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ffl_jfsmac/Desktop/JFS Availabilities/"/>
    </mc:Choice>
  </mc:AlternateContent>
  <xr:revisionPtr revIDLastSave="0" documentId="13_ncr:1_{8225E4F8-48F8-6D42-BA14-E68BB78664EB}" xr6:coauthVersionLast="47" xr6:coauthVersionMax="47" xr10:uidLastSave="{00000000-0000-0000-0000-000000000000}"/>
  <bookViews>
    <workbookView xWindow="-120" yWindow="620" windowWidth="29040" windowHeight="15720" activeTab="3" xr2:uid="{11025B1D-264B-49EE-8078-4B59009E25D9}"/>
  </bookViews>
  <sheets>
    <sheet name="Bareroot" sheetId="1" r:id="rId1"/>
    <sheet name="Bareroot Fruit" sheetId="2" r:id="rId2"/>
    <sheet name="B&amp;B" sheetId="8" r:id="rId3"/>
    <sheet name="Container" sheetId="9" r:id="rId4"/>
    <sheet name="Container Fruit" sheetId="4" r:id="rId5"/>
    <sheet name="Root Bag" sheetId="5" r:id="rId6"/>
    <sheet name="VigorLiner" sheetId="6" r:id="rId7"/>
    <sheet name="Northwest Shade Trees" sheetId="7" r:id="rId8"/>
  </sheets>
  <externalReferences>
    <externalReference r:id="rId9"/>
  </externalReferences>
  <definedNames>
    <definedName name="_xlnm._FilterDatabase" localSheetId="2" hidden="1">'B&amp;B'!$A$10:$K$230</definedName>
    <definedName name="_xlnm._FilterDatabase" localSheetId="0" hidden="1">Bareroot!$A$10:$L$2250</definedName>
    <definedName name="_xlnm._FilterDatabase" localSheetId="1" hidden="1">'Bareroot Fruit'!$A$10:$L$166</definedName>
    <definedName name="_xlnm._FilterDatabase" localSheetId="3" hidden="1">Container!$B$8:$N$882</definedName>
    <definedName name="_xlnm._FilterDatabase" localSheetId="4" hidden="1">'Container Fruit'!$B$8:$N$64</definedName>
    <definedName name="_xlnm._FilterDatabase" localSheetId="7" hidden="1">'Northwest Shade Trees'!$A$11:$Y$739</definedName>
    <definedName name="_xlnm._FilterDatabase" localSheetId="5" hidden="1">'Root Bag'!$A$9:$L$162</definedName>
    <definedName name="_xlnm._FilterDatabase" localSheetId="6" hidden="1">VigorLiner!$B$8:$N$92</definedName>
    <definedName name="info_product">[1]item_info!$A:$A</definedName>
    <definedName name="info_upc">[1]item_info!$K:$K</definedName>
    <definedName name="_xlnm.Print_Area" localSheetId="2">'B&amp;B'!$A$1:$K$230</definedName>
    <definedName name="_xlnm.Print_Area" localSheetId="0">Bareroot!$A$1:$L$2250</definedName>
    <definedName name="_xlnm.Print_Area" localSheetId="1">'Bareroot Fruit'!$A$1:$L$166</definedName>
    <definedName name="_xlnm.Print_Area" localSheetId="3">Container!$A$1:$N$882</definedName>
    <definedName name="_xlnm.Print_Area" localSheetId="4">'Container Fruit'!$A$1:$N$64</definedName>
    <definedName name="_xlnm.Print_Area" localSheetId="7">'Northwest Shade Trees'!$E$1:$N$738</definedName>
    <definedName name="_xlnm.Print_Area" localSheetId="5">'Root Bag'!$A$1:$L$162</definedName>
    <definedName name="_xlnm.Print_Area" localSheetId="6">VigorLiner!$A$1:$N$92</definedName>
    <definedName name="_xlnm.Print_Titles" localSheetId="2">'B&amp;B'!$10:$10</definedName>
    <definedName name="_xlnm.Print_Titles" localSheetId="0">Bareroot!$10:$10</definedName>
    <definedName name="_xlnm.Print_Titles" localSheetId="1">'Bareroot Fruit'!$10:$10</definedName>
    <definedName name="_xlnm.Print_Titles" localSheetId="3">Container!$8:$8</definedName>
    <definedName name="_xlnm.Print_Titles" localSheetId="4">'Container Fruit'!$8:$8</definedName>
    <definedName name="_xlnm.Print_Titles" localSheetId="7">'Northwest Shade Trees'!$11:$11</definedName>
    <definedName name="_xlnm.Print_Titles" localSheetId="5">'Root Bag'!$9:$9</definedName>
    <definedName name="_xlnm.Print_Titles" localSheetId="6">VigorLiner!$8:$8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9" l="1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0" i="9"/>
  <c r="M41" i="9"/>
  <c r="M42" i="9"/>
  <c r="M43" i="9"/>
  <c r="M44" i="9"/>
  <c r="M45" i="9"/>
  <c r="M46" i="9"/>
  <c r="M47" i="9"/>
  <c r="M48" i="9"/>
  <c r="M49" i="9"/>
  <c r="M50" i="9"/>
  <c r="M51" i="9"/>
  <c r="M52" i="9"/>
  <c r="M53" i="9"/>
  <c r="M54" i="9"/>
  <c r="M55" i="9"/>
  <c r="M56" i="9"/>
  <c r="M57" i="9"/>
  <c r="M58" i="9"/>
  <c r="M59" i="9"/>
  <c r="M60" i="9"/>
  <c r="M61" i="9"/>
  <c r="M62" i="9"/>
  <c r="M63" i="9"/>
  <c r="M64" i="9"/>
  <c r="M65" i="9"/>
  <c r="M66" i="9"/>
  <c r="M67" i="9"/>
  <c r="M68" i="9"/>
  <c r="M69" i="9"/>
  <c r="M70" i="9"/>
  <c r="M71" i="9"/>
  <c r="M72" i="9"/>
  <c r="M73" i="9"/>
  <c r="M74" i="9"/>
  <c r="M75" i="9"/>
  <c r="M76" i="9"/>
  <c r="M77" i="9"/>
  <c r="M78" i="9"/>
  <c r="M79" i="9"/>
  <c r="M80" i="9"/>
  <c r="M81" i="9"/>
  <c r="M82" i="9"/>
  <c r="M83" i="9"/>
  <c r="M84" i="9"/>
  <c r="M85" i="9"/>
  <c r="M86" i="9"/>
  <c r="M87" i="9"/>
  <c r="M88" i="9"/>
  <c r="M89" i="9"/>
  <c r="M90" i="9"/>
  <c r="M91" i="9"/>
  <c r="M92" i="9"/>
  <c r="M93" i="9"/>
  <c r="M94" i="9"/>
  <c r="M95" i="9"/>
  <c r="M96" i="9"/>
  <c r="M97" i="9"/>
  <c r="M98" i="9"/>
  <c r="M99" i="9"/>
  <c r="M100" i="9"/>
  <c r="M101" i="9"/>
  <c r="M102" i="9"/>
  <c r="M103" i="9"/>
  <c r="M104" i="9"/>
  <c r="M105" i="9"/>
  <c r="M106" i="9"/>
  <c r="M107" i="9"/>
  <c r="M108" i="9"/>
  <c r="M109" i="9"/>
  <c r="M110" i="9"/>
  <c r="M111" i="9"/>
  <c r="M112" i="9"/>
  <c r="M113" i="9"/>
  <c r="M114" i="9"/>
  <c r="M115" i="9"/>
  <c r="M116" i="9"/>
  <c r="M117" i="9"/>
  <c r="M118" i="9"/>
  <c r="M119" i="9"/>
  <c r="M120" i="9"/>
  <c r="M121" i="9"/>
  <c r="M122" i="9"/>
  <c r="M123" i="9"/>
  <c r="M124" i="9"/>
  <c r="M125" i="9"/>
  <c r="M126" i="9"/>
  <c r="M127" i="9"/>
  <c r="M128" i="9"/>
  <c r="M129" i="9"/>
  <c r="M130" i="9"/>
  <c r="M131" i="9"/>
  <c r="M132" i="9"/>
  <c r="M133" i="9"/>
  <c r="M134" i="9"/>
  <c r="M135" i="9"/>
  <c r="M136" i="9"/>
  <c r="M137" i="9"/>
  <c r="M138" i="9"/>
  <c r="M139" i="9"/>
  <c r="M140" i="9"/>
  <c r="M141" i="9"/>
  <c r="M142" i="9"/>
  <c r="M143" i="9"/>
  <c r="M144" i="9"/>
  <c r="M145" i="9"/>
  <c r="M146" i="9"/>
  <c r="M147" i="9"/>
  <c r="M148" i="9"/>
  <c r="M149" i="9"/>
  <c r="M150" i="9"/>
  <c r="M151" i="9"/>
  <c r="M152" i="9"/>
  <c r="M153" i="9"/>
  <c r="M154" i="9"/>
  <c r="M155" i="9"/>
  <c r="M156" i="9"/>
  <c r="M157" i="9"/>
  <c r="M158" i="9"/>
  <c r="M159" i="9"/>
  <c r="M160" i="9"/>
  <c r="M161" i="9"/>
  <c r="M162" i="9"/>
  <c r="M163" i="9"/>
  <c r="M164" i="9"/>
  <c r="M165" i="9"/>
  <c r="M166" i="9"/>
  <c r="M167" i="9"/>
  <c r="M168" i="9"/>
  <c r="M169" i="9"/>
  <c r="M170" i="9"/>
  <c r="M171" i="9"/>
  <c r="M172" i="9"/>
  <c r="M173" i="9"/>
  <c r="M174" i="9"/>
  <c r="M175" i="9"/>
  <c r="M176" i="9"/>
  <c r="M177" i="9"/>
  <c r="M178" i="9"/>
  <c r="M179" i="9"/>
  <c r="M180" i="9"/>
  <c r="M181" i="9"/>
  <c r="M182" i="9"/>
  <c r="M183" i="9"/>
  <c r="M184" i="9"/>
  <c r="M185" i="9"/>
  <c r="M186" i="9"/>
  <c r="M187" i="9"/>
  <c r="M188" i="9"/>
  <c r="M189" i="9"/>
  <c r="M190" i="9"/>
  <c r="M191" i="9"/>
  <c r="M192" i="9"/>
  <c r="M193" i="9"/>
  <c r="M194" i="9"/>
  <c r="M195" i="9"/>
  <c r="M196" i="9"/>
  <c r="M197" i="9"/>
  <c r="M198" i="9"/>
  <c r="M199" i="9"/>
  <c r="M200" i="9"/>
  <c r="M201" i="9"/>
  <c r="M202" i="9"/>
  <c r="M203" i="9"/>
  <c r="M204" i="9"/>
  <c r="M205" i="9"/>
  <c r="M206" i="9"/>
  <c r="M207" i="9"/>
  <c r="M208" i="9"/>
  <c r="M209" i="9"/>
  <c r="M210" i="9"/>
  <c r="M211" i="9"/>
  <c r="M212" i="9"/>
  <c r="M213" i="9"/>
  <c r="M214" i="9"/>
  <c r="M215" i="9"/>
  <c r="M216" i="9"/>
  <c r="M217" i="9"/>
  <c r="M218" i="9"/>
  <c r="M219" i="9"/>
  <c r="M220" i="9"/>
  <c r="M221" i="9"/>
  <c r="M222" i="9"/>
  <c r="M223" i="9"/>
  <c r="M224" i="9"/>
  <c r="M225" i="9"/>
  <c r="M226" i="9"/>
  <c r="M227" i="9"/>
  <c r="M228" i="9"/>
  <c r="M229" i="9"/>
  <c r="M230" i="9"/>
  <c r="M231" i="9"/>
  <c r="M232" i="9"/>
  <c r="M233" i="9"/>
  <c r="M234" i="9"/>
  <c r="M235" i="9"/>
  <c r="M236" i="9"/>
  <c r="M237" i="9"/>
  <c r="M238" i="9"/>
  <c r="M239" i="9"/>
  <c r="M240" i="9"/>
  <c r="M241" i="9"/>
  <c r="M242" i="9"/>
  <c r="M243" i="9"/>
  <c r="M244" i="9"/>
  <c r="M245" i="9"/>
  <c r="M246" i="9"/>
  <c r="M247" i="9"/>
  <c r="M248" i="9"/>
  <c r="M249" i="9"/>
  <c r="M250" i="9"/>
  <c r="M251" i="9"/>
  <c r="M252" i="9"/>
  <c r="M253" i="9"/>
  <c r="M254" i="9"/>
  <c r="M255" i="9"/>
  <c r="M256" i="9"/>
  <c r="M257" i="9"/>
  <c r="M258" i="9"/>
  <c r="M259" i="9"/>
  <c r="M260" i="9"/>
  <c r="M261" i="9"/>
  <c r="M262" i="9"/>
  <c r="M263" i="9"/>
  <c r="M264" i="9"/>
  <c r="M265" i="9"/>
  <c r="M266" i="9"/>
  <c r="M267" i="9"/>
  <c r="M268" i="9"/>
  <c r="M269" i="9"/>
  <c r="M270" i="9"/>
  <c r="M271" i="9"/>
  <c r="M272" i="9"/>
  <c r="M273" i="9"/>
  <c r="M274" i="9"/>
  <c r="M275" i="9"/>
  <c r="M276" i="9"/>
  <c r="M277" i="9"/>
  <c r="M278" i="9"/>
  <c r="M279" i="9"/>
  <c r="M280" i="9"/>
  <c r="M281" i="9"/>
  <c r="M282" i="9"/>
  <c r="M283" i="9"/>
  <c r="M284" i="9"/>
  <c r="M285" i="9"/>
  <c r="M286" i="9"/>
  <c r="M287" i="9"/>
  <c r="M288" i="9"/>
  <c r="M289" i="9"/>
  <c r="M290" i="9"/>
  <c r="M291" i="9"/>
  <c r="M292" i="9"/>
  <c r="M293" i="9"/>
  <c r="M294" i="9"/>
  <c r="M295" i="9"/>
  <c r="M296" i="9"/>
  <c r="M297" i="9"/>
  <c r="M298" i="9"/>
  <c r="M299" i="9"/>
  <c r="M300" i="9"/>
  <c r="M301" i="9"/>
  <c r="M302" i="9"/>
  <c r="M303" i="9"/>
  <c r="M304" i="9"/>
  <c r="M305" i="9"/>
  <c r="M306" i="9"/>
  <c r="M307" i="9"/>
  <c r="M308" i="9"/>
  <c r="M309" i="9"/>
  <c r="M310" i="9"/>
  <c r="M311" i="9"/>
  <c r="M312" i="9"/>
  <c r="M313" i="9"/>
  <c r="M314" i="9"/>
  <c r="M315" i="9"/>
  <c r="M316" i="9"/>
  <c r="M317" i="9"/>
  <c r="M318" i="9"/>
  <c r="M319" i="9"/>
  <c r="M320" i="9"/>
  <c r="M321" i="9"/>
  <c r="M322" i="9"/>
  <c r="M323" i="9"/>
  <c r="M324" i="9"/>
  <c r="M325" i="9"/>
  <c r="M326" i="9"/>
  <c r="M327" i="9"/>
  <c r="M328" i="9"/>
  <c r="M329" i="9"/>
  <c r="M330" i="9"/>
  <c r="M331" i="9"/>
  <c r="M332" i="9"/>
  <c r="M333" i="9"/>
  <c r="M334" i="9"/>
  <c r="M335" i="9"/>
  <c r="M336" i="9"/>
  <c r="M337" i="9"/>
  <c r="M338" i="9"/>
  <c r="M339" i="9"/>
  <c r="M340" i="9"/>
  <c r="M341" i="9"/>
  <c r="M342" i="9"/>
  <c r="M343" i="9"/>
  <c r="M344" i="9"/>
  <c r="M345" i="9"/>
  <c r="M346" i="9"/>
  <c r="M347" i="9"/>
  <c r="M348" i="9"/>
  <c r="M349" i="9"/>
  <c r="M350" i="9"/>
  <c r="M351" i="9"/>
  <c r="M352" i="9"/>
  <c r="M353" i="9"/>
  <c r="M354" i="9"/>
  <c r="M355" i="9"/>
  <c r="M356" i="9"/>
  <c r="M357" i="9"/>
  <c r="M358" i="9"/>
  <c r="M359" i="9"/>
  <c r="M360" i="9"/>
  <c r="M361" i="9"/>
  <c r="M362" i="9"/>
  <c r="M363" i="9"/>
  <c r="M364" i="9"/>
  <c r="M365" i="9"/>
  <c r="M366" i="9"/>
  <c r="M367" i="9"/>
  <c r="M368" i="9"/>
  <c r="M369" i="9"/>
  <c r="M370" i="9"/>
  <c r="M371" i="9"/>
  <c r="M372" i="9"/>
  <c r="M373" i="9"/>
  <c r="M374" i="9"/>
  <c r="M375" i="9"/>
  <c r="M376" i="9"/>
  <c r="M377" i="9"/>
  <c r="M378" i="9"/>
  <c r="M379" i="9"/>
  <c r="M380" i="9"/>
  <c r="M381" i="9"/>
  <c r="M382" i="9"/>
  <c r="M383" i="9"/>
  <c r="M384" i="9"/>
  <c r="M385" i="9"/>
  <c r="M386" i="9"/>
  <c r="M387" i="9"/>
  <c r="M388" i="9"/>
  <c r="M389" i="9"/>
  <c r="M390" i="9"/>
  <c r="M391" i="9"/>
  <c r="M392" i="9"/>
  <c r="M393" i="9"/>
  <c r="M394" i="9"/>
  <c r="M395" i="9"/>
  <c r="M396" i="9"/>
  <c r="M397" i="9"/>
  <c r="M398" i="9"/>
  <c r="M399" i="9"/>
  <c r="M400" i="9"/>
  <c r="M401" i="9"/>
  <c r="M402" i="9"/>
  <c r="M403" i="9"/>
  <c r="M404" i="9"/>
  <c r="M405" i="9"/>
  <c r="M406" i="9"/>
  <c r="M407" i="9"/>
  <c r="M408" i="9"/>
  <c r="M409" i="9"/>
  <c r="M410" i="9"/>
  <c r="M411" i="9"/>
  <c r="M412" i="9"/>
  <c r="M413" i="9"/>
  <c r="M414" i="9"/>
  <c r="M415" i="9"/>
  <c r="M416" i="9"/>
  <c r="M417" i="9"/>
  <c r="M418" i="9"/>
  <c r="M419" i="9"/>
  <c r="M420" i="9"/>
  <c r="M421" i="9"/>
  <c r="M422" i="9"/>
  <c r="M423" i="9"/>
  <c r="M424" i="9"/>
  <c r="M425" i="9"/>
  <c r="M426" i="9"/>
  <c r="M427" i="9"/>
  <c r="M428" i="9"/>
  <c r="M429" i="9"/>
  <c r="M430" i="9"/>
  <c r="M431" i="9"/>
  <c r="M432" i="9"/>
  <c r="M433" i="9"/>
  <c r="M434" i="9"/>
  <c r="M435" i="9"/>
  <c r="M436" i="9"/>
  <c r="M437" i="9"/>
  <c r="M438" i="9"/>
  <c r="M439" i="9"/>
  <c r="M440" i="9"/>
  <c r="M441" i="9"/>
  <c r="M442" i="9"/>
  <c r="M443" i="9"/>
  <c r="M444" i="9"/>
  <c r="M445" i="9"/>
  <c r="M446" i="9"/>
  <c r="M447" i="9"/>
  <c r="M448" i="9"/>
  <c r="M449" i="9"/>
  <c r="M450" i="9"/>
  <c r="M451" i="9"/>
  <c r="M452" i="9"/>
  <c r="M453" i="9"/>
  <c r="M454" i="9"/>
  <c r="M455" i="9"/>
  <c r="M456" i="9"/>
  <c r="M457" i="9"/>
  <c r="M458" i="9"/>
  <c r="M459" i="9"/>
  <c r="M460" i="9"/>
  <c r="M461" i="9"/>
  <c r="M462" i="9"/>
  <c r="M463" i="9"/>
  <c r="M464" i="9"/>
  <c r="M465" i="9"/>
  <c r="M466" i="9"/>
  <c r="M467" i="9"/>
  <c r="M468" i="9"/>
  <c r="M469" i="9"/>
  <c r="M470" i="9"/>
  <c r="M471" i="9"/>
  <c r="M472" i="9"/>
  <c r="M473" i="9"/>
  <c r="M474" i="9"/>
  <c r="M475" i="9"/>
  <c r="M476" i="9"/>
  <c r="M477" i="9"/>
  <c r="M478" i="9"/>
  <c r="M479" i="9"/>
  <c r="M480" i="9"/>
  <c r="M481" i="9"/>
  <c r="M482" i="9"/>
  <c r="M483" i="9"/>
  <c r="M484" i="9"/>
  <c r="M485" i="9"/>
  <c r="M486" i="9"/>
  <c r="M487" i="9"/>
  <c r="M488" i="9"/>
  <c r="M489" i="9"/>
  <c r="M490" i="9"/>
  <c r="M491" i="9"/>
  <c r="M492" i="9"/>
  <c r="M493" i="9"/>
  <c r="M494" i="9"/>
  <c r="M495" i="9"/>
  <c r="M496" i="9"/>
  <c r="M497" i="9"/>
  <c r="M498" i="9"/>
  <c r="M499" i="9"/>
  <c r="M500" i="9"/>
  <c r="M501" i="9"/>
  <c r="M502" i="9"/>
  <c r="M503" i="9"/>
  <c r="M504" i="9"/>
  <c r="M505" i="9"/>
  <c r="M506" i="9"/>
  <c r="M507" i="9"/>
  <c r="M508" i="9"/>
  <c r="M509" i="9"/>
  <c r="M510" i="9"/>
  <c r="M511" i="9"/>
  <c r="M512" i="9"/>
  <c r="M513" i="9"/>
  <c r="M514" i="9"/>
  <c r="M515" i="9"/>
  <c r="M516" i="9"/>
  <c r="M517" i="9"/>
  <c r="M518" i="9"/>
  <c r="M519" i="9"/>
  <c r="M520" i="9"/>
  <c r="M521" i="9"/>
  <c r="M522" i="9"/>
  <c r="M523" i="9"/>
  <c r="M524" i="9"/>
  <c r="M525" i="9"/>
  <c r="M526" i="9"/>
  <c r="M527" i="9"/>
  <c r="M528" i="9"/>
  <c r="M529" i="9"/>
  <c r="M530" i="9"/>
  <c r="M531" i="9"/>
  <c r="M532" i="9"/>
  <c r="M533" i="9"/>
  <c r="M534" i="9"/>
  <c r="M535" i="9"/>
  <c r="M536" i="9"/>
  <c r="M537" i="9"/>
  <c r="M538" i="9"/>
  <c r="M539" i="9"/>
  <c r="M540" i="9"/>
  <c r="M541" i="9"/>
  <c r="M542" i="9"/>
  <c r="M543" i="9"/>
  <c r="M544" i="9"/>
  <c r="M545" i="9"/>
  <c r="M546" i="9"/>
  <c r="M547" i="9"/>
  <c r="M548" i="9"/>
  <c r="M549" i="9"/>
  <c r="M550" i="9"/>
  <c r="M551" i="9"/>
  <c r="M552" i="9"/>
  <c r="M553" i="9"/>
  <c r="M554" i="9"/>
  <c r="M555" i="9"/>
  <c r="M556" i="9"/>
  <c r="M557" i="9"/>
  <c r="M558" i="9"/>
  <c r="M559" i="9"/>
  <c r="M560" i="9"/>
  <c r="M561" i="9"/>
  <c r="M562" i="9"/>
  <c r="M563" i="9"/>
  <c r="M564" i="9"/>
  <c r="M565" i="9"/>
  <c r="M566" i="9"/>
  <c r="M567" i="9"/>
  <c r="M568" i="9"/>
  <c r="M569" i="9"/>
  <c r="M570" i="9"/>
  <c r="M571" i="9"/>
  <c r="M572" i="9"/>
  <c r="M573" i="9"/>
  <c r="M574" i="9"/>
  <c r="M575" i="9"/>
  <c r="M576" i="9"/>
  <c r="M577" i="9"/>
  <c r="M578" i="9"/>
  <c r="M579" i="9"/>
  <c r="M580" i="9"/>
  <c r="M581" i="9"/>
  <c r="M582" i="9"/>
  <c r="M583" i="9"/>
  <c r="M584" i="9"/>
  <c r="M585" i="9"/>
  <c r="M586" i="9"/>
  <c r="M587" i="9"/>
  <c r="M588" i="9"/>
  <c r="M589" i="9"/>
  <c r="M590" i="9"/>
  <c r="M591" i="9"/>
  <c r="M592" i="9"/>
  <c r="M593" i="9"/>
  <c r="M594" i="9"/>
  <c r="M595" i="9"/>
  <c r="M596" i="9"/>
  <c r="M597" i="9"/>
  <c r="M598" i="9"/>
  <c r="M599" i="9"/>
  <c r="M600" i="9"/>
  <c r="M601" i="9"/>
  <c r="M602" i="9"/>
  <c r="M603" i="9"/>
  <c r="M604" i="9"/>
  <c r="M605" i="9"/>
  <c r="M606" i="9"/>
  <c r="M607" i="9"/>
  <c r="M608" i="9"/>
  <c r="M609" i="9"/>
  <c r="M610" i="9"/>
  <c r="M611" i="9"/>
  <c r="M612" i="9"/>
  <c r="M613" i="9"/>
  <c r="M614" i="9"/>
  <c r="M615" i="9"/>
  <c r="M616" i="9"/>
  <c r="M617" i="9"/>
  <c r="M618" i="9"/>
  <c r="M619" i="9"/>
  <c r="M620" i="9"/>
  <c r="M621" i="9"/>
  <c r="M622" i="9"/>
  <c r="M623" i="9"/>
  <c r="M624" i="9"/>
  <c r="M625" i="9"/>
  <c r="M626" i="9"/>
  <c r="M627" i="9"/>
  <c r="M628" i="9"/>
  <c r="M629" i="9"/>
  <c r="M630" i="9"/>
  <c r="M631" i="9"/>
  <c r="M632" i="9"/>
  <c r="M633" i="9"/>
  <c r="M634" i="9"/>
  <c r="M635" i="9"/>
  <c r="M636" i="9"/>
  <c r="M637" i="9"/>
  <c r="M638" i="9"/>
  <c r="M639" i="9"/>
  <c r="M640" i="9"/>
  <c r="M641" i="9"/>
  <c r="M642" i="9"/>
  <c r="M643" i="9"/>
  <c r="M644" i="9"/>
  <c r="M645" i="9"/>
  <c r="M646" i="9"/>
  <c r="M647" i="9"/>
  <c r="M648" i="9"/>
  <c r="M649" i="9"/>
  <c r="M650" i="9"/>
  <c r="M651" i="9"/>
  <c r="M652" i="9"/>
  <c r="M653" i="9"/>
  <c r="M654" i="9"/>
  <c r="M655" i="9"/>
  <c r="M656" i="9"/>
  <c r="M657" i="9"/>
  <c r="M658" i="9"/>
  <c r="M659" i="9"/>
  <c r="M660" i="9"/>
  <c r="M661" i="9"/>
  <c r="M662" i="9"/>
  <c r="M663" i="9"/>
  <c r="M664" i="9"/>
  <c r="M665" i="9"/>
  <c r="M666" i="9"/>
  <c r="M667" i="9"/>
  <c r="M668" i="9"/>
  <c r="M669" i="9"/>
  <c r="M670" i="9"/>
  <c r="M671" i="9"/>
  <c r="M672" i="9"/>
  <c r="M673" i="9"/>
  <c r="M674" i="9"/>
  <c r="M675" i="9"/>
  <c r="M676" i="9"/>
  <c r="M677" i="9"/>
  <c r="M678" i="9"/>
  <c r="M679" i="9"/>
  <c r="M680" i="9"/>
  <c r="M681" i="9"/>
  <c r="M682" i="9"/>
  <c r="M683" i="9"/>
  <c r="M684" i="9"/>
  <c r="M685" i="9"/>
  <c r="M686" i="9"/>
  <c r="M687" i="9"/>
  <c r="M688" i="9"/>
  <c r="M689" i="9"/>
  <c r="M690" i="9"/>
  <c r="M691" i="9"/>
  <c r="M692" i="9"/>
  <c r="M693" i="9"/>
  <c r="M694" i="9"/>
  <c r="M695" i="9"/>
  <c r="M696" i="9"/>
  <c r="M697" i="9"/>
  <c r="M698" i="9"/>
  <c r="M699" i="9"/>
  <c r="M700" i="9"/>
  <c r="M701" i="9"/>
  <c r="M702" i="9"/>
  <c r="M703" i="9"/>
  <c r="M704" i="9"/>
  <c r="M705" i="9"/>
  <c r="M706" i="9"/>
  <c r="M707" i="9"/>
  <c r="M708" i="9"/>
  <c r="M709" i="9"/>
  <c r="M710" i="9"/>
  <c r="M711" i="9"/>
  <c r="M712" i="9"/>
  <c r="M713" i="9"/>
  <c r="M714" i="9"/>
  <c r="M715" i="9"/>
  <c r="M716" i="9"/>
  <c r="M717" i="9"/>
  <c r="M718" i="9"/>
  <c r="M719" i="9"/>
  <c r="M720" i="9"/>
  <c r="M721" i="9"/>
  <c r="M722" i="9"/>
  <c r="M723" i="9"/>
  <c r="M724" i="9"/>
  <c r="M725" i="9"/>
  <c r="M726" i="9"/>
  <c r="M727" i="9"/>
  <c r="M728" i="9"/>
  <c r="M729" i="9"/>
  <c r="M730" i="9"/>
  <c r="M731" i="9"/>
  <c r="M732" i="9"/>
  <c r="M733" i="9"/>
  <c r="M734" i="9"/>
  <c r="M735" i="9"/>
  <c r="M736" i="9"/>
  <c r="M737" i="9"/>
  <c r="M738" i="9"/>
  <c r="M739" i="9"/>
  <c r="M740" i="9"/>
  <c r="M741" i="9"/>
  <c r="M742" i="9"/>
  <c r="M743" i="9"/>
  <c r="M744" i="9"/>
  <c r="M745" i="9"/>
  <c r="M746" i="9"/>
  <c r="M747" i="9"/>
  <c r="M748" i="9"/>
  <c r="M749" i="9"/>
  <c r="M750" i="9"/>
  <c r="M751" i="9"/>
  <c r="M752" i="9"/>
  <c r="M753" i="9"/>
  <c r="M754" i="9"/>
  <c r="M755" i="9"/>
  <c r="M756" i="9"/>
  <c r="M757" i="9"/>
  <c r="M758" i="9"/>
  <c r="M759" i="9"/>
  <c r="M760" i="9"/>
  <c r="M761" i="9"/>
  <c r="M762" i="9"/>
  <c r="M763" i="9"/>
  <c r="M764" i="9"/>
  <c r="M765" i="9"/>
  <c r="M766" i="9"/>
  <c r="M767" i="9"/>
  <c r="M768" i="9"/>
  <c r="M769" i="9"/>
  <c r="M770" i="9"/>
  <c r="M771" i="9"/>
  <c r="M772" i="9"/>
  <c r="M773" i="9"/>
  <c r="M774" i="9"/>
  <c r="M775" i="9"/>
  <c r="M776" i="9"/>
  <c r="M777" i="9"/>
  <c r="M778" i="9"/>
  <c r="M779" i="9"/>
  <c r="M780" i="9"/>
  <c r="M781" i="9"/>
  <c r="M782" i="9"/>
  <c r="M783" i="9"/>
  <c r="M784" i="9"/>
  <c r="M785" i="9"/>
  <c r="M786" i="9"/>
  <c r="M787" i="9"/>
  <c r="M788" i="9"/>
  <c r="M789" i="9"/>
  <c r="M790" i="9"/>
  <c r="M791" i="9"/>
  <c r="M792" i="9"/>
  <c r="M793" i="9"/>
  <c r="M794" i="9"/>
  <c r="M795" i="9"/>
  <c r="M796" i="9"/>
  <c r="M797" i="9"/>
  <c r="M798" i="9"/>
  <c r="M799" i="9"/>
  <c r="M800" i="9"/>
  <c r="M801" i="9"/>
  <c r="M802" i="9"/>
  <c r="M803" i="9"/>
  <c r="M804" i="9"/>
  <c r="M805" i="9"/>
  <c r="M806" i="9"/>
  <c r="M807" i="9"/>
  <c r="M808" i="9"/>
  <c r="M809" i="9"/>
  <c r="M810" i="9"/>
  <c r="M811" i="9"/>
  <c r="M812" i="9"/>
  <c r="M813" i="9"/>
  <c r="M814" i="9"/>
  <c r="M815" i="9"/>
  <c r="M816" i="9"/>
  <c r="M817" i="9"/>
  <c r="M818" i="9"/>
  <c r="M819" i="9"/>
  <c r="M820" i="9"/>
  <c r="M821" i="9"/>
  <c r="M822" i="9"/>
  <c r="M823" i="9"/>
  <c r="M824" i="9"/>
  <c r="M825" i="9"/>
  <c r="M826" i="9"/>
  <c r="M827" i="9"/>
  <c r="M828" i="9"/>
  <c r="M829" i="9"/>
  <c r="M830" i="9"/>
  <c r="M831" i="9"/>
  <c r="M832" i="9"/>
  <c r="M833" i="9"/>
  <c r="M834" i="9"/>
  <c r="M835" i="9"/>
  <c r="M836" i="9"/>
  <c r="M837" i="9"/>
  <c r="M838" i="9"/>
  <c r="M839" i="9"/>
  <c r="M840" i="9"/>
  <c r="M841" i="9"/>
  <c r="M842" i="9"/>
  <c r="M843" i="9"/>
  <c r="M844" i="9"/>
  <c r="M845" i="9"/>
  <c r="M846" i="9"/>
  <c r="M847" i="9"/>
  <c r="M848" i="9"/>
  <c r="M849" i="9"/>
  <c r="M850" i="9"/>
  <c r="M851" i="9"/>
  <c r="M852" i="9"/>
  <c r="M853" i="9"/>
  <c r="M854" i="9"/>
  <c r="M855" i="9"/>
  <c r="M856" i="9"/>
  <c r="M857" i="9"/>
  <c r="M858" i="9"/>
  <c r="M859" i="9"/>
  <c r="M860" i="9"/>
  <c r="M861" i="9"/>
  <c r="M862" i="9"/>
  <c r="M863" i="9"/>
  <c r="M864" i="9"/>
  <c r="M865" i="9"/>
  <c r="M866" i="9"/>
  <c r="M867" i="9"/>
  <c r="M868" i="9"/>
  <c r="M869" i="9"/>
  <c r="M870" i="9"/>
  <c r="M871" i="9"/>
  <c r="M872" i="9"/>
  <c r="M873" i="9"/>
  <c r="M874" i="9"/>
  <c r="M875" i="9"/>
  <c r="M876" i="9"/>
  <c r="M877" i="9"/>
  <c r="M878" i="9"/>
  <c r="M879" i="9"/>
  <c r="M880" i="9"/>
  <c r="M881" i="9"/>
  <c r="M882" i="9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7" i="8"/>
  <c r="J118" i="8"/>
  <c r="J119" i="8"/>
  <c r="J120" i="8"/>
  <c r="J121" i="8"/>
  <c r="J122" i="8"/>
  <c r="J123" i="8"/>
  <c r="J124" i="8"/>
  <c r="J125" i="8"/>
  <c r="J126" i="8"/>
  <c r="J127" i="8"/>
  <c r="J128" i="8"/>
  <c r="J129" i="8"/>
  <c r="J130" i="8"/>
  <c r="J131" i="8"/>
  <c r="J132" i="8"/>
  <c r="J133" i="8"/>
  <c r="J134" i="8"/>
  <c r="J135" i="8"/>
  <c r="J136" i="8"/>
  <c r="J137" i="8"/>
  <c r="J138" i="8"/>
  <c r="J139" i="8"/>
  <c r="J140" i="8"/>
  <c r="J141" i="8"/>
  <c r="J142" i="8"/>
  <c r="J143" i="8"/>
  <c r="J144" i="8"/>
  <c r="J145" i="8"/>
  <c r="J146" i="8"/>
  <c r="J147" i="8"/>
  <c r="J148" i="8"/>
  <c r="J149" i="8"/>
  <c r="J150" i="8"/>
  <c r="J151" i="8"/>
  <c r="J152" i="8"/>
  <c r="J153" i="8"/>
  <c r="J154" i="8"/>
  <c r="J155" i="8"/>
  <c r="J156" i="8"/>
  <c r="J157" i="8"/>
  <c r="J158" i="8"/>
  <c r="J159" i="8"/>
  <c r="J160" i="8"/>
  <c r="J161" i="8"/>
  <c r="J162" i="8"/>
  <c r="J163" i="8"/>
  <c r="J164" i="8"/>
  <c r="J165" i="8"/>
  <c r="J166" i="8"/>
  <c r="J167" i="8"/>
  <c r="J168" i="8"/>
  <c r="J169" i="8"/>
  <c r="J170" i="8"/>
  <c r="J171" i="8"/>
  <c r="J172" i="8"/>
  <c r="J173" i="8"/>
  <c r="J174" i="8"/>
  <c r="J175" i="8"/>
  <c r="J176" i="8"/>
  <c r="J177" i="8"/>
  <c r="J178" i="8"/>
  <c r="J179" i="8"/>
  <c r="J180" i="8"/>
  <c r="J181" i="8"/>
  <c r="J182" i="8"/>
  <c r="J183" i="8"/>
  <c r="J184" i="8"/>
  <c r="J185" i="8"/>
  <c r="J186" i="8"/>
  <c r="J187" i="8"/>
  <c r="J188" i="8"/>
  <c r="J189" i="8"/>
  <c r="J190" i="8"/>
  <c r="J191" i="8"/>
  <c r="J192" i="8"/>
  <c r="J193" i="8"/>
  <c r="J194" i="8"/>
  <c r="J195" i="8"/>
  <c r="J196" i="8"/>
  <c r="J197" i="8"/>
  <c r="J198" i="8"/>
  <c r="J199" i="8"/>
  <c r="J200" i="8"/>
  <c r="J201" i="8"/>
  <c r="J202" i="8"/>
  <c r="J203" i="8"/>
  <c r="J204" i="8"/>
  <c r="J205" i="8"/>
  <c r="J206" i="8"/>
  <c r="J207" i="8"/>
  <c r="J208" i="8"/>
  <c r="J209" i="8"/>
  <c r="J210" i="8"/>
  <c r="J211" i="8"/>
  <c r="J212" i="8"/>
  <c r="J213" i="8"/>
  <c r="J214" i="8"/>
  <c r="J215" i="8"/>
  <c r="J216" i="8"/>
  <c r="J217" i="8"/>
  <c r="J218" i="8"/>
  <c r="J219" i="8"/>
  <c r="J220" i="8"/>
  <c r="J221" i="8"/>
  <c r="J222" i="8"/>
  <c r="J223" i="8"/>
  <c r="J224" i="8"/>
  <c r="J225" i="8"/>
  <c r="J226" i="8"/>
  <c r="J227" i="8"/>
  <c r="J228" i="8"/>
  <c r="J229" i="8"/>
  <c r="J230" i="8"/>
  <c r="O12" i="7"/>
  <c r="P12" i="7"/>
  <c r="U12" i="7"/>
  <c r="V12" i="7"/>
  <c r="O13" i="7"/>
  <c r="P13" i="7"/>
  <c r="U13" i="7"/>
  <c r="V13" i="7"/>
  <c r="O14" i="7"/>
  <c r="P14" i="7"/>
  <c r="U14" i="7"/>
  <c r="V14" i="7"/>
  <c r="O15" i="7"/>
  <c r="P15" i="7"/>
  <c r="U15" i="7"/>
  <c r="V15" i="7"/>
  <c r="O16" i="7"/>
  <c r="P16" i="7"/>
  <c r="U16" i="7"/>
  <c r="V16" i="7"/>
  <c r="O17" i="7"/>
  <c r="P17" i="7"/>
  <c r="U17" i="7"/>
  <c r="V17" i="7"/>
  <c r="O18" i="7"/>
  <c r="P18" i="7"/>
  <c r="U18" i="7"/>
  <c r="V18" i="7"/>
  <c r="O19" i="7"/>
  <c r="P19" i="7"/>
  <c r="U19" i="7"/>
  <c r="V19" i="7"/>
  <c r="O20" i="7"/>
  <c r="P20" i="7"/>
  <c r="U20" i="7"/>
  <c r="V20" i="7"/>
  <c r="O21" i="7"/>
  <c r="P21" i="7"/>
  <c r="U21" i="7"/>
  <c r="V21" i="7"/>
  <c r="O22" i="7"/>
  <c r="P22" i="7"/>
  <c r="U22" i="7"/>
  <c r="V22" i="7"/>
  <c r="O23" i="7"/>
  <c r="P23" i="7"/>
  <c r="U23" i="7"/>
  <c r="V23" i="7"/>
  <c r="O24" i="7"/>
  <c r="P24" i="7"/>
  <c r="U24" i="7"/>
  <c r="V24" i="7"/>
  <c r="O25" i="7"/>
  <c r="P25" i="7"/>
  <c r="U25" i="7"/>
  <c r="V25" i="7"/>
  <c r="O26" i="7"/>
  <c r="P26" i="7"/>
  <c r="U26" i="7"/>
  <c r="V26" i="7"/>
  <c r="O27" i="7"/>
  <c r="P27" i="7"/>
  <c r="U27" i="7"/>
  <c r="V27" i="7"/>
  <c r="O28" i="7"/>
  <c r="P28" i="7"/>
  <c r="U28" i="7"/>
  <c r="V28" i="7"/>
  <c r="O29" i="7"/>
  <c r="P29" i="7"/>
  <c r="U29" i="7"/>
  <c r="V29" i="7"/>
  <c r="O30" i="7"/>
  <c r="P30" i="7"/>
  <c r="U30" i="7"/>
  <c r="V30" i="7"/>
  <c r="O31" i="7"/>
  <c r="P31" i="7"/>
  <c r="U31" i="7"/>
  <c r="V31" i="7"/>
  <c r="O32" i="7"/>
  <c r="P32" i="7"/>
  <c r="U32" i="7"/>
  <c r="V32" i="7"/>
  <c r="O33" i="7"/>
  <c r="P33" i="7"/>
  <c r="U33" i="7"/>
  <c r="V33" i="7"/>
  <c r="O34" i="7"/>
  <c r="P34" i="7"/>
  <c r="U34" i="7"/>
  <c r="V34" i="7"/>
  <c r="O35" i="7"/>
  <c r="P35" i="7"/>
  <c r="U35" i="7"/>
  <c r="V35" i="7"/>
  <c r="O36" i="7"/>
  <c r="P36" i="7"/>
  <c r="U36" i="7"/>
  <c r="V36" i="7"/>
  <c r="O37" i="7"/>
  <c r="P37" i="7"/>
  <c r="U37" i="7"/>
  <c r="V37" i="7"/>
  <c r="O38" i="7"/>
  <c r="P38" i="7"/>
  <c r="U38" i="7"/>
  <c r="V38" i="7"/>
  <c r="O39" i="7"/>
  <c r="P39" i="7"/>
  <c r="U39" i="7"/>
  <c r="V39" i="7"/>
  <c r="O40" i="7"/>
  <c r="P40" i="7"/>
  <c r="U40" i="7"/>
  <c r="V40" i="7"/>
  <c r="O41" i="7"/>
  <c r="P41" i="7"/>
  <c r="U41" i="7"/>
  <c r="V41" i="7"/>
  <c r="O42" i="7"/>
  <c r="P42" i="7"/>
  <c r="U42" i="7"/>
  <c r="V42" i="7"/>
  <c r="O43" i="7"/>
  <c r="P43" i="7"/>
  <c r="U43" i="7"/>
  <c r="V43" i="7"/>
  <c r="O44" i="7"/>
  <c r="P44" i="7"/>
  <c r="U44" i="7"/>
  <c r="V44" i="7"/>
  <c r="O45" i="7"/>
  <c r="P45" i="7"/>
  <c r="U45" i="7"/>
  <c r="V45" i="7"/>
  <c r="O46" i="7"/>
  <c r="P46" i="7"/>
  <c r="U46" i="7"/>
  <c r="V46" i="7"/>
  <c r="O47" i="7"/>
  <c r="P47" i="7"/>
  <c r="U47" i="7"/>
  <c r="V47" i="7"/>
  <c r="O48" i="7"/>
  <c r="P48" i="7"/>
  <c r="U48" i="7"/>
  <c r="V48" i="7"/>
  <c r="O49" i="7"/>
  <c r="P49" i="7"/>
  <c r="U49" i="7"/>
  <c r="V49" i="7"/>
  <c r="O50" i="7"/>
  <c r="P50" i="7"/>
  <c r="U50" i="7"/>
  <c r="V50" i="7"/>
  <c r="O51" i="7"/>
  <c r="P51" i="7"/>
  <c r="U51" i="7"/>
  <c r="V51" i="7"/>
  <c r="O52" i="7"/>
  <c r="P52" i="7"/>
  <c r="U52" i="7"/>
  <c r="V52" i="7"/>
  <c r="O53" i="7"/>
  <c r="P53" i="7"/>
  <c r="U53" i="7"/>
  <c r="V53" i="7"/>
  <c r="O54" i="7"/>
  <c r="P54" i="7"/>
  <c r="U54" i="7"/>
  <c r="V54" i="7"/>
  <c r="O55" i="7"/>
  <c r="P55" i="7"/>
  <c r="U55" i="7"/>
  <c r="V55" i="7"/>
  <c r="O56" i="7"/>
  <c r="P56" i="7"/>
  <c r="U56" i="7"/>
  <c r="V56" i="7"/>
  <c r="O57" i="7"/>
  <c r="P57" i="7"/>
  <c r="U57" i="7"/>
  <c r="V57" i="7"/>
  <c r="O58" i="7"/>
  <c r="P58" i="7"/>
  <c r="U58" i="7"/>
  <c r="V58" i="7"/>
  <c r="O59" i="7"/>
  <c r="P59" i="7"/>
  <c r="U59" i="7"/>
  <c r="V59" i="7"/>
  <c r="O60" i="7"/>
  <c r="P60" i="7"/>
  <c r="U60" i="7"/>
  <c r="V60" i="7"/>
  <c r="O61" i="7"/>
  <c r="P61" i="7"/>
  <c r="U61" i="7"/>
  <c r="V61" i="7"/>
  <c r="O62" i="7"/>
  <c r="P62" i="7"/>
  <c r="U62" i="7"/>
  <c r="V62" i="7"/>
  <c r="O63" i="7"/>
  <c r="P63" i="7"/>
  <c r="U63" i="7"/>
  <c r="V63" i="7"/>
  <c r="O64" i="7"/>
  <c r="P64" i="7"/>
  <c r="U64" i="7"/>
  <c r="V64" i="7"/>
  <c r="O65" i="7"/>
  <c r="P65" i="7"/>
  <c r="U65" i="7"/>
  <c r="V65" i="7"/>
  <c r="O66" i="7"/>
  <c r="P66" i="7"/>
  <c r="U66" i="7"/>
  <c r="V66" i="7"/>
  <c r="O67" i="7"/>
  <c r="P67" i="7"/>
  <c r="U67" i="7"/>
  <c r="V67" i="7"/>
  <c r="O68" i="7"/>
  <c r="P68" i="7"/>
  <c r="U68" i="7"/>
  <c r="V68" i="7"/>
  <c r="O69" i="7"/>
  <c r="P69" i="7"/>
  <c r="U69" i="7"/>
  <c r="V69" i="7"/>
  <c r="O70" i="7"/>
  <c r="P70" i="7"/>
  <c r="U70" i="7"/>
  <c r="V70" i="7"/>
  <c r="O71" i="7"/>
  <c r="P71" i="7"/>
  <c r="U71" i="7"/>
  <c r="V71" i="7"/>
  <c r="O72" i="7"/>
  <c r="P72" i="7"/>
  <c r="U72" i="7"/>
  <c r="V72" i="7"/>
  <c r="O73" i="7"/>
  <c r="P73" i="7"/>
  <c r="U73" i="7"/>
  <c r="V73" i="7"/>
  <c r="O74" i="7"/>
  <c r="P74" i="7"/>
  <c r="U74" i="7"/>
  <c r="V74" i="7"/>
  <c r="O75" i="7"/>
  <c r="P75" i="7"/>
  <c r="U75" i="7"/>
  <c r="V75" i="7"/>
  <c r="O76" i="7"/>
  <c r="P76" i="7"/>
  <c r="U76" i="7"/>
  <c r="V76" i="7"/>
  <c r="O77" i="7"/>
  <c r="P77" i="7"/>
  <c r="U77" i="7"/>
  <c r="V77" i="7"/>
  <c r="O78" i="7"/>
  <c r="P78" i="7"/>
  <c r="U78" i="7"/>
  <c r="V78" i="7"/>
  <c r="O79" i="7"/>
  <c r="P79" i="7"/>
  <c r="U79" i="7"/>
  <c r="V79" i="7"/>
  <c r="O80" i="7"/>
  <c r="P80" i="7"/>
  <c r="U80" i="7"/>
  <c r="V80" i="7"/>
  <c r="O81" i="7"/>
  <c r="P81" i="7"/>
  <c r="U81" i="7"/>
  <c r="V81" i="7"/>
  <c r="O82" i="7"/>
  <c r="P82" i="7"/>
  <c r="U82" i="7"/>
  <c r="V82" i="7"/>
  <c r="O83" i="7"/>
  <c r="P83" i="7"/>
  <c r="U83" i="7"/>
  <c r="V83" i="7"/>
  <c r="O84" i="7"/>
  <c r="P84" i="7"/>
  <c r="U84" i="7"/>
  <c r="V84" i="7"/>
  <c r="O85" i="7"/>
  <c r="P85" i="7"/>
  <c r="U85" i="7"/>
  <c r="V85" i="7"/>
  <c r="O86" i="7"/>
  <c r="P86" i="7"/>
  <c r="U86" i="7"/>
  <c r="V86" i="7"/>
  <c r="O87" i="7"/>
  <c r="P87" i="7"/>
  <c r="U87" i="7"/>
  <c r="V87" i="7"/>
  <c r="O88" i="7"/>
  <c r="P88" i="7"/>
  <c r="U88" i="7"/>
  <c r="V88" i="7"/>
  <c r="O89" i="7"/>
  <c r="P89" i="7"/>
  <c r="U89" i="7"/>
  <c r="V89" i="7"/>
  <c r="O90" i="7"/>
  <c r="P90" i="7"/>
  <c r="U90" i="7"/>
  <c r="V90" i="7"/>
  <c r="O91" i="7"/>
  <c r="P91" i="7"/>
  <c r="U91" i="7"/>
  <c r="V91" i="7"/>
  <c r="O92" i="7"/>
  <c r="P92" i="7"/>
  <c r="U92" i="7"/>
  <c r="V92" i="7"/>
  <c r="O93" i="7"/>
  <c r="P93" i="7"/>
  <c r="U93" i="7"/>
  <c r="V93" i="7"/>
  <c r="O94" i="7"/>
  <c r="P94" i="7"/>
  <c r="U94" i="7"/>
  <c r="V94" i="7"/>
  <c r="O95" i="7"/>
  <c r="P95" i="7"/>
  <c r="U95" i="7"/>
  <c r="V95" i="7"/>
  <c r="O96" i="7"/>
  <c r="P96" i="7"/>
  <c r="U96" i="7"/>
  <c r="V96" i="7"/>
  <c r="O97" i="7"/>
  <c r="P97" i="7"/>
  <c r="U97" i="7"/>
  <c r="V97" i="7"/>
  <c r="O98" i="7"/>
  <c r="P98" i="7"/>
  <c r="U98" i="7"/>
  <c r="V98" i="7"/>
  <c r="O99" i="7"/>
  <c r="P99" i="7"/>
  <c r="U99" i="7"/>
  <c r="V99" i="7"/>
  <c r="O100" i="7"/>
  <c r="P100" i="7"/>
  <c r="U100" i="7"/>
  <c r="V100" i="7"/>
  <c r="O101" i="7"/>
  <c r="P101" i="7"/>
  <c r="U101" i="7"/>
  <c r="V101" i="7"/>
  <c r="O102" i="7"/>
  <c r="P102" i="7"/>
  <c r="U102" i="7"/>
  <c r="V102" i="7"/>
  <c r="O103" i="7"/>
  <c r="P103" i="7"/>
  <c r="U103" i="7"/>
  <c r="V103" i="7"/>
  <c r="O104" i="7"/>
  <c r="P104" i="7"/>
  <c r="U104" i="7"/>
  <c r="V104" i="7"/>
  <c r="O105" i="7"/>
  <c r="P105" i="7"/>
  <c r="U105" i="7"/>
  <c r="V105" i="7"/>
  <c r="O106" i="7"/>
  <c r="P106" i="7"/>
  <c r="U106" i="7"/>
  <c r="V106" i="7"/>
  <c r="O107" i="7"/>
  <c r="P107" i="7"/>
  <c r="U107" i="7"/>
  <c r="V107" i="7"/>
  <c r="O108" i="7"/>
  <c r="P108" i="7"/>
  <c r="U108" i="7"/>
  <c r="V108" i="7"/>
  <c r="O109" i="7"/>
  <c r="P109" i="7"/>
  <c r="U109" i="7"/>
  <c r="V109" i="7"/>
  <c r="O110" i="7"/>
  <c r="P110" i="7"/>
  <c r="U110" i="7"/>
  <c r="V110" i="7"/>
  <c r="O111" i="7"/>
  <c r="P111" i="7"/>
  <c r="U111" i="7"/>
  <c r="V111" i="7"/>
  <c r="O112" i="7"/>
  <c r="P112" i="7"/>
  <c r="U112" i="7"/>
  <c r="V112" i="7"/>
  <c r="O113" i="7"/>
  <c r="P113" i="7"/>
  <c r="U113" i="7"/>
  <c r="V113" i="7"/>
  <c r="O114" i="7"/>
  <c r="P114" i="7"/>
  <c r="U114" i="7"/>
  <c r="V114" i="7"/>
  <c r="O115" i="7"/>
  <c r="P115" i="7"/>
  <c r="U115" i="7"/>
  <c r="V115" i="7"/>
  <c r="O116" i="7"/>
  <c r="P116" i="7"/>
  <c r="U116" i="7"/>
  <c r="V116" i="7"/>
  <c r="O117" i="7"/>
  <c r="P117" i="7"/>
  <c r="U117" i="7"/>
  <c r="V117" i="7"/>
  <c r="O118" i="7"/>
  <c r="P118" i="7"/>
  <c r="U118" i="7"/>
  <c r="V118" i="7"/>
  <c r="O119" i="7"/>
  <c r="P119" i="7"/>
  <c r="U119" i="7"/>
  <c r="V119" i="7"/>
  <c r="O120" i="7"/>
  <c r="P120" i="7"/>
  <c r="U120" i="7"/>
  <c r="V120" i="7"/>
  <c r="O121" i="7"/>
  <c r="P121" i="7"/>
  <c r="U121" i="7"/>
  <c r="V121" i="7"/>
  <c r="O122" i="7"/>
  <c r="P122" i="7"/>
  <c r="U122" i="7"/>
  <c r="V122" i="7"/>
  <c r="O123" i="7"/>
  <c r="P123" i="7"/>
  <c r="U123" i="7"/>
  <c r="V123" i="7"/>
  <c r="O124" i="7"/>
  <c r="P124" i="7"/>
  <c r="U124" i="7"/>
  <c r="V124" i="7"/>
  <c r="O125" i="7"/>
  <c r="P125" i="7"/>
  <c r="U125" i="7"/>
  <c r="V125" i="7"/>
  <c r="O126" i="7"/>
  <c r="P126" i="7"/>
  <c r="U126" i="7"/>
  <c r="V126" i="7"/>
  <c r="O127" i="7"/>
  <c r="P127" i="7"/>
  <c r="U127" i="7"/>
  <c r="V127" i="7"/>
  <c r="O128" i="7"/>
  <c r="P128" i="7"/>
  <c r="U128" i="7"/>
  <c r="V128" i="7"/>
  <c r="O129" i="7"/>
  <c r="P129" i="7"/>
  <c r="U129" i="7"/>
  <c r="V129" i="7"/>
  <c r="O130" i="7"/>
  <c r="P130" i="7"/>
  <c r="U130" i="7"/>
  <c r="V130" i="7"/>
  <c r="O131" i="7"/>
  <c r="P131" i="7"/>
  <c r="U131" i="7"/>
  <c r="V131" i="7"/>
  <c r="O132" i="7"/>
  <c r="P132" i="7"/>
  <c r="U132" i="7"/>
  <c r="V132" i="7"/>
  <c r="O133" i="7"/>
  <c r="P133" i="7"/>
  <c r="U133" i="7"/>
  <c r="V133" i="7"/>
  <c r="O134" i="7"/>
  <c r="P134" i="7"/>
  <c r="U134" i="7"/>
  <c r="V134" i="7"/>
  <c r="O135" i="7"/>
  <c r="P135" i="7"/>
  <c r="U135" i="7"/>
  <c r="V135" i="7"/>
  <c r="O136" i="7"/>
  <c r="P136" i="7"/>
  <c r="U136" i="7"/>
  <c r="V136" i="7"/>
  <c r="O137" i="7"/>
  <c r="P137" i="7"/>
  <c r="U137" i="7"/>
  <c r="V137" i="7"/>
  <c r="O138" i="7"/>
  <c r="P138" i="7"/>
  <c r="U138" i="7"/>
  <c r="V138" i="7"/>
  <c r="O139" i="7"/>
  <c r="P139" i="7"/>
  <c r="U139" i="7"/>
  <c r="V139" i="7"/>
  <c r="O140" i="7"/>
  <c r="P140" i="7"/>
  <c r="U140" i="7"/>
  <c r="V140" i="7"/>
  <c r="O141" i="7"/>
  <c r="P141" i="7"/>
  <c r="U141" i="7"/>
  <c r="V141" i="7"/>
  <c r="O142" i="7"/>
  <c r="P142" i="7"/>
  <c r="U142" i="7"/>
  <c r="V142" i="7"/>
  <c r="O143" i="7"/>
  <c r="P143" i="7"/>
  <c r="U143" i="7"/>
  <c r="V143" i="7"/>
  <c r="O144" i="7"/>
  <c r="P144" i="7"/>
  <c r="U144" i="7"/>
  <c r="V144" i="7"/>
  <c r="O145" i="7"/>
  <c r="P145" i="7"/>
  <c r="U145" i="7"/>
  <c r="V145" i="7"/>
  <c r="O146" i="7"/>
  <c r="P146" i="7"/>
  <c r="U146" i="7"/>
  <c r="V146" i="7"/>
  <c r="O147" i="7"/>
  <c r="P147" i="7"/>
  <c r="U147" i="7"/>
  <c r="V147" i="7"/>
  <c r="O148" i="7"/>
  <c r="P148" i="7"/>
  <c r="U148" i="7"/>
  <c r="V148" i="7"/>
  <c r="O149" i="7"/>
  <c r="P149" i="7"/>
  <c r="U149" i="7"/>
  <c r="V149" i="7"/>
  <c r="O150" i="7"/>
  <c r="P150" i="7"/>
  <c r="U150" i="7"/>
  <c r="V150" i="7"/>
  <c r="O151" i="7"/>
  <c r="P151" i="7"/>
  <c r="U151" i="7"/>
  <c r="V151" i="7"/>
  <c r="O152" i="7"/>
  <c r="P152" i="7"/>
  <c r="U152" i="7"/>
  <c r="V152" i="7"/>
  <c r="O153" i="7"/>
  <c r="P153" i="7"/>
  <c r="U153" i="7"/>
  <c r="V153" i="7"/>
  <c r="O154" i="7"/>
  <c r="P154" i="7"/>
  <c r="U154" i="7"/>
  <c r="V154" i="7"/>
  <c r="O155" i="7"/>
  <c r="P155" i="7"/>
  <c r="U155" i="7"/>
  <c r="V155" i="7"/>
  <c r="O156" i="7"/>
  <c r="P156" i="7"/>
  <c r="U156" i="7"/>
  <c r="V156" i="7"/>
  <c r="O157" i="7"/>
  <c r="P157" i="7"/>
  <c r="U157" i="7"/>
  <c r="V157" i="7"/>
  <c r="O158" i="7"/>
  <c r="P158" i="7"/>
  <c r="U158" i="7"/>
  <c r="V158" i="7"/>
  <c r="O159" i="7"/>
  <c r="P159" i="7"/>
  <c r="U159" i="7"/>
  <c r="V159" i="7"/>
  <c r="O160" i="7"/>
  <c r="P160" i="7"/>
  <c r="U160" i="7"/>
  <c r="V160" i="7"/>
  <c r="O161" i="7"/>
  <c r="P161" i="7"/>
  <c r="U161" i="7"/>
  <c r="V161" i="7"/>
  <c r="O162" i="7"/>
  <c r="P162" i="7"/>
  <c r="U162" i="7"/>
  <c r="V162" i="7"/>
  <c r="O163" i="7"/>
  <c r="P163" i="7"/>
  <c r="U163" i="7"/>
  <c r="V163" i="7"/>
  <c r="O164" i="7"/>
  <c r="P164" i="7"/>
  <c r="U164" i="7"/>
  <c r="V164" i="7"/>
  <c r="O165" i="7"/>
  <c r="P165" i="7"/>
  <c r="U165" i="7"/>
  <c r="V165" i="7"/>
  <c r="O166" i="7"/>
  <c r="P166" i="7"/>
  <c r="U166" i="7"/>
  <c r="V166" i="7"/>
  <c r="O167" i="7"/>
  <c r="P167" i="7"/>
  <c r="U167" i="7"/>
  <c r="V167" i="7"/>
  <c r="O168" i="7"/>
  <c r="P168" i="7"/>
  <c r="U168" i="7"/>
  <c r="V168" i="7"/>
  <c r="O169" i="7"/>
  <c r="P169" i="7"/>
  <c r="U169" i="7"/>
  <c r="V169" i="7"/>
  <c r="O170" i="7"/>
  <c r="P170" i="7"/>
  <c r="U170" i="7"/>
  <c r="V170" i="7"/>
  <c r="O171" i="7"/>
  <c r="P171" i="7"/>
  <c r="U171" i="7"/>
  <c r="V171" i="7"/>
  <c r="O172" i="7"/>
  <c r="P172" i="7"/>
  <c r="U172" i="7"/>
  <c r="V172" i="7"/>
  <c r="O173" i="7"/>
  <c r="P173" i="7"/>
  <c r="U173" i="7"/>
  <c r="V173" i="7"/>
  <c r="O174" i="7"/>
  <c r="P174" i="7"/>
  <c r="U174" i="7"/>
  <c r="V174" i="7"/>
  <c r="O175" i="7"/>
  <c r="P175" i="7"/>
  <c r="U175" i="7"/>
  <c r="V175" i="7"/>
  <c r="O176" i="7"/>
  <c r="P176" i="7"/>
  <c r="U176" i="7"/>
  <c r="V176" i="7"/>
  <c r="O177" i="7"/>
  <c r="P177" i="7"/>
  <c r="U177" i="7"/>
  <c r="V177" i="7"/>
  <c r="O178" i="7"/>
  <c r="P178" i="7"/>
  <c r="U178" i="7"/>
  <c r="V178" i="7"/>
  <c r="O179" i="7"/>
  <c r="P179" i="7"/>
  <c r="U179" i="7"/>
  <c r="V179" i="7"/>
  <c r="O180" i="7"/>
  <c r="P180" i="7"/>
  <c r="U180" i="7"/>
  <c r="V180" i="7"/>
  <c r="O181" i="7"/>
  <c r="P181" i="7"/>
  <c r="U181" i="7"/>
  <c r="V181" i="7"/>
  <c r="O182" i="7"/>
  <c r="P182" i="7"/>
  <c r="U182" i="7"/>
  <c r="V182" i="7"/>
  <c r="O183" i="7"/>
  <c r="P183" i="7"/>
  <c r="U183" i="7"/>
  <c r="V183" i="7"/>
  <c r="O184" i="7"/>
  <c r="P184" i="7"/>
  <c r="U184" i="7"/>
  <c r="V184" i="7"/>
  <c r="O185" i="7"/>
  <c r="P185" i="7"/>
  <c r="U185" i="7"/>
  <c r="V185" i="7"/>
  <c r="O186" i="7"/>
  <c r="P186" i="7"/>
  <c r="U186" i="7"/>
  <c r="V186" i="7"/>
  <c r="O187" i="7"/>
  <c r="P187" i="7"/>
  <c r="U187" i="7"/>
  <c r="V187" i="7"/>
  <c r="O188" i="7"/>
  <c r="P188" i="7"/>
  <c r="U188" i="7"/>
  <c r="V188" i="7"/>
  <c r="O189" i="7"/>
  <c r="P189" i="7"/>
  <c r="U189" i="7"/>
  <c r="V189" i="7"/>
  <c r="O190" i="7"/>
  <c r="P190" i="7"/>
  <c r="U190" i="7"/>
  <c r="V190" i="7"/>
  <c r="O191" i="7"/>
  <c r="P191" i="7"/>
  <c r="U191" i="7"/>
  <c r="V191" i="7"/>
  <c r="O192" i="7"/>
  <c r="P192" i="7"/>
  <c r="U192" i="7"/>
  <c r="V192" i="7"/>
  <c r="O193" i="7"/>
  <c r="P193" i="7"/>
  <c r="U193" i="7"/>
  <c r="V193" i="7"/>
  <c r="O194" i="7"/>
  <c r="P194" i="7"/>
  <c r="U194" i="7"/>
  <c r="V194" i="7"/>
  <c r="O195" i="7"/>
  <c r="P195" i="7"/>
  <c r="U195" i="7"/>
  <c r="V195" i="7"/>
  <c r="O196" i="7"/>
  <c r="P196" i="7"/>
  <c r="U196" i="7"/>
  <c r="V196" i="7"/>
  <c r="O197" i="7"/>
  <c r="P197" i="7"/>
  <c r="U197" i="7"/>
  <c r="V197" i="7"/>
  <c r="O198" i="7"/>
  <c r="P198" i="7"/>
  <c r="U198" i="7"/>
  <c r="V198" i="7"/>
  <c r="O199" i="7"/>
  <c r="P199" i="7"/>
  <c r="U199" i="7"/>
  <c r="V199" i="7"/>
  <c r="O200" i="7"/>
  <c r="P200" i="7"/>
  <c r="U200" i="7"/>
  <c r="V200" i="7"/>
  <c r="O201" i="7"/>
  <c r="P201" i="7"/>
  <c r="U201" i="7"/>
  <c r="V201" i="7"/>
  <c r="O202" i="7"/>
  <c r="P202" i="7"/>
  <c r="U202" i="7"/>
  <c r="V202" i="7"/>
  <c r="O203" i="7"/>
  <c r="P203" i="7"/>
  <c r="U203" i="7"/>
  <c r="V203" i="7"/>
  <c r="O204" i="7"/>
  <c r="P204" i="7"/>
  <c r="U204" i="7"/>
  <c r="V204" i="7"/>
  <c r="O205" i="7"/>
  <c r="P205" i="7"/>
  <c r="U205" i="7"/>
  <c r="V205" i="7"/>
  <c r="O206" i="7"/>
  <c r="P206" i="7"/>
  <c r="U206" i="7"/>
  <c r="V206" i="7"/>
  <c r="O207" i="7"/>
  <c r="P207" i="7"/>
  <c r="U207" i="7"/>
  <c r="V207" i="7"/>
  <c r="O208" i="7"/>
  <c r="P208" i="7"/>
  <c r="U208" i="7"/>
  <c r="V208" i="7"/>
  <c r="O209" i="7"/>
  <c r="P209" i="7"/>
  <c r="U209" i="7"/>
  <c r="V209" i="7"/>
  <c r="O210" i="7"/>
  <c r="P210" i="7"/>
  <c r="U210" i="7"/>
  <c r="V210" i="7"/>
  <c r="O211" i="7"/>
  <c r="P211" i="7"/>
  <c r="U211" i="7"/>
  <c r="V211" i="7"/>
  <c r="O212" i="7"/>
  <c r="P212" i="7"/>
  <c r="U212" i="7"/>
  <c r="V212" i="7"/>
  <c r="O213" i="7"/>
  <c r="P213" i="7"/>
  <c r="U213" i="7"/>
  <c r="V213" i="7"/>
  <c r="O214" i="7"/>
  <c r="P214" i="7"/>
  <c r="U214" i="7"/>
  <c r="V214" i="7"/>
  <c r="O215" i="7"/>
  <c r="P215" i="7"/>
  <c r="U215" i="7"/>
  <c r="V215" i="7"/>
  <c r="O216" i="7"/>
  <c r="P216" i="7"/>
  <c r="U216" i="7"/>
  <c r="V216" i="7"/>
  <c r="O217" i="7"/>
  <c r="P217" i="7"/>
  <c r="U217" i="7"/>
  <c r="V217" i="7"/>
  <c r="O218" i="7"/>
  <c r="P218" i="7"/>
  <c r="U218" i="7"/>
  <c r="V218" i="7"/>
  <c r="O219" i="7"/>
  <c r="P219" i="7"/>
  <c r="U219" i="7"/>
  <c r="V219" i="7"/>
  <c r="O220" i="7"/>
  <c r="P220" i="7"/>
  <c r="U220" i="7"/>
  <c r="V220" i="7"/>
  <c r="O221" i="7"/>
  <c r="P221" i="7"/>
  <c r="U221" i="7"/>
  <c r="V221" i="7"/>
  <c r="O222" i="7"/>
  <c r="P222" i="7"/>
  <c r="U222" i="7"/>
  <c r="V222" i="7"/>
  <c r="O223" i="7"/>
  <c r="P223" i="7"/>
  <c r="U223" i="7"/>
  <c r="V223" i="7"/>
  <c r="O224" i="7"/>
  <c r="P224" i="7"/>
  <c r="U224" i="7"/>
  <c r="V224" i="7"/>
  <c r="O225" i="7"/>
  <c r="P225" i="7"/>
  <c r="U225" i="7"/>
  <c r="V225" i="7"/>
  <c r="O226" i="7"/>
  <c r="P226" i="7"/>
  <c r="U226" i="7"/>
  <c r="V226" i="7"/>
  <c r="O227" i="7"/>
  <c r="P227" i="7"/>
  <c r="U227" i="7"/>
  <c r="V227" i="7"/>
  <c r="O228" i="7"/>
  <c r="P228" i="7"/>
  <c r="U228" i="7"/>
  <c r="V228" i="7"/>
  <c r="O229" i="7"/>
  <c r="P229" i="7"/>
  <c r="U229" i="7"/>
  <c r="V229" i="7"/>
  <c r="O230" i="7"/>
  <c r="P230" i="7"/>
  <c r="U230" i="7"/>
  <c r="V230" i="7"/>
  <c r="O231" i="7"/>
  <c r="P231" i="7"/>
  <c r="U231" i="7"/>
  <c r="V231" i="7"/>
  <c r="O232" i="7"/>
  <c r="P232" i="7"/>
  <c r="U232" i="7"/>
  <c r="V232" i="7"/>
  <c r="O233" i="7"/>
  <c r="P233" i="7"/>
  <c r="U233" i="7"/>
  <c r="V233" i="7"/>
  <c r="O234" i="7"/>
  <c r="P234" i="7"/>
  <c r="U234" i="7"/>
  <c r="V234" i="7"/>
  <c r="O235" i="7"/>
  <c r="P235" i="7"/>
  <c r="U235" i="7"/>
  <c r="V235" i="7"/>
  <c r="O236" i="7"/>
  <c r="P236" i="7"/>
  <c r="U236" i="7"/>
  <c r="V236" i="7"/>
  <c r="O237" i="7"/>
  <c r="P237" i="7"/>
  <c r="U237" i="7"/>
  <c r="V237" i="7"/>
  <c r="O238" i="7"/>
  <c r="P238" i="7"/>
  <c r="U238" i="7"/>
  <c r="V238" i="7"/>
  <c r="O239" i="7"/>
  <c r="P239" i="7"/>
  <c r="U239" i="7"/>
  <c r="V239" i="7"/>
  <c r="O240" i="7"/>
  <c r="P240" i="7"/>
  <c r="U240" i="7"/>
  <c r="V240" i="7"/>
  <c r="O241" i="7"/>
  <c r="P241" i="7"/>
  <c r="U241" i="7"/>
  <c r="V241" i="7"/>
  <c r="O242" i="7"/>
  <c r="P242" i="7"/>
  <c r="U242" i="7"/>
  <c r="V242" i="7"/>
  <c r="O243" i="7"/>
  <c r="P243" i="7"/>
  <c r="U243" i="7"/>
  <c r="V243" i="7"/>
  <c r="O244" i="7"/>
  <c r="P244" i="7"/>
  <c r="U244" i="7"/>
  <c r="V244" i="7"/>
  <c r="O245" i="7"/>
  <c r="P245" i="7"/>
  <c r="U245" i="7"/>
  <c r="V245" i="7"/>
  <c r="O246" i="7"/>
  <c r="P246" i="7"/>
  <c r="U246" i="7"/>
  <c r="V246" i="7"/>
  <c r="O247" i="7"/>
  <c r="P247" i="7"/>
  <c r="U247" i="7"/>
  <c r="V247" i="7"/>
  <c r="O248" i="7"/>
  <c r="P248" i="7"/>
  <c r="U248" i="7"/>
  <c r="V248" i="7"/>
  <c r="O249" i="7"/>
  <c r="P249" i="7"/>
  <c r="U249" i="7"/>
  <c r="V249" i="7"/>
  <c r="O250" i="7"/>
  <c r="P250" i="7"/>
  <c r="U250" i="7"/>
  <c r="V250" i="7"/>
  <c r="O251" i="7"/>
  <c r="P251" i="7"/>
  <c r="U251" i="7"/>
  <c r="V251" i="7"/>
  <c r="O252" i="7"/>
  <c r="P252" i="7"/>
  <c r="U252" i="7"/>
  <c r="V252" i="7"/>
  <c r="O253" i="7"/>
  <c r="P253" i="7"/>
  <c r="U253" i="7"/>
  <c r="V253" i="7"/>
  <c r="O254" i="7"/>
  <c r="P254" i="7"/>
  <c r="U254" i="7"/>
  <c r="V254" i="7"/>
  <c r="O255" i="7"/>
  <c r="P255" i="7"/>
  <c r="U255" i="7"/>
  <c r="V255" i="7"/>
  <c r="O256" i="7"/>
  <c r="P256" i="7"/>
  <c r="U256" i="7"/>
  <c r="V256" i="7"/>
  <c r="O257" i="7"/>
  <c r="P257" i="7"/>
  <c r="U257" i="7"/>
  <c r="V257" i="7"/>
  <c r="O258" i="7"/>
  <c r="P258" i="7"/>
  <c r="U258" i="7"/>
  <c r="V258" i="7"/>
  <c r="O259" i="7"/>
  <c r="P259" i="7"/>
  <c r="U259" i="7"/>
  <c r="V259" i="7"/>
  <c r="O260" i="7"/>
  <c r="P260" i="7"/>
  <c r="U260" i="7"/>
  <c r="V260" i="7"/>
  <c r="O261" i="7"/>
  <c r="P261" i="7"/>
  <c r="U261" i="7"/>
  <c r="V261" i="7"/>
  <c r="O262" i="7"/>
  <c r="P262" i="7"/>
  <c r="U262" i="7"/>
  <c r="V262" i="7"/>
  <c r="O263" i="7"/>
  <c r="P263" i="7"/>
  <c r="U263" i="7"/>
  <c r="V263" i="7"/>
  <c r="O264" i="7"/>
  <c r="P264" i="7"/>
  <c r="U264" i="7"/>
  <c r="V264" i="7"/>
  <c r="O265" i="7"/>
  <c r="P265" i="7"/>
  <c r="U265" i="7"/>
  <c r="V265" i="7"/>
  <c r="O266" i="7"/>
  <c r="P266" i="7"/>
  <c r="U266" i="7"/>
  <c r="V266" i="7"/>
  <c r="O267" i="7"/>
  <c r="P267" i="7"/>
  <c r="U267" i="7"/>
  <c r="V267" i="7"/>
  <c r="O268" i="7"/>
  <c r="P268" i="7"/>
  <c r="U268" i="7"/>
  <c r="V268" i="7"/>
  <c r="O269" i="7"/>
  <c r="P269" i="7"/>
  <c r="U269" i="7"/>
  <c r="V269" i="7"/>
  <c r="O270" i="7"/>
  <c r="P270" i="7"/>
  <c r="U270" i="7"/>
  <c r="V270" i="7"/>
  <c r="O271" i="7"/>
  <c r="P271" i="7"/>
  <c r="U271" i="7"/>
  <c r="V271" i="7"/>
  <c r="O272" i="7"/>
  <c r="P272" i="7"/>
  <c r="U272" i="7"/>
  <c r="V272" i="7"/>
  <c r="O273" i="7"/>
  <c r="P273" i="7"/>
  <c r="U273" i="7"/>
  <c r="V273" i="7"/>
  <c r="O274" i="7"/>
  <c r="P274" i="7"/>
  <c r="U274" i="7"/>
  <c r="V274" i="7"/>
  <c r="O275" i="7"/>
  <c r="P275" i="7"/>
  <c r="U275" i="7"/>
  <c r="V275" i="7"/>
  <c r="O276" i="7"/>
  <c r="P276" i="7"/>
  <c r="U276" i="7"/>
  <c r="V276" i="7"/>
  <c r="O277" i="7"/>
  <c r="P277" i="7"/>
  <c r="U277" i="7"/>
  <c r="V277" i="7"/>
  <c r="O278" i="7"/>
  <c r="P278" i="7"/>
  <c r="U278" i="7"/>
  <c r="V278" i="7"/>
  <c r="O279" i="7"/>
  <c r="P279" i="7"/>
  <c r="U279" i="7"/>
  <c r="V279" i="7"/>
  <c r="O280" i="7"/>
  <c r="P280" i="7"/>
  <c r="U280" i="7"/>
  <c r="V280" i="7"/>
  <c r="O281" i="7"/>
  <c r="P281" i="7"/>
  <c r="U281" i="7"/>
  <c r="V281" i="7"/>
  <c r="O282" i="7"/>
  <c r="P282" i="7"/>
  <c r="U282" i="7"/>
  <c r="V282" i="7"/>
  <c r="O283" i="7"/>
  <c r="P283" i="7"/>
  <c r="U283" i="7"/>
  <c r="V283" i="7"/>
  <c r="O284" i="7"/>
  <c r="P284" i="7"/>
  <c r="U284" i="7"/>
  <c r="V284" i="7"/>
  <c r="O285" i="7"/>
  <c r="P285" i="7"/>
  <c r="U285" i="7"/>
  <c r="V285" i="7"/>
  <c r="O286" i="7"/>
  <c r="P286" i="7"/>
  <c r="U286" i="7"/>
  <c r="V286" i="7"/>
  <c r="O287" i="7"/>
  <c r="P287" i="7"/>
  <c r="U287" i="7"/>
  <c r="V287" i="7"/>
  <c r="O288" i="7"/>
  <c r="P288" i="7"/>
  <c r="U288" i="7"/>
  <c r="V288" i="7"/>
  <c r="O289" i="7"/>
  <c r="P289" i="7"/>
  <c r="U289" i="7"/>
  <c r="V289" i="7"/>
  <c r="O290" i="7"/>
  <c r="P290" i="7"/>
  <c r="U290" i="7"/>
  <c r="V290" i="7"/>
  <c r="O291" i="7"/>
  <c r="P291" i="7"/>
  <c r="U291" i="7"/>
  <c r="V291" i="7"/>
  <c r="O292" i="7"/>
  <c r="P292" i="7"/>
  <c r="U292" i="7"/>
  <c r="V292" i="7"/>
  <c r="O293" i="7"/>
  <c r="P293" i="7"/>
  <c r="U293" i="7"/>
  <c r="V293" i="7"/>
  <c r="O294" i="7"/>
  <c r="P294" i="7"/>
  <c r="U294" i="7"/>
  <c r="V294" i="7"/>
  <c r="O295" i="7"/>
  <c r="P295" i="7"/>
  <c r="U295" i="7"/>
  <c r="V295" i="7"/>
  <c r="O296" i="7"/>
  <c r="P296" i="7"/>
  <c r="U296" i="7"/>
  <c r="V296" i="7"/>
  <c r="O297" i="7"/>
  <c r="P297" i="7"/>
  <c r="U297" i="7"/>
  <c r="V297" i="7"/>
  <c r="O298" i="7"/>
  <c r="P298" i="7"/>
  <c r="U298" i="7"/>
  <c r="V298" i="7"/>
  <c r="O299" i="7"/>
  <c r="P299" i="7"/>
  <c r="U299" i="7"/>
  <c r="V299" i="7"/>
  <c r="O300" i="7"/>
  <c r="P300" i="7"/>
  <c r="U300" i="7"/>
  <c r="V300" i="7"/>
  <c r="O301" i="7"/>
  <c r="P301" i="7"/>
  <c r="U301" i="7"/>
  <c r="V301" i="7"/>
  <c r="O302" i="7"/>
  <c r="P302" i="7"/>
  <c r="U302" i="7"/>
  <c r="V302" i="7"/>
  <c r="O303" i="7"/>
  <c r="P303" i="7"/>
  <c r="U303" i="7"/>
  <c r="V303" i="7"/>
  <c r="O304" i="7"/>
  <c r="P304" i="7"/>
  <c r="U304" i="7"/>
  <c r="V304" i="7"/>
  <c r="O305" i="7"/>
  <c r="P305" i="7"/>
  <c r="U305" i="7"/>
  <c r="V305" i="7"/>
  <c r="O306" i="7"/>
  <c r="P306" i="7"/>
  <c r="U306" i="7"/>
  <c r="V306" i="7"/>
  <c r="O307" i="7"/>
  <c r="P307" i="7"/>
  <c r="U307" i="7"/>
  <c r="V307" i="7"/>
  <c r="O308" i="7"/>
  <c r="P308" i="7"/>
  <c r="U308" i="7"/>
  <c r="V308" i="7"/>
  <c r="O309" i="7"/>
  <c r="P309" i="7"/>
  <c r="U309" i="7"/>
  <c r="V309" i="7"/>
  <c r="O310" i="7"/>
  <c r="P310" i="7"/>
  <c r="U310" i="7"/>
  <c r="V310" i="7"/>
  <c r="O311" i="7"/>
  <c r="P311" i="7"/>
  <c r="U311" i="7"/>
  <c r="V311" i="7"/>
  <c r="O312" i="7"/>
  <c r="P312" i="7"/>
  <c r="U312" i="7"/>
  <c r="V312" i="7"/>
  <c r="O313" i="7"/>
  <c r="P313" i="7"/>
  <c r="U313" i="7"/>
  <c r="V313" i="7"/>
  <c r="O314" i="7"/>
  <c r="P314" i="7"/>
  <c r="U314" i="7"/>
  <c r="V314" i="7"/>
  <c r="O315" i="7"/>
  <c r="P315" i="7"/>
  <c r="U315" i="7"/>
  <c r="V315" i="7"/>
  <c r="O316" i="7"/>
  <c r="P316" i="7"/>
  <c r="U316" i="7"/>
  <c r="V316" i="7"/>
  <c r="O317" i="7"/>
  <c r="P317" i="7"/>
  <c r="U317" i="7"/>
  <c r="V317" i="7"/>
  <c r="O318" i="7"/>
  <c r="P318" i="7"/>
  <c r="U318" i="7"/>
  <c r="V318" i="7"/>
  <c r="O319" i="7"/>
  <c r="P319" i="7"/>
  <c r="U319" i="7"/>
  <c r="V319" i="7"/>
  <c r="O320" i="7"/>
  <c r="P320" i="7"/>
  <c r="U320" i="7"/>
  <c r="V320" i="7"/>
  <c r="O321" i="7"/>
  <c r="P321" i="7"/>
  <c r="U321" i="7"/>
  <c r="V321" i="7"/>
  <c r="O322" i="7"/>
  <c r="P322" i="7"/>
  <c r="U322" i="7"/>
  <c r="V322" i="7"/>
  <c r="O323" i="7"/>
  <c r="P323" i="7"/>
  <c r="U323" i="7"/>
  <c r="V323" i="7"/>
  <c r="O324" i="7"/>
  <c r="P324" i="7"/>
  <c r="U324" i="7"/>
  <c r="V324" i="7"/>
  <c r="O325" i="7"/>
  <c r="P325" i="7"/>
  <c r="U325" i="7"/>
  <c r="V325" i="7"/>
  <c r="O326" i="7"/>
  <c r="P326" i="7"/>
  <c r="U326" i="7"/>
  <c r="V326" i="7"/>
  <c r="O327" i="7"/>
  <c r="P327" i="7"/>
  <c r="U327" i="7"/>
  <c r="V327" i="7"/>
  <c r="O328" i="7"/>
  <c r="P328" i="7"/>
  <c r="U328" i="7"/>
  <c r="V328" i="7"/>
  <c r="O329" i="7"/>
  <c r="P329" i="7"/>
  <c r="U329" i="7"/>
  <c r="V329" i="7"/>
  <c r="O330" i="7"/>
  <c r="P330" i="7"/>
  <c r="U330" i="7"/>
  <c r="V330" i="7"/>
  <c r="O331" i="7"/>
  <c r="P331" i="7"/>
  <c r="U331" i="7"/>
  <c r="V331" i="7"/>
  <c r="O332" i="7"/>
  <c r="P332" i="7"/>
  <c r="U332" i="7"/>
  <c r="V332" i="7"/>
  <c r="O333" i="7"/>
  <c r="P333" i="7"/>
  <c r="U333" i="7"/>
  <c r="V333" i="7"/>
  <c r="O334" i="7"/>
  <c r="P334" i="7"/>
  <c r="U334" i="7"/>
  <c r="V334" i="7"/>
  <c r="O335" i="7"/>
  <c r="P335" i="7"/>
  <c r="U335" i="7"/>
  <c r="V335" i="7"/>
  <c r="O336" i="7"/>
  <c r="P336" i="7"/>
  <c r="U336" i="7"/>
  <c r="V336" i="7"/>
  <c r="O337" i="7"/>
  <c r="P337" i="7"/>
  <c r="U337" i="7"/>
  <c r="V337" i="7"/>
  <c r="O338" i="7"/>
  <c r="P338" i="7"/>
  <c r="U338" i="7"/>
  <c r="V338" i="7"/>
  <c r="O339" i="7"/>
  <c r="P339" i="7"/>
  <c r="U339" i="7"/>
  <c r="V339" i="7"/>
  <c r="O340" i="7"/>
  <c r="P340" i="7"/>
  <c r="U340" i="7"/>
  <c r="V340" i="7"/>
  <c r="O341" i="7"/>
  <c r="P341" i="7"/>
  <c r="U341" i="7"/>
  <c r="V341" i="7"/>
  <c r="O342" i="7"/>
  <c r="P342" i="7"/>
  <c r="U342" i="7"/>
  <c r="V342" i="7"/>
  <c r="O343" i="7"/>
  <c r="P343" i="7"/>
  <c r="U343" i="7"/>
  <c r="V343" i="7"/>
  <c r="O344" i="7"/>
  <c r="P344" i="7"/>
  <c r="U344" i="7"/>
  <c r="V344" i="7"/>
  <c r="O345" i="7"/>
  <c r="P345" i="7"/>
  <c r="U345" i="7"/>
  <c r="V345" i="7"/>
  <c r="O346" i="7"/>
  <c r="P346" i="7"/>
  <c r="U346" i="7"/>
  <c r="V346" i="7"/>
  <c r="O347" i="7"/>
  <c r="P347" i="7"/>
  <c r="U347" i="7"/>
  <c r="V347" i="7"/>
  <c r="O348" i="7"/>
  <c r="P348" i="7"/>
  <c r="U348" i="7"/>
  <c r="V348" i="7"/>
  <c r="O349" i="7"/>
  <c r="P349" i="7"/>
  <c r="U349" i="7"/>
  <c r="V349" i="7"/>
  <c r="O350" i="7"/>
  <c r="P350" i="7"/>
  <c r="U350" i="7"/>
  <c r="V350" i="7"/>
  <c r="O351" i="7"/>
  <c r="P351" i="7"/>
  <c r="U351" i="7"/>
  <c r="V351" i="7"/>
  <c r="O352" i="7"/>
  <c r="P352" i="7"/>
  <c r="U352" i="7"/>
  <c r="V352" i="7"/>
  <c r="O353" i="7"/>
  <c r="P353" i="7"/>
  <c r="U353" i="7"/>
  <c r="V353" i="7"/>
  <c r="O354" i="7"/>
  <c r="P354" i="7"/>
  <c r="U354" i="7"/>
  <c r="V354" i="7"/>
  <c r="O355" i="7"/>
  <c r="P355" i="7"/>
  <c r="U355" i="7"/>
  <c r="V355" i="7"/>
  <c r="O356" i="7"/>
  <c r="P356" i="7"/>
  <c r="U356" i="7"/>
  <c r="V356" i="7"/>
  <c r="O357" i="7"/>
  <c r="P357" i="7"/>
  <c r="U357" i="7"/>
  <c r="V357" i="7"/>
  <c r="O358" i="7"/>
  <c r="P358" i="7"/>
  <c r="U358" i="7"/>
  <c r="V358" i="7"/>
  <c r="O359" i="7"/>
  <c r="P359" i="7"/>
  <c r="U359" i="7"/>
  <c r="V359" i="7"/>
  <c r="O360" i="7"/>
  <c r="P360" i="7"/>
  <c r="U360" i="7"/>
  <c r="V360" i="7"/>
  <c r="O361" i="7"/>
  <c r="P361" i="7"/>
  <c r="U361" i="7"/>
  <c r="V361" i="7"/>
  <c r="O362" i="7"/>
  <c r="P362" i="7"/>
  <c r="U362" i="7"/>
  <c r="V362" i="7"/>
  <c r="O363" i="7"/>
  <c r="P363" i="7"/>
  <c r="U363" i="7"/>
  <c r="V363" i="7"/>
  <c r="O364" i="7"/>
  <c r="P364" i="7"/>
  <c r="U364" i="7"/>
  <c r="V364" i="7"/>
  <c r="O365" i="7"/>
  <c r="P365" i="7"/>
  <c r="U365" i="7"/>
  <c r="V365" i="7"/>
  <c r="O366" i="7"/>
  <c r="P366" i="7"/>
  <c r="U366" i="7"/>
  <c r="V366" i="7"/>
  <c r="O367" i="7"/>
  <c r="P367" i="7"/>
  <c r="U367" i="7"/>
  <c r="V367" i="7"/>
  <c r="O368" i="7"/>
  <c r="P368" i="7"/>
  <c r="U368" i="7"/>
  <c r="V368" i="7"/>
  <c r="O369" i="7"/>
  <c r="P369" i="7"/>
  <c r="U369" i="7"/>
  <c r="V369" i="7"/>
  <c r="O370" i="7"/>
  <c r="P370" i="7"/>
  <c r="U370" i="7"/>
  <c r="V370" i="7"/>
  <c r="O371" i="7"/>
  <c r="P371" i="7"/>
  <c r="U371" i="7"/>
  <c r="V371" i="7"/>
  <c r="O372" i="7"/>
  <c r="P372" i="7"/>
  <c r="U372" i="7"/>
  <c r="V372" i="7"/>
  <c r="O373" i="7"/>
  <c r="P373" i="7"/>
  <c r="U373" i="7"/>
  <c r="V373" i="7"/>
  <c r="O374" i="7"/>
  <c r="P374" i="7"/>
  <c r="U374" i="7"/>
  <c r="V374" i="7"/>
  <c r="O375" i="7"/>
  <c r="P375" i="7"/>
  <c r="U375" i="7"/>
  <c r="V375" i="7"/>
  <c r="O376" i="7"/>
  <c r="P376" i="7"/>
  <c r="U376" i="7"/>
  <c r="V376" i="7"/>
  <c r="O377" i="7"/>
  <c r="P377" i="7"/>
  <c r="U377" i="7"/>
  <c r="V377" i="7"/>
  <c r="O378" i="7"/>
  <c r="P378" i="7"/>
  <c r="U378" i="7"/>
  <c r="V378" i="7"/>
  <c r="O379" i="7"/>
  <c r="P379" i="7"/>
  <c r="U379" i="7"/>
  <c r="V379" i="7"/>
  <c r="O380" i="7"/>
  <c r="P380" i="7"/>
  <c r="U380" i="7"/>
  <c r="V380" i="7"/>
  <c r="O381" i="7"/>
  <c r="P381" i="7"/>
  <c r="U381" i="7"/>
  <c r="V381" i="7"/>
  <c r="O382" i="7"/>
  <c r="P382" i="7"/>
  <c r="U382" i="7"/>
  <c r="V382" i="7"/>
  <c r="O383" i="7"/>
  <c r="P383" i="7"/>
  <c r="U383" i="7"/>
  <c r="V383" i="7"/>
  <c r="O384" i="7"/>
  <c r="P384" i="7"/>
  <c r="U384" i="7"/>
  <c r="V384" i="7"/>
  <c r="O385" i="7"/>
  <c r="P385" i="7"/>
  <c r="U385" i="7"/>
  <c r="V385" i="7"/>
  <c r="O386" i="7"/>
  <c r="P386" i="7"/>
  <c r="U386" i="7"/>
  <c r="V386" i="7"/>
  <c r="O387" i="7"/>
  <c r="P387" i="7"/>
  <c r="U387" i="7"/>
  <c r="V387" i="7"/>
  <c r="O388" i="7"/>
  <c r="P388" i="7"/>
  <c r="U388" i="7"/>
  <c r="V388" i="7"/>
  <c r="O389" i="7"/>
  <c r="P389" i="7"/>
  <c r="U389" i="7"/>
  <c r="V389" i="7"/>
  <c r="O390" i="7"/>
  <c r="P390" i="7"/>
  <c r="U390" i="7"/>
  <c r="V390" i="7"/>
  <c r="O391" i="7"/>
  <c r="P391" i="7"/>
  <c r="U391" i="7"/>
  <c r="V391" i="7"/>
  <c r="O392" i="7"/>
  <c r="P392" i="7"/>
  <c r="U392" i="7"/>
  <c r="V392" i="7"/>
  <c r="O393" i="7"/>
  <c r="P393" i="7"/>
  <c r="U393" i="7"/>
  <c r="V393" i="7"/>
  <c r="O394" i="7"/>
  <c r="P394" i="7"/>
  <c r="U394" i="7"/>
  <c r="V394" i="7"/>
  <c r="O395" i="7"/>
  <c r="P395" i="7"/>
  <c r="U395" i="7"/>
  <c r="V395" i="7"/>
  <c r="O396" i="7"/>
  <c r="P396" i="7"/>
  <c r="U396" i="7"/>
  <c r="V396" i="7"/>
  <c r="O397" i="7"/>
  <c r="P397" i="7"/>
  <c r="U397" i="7"/>
  <c r="V397" i="7"/>
  <c r="O398" i="7"/>
  <c r="P398" i="7"/>
  <c r="U398" i="7"/>
  <c r="V398" i="7"/>
  <c r="O399" i="7"/>
  <c r="P399" i="7"/>
  <c r="U399" i="7"/>
  <c r="V399" i="7"/>
  <c r="O400" i="7"/>
  <c r="P400" i="7"/>
  <c r="U400" i="7"/>
  <c r="V400" i="7"/>
  <c r="O401" i="7"/>
  <c r="P401" i="7"/>
  <c r="U401" i="7"/>
  <c r="V401" i="7"/>
  <c r="O402" i="7"/>
  <c r="P402" i="7"/>
  <c r="U402" i="7"/>
  <c r="V402" i="7"/>
  <c r="O403" i="7"/>
  <c r="P403" i="7"/>
  <c r="U403" i="7"/>
  <c r="V403" i="7"/>
  <c r="O404" i="7"/>
  <c r="P404" i="7"/>
  <c r="U404" i="7"/>
  <c r="V404" i="7"/>
  <c r="O405" i="7"/>
  <c r="P405" i="7"/>
  <c r="U405" i="7"/>
  <c r="V405" i="7"/>
  <c r="O406" i="7"/>
  <c r="P406" i="7"/>
  <c r="U406" i="7"/>
  <c r="V406" i="7"/>
  <c r="O407" i="7"/>
  <c r="P407" i="7"/>
  <c r="U407" i="7"/>
  <c r="V407" i="7"/>
  <c r="O408" i="7"/>
  <c r="P408" i="7"/>
  <c r="U408" i="7"/>
  <c r="V408" i="7"/>
  <c r="O409" i="7"/>
  <c r="P409" i="7"/>
  <c r="U409" i="7"/>
  <c r="V409" i="7"/>
  <c r="O410" i="7"/>
  <c r="P410" i="7"/>
  <c r="U410" i="7"/>
  <c r="V410" i="7"/>
  <c r="O411" i="7"/>
  <c r="P411" i="7"/>
  <c r="U411" i="7"/>
  <c r="V411" i="7"/>
  <c r="O412" i="7"/>
  <c r="P412" i="7"/>
  <c r="U412" i="7"/>
  <c r="V412" i="7"/>
  <c r="O413" i="7"/>
  <c r="P413" i="7"/>
  <c r="U413" i="7"/>
  <c r="V413" i="7"/>
  <c r="O414" i="7"/>
  <c r="P414" i="7"/>
  <c r="U414" i="7"/>
  <c r="V414" i="7"/>
  <c r="O415" i="7"/>
  <c r="P415" i="7"/>
  <c r="U415" i="7"/>
  <c r="V415" i="7"/>
  <c r="O416" i="7"/>
  <c r="P416" i="7"/>
  <c r="U416" i="7"/>
  <c r="V416" i="7"/>
  <c r="O417" i="7"/>
  <c r="P417" i="7"/>
  <c r="U417" i="7"/>
  <c r="V417" i="7"/>
  <c r="O418" i="7"/>
  <c r="P418" i="7"/>
  <c r="U418" i="7"/>
  <c r="V418" i="7"/>
  <c r="O419" i="7"/>
  <c r="P419" i="7"/>
  <c r="U419" i="7"/>
  <c r="V419" i="7"/>
  <c r="O420" i="7"/>
  <c r="P420" i="7"/>
  <c r="U420" i="7"/>
  <c r="V420" i="7"/>
  <c r="O421" i="7"/>
  <c r="P421" i="7"/>
  <c r="U421" i="7"/>
  <c r="V421" i="7"/>
  <c r="O422" i="7"/>
  <c r="P422" i="7"/>
  <c r="U422" i="7"/>
  <c r="V422" i="7"/>
  <c r="O423" i="7"/>
  <c r="P423" i="7"/>
  <c r="U423" i="7"/>
  <c r="V423" i="7"/>
  <c r="O424" i="7"/>
  <c r="P424" i="7"/>
  <c r="U424" i="7"/>
  <c r="V424" i="7"/>
  <c r="O425" i="7"/>
  <c r="P425" i="7"/>
  <c r="U425" i="7"/>
  <c r="V425" i="7"/>
  <c r="O426" i="7"/>
  <c r="P426" i="7"/>
  <c r="U426" i="7"/>
  <c r="V426" i="7"/>
  <c r="O427" i="7"/>
  <c r="P427" i="7"/>
  <c r="U427" i="7"/>
  <c r="V427" i="7"/>
  <c r="O428" i="7"/>
  <c r="P428" i="7"/>
  <c r="U428" i="7"/>
  <c r="V428" i="7"/>
  <c r="O429" i="7"/>
  <c r="P429" i="7"/>
  <c r="U429" i="7"/>
  <c r="V429" i="7"/>
  <c r="O430" i="7"/>
  <c r="P430" i="7"/>
  <c r="U430" i="7"/>
  <c r="V430" i="7"/>
  <c r="O431" i="7"/>
  <c r="P431" i="7"/>
  <c r="U431" i="7"/>
  <c r="V431" i="7"/>
  <c r="O432" i="7"/>
  <c r="P432" i="7"/>
  <c r="U432" i="7"/>
  <c r="V432" i="7"/>
  <c r="O433" i="7"/>
  <c r="P433" i="7"/>
  <c r="U433" i="7"/>
  <c r="V433" i="7"/>
  <c r="O434" i="7"/>
  <c r="P434" i="7"/>
  <c r="U434" i="7"/>
  <c r="V434" i="7"/>
  <c r="O435" i="7"/>
  <c r="P435" i="7"/>
  <c r="U435" i="7"/>
  <c r="V435" i="7"/>
  <c r="O436" i="7"/>
  <c r="P436" i="7"/>
  <c r="U436" i="7"/>
  <c r="V436" i="7"/>
  <c r="O437" i="7"/>
  <c r="P437" i="7"/>
  <c r="U437" i="7"/>
  <c r="V437" i="7"/>
  <c r="O438" i="7"/>
  <c r="P438" i="7"/>
  <c r="U438" i="7"/>
  <c r="V438" i="7"/>
  <c r="O439" i="7"/>
  <c r="P439" i="7"/>
  <c r="U439" i="7"/>
  <c r="V439" i="7"/>
  <c r="O440" i="7"/>
  <c r="P440" i="7"/>
  <c r="U440" i="7"/>
  <c r="V440" i="7"/>
  <c r="O441" i="7"/>
  <c r="P441" i="7"/>
  <c r="U441" i="7"/>
  <c r="V441" i="7"/>
  <c r="O442" i="7"/>
  <c r="P442" i="7"/>
  <c r="U442" i="7"/>
  <c r="V442" i="7"/>
  <c r="O443" i="7"/>
  <c r="P443" i="7"/>
  <c r="U443" i="7"/>
  <c r="V443" i="7"/>
  <c r="O444" i="7"/>
  <c r="P444" i="7"/>
  <c r="U444" i="7"/>
  <c r="V444" i="7"/>
  <c r="O445" i="7"/>
  <c r="P445" i="7"/>
  <c r="U445" i="7"/>
  <c r="V445" i="7"/>
  <c r="O446" i="7"/>
  <c r="P446" i="7"/>
  <c r="U446" i="7"/>
  <c r="V446" i="7"/>
  <c r="O447" i="7"/>
  <c r="P447" i="7"/>
  <c r="U447" i="7"/>
  <c r="V447" i="7"/>
  <c r="O448" i="7"/>
  <c r="P448" i="7"/>
  <c r="U448" i="7"/>
  <c r="V448" i="7"/>
  <c r="O449" i="7"/>
  <c r="P449" i="7"/>
  <c r="U449" i="7"/>
  <c r="V449" i="7"/>
  <c r="O450" i="7"/>
  <c r="P450" i="7"/>
  <c r="U450" i="7"/>
  <c r="V450" i="7"/>
  <c r="O451" i="7"/>
  <c r="P451" i="7"/>
  <c r="U451" i="7"/>
  <c r="V451" i="7"/>
  <c r="O452" i="7"/>
  <c r="P452" i="7"/>
  <c r="U452" i="7"/>
  <c r="V452" i="7"/>
  <c r="O453" i="7"/>
  <c r="P453" i="7"/>
  <c r="U453" i="7"/>
  <c r="V453" i="7"/>
  <c r="O454" i="7"/>
  <c r="P454" i="7"/>
  <c r="U454" i="7"/>
  <c r="V454" i="7"/>
  <c r="O455" i="7"/>
  <c r="P455" i="7"/>
  <c r="U455" i="7"/>
  <c r="V455" i="7"/>
  <c r="O456" i="7"/>
  <c r="P456" i="7"/>
  <c r="U456" i="7"/>
  <c r="V456" i="7"/>
  <c r="O457" i="7"/>
  <c r="P457" i="7"/>
  <c r="U457" i="7"/>
  <c r="V457" i="7"/>
  <c r="O458" i="7"/>
  <c r="P458" i="7"/>
  <c r="U458" i="7"/>
  <c r="V458" i="7"/>
  <c r="O459" i="7"/>
  <c r="P459" i="7"/>
  <c r="U459" i="7"/>
  <c r="V459" i="7"/>
  <c r="O460" i="7"/>
  <c r="P460" i="7"/>
  <c r="U460" i="7"/>
  <c r="V460" i="7"/>
  <c r="O461" i="7"/>
  <c r="P461" i="7"/>
  <c r="U461" i="7"/>
  <c r="V461" i="7"/>
  <c r="O462" i="7"/>
  <c r="P462" i="7"/>
  <c r="U462" i="7"/>
  <c r="V462" i="7"/>
  <c r="O463" i="7"/>
  <c r="P463" i="7"/>
  <c r="U463" i="7"/>
  <c r="V463" i="7"/>
  <c r="O464" i="7"/>
  <c r="P464" i="7"/>
  <c r="U464" i="7"/>
  <c r="V464" i="7"/>
  <c r="O465" i="7"/>
  <c r="P465" i="7"/>
  <c r="U465" i="7"/>
  <c r="V465" i="7"/>
  <c r="O466" i="7"/>
  <c r="P466" i="7"/>
  <c r="U466" i="7"/>
  <c r="V466" i="7"/>
  <c r="O467" i="7"/>
  <c r="P467" i="7"/>
  <c r="U467" i="7"/>
  <c r="V467" i="7"/>
  <c r="O468" i="7"/>
  <c r="P468" i="7"/>
  <c r="U468" i="7"/>
  <c r="V468" i="7"/>
  <c r="O469" i="7"/>
  <c r="P469" i="7"/>
  <c r="U469" i="7"/>
  <c r="V469" i="7"/>
  <c r="O470" i="7"/>
  <c r="P470" i="7"/>
  <c r="U470" i="7"/>
  <c r="V470" i="7"/>
  <c r="O471" i="7"/>
  <c r="P471" i="7"/>
  <c r="U471" i="7"/>
  <c r="V471" i="7"/>
  <c r="O472" i="7"/>
  <c r="P472" i="7"/>
  <c r="U472" i="7"/>
  <c r="V472" i="7"/>
  <c r="O473" i="7"/>
  <c r="P473" i="7"/>
  <c r="U473" i="7"/>
  <c r="V473" i="7"/>
  <c r="O474" i="7"/>
  <c r="P474" i="7"/>
  <c r="U474" i="7"/>
  <c r="V474" i="7"/>
  <c r="O475" i="7"/>
  <c r="P475" i="7"/>
  <c r="U475" i="7"/>
  <c r="V475" i="7"/>
  <c r="O476" i="7"/>
  <c r="P476" i="7"/>
  <c r="U476" i="7"/>
  <c r="V476" i="7"/>
  <c r="O477" i="7"/>
  <c r="P477" i="7"/>
  <c r="U477" i="7"/>
  <c r="V477" i="7"/>
  <c r="O478" i="7"/>
  <c r="P478" i="7"/>
  <c r="U478" i="7"/>
  <c r="V478" i="7"/>
  <c r="O479" i="7"/>
  <c r="P479" i="7"/>
  <c r="U479" i="7"/>
  <c r="V479" i="7"/>
  <c r="O480" i="7"/>
  <c r="P480" i="7"/>
  <c r="U480" i="7"/>
  <c r="V480" i="7"/>
  <c r="O481" i="7"/>
  <c r="P481" i="7"/>
  <c r="U481" i="7"/>
  <c r="V481" i="7"/>
  <c r="O482" i="7"/>
  <c r="P482" i="7"/>
  <c r="U482" i="7"/>
  <c r="V482" i="7"/>
  <c r="O483" i="7"/>
  <c r="P483" i="7"/>
  <c r="U483" i="7"/>
  <c r="V483" i="7"/>
  <c r="O484" i="7"/>
  <c r="P484" i="7"/>
  <c r="U484" i="7"/>
  <c r="V484" i="7"/>
  <c r="O485" i="7"/>
  <c r="P485" i="7"/>
  <c r="U485" i="7"/>
  <c r="V485" i="7"/>
  <c r="O486" i="7"/>
  <c r="P486" i="7"/>
  <c r="U486" i="7"/>
  <c r="V486" i="7"/>
  <c r="O487" i="7"/>
  <c r="P487" i="7"/>
  <c r="U487" i="7"/>
  <c r="V487" i="7"/>
  <c r="O488" i="7"/>
  <c r="P488" i="7"/>
  <c r="U488" i="7"/>
  <c r="V488" i="7"/>
  <c r="O489" i="7"/>
  <c r="P489" i="7"/>
  <c r="U489" i="7"/>
  <c r="V489" i="7"/>
  <c r="O490" i="7"/>
  <c r="P490" i="7"/>
  <c r="U490" i="7"/>
  <c r="V490" i="7"/>
  <c r="O491" i="7"/>
  <c r="P491" i="7"/>
  <c r="U491" i="7"/>
  <c r="V491" i="7"/>
  <c r="O492" i="7"/>
  <c r="P492" i="7"/>
  <c r="U492" i="7"/>
  <c r="V492" i="7"/>
  <c r="O493" i="7"/>
  <c r="P493" i="7"/>
  <c r="U493" i="7"/>
  <c r="V493" i="7"/>
  <c r="O494" i="7"/>
  <c r="P494" i="7"/>
  <c r="U494" i="7"/>
  <c r="V494" i="7"/>
  <c r="O495" i="7"/>
  <c r="P495" i="7"/>
  <c r="U495" i="7"/>
  <c r="V495" i="7"/>
  <c r="O496" i="7"/>
  <c r="P496" i="7"/>
  <c r="U496" i="7"/>
  <c r="V496" i="7"/>
  <c r="O497" i="7"/>
  <c r="P497" i="7"/>
  <c r="U497" i="7"/>
  <c r="V497" i="7"/>
  <c r="O498" i="7"/>
  <c r="P498" i="7"/>
  <c r="U498" i="7"/>
  <c r="V498" i="7"/>
  <c r="O499" i="7"/>
  <c r="P499" i="7"/>
  <c r="U499" i="7"/>
  <c r="V499" i="7"/>
  <c r="O500" i="7"/>
  <c r="P500" i="7"/>
  <c r="U500" i="7"/>
  <c r="V500" i="7"/>
  <c r="O501" i="7"/>
  <c r="P501" i="7"/>
  <c r="U501" i="7"/>
  <c r="V501" i="7"/>
  <c r="O502" i="7"/>
  <c r="P502" i="7"/>
  <c r="U502" i="7"/>
  <c r="V502" i="7"/>
  <c r="O503" i="7"/>
  <c r="P503" i="7"/>
  <c r="U503" i="7"/>
  <c r="V503" i="7"/>
  <c r="O504" i="7"/>
  <c r="P504" i="7"/>
  <c r="U504" i="7"/>
  <c r="V504" i="7"/>
  <c r="O505" i="7"/>
  <c r="P505" i="7"/>
  <c r="U505" i="7"/>
  <c r="V505" i="7"/>
  <c r="O506" i="7"/>
  <c r="P506" i="7"/>
  <c r="U506" i="7"/>
  <c r="V506" i="7"/>
  <c r="O507" i="7"/>
  <c r="P507" i="7"/>
  <c r="U507" i="7"/>
  <c r="V507" i="7"/>
  <c r="O508" i="7"/>
  <c r="P508" i="7"/>
  <c r="U508" i="7"/>
  <c r="V508" i="7"/>
  <c r="O509" i="7"/>
  <c r="P509" i="7"/>
  <c r="U509" i="7"/>
  <c r="V509" i="7"/>
  <c r="O510" i="7"/>
  <c r="P510" i="7"/>
  <c r="U510" i="7"/>
  <c r="V510" i="7"/>
  <c r="O511" i="7"/>
  <c r="P511" i="7"/>
  <c r="U511" i="7"/>
  <c r="V511" i="7"/>
  <c r="O512" i="7"/>
  <c r="P512" i="7"/>
  <c r="U512" i="7"/>
  <c r="V512" i="7"/>
  <c r="O513" i="7"/>
  <c r="P513" i="7"/>
  <c r="U513" i="7"/>
  <c r="V513" i="7"/>
  <c r="O514" i="7"/>
  <c r="P514" i="7"/>
  <c r="U514" i="7"/>
  <c r="V514" i="7"/>
  <c r="O515" i="7"/>
  <c r="P515" i="7"/>
  <c r="U515" i="7"/>
  <c r="V515" i="7"/>
  <c r="O516" i="7"/>
  <c r="P516" i="7"/>
  <c r="U516" i="7"/>
  <c r="V516" i="7"/>
  <c r="O517" i="7"/>
  <c r="P517" i="7"/>
  <c r="U517" i="7"/>
  <c r="V517" i="7"/>
  <c r="O518" i="7"/>
  <c r="P518" i="7"/>
  <c r="U518" i="7"/>
  <c r="V518" i="7"/>
  <c r="O519" i="7"/>
  <c r="P519" i="7"/>
  <c r="U519" i="7"/>
  <c r="V519" i="7"/>
  <c r="O520" i="7"/>
  <c r="P520" i="7"/>
  <c r="U520" i="7"/>
  <c r="V520" i="7"/>
  <c r="O521" i="7"/>
  <c r="P521" i="7"/>
  <c r="U521" i="7"/>
  <c r="V521" i="7"/>
  <c r="O522" i="7"/>
  <c r="P522" i="7"/>
  <c r="U522" i="7"/>
  <c r="V522" i="7"/>
  <c r="O523" i="7"/>
  <c r="P523" i="7"/>
  <c r="U523" i="7"/>
  <c r="V523" i="7"/>
  <c r="O524" i="7"/>
  <c r="P524" i="7"/>
  <c r="U524" i="7"/>
  <c r="V524" i="7"/>
  <c r="O525" i="7"/>
  <c r="P525" i="7"/>
  <c r="U525" i="7"/>
  <c r="V525" i="7"/>
  <c r="O526" i="7"/>
  <c r="P526" i="7"/>
  <c r="U526" i="7"/>
  <c r="V526" i="7"/>
  <c r="O527" i="7"/>
  <c r="P527" i="7"/>
  <c r="U527" i="7"/>
  <c r="V527" i="7"/>
  <c r="O528" i="7"/>
  <c r="P528" i="7"/>
  <c r="U528" i="7"/>
  <c r="V528" i="7"/>
  <c r="O529" i="7"/>
  <c r="P529" i="7"/>
  <c r="U529" i="7"/>
  <c r="V529" i="7"/>
  <c r="O530" i="7"/>
  <c r="P530" i="7"/>
  <c r="U530" i="7"/>
  <c r="V530" i="7"/>
  <c r="O531" i="7"/>
  <c r="P531" i="7"/>
  <c r="U531" i="7"/>
  <c r="V531" i="7"/>
  <c r="O532" i="7"/>
  <c r="P532" i="7"/>
  <c r="U532" i="7"/>
  <c r="V532" i="7"/>
  <c r="O533" i="7"/>
  <c r="P533" i="7"/>
  <c r="U533" i="7"/>
  <c r="V533" i="7"/>
  <c r="O534" i="7"/>
  <c r="P534" i="7"/>
  <c r="U534" i="7"/>
  <c r="V534" i="7"/>
  <c r="O535" i="7"/>
  <c r="P535" i="7"/>
  <c r="U535" i="7"/>
  <c r="V535" i="7"/>
  <c r="O536" i="7"/>
  <c r="P536" i="7"/>
  <c r="U536" i="7"/>
  <c r="V536" i="7"/>
  <c r="O537" i="7"/>
  <c r="P537" i="7"/>
  <c r="U537" i="7"/>
  <c r="V537" i="7"/>
  <c r="O538" i="7"/>
  <c r="P538" i="7"/>
  <c r="U538" i="7"/>
  <c r="V538" i="7"/>
  <c r="O539" i="7"/>
  <c r="P539" i="7"/>
  <c r="U539" i="7"/>
  <c r="V539" i="7"/>
  <c r="O540" i="7"/>
  <c r="P540" i="7"/>
  <c r="U540" i="7"/>
  <c r="V540" i="7"/>
  <c r="O541" i="7"/>
  <c r="P541" i="7"/>
  <c r="U541" i="7"/>
  <c r="V541" i="7"/>
  <c r="O542" i="7"/>
  <c r="P542" i="7"/>
  <c r="U542" i="7"/>
  <c r="V542" i="7"/>
  <c r="O543" i="7"/>
  <c r="P543" i="7"/>
  <c r="U543" i="7"/>
  <c r="V543" i="7"/>
  <c r="O544" i="7"/>
  <c r="P544" i="7"/>
  <c r="U544" i="7"/>
  <c r="V544" i="7"/>
  <c r="O545" i="7"/>
  <c r="P545" i="7"/>
  <c r="U545" i="7"/>
  <c r="V545" i="7"/>
  <c r="O546" i="7"/>
  <c r="P546" i="7"/>
  <c r="U546" i="7"/>
  <c r="V546" i="7"/>
  <c r="O547" i="7"/>
  <c r="P547" i="7"/>
  <c r="U547" i="7"/>
  <c r="V547" i="7"/>
  <c r="O548" i="7"/>
  <c r="P548" i="7"/>
  <c r="U548" i="7"/>
  <c r="V548" i="7"/>
  <c r="O549" i="7"/>
  <c r="P549" i="7"/>
  <c r="U549" i="7"/>
  <c r="V549" i="7"/>
  <c r="O550" i="7"/>
  <c r="P550" i="7"/>
  <c r="U550" i="7"/>
  <c r="V550" i="7"/>
  <c r="O551" i="7"/>
  <c r="P551" i="7"/>
  <c r="U551" i="7"/>
  <c r="V551" i="7"/>
  <c r="O552" i="7"/>
  <c r="P552" i="7"/>
  <c r="U552" i="7"/>
  <c r="V552" i="7"/>
  <c r="O553" i="7"/>
  <c r="P553" i="7"/>
  <c r="U553" i="7"/>
  <c r="V553" i="7"/>
  <c r="O554" i="7"/>
  <c r="P554" i="7"/>
  <c r="U554" i="7"/>
  <c r="V554" i="7"/>
  <c r="O555" i="7"/>
  <c r="P555" i="7"/>
  <c r="U555" i="7"/>
  <c r="V555" i="7"/>
  <c r="O556" i="7"/>
  <c r="P556" i="7"/>
  <c r="U556" i="7"/>
  <c r="V556" i="7"/>
  <c r="O557" i="7"/>
  <c r="P557" i="7"/>
  <c r="U557" i="7"/>
  <c r="V557" i="7"/>
  <c r="O558" i="7"/>
  <c r="P558" i="7"/>
  <c r="U558" i="7"/>
  <c r="V558" i="7"/>
  <c r="O559" i="7"/>
  <c r="P559" i="7"/>
  <c r="U559" i="7"/>
  <c r="V559" i="7"/>
  <c r="O560" i="7"/>
  <c r="P560" i="7"/>
  <c r="U560" i="7"/>
  <c r="V560" i="7"/>
  <c r="O561" i="7"/>
  <c r="P561" i="7"/>
  <c r="U561" i="7"/>
  <c r="V561" i="7"/>
  <c r="O562" i="7"/>
  <c r="P562" i="7"/>
  <c r="U562" i="7"/>
  <c r="V562" i="7"/>
  <c r="O563" i="7"/>
  <c r="P563" i="7"/>
  <c r="U563" i="7"/>
  <c r="V563" i="7"/>
  <c r="O564" i="7"/>
  <c r="P564" i="7"/>
  <c r="U564" i="7"/>
  <c r="V564" i="7"/>
  <c r="O565" i="7"/>
  <c r="P565" i="7"/>
  <c r="U565" i="7"/>
  <c r="V565" i="7"/>
  <c r="O566" i="7"/>
  <c r="P566" i="7"/>
  <c r="U566" i="7"/>
  <c r="V566" i="7"/>
  <c r="O567" i="7"/>
  <c r="P567" i="7"/>
  <c r="U567" i="7"/>
  <c r="V567" i="7"/>
  <c r="O568" i="7"/>
  <c r="P568" i="7"/>
  <c r="U568" i="7"/>
  <c r="V568" i="7"/>
  <c r="O569" i="7"/>
  <c r="P569" i="7"/>
  <c r="U569" i="7"/>
  <c r="V569" i="7"/>
  <c r="O570" i="7"/>
  <c r="P570" i="7"/>
  <c r="U570" i="7"/>
  <c r="V570" i="7"/>
  <c r="O571" i="7"/>
  <c r="P571" i="7"/>
  <c r="U571" i="7"/>
  <c r="V571" i="7"/>
  <c r="O572" i="7"/>
  <c r="P572" i="7"/>
  <c r="U572" i="7"/>
  <c r="V572" i="7"/>
  <c r="O573" i="7"/>
  <c r="P573" i="7"/>
  <c r="U573" i="7"/>
  <c r="V573" i="7"/>
  <c r="O574" i="7"/>
  <c r="P574" i="7"/>
  <c r="U574" i="7"/>
  <c r="V574" i="7"/>
  <c r="O575" i="7"/>
  <c r="P575" i="7"/>
  <c r="U575" i="7"/>
  <c r="V575" i="7"/>
  <c r="O576" i="7"/>
  <c r="P576" i="7"/>
  <c r="U576" i="7"/>
  <c r="V576" i="7"/>
  <c r="O577" i="7"/>
  <c r="P577" i="7"/>
  <c r="U577" i="7"/>
  <c r="V577" i="7"/>
  <c r="O578" i="7"/>
  <c r="P578" i="7"/>
  <c r="U578" i="7"/>
  <c r="V578" i="7"/>
  <c r="O579" i="7"/>
  <c r="P579" i="7"/>
  <c r="U579" i="7"/>
  <c r="V579" i="7"/>
  <c r="O580" i="7"/>
  <c r="P580" i="7"/>
  <c r="U580" i="7"/>
  <c r="V580" i="7"/>
  <c r="O581" i="7"/>
  <c r="P581" i="7"/>
  <c r="U581" i="7"/>
  <c r="V581" i="7"/>
  <c r="O582" i="7"/>
  <c r="P582" i="7"/>
  <c r="U582" i="7"/>
  <c r="V582" i="7"/>
  <c r="O583" i="7"/>
  <c r="P583" i="7"/>
  <c r="U583" i="7"/>
  <c r="V583" i="7"/>
  <c r="O584" i="7"/>
  <c r="P584" i="7"/>
  <c r="U584" i="7"/>
  <c r="V584" i="7"/>
  <c r="O585" i="7"/>
  <c r="P585" i="7"/>
  <c r="U585" i="7"/>
  <c r="V585" i="7"/>
  <c r="O586" i="7"/>
  <c r="P586" i="7"/>
  <c r="U586" i="7"/>
  <c r="V586" i="7"/>
  <c r="O587" i="7"/>
  <c r="P587" i="7"/>
  <c r="U587" i="7"/>
  <c r="V587" i="7"/>
  <c r="O588" i="7"/>
  <c r="P588" i="7"/>
  <c r="U588" i="7"/>
  <c r="V588" i="7"/>
  <c r="O589" i="7"/>
  <c r="P589" i="7"/>
  <c r="U589" i="7"/>
  <c r="V589" i="7"/>
  <c r="O590" i="7"/>
  <c r="P590" i="7"/>
  <c r="U590" i="7"/>
  <c r="V590" i="7"/>
  <c r="O591" i="7"/>
  <c r="P591" i="7"/>
  <c r="U591" i="7"/>
  <c r="V591" i="7"/>
  <c r="O592" i="7"/>
  <c r="P592" i="7"/>
  <c r="U592" i="7"/>
  <c r="V592" i="7"/>
  <c r="O593" i="7"/>
  <c r="P593" i="7"/>
  <c r="U593" i="7"/>
  <c r="V593" i="7"/>
  <c r="O594" i="7"/>
  <c r="P594" i="7"/>
  <c r="U594" i="7"/>
  <c r="V594" i="7"/>
  <c r="O595" i="7"/>
  <c r="P595" i="7"/>
  <c r="U595" i="7"/>
  <c r="V595" i="7"/>
  <c r="O596" i="7"/>
  <c r="P596" i="7"/>
  <c r="U596" i="7"/>
  <c r="V596" i="7"/>
  <c r="O597" i="7"/>
  <c r="P597" i="7"/>
  <c r="U597" i="7"/>
  <c r="V597" i="7"/>
  <c r="O598" i="7"/>
  <c r="P598" i="7"/>
  <c r="U598" i="7"/>
  <c r="V598" i="7"/>
  <c r="O599" i="7"/>
  <c r="P599" i="7"/>
  <c r="U599" i="7"/>
  <c r="V599" i="7"/>
  <c r="O600" i="7"/>
  <c r="P600" i="7"/>
  <c r="U600" i="7"/>
  <c r="V600" i="7"/>
  <c r="O601" i="7"/>
  <c r="P601" i="7"/>
  <c r="U601" i="7"/>
  <c r="V601" i="7"/>
  <c r="O602" i="7"/>
  <c r="P602" i="7"/>
  <c r="U602" i="7"/>
  <c r="V602" i="7"/>
  <c r="O603" i="7"/>
  <c r="P603" i="7"/>
  <c r="U603" i="7"/>
  <c r="V603" i="7"/>
  <c r="O604" i="7"/>
  <c r="P604" i="7"/>
  <c r="U604" i="7"/>
  <c r="V604" i="7"/>
  <c r="O605" i="7"/>
  <c r="P605" i="7"/>
  <c r="U605" i="7"/>
  <c r="V605" i="7"/>
  <c r="O606" i="7"/>
  <c r="P606" i="7"/>
  <c r="U606" i="7"/>
  <c r="V606" i="7"/>
  <c r="O607" i="7"/>
  <c r="P607" i="7"/>
  <c r="U607" i="7"/>
  <c r="V607" i="7"/>
  <c r="O608" i="7"/>
  <c r="P608" i="7"/>
  <c r="U608" i="7"/>
  <c r="V608" i="7"/>
  <c r="O609" i="7"/>
  <c r="P609" i="7"/>
  <c r="U609" i="7"/>
  <c r="V609" i="7"/>
  <c r="O610" i="7"/>
  <c r="P610" i="7"/>
  <c r="U610" i="7"/>
  <c r="V610" i="7"/>
  <c r="O611" i="7"/>
  <c r="P611" i="7"/>
  <c r="U611" i="7"/>
  <c r="V611" i="7"/>
  <c r="O612" i="7"/>
  <c r="P612" i="7"/>
  <c r="U612" i="7"/>
  <c r="V612" i="7"/>
  <c r="O613" i="7"/>
  <c r="P613" i="7"/>
  <c r="U613" i="7"/>
  <c r="V613" i="7"/>
  <c r="O614" i="7"/>
  <c r="P614" i="7"/>
  <c r="U614" i="7"/>
  <c r="V614" i="7"/>
  <c r="O615" i="7"/>
  <c r="P615" i="7"/>
  <c r="U615" i="7"/>
  <c r="V615" i="7"/>
  <c r="O616" i="7"/>
  <c r="P616" i="7"/>
  <c r="U616" i="7"/>
  <c r="V616" i="7"/>
  <c r="O617" i="7"/>
  <c r="P617" i="7"/>
  <c r="U617" i="7"/>
  <c r="V617" i="7"/>
  <c r="O618" i="7"/>
  <c r="P618" i="7"/>
  <c r="U618" i="7"/>
  <c r="V618" i="7"/>
  <c r="O619" i="7"/>
  <c r="P619" i="7"/>
  <c r="U619" i="7"/>
  <c r="V619" i="7"/>
  <c r="O620" i="7"/>
  <c r="P620" i="7"/>
  <c r="U620" i="7"/>
  <c r="V620" i="7"/>
  <c r="O621" i="7"/>
  <c r="P621" i="7"/>
  <c r="U621" i="7"/>
  <c r="V621" i="7"/>
  <c r="O622" i="7"/>
  <c r="P622" i="7"/>
  <c r="U622" i="7"/>
  <c r="V622" i="7"/>
  <c r="O623" i="7"/>
  <c r="P623" i="7"/>
  <c r="U623" i="7"/>
  <c r="V623" i="7"/>
  <c r="O624" i="7"/>
  <c r="P624" i="7"/>
  <c r="U624" i="7"/>
  <c r="V624" i="7"/>
  <c r="O625" i="7"/>
  <c r="P625" i="7"/>
  <c r="U625" i="7"/>
  <c r="V625" i="7"/>
  <c r="O626" i="7"/>
  <c r="P626" i="7"/>
  <c r="U626" i="7"/>
  <c r="V626" i="7"/>
  <c r="O627" i="7"/>
  <c r="P627" i="7"/>
  <c r="U627" i="7"/>
  <c r="V627" i="7"/>
  <c r="O628" i="7"/>
  <c r="P628" i="7"/>
  <c r="U628" i="7"/>
  <c r="V628" i="7"/>
  <c r="O629" i="7"/>
  <c r="P629" i="7"/>
  <c r="U629" i="7"/>
  <c r="V629" i="7"/>
  <c r="O630" i="7"/>
  <c r="P630" i="7"/>
  <c r="U630" i="7"/>
  <c r="V630" i="7"/>
  <c r="O631" i="7"/>
  <c r="P631" i="7"/>
  <c r="U631" i="7"/>
  <c r="V631" i="7"/>
  <c r="O632" i="7"/>
  <c r="P632" i="7"/>
  <c r="U632" i="7"/>
  <c r="V632" i="7"/>
  <c r="O633" i="7"/>
  <c r="P633" i="7"/>
  <c r="U633" i="7"/>
  <c r="V633" i="7"/>
  <c r="O634" i="7"/>
  <c r="P634" i="7"/>
  <c r="U634" i="7"/>
  <c r="V634" i="7"/>
  <c r="O635" i="7"/>
  <c r="P635" i="7"/>
  <c r="U635" i="7"/>
  <c r="V635" i="7"/>
  <c r="O636" i="7"/>
  <c r="P636" i="7"/>
  <c r="U636" i="7"/>
  <c r="V636" i="7"/>
  <c r="O637" i="7"/>
  <c r="P637" i="7"/>
  <c r="U637" i="7"/>
  <c r="V637" i="7"/>
  <c r="O638" i="7"/>
  <c r="P638" i="7"/>
  <c r="U638" i="7"/>
  <c r="V638" i="7"/>
  <c r="O639" i="7"/>
  <c r="P639" i="7"/>
  <c r="U639" i="7"/>
  <c r="V639" i="7"/>
  <c r="O640" i="7"/>
  <c r="P640" i="7"/>
  <c r="U640" i="7"/>
  <c r="V640" i="7"/>
  <c r="O641" i="7"/>
  <c r="P641" i="7"/>
  <c r="U641" i="7"/>
  <c r="V641" i="7"/>
  <c r="O642" i="7"/>
  <c r="P642" i="7"/>
  <c r="U642" i="7"/>
  <c r="V642" i="7"/>
  <c r="O643" i="7"/>
  <c r="P643" i="7"/>
  <c r="U643" i="7"/>
  <c r="V643" i="7"/>
  <c r="O644" i="7"/>
  <c r="P644" i="7"/>
  <c r="U644" i="7"/>
  <c r="V644" i="7"/>
  <c r="O645" i="7"/>
  <c r="P645" i="7"/>
  <c r="U645" i="7"/>
  <c r="V645" i="7"/>
  <c r="O646" i="7"/>
  <c r="P646" i="7"/>
  <c r="U646" i="7"/>
  <c r="V646" i="7"/>
  <c r="O647" i="7"/>
  <c r="P647" i="7"/>
  <c r="U647" i="7"/>
  <c r="V647" i="7"/>
  <c r="O648" i="7"/>
  <c r="P648" i="7"/>
  <c r="U648" i="7"/>
  <c r="V648" i="7"/>
  <c r="O649" i="7"/>
  <c r="P649" i="7"/>
  <c r="U649" i="7"/>
  <c r="V649" i="7"/>
  <c r="O650" i="7"/>
  <c r="P650" i="7"/>
  <c r="U650" i="7"/>
  <c r="V650" i="7"/>
  <c r="O651" i="7"/>
  <c r="P651" i="7"/>
  <c r="U651" i="7"/>
  <c r="V651" i="7"/>
  <c r="O652" i="7"/>
  <c r="P652" i="7"/>
  <c r="U652" i="7"/>
  <c r="V652" i="7"/>
  <c r="O653" i="7"/>
  <c r="P653" i="7"/>
  <c r="U653" i="7"/>
  <c r="V653" i="7"/>
  <c r="O654" i="7"/>
  <c r="P654" i="7"/>
  <c r="U654" i="7"/>
  <c r="V654" i="7"/>
  <c r="O655" i="7"/>
  <c r="P655" i="7"/>
  <c r="U655" i="7"/>
  <c r="V655" i="7"/>
  <c r="O656" i="7"/>
  <c r="P656" i="7"/>
  <c r="U656" i="7"/>
  <c r="V656" i="7"/>
  <c r="O657" i="7"/>
  <c r="P657" i="7"/>
  <c r="U657" i="7"/>
  <c r="V657" i="7"/>
  <c r="O658" i="7"/>
  <c r="P658" i="7"/>
  <c r="U658" i="7"/>
  <c r="V658" i="7"/>
  <c r="O659" i="7"/>
  <c r="P659" i="7"/>
  <c r="U659" i="7"/>
  <c r="V659" i="7"/>
  <c r="O660" i="7"/>
  <c r="P660" i="7"/>
  <c r="U660" i="7"/>
  <c r="V660" i="7"/>
  <c r="O661" i="7"/>
  <c r="P661" i="7"/>
  <c r="U661" i="7"/>
  <c r="V661" i="7"/>
  <c r="O662" i="7"/>
  <c r="P662" i="7"/>
  <c r="U662" i="7"/>
  <c r="V662" i="7"/>
  <c r="O663" i="7"/>
  <c r="P663" i="7"/>
  <c r="U663" i="7"/>
  <c r="V663" i="7"/>
  <c r="O664" i="7"/>
  <c r="P664" i="7"/>
  <c r="U664" i="7"/>
  <c r="V664" i="7"/>
  <c r="O665" i="7"/>
  <c r="P665" i="7"/>
  <c r="U665" i="7"/>
  <c r="V665" i="7"/>
  <c r="O666" i="7"/>
  <c r="P666" i="7"/>
  <c r="U666" i="7"/>
  <c r="V666" i="7"/>
  <c r="O667" i="7"/>
  <c r="P667" i="7"/>
  <c r="U667" i="7"/>
  <c r="V667" i="7"/>
  <c r="O668" i="7"/>
  <c r="P668" i="7"/>
  <c r="U668" i="7"/>
  <c r="V668" i="7"/>
  <c r="O669" i="7"/>
  <c r="P669" i="7"/>
  <c r="U669" i="7"/>
  <c r="V669" i="7"/>
  <c r="O670" i="7"/>
  <c r="P670" i="7"/>
  <c r="U670" i="7"/>
  <c r="V670" i="7"/>
  <c r="O671" i="7"/>
  <c r="P671" i="7"/>
  <c r="U671" i="7"/>
  <c r="V671" i="7"/>
  <c r="O672" i="7"/>
  <c r="P672" i="7"/>
  <c r="U672" i="7"/>
  <c r="V672" i="7"/>
  <c r="O673" i="7"/>
  <c r="P673" i="7"/>
  <c r="U673" i="7"/>
  <c r="V673" i="7"/>
  <c r="O674" i="7"/>
  <c r="P674" i="7"/>
  <c r="U674" i="7"/>
  <c r="V674" i="7"/>
  <c r="O675" i="7"/>
  <c r="P675" i="7"/>
  <c r="U675" i="7"/>
  <c r="V675" i="7"/>
  <c r="O676" i="7"/>
  <c r="P676" i="7"/>
  <c r="U676" i="7"/>
  <c r="V676" i="7"/>
  <c r="O677" i="7"/>
  <c r="P677" i="7"/>
  <c r="U677" i="7"/>
  <c r="V677" i="7"/>
  <c r="O678" i="7"/>
  <c r="P678" i="7"/>
  <c r="U678" i="7"/>
  <c r="V678" i="7"/>
  <c r="O679" i="7"/>
  <c r="P679" i="7"/>
  <c r="U679" i="7"/>
  <c r="V679" i="7"/>
  <c r="O680" i="7"/>
  <c r="P680" i="7"/>
  <c r="U680" i="7"/>
  <c r="V680" i="7"/>
  <c r="O681" i="7"/>
  <c r="P681" i="7"/>
  <c r="U681" i="7"/>
  <c r="V681" i="7"/>
  <c r="O682" i="7"/>
  <c r="P682" i="7"/>
  <c r="U682" i="7"/>
  <c r="V682" i="7"/>
  <c r="O683" i="7"/>
  <c r="P683" i="7"/>
  <c r="U683" i="7"/>
  <c r="V683" i="7"/>
  <c r="O684" i="7"/>
  <c r="P684" i="7"/>
  <c r="U684" i="7"/>
  <c r="V684" i="7"/>
  <c r="O685" i="7"/>
  <c r="P685" i="7"/>
  <c r="U685" i="7"/>
  <c r="V685" i="7"/>
  <c r="O686" i="7"/>
  <c r="P686" i="7"/>
  <c r="U686" i="7"/>
  <c r="V686" i="7"/>
  <c r="O687" i="7"/>
  <c r="P687" i="7"/>
  <c r="U687" i="7"/>
  <c r="V687" i="7"/>
  <c r="O688" i="7"/>
  <c r="P688" i="7"/>
  <c r="U688" i="7"/>
  <c r="V688" i="7"/>
  <c r="O689" i="7"/>
  <c r="P689" i="7"/>
  <c r="U689" i="7"/>
  <c r="V689" i="7"/>
  <c r="O690" i="7"/>
  <c r="P690" i="7"/>
  <c r="U690" i="7"/>
  <c r="V690" i="7"/>
  <c r="O691" i="7"/>
  <c r="P691" i="7"/>
  <c r="U691" i="7"/>
  <c r="V691" i="7"/>
  <c r="O692" i="7"/>
  <c r="P692" i="7"/>
  <c r="U692" i="7"/>
  <c r="V692" i="7"/>
  <c r="O693" i="7"/>
  <c r="P693" i="7"/>
  <c r="U693" i="7"/>
  <c r="V693" i="7"/>
  <c r="O694" i="7"/>
  <c r="P694" i="7"/>
  <c r="U694" i="7"/>
  <c r="V694" i="7"/>
  <c r="O695" i="7"/>
  <c r="P695" i="7"/>
  <c r="U695" i="7"/>
  <c r="V695" i="7"/>
  <c r="O696" i="7"/>
  <c r="P696" i="7"/>
  <c r="U696" i="7"/>
  <c r="V696" i="7"/>
  <c r="O697" i="7"/>
  <c r="P697" i="7"/>
  <c r="U697" i="7"/>
  <c r="V697" i="7"/>
  <c r="O698" i="7"/>
  <c r="P698" i="7"/>
  <c r="U698" i="7"/>
  <c r="V698" i="7"/>
  <c r="O699" i="7"/>
  <c r="P699" i="7"/>
  <c r="U699" i="7"/>
  <c r="V699" i="7"/>
  <c r="O700" i="7"/>
  <c r="P700" i="7"/>
  <c r="U700" i="7"/>
  <c r="V700" i="7"/>
  <c r="O701" i="7"/>
  <c r="P701" i="7"/>
  <c r="U701" i="7"/>
  <c r="V701" i="7"/>
  <c r="O702" i="7"/>
  <c r="P702" i="7"/>
  <c r="U702" i="7"/>
  <c r="V702" i="7"/>
  <c r="O703" i="7"/>
  <c r="P703" i="7"/>
  <c r="U703" i="7"/>
  <c r="V703" i="7"/>
  <c r="O704" i="7"/>
  <c r="P704" i="7"/>
  <c r="U704" i="7"/>
  <c r="V704" i="7"/>
  <c r="O705" i="7"/>
  <c r="P705" i="7"/>
  <c r="U705" i="7"/>
  <c r="V705" i="7"/>
  <c r="O706" i="7"/>
  <c r="P706" i="7"/>
  <c r="U706" i="7"/>
  <c r="V706" i="7"/>
  <c r="O707" i="7"/>
  <c r="P707" i="7"/>
  <c r="U707" i="7"/>
  <c r="V707" i="7"/>
  <c r="O708" i="7"/>
  <c r="P708" i="7"/>
  <c r="U708" i="7"/>
  <c r="V708" i="7"/>
  <c r="O709" i="7"/>
  <c r="P709" i="7"/>
  <c r="U709" i="7"/>
  <c r="V709" i="7"/>
  <c r="O710" i="7"/>
  <c r="P710" i="7"/>
  <c r="U710" i="7"/>
  <c r="V710" i="7"/>
  <c r="O711" i="7"/>
  <c r="P711" i="7"/>
  <c r="U711" i="7"/>
  <c r="V711" i="7"/>
  <c r="O712" i="7"/>
  <c r="P712" i="7"/>
  <c r="U712" i="7"/>
  <c r="V712" i="7"/>
  <c r="O713" i="7"/>
  <c r="P713" i="7"/>
  <c r="U713" i="7"/>
  <c r="V713" i="7"/>
  <c r="O714" i="7"/>
  <c r="P714" i="7"/>
  <c r="U714" i="7"/>
  <c r="V714" i="7"/>
  <c r="O715" i="7"/>
  <c r="P715" i="7"/>
  <c r="U715" i="7"/>
  <c r="V715" i="7"/>
  <c r="O716" i="7"/>
  <c r="P716" i="7"/>
  <c r="U716" i="7"/>
  <c r="V716" i="7"/>
  <c r="O717" i="7"/>
  <c r="P717" i="7"/>
  <c r="U717" i="7"/>
  <c r="V717" i="7"/>
  <c r="O718" i="7"/>
  <c r="P718" i="7"/>
  <c r="U718" i="7"/>
  <c r="V718" i="7"/>
  <c r="O719" i="7"/>
  <c r="P719" i="7"/>
  <c r="U719" i="7"/>
  <c r="V719" i="7"/>
  <c r="O720" i="7"/>
  <c r="P720" i="7"/>
  <c r="U720" i="7"/>
  <c r="V720" i="7"/>
  <c r="O721" i="7"/>
  <c r="P721" i="7"/>
  <c r="U721" i="7"/>
  <c r="V721" i="7"/>
  <c r="O722" i="7"/>
  <c r="P722" i="7"/>
  <c r="U722" i="7"/>
  <c r="V722" i="7"/>
  <c r="O723" i="7"/>
  <c r="P723" i="7"/>
  <c r="U723" i="7"/>
  <c r="V723" i="7"/>
  <c r="O724" i="7"/>
  <c r="P724" i="7"/>
  <c r="U724" i="7"/>
  <c r="V724" i="7"/>
  <c r="O725" i="7"/>
  <c r="P725" i="7"/>
  <c r="U725" i="7"/>
  <c r="V725" i="7"/>
  <c r="O726" i="7"/>
  <c r="P726" i="7"/>
  <c r="U726" i="7"/>
  <c r="V726" i="7"/>
  <c r="O727" i="7"/>
  <c r="P727" i="7"/>
  <c r="U727" i="7"/>
  <c r="V727" i="7"/>
  <c r="O728" i="7"/>
  <c r="P728" i="7"/>
  <c r="U728" i="7"/>
  <c r="V728" i="7"/>
  <c r="O729" i="7"/>
  <c r="P729" i="7"/>
  <c r="U729" i="7"/>
  <c r="V729" i="7"/>
  <c r="O730" i="7"/>
  <c r="P730" i="7"/>
  <c r="U730" i="7"/>
  <c r="V730" i="7"/>
  <c r="O731" i="7"/>
  <c r="P731" i="7"/>
  <c r="U731" i="7"/>
  <c r="V731" i="7"/>
  <c r="O732" i="7"/>
  <c r="P732" i="7"/>
  <c r="U732" i="7"/>
  <c r="V732" i="7"/>
  <c r="O733" i="7"/>
  <c r="P733" i="7"/>
  <c r="U733" i="7"/>
  <c r="V733" i="7"/>
  <c r="O734" i="7"/>
  <c r="P734" i="7"/>
  <c r="U734" i="7"/>
  <c r="V734" i="7"/>
  <c r="O735" i="7"/>
  <c r="P735" i="7"/>
  <c r="U735" i="7"/>
  <c r="V735" i="7"/>
  <c r="O736" i="7"/>
  <c r="P736" i="7"/>
  <c r="U736" i="7"/>
  <c r="V736" i="7"/>
  <c r="N737" i="7"/>
  <c r="N738" i="7" s="1"/>
  <c r="E738" i="7"/>
  <c r="P737" i="7" l="1"/>
  <c r="V737" i="7"/>
  <c r="U737" i="7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12" i="1"/>
  <c r="K13" i="1"/>
  <c r="K11" i="1"/>
</calcChain>
</file>

<file path=xl/sharedStrings.xml><?xml version="1.0" encoding="utf-8"?>
<sst xmlns="http://schemas.openxmlformats.org/spreadsheetml/2006/main" count="31243" uniqueCount="6722">
  <si>
    <t xml:space="preserve"> </t>
  </si>
  <si>
    <t xml:space="preserve">  </t>
  </si>
  <si>
    <t>Please order bundle quantites when applicable:</t>
  </si>
  <si>
    <t>Sales Contacts</t>
  </si>
  <si>
    <t xml:space="preserve">BR &amp; LB:  2-6' = 10 , 1-1.25" = 5 , 1.5" = 3 , 1.75"+ = 2 </t>
  </si>
  <si>
    <t>503-663-4128 | Fax: 503-663-2121</t>
  </si>
  <si>
    <r>
      <rPr>
        <b/>
        <sz val="11.5"/>
        <rFont val="Calibri"/>
        <family val="2"/>
      </rPr>
      <t xml:space="preserve">  Sam Barkley</t>
    </r>
    <r>
      <rPr>
        <sz val="11.5"/>
        <color theme="10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SamB@jfschmidt.com</t>
    </r>
  </si>
  <si>
    <t>Whips: 12"-10' = 10.  Multi-Stem 12"- 3' = 5 , 4'+ = 3</t>
  </si>
  <si>
    <t>Toll-Free: 1-800-825-8202</t>
  </si>
  <si>
    <r>
      <t xml:space="preserve">                  </t>
    </r>
    <r>
      <rPr>
        <b/>
        <sz val="11.5"/>
        <rFont val="Calibri"/>
        <family val="2"/>
      </rPr>
      <t>Jessica Hutchings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Jessicah@jfschmidt.com</t>
    </r>
  </si>
  <si>
    <t>Top-Graft &amp; Specialty, All Grades = 5</t>
  </si>
  <si>
    <t>PO Box 189 | Boring, OR 97009</t>
  </si>
  <si>
    <r>
      <t xml:space="preserve">       </t>
    </r>
    <r>
      <rPr>
        <b/>
        <sz val="11.5"/>
        <rFont val="Calibri"/>
        <family val="2"/>
      </rPr>
      <t>Brian Mumm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Brianm@jfschmidt.com</t>
    </r>
  </si>
  <si>
    <t>Click Here for Abbreviations</t>
  </si>
  <si>
    <t>Earned Volume Discount</t>
  </si>
  <si>
    <t>www.jfschmidt.com</t>
  </si>
  <si>
    <r>
      <rPr>
        <sz val="11.5"/>
        <color theme="10"/>
        <rFont val="Calibri"/>
        <family val="2"/>
      </rPr>
      <t xml:space="preserve">    </t>
    </r>
    <r>
      <rPr>
        <b/>
        <sz val="11.5"/>
        <rFont val="Calibri"/>
        <family val="2"/>
      </rPr>
      <t xml:space="preserve">   Cathie Bown </t>
    </r>
    <r>
      <rPr>
        <sz val="11.5"/>
        <color theme="10"/>
        <rFont val="Calibri"/>
        <family val="2"/>
      </rPr>
      <t xml:space="preserve">- </t>
    </r>
    <r>
      <rPr>
        <u/>
        <sz val="11.5"/>
        <color rgb="FF0000FF"/>
        <rFont val="Calibri"/>
        <family val="2"/>
      </rPr>
      <t>Cathieb@jfschmidt.com</t>
    </r>
  </si>
  <si>
    <t>Product #</t>
  </si>
  <si>
    <t>Botanic Name</t>
  </si>
  <si>
    <t>Common Name</t>
  </si>
  <si>
    <t>Root Form/Type</t>
  </si>
  <si>
    <t>Size</t>
  </si>
  <si>
    <t>Zone</t>
  </si>
  <si>
    <t>Price up to 49</t>
  </si>
  <si>
    <t>Price over 50</t>
  </si>
  <si>
    <t>Royalty</t>
  </si>
  <si>
    <t>Available</t>
  </si>
  <si>
    <t>NET Price</t>
  </si>
  <si>
    <t>Order Qty</t>
  </si>
  <si>
    <t>Acer campestre</t>
  </si>
  <si>
    <t>Hedge Maple</t>
  </si>
  <si>
    <t/>
  </si>
  <si>
    <t>1 1/4" BR</t>
  </si>
  <si>
    <t>5</t>
  </si>
  <si>
    <t>1" BR</t>
  </si>
  <si>
    <t>6 FT BR</t>
  </si>
  <si>
    <t>5 FT BR</t>
  </si>
  <si>
    <t>B02004002041</t>
  </si>
  <si>
    <t>6 FT WH</t>
  </si>
  <si>
    <t>5 FT WH</t>
  </si>
  <si>
    <t>4 FT WH</t>
  </si>
  <si>
    <t>Multi-Stem</t>
  </si>
  <si>
    <t>4 FT</t>
  </si>
  <si>
    <t>6</t>
  </si>
  <si>
    <t>3 FT</t>
  </si>
  <si>
    <t>18"</t>
  </si>
  <si>
    <t>Acer x freemanii 'Jeffersred'</t>
  </si>
  <si>
    <t>Autumn Blaze® Maple</t>
  </si>
  <si>
    <t>1 3/4" BR</t>
  </si>
  <si>
    <t>3</t>
  </si>
  <si>
    <t>1 1/2" BR</t>
  </si>
  <si>
    <t>4 FT BR</t>
  </si>
  <si>
    <t>5 FT</t>
  </si>
  <si>
    <t>B05503221066</t>
  </si>
  <si>
    <t>2 FT</t>
  </si>
  <si>
    <t>B05503221067</t>
  </si>
  <si>
    <t>B05505001039</t>
  </si>
  <si>
    <t>Acer x freemanii 'DTR 102'</t>
  </si>
  <si>
    <t>Autumn Fantasy® Maple</t>
  </si>
  <si>
    <t>8 FT WH</t>
  </si>
  <si>
    <t>4</t>
  </si>
  <si>
    <t>7 FT WH</t>
  </si>
  <si>
    <t>3 FT WH</t>
  </si>
  <si>
    <t>2 FT WH</t>
  </si>
  <si>
    <t>3b</t>
  </si>
  <si>
    <t>9 FT WH</t>
  </si>
  <si>
    <t>Acer x freemanii 'Sienna'</t>
  </si>
  <si>
    <t>Sienna Glen® Maple</t>
  </si>
  <si>
    <t>B05540002007</t>
  </si>
  <si>
    <t>B05540002008</t>
  </si>
  <si>
    <t>Acer ginnala 'Flame'</t>
  </si>
  <si>
    <t>Flame Maple</t>
  </si>
  <si>
    <t>3 FT BR</t>
  </si>
  <si>
    <t>2</t>
  </si>
  <si>
    <t>1" WH</t>
  </si>
  <si>
    <t>B06001001042</t>
  </si>
  <si>
    <t>B06001001043</t>
  </si>
  <si>
    <t>B06001001044</t>
  </si>
  <si>
    <t>7 FT</t>
  </si>
  <si>
    <t>6 FT</t>
  </si>
  <si>
    <t>Acer ginnala 'Ruby Slippers'</t>
  </si>
  <si>
    <t>Ruby Slippers Maple</t>
  </si>
  <si>
    <t>1 1/4" LB</t>
  </si>
  <si>
    <t>1" LB</t>
  </si>
  <si>
    <t>B06025011012</t>
  </si>
  <si>
    <t>8 FT BR</t>
  </si>
  <si>
    <t>6 FT LB</t>
  </si>
  <si>
    <t>5 FT LB</t>
  </si>
  <si>
    <t>4 FT LB</t>
  </si>
  <si>
    <t>B06025011040</t>
  </si>
  <si>
    <t>B06025011041</t>
  </si>
  <si>
    <t>B06025011043</t>
  </si>
  <si>
    <t>2" BR</t>
  </si>
  <si>
    <t>Acer miyabei 'JFS-KW3AMI'</t>
  </si>
  <si>
    <t>Rugged Ridge® Maple</t>
  </si>
  <si>
    <t>B10025061040</t>
  </si>
  <si>
    <t>Acer negundo 'Sensation'</t>
  </si>
  <si>
    <t>Sensation Box Elder</t>
  </si>
  <si>
    <t>2 1/2" BR</t>
  </si>
  <si>
    <t>4b</t>
  </si>
  <si>
    <t>1 1/2" LB</t>
  </si>
  <si>
    <t>B11010012009</t>
  </si>
  <si>
    <t>1 1/4" WH</t>
  </si>
  <si>
    <t>Acer palmatum 'Bloodgood'</t>
  </si>
  <si>
    <t>Bloodgood Japanese Maple</t>
  </si>
  <si>
    <t>15"</t>
  </si>
  <si>
    <t>Acer platanoides 'Columnare'</t>
  </si>
  <si>
    <t>Columnar Norway Maple</t>
  </si>
  <si>
    <t>Acer platanoides 'Crimson King'</t>
  </si>
  <si>
    <t>Crimson King Maple</t>
  </si>
  <si>
    <t>Acer platanoides 'Crimson Sentry'</t>
  </si>
  <si>
    <t>Crimson Sentry Maple</t>
  </si>
  <si>
    <t>Acer platanoides 'Deborah'</t>
  </si>
  <si>
    <t>Deborah Maple</t>
  </si>
  <si>
    <t>B13510012008</t>
  </si>
  <si>
    <t>B13510012009</t>
  </si>
  <si>
    <t>Acer platanoides 'Pond'</t>
  </si>
  <si>
    <t>Emerald Lustre® Maple</t>
  </si>
  <si>
    <t>B13512012008</t>
  </si>
  <si>
    <t>10 FT WH</t>
  </si>
  <si>
    <t>Acer platanoides 'Emerald Queen'</t>
  </si>
  <si>
    <t>Emerald Queen™ Maple</t>
  </si>
  <si>
    <t>Acer platanoides 'Princeton Gold'</t>
  </si>
  <si>
    <t>Princeton Gold® Maple</t>
  </si>
  <si>
    <t>Acer platanoides 'Drummondii'</t>
  </si>
  <si>
    <t>Silver Variegated Maple</t>
  </si>
  <si>
    <t>Acer pseudosieboldianum</t>
  </si>
  <si>
    <t>Korean Maple</t>
  </si>
  <si>
    <t>B14525226066</t>
  </si>
  <si>
    <t>B14525226067</t>
  </si>
  <si>
    <t>Acer rubrum 'Armstrong'</t>
  </si>
  <si>
    <t>Armstrong Maple</t>
  </si>
  <si>
    <t>B15002002007</t>
  </si>
  <si>
    <t>7 FT BR</t>
  </si>
  <si>
    <t>B15004002008</t>
  </si>
  <si>
    <t>Acer rubrum 'Magnificent Magenta'</t>
  </si>
  <si>
    <t>Burgundy Belle® Maple</t>
  </si>
  <si>
    <t>Acer rubrum 'October Glory'</t>
  </si>
  <si>
    <t>October Glory® Maple</t>
  </si>
  <si>
    <t>1 Year</t>
  </si>
  <si>
    <t>Acer rubrum 'Franksred'</t>
  </si>
  <si>
    <t>Red Sunset® Maple</t>
  </si>
  <si>
    <t>Acer rubrum 'Frank Jr.'</t>
  </si>
  <si>
    <t>Redpointe® Maple</t>
  </si>
  <si>
    <t>B15041221064</t>
  </si>
  <si>
    <t>5b</t>
  </si>
  <si>
    <t>Acer rubrum 'Bowhall'</t>
  </si>
  <si>
    <t>Bowhall Maple</t>
  </si>
  <si>
    <t>B15047001043</t>
  </si>
  <si>
    <t>Acer rubrum 'JFS-KW78'</t>
  </si>
  <si>
    <t>Armstrong Gold® Maple</t>
  </si>
  <si>
    <t>Low Branch</t>
  </si>
  <si>
    <t>18" WH</t>
  </si>
  <si>
    <t>Acer rubrum 'WW Warren'</t>
  </si>
  <si>
    <t>Red Sentinel® Maple</t>
  </si>
  <si>
    <t>B15089001042</t>
  </si>
  <si>
    <t>B15089221062</t>
  </si>
  <si>
    <t>B15089602009</t>
  </si>
  <si>
    <t>B15089601042</t>
  </si>
  <si>
    <t>Acer saccharinum 'JFS H1'</t>
  </si>
  <si>
    <t>Symatree® Maple</t>
  </si>
  <si>
    <t>Acer saccharinum 'Silver Queen'</t>
  </si>
  <si>
    <t>Silver Queen Maple</t>
  </si>
  <si>
    <t>B16507012015</t>
  </si>
  <si>
    <t>B16507011040</t>
  </si>
  <si>
    <t>B16507011041</t>
  </si>
  <si>
    <t>Acer saccharum 'Green Mountain'</t>
  </si>
  <si>
    <t>Green Mountain® Maple</t>
  </si>
  <si>
    <t>Acer saccharum 'Bailsta'</t>
  </si>
  <si>
    <t>Fall Fiesta® Maple</t>
  </si>
  <si>
    <t>Acer saccharum 'JFS-KW8'</t>
  </si>
  <si>
    <t>Autumn Fest® Maple</t>
  </si>
  <si>
    <t>Acer saccharum 'JFS-Caddo2'</t>
  </si>
  <si>
    <t>Flashfire® Maple</t>
  </si>
  <si>
    <t>Acer tataricum</t>
  </si>
  <si>
    <t>Tatarian Maple</t>
  </si>
  <si>
    <t>B18502002017</t>
  </si>
  <si>
    <t>Acer tataricum 'JFS-KW2'</t>
  </si>
  <si>
    <t>Rugged Charm® Maple</t>
  </si>
  <si>
    <t>B18505011043</t>
  </si>
  <si>
    <t>Acer tataricum 'GarAnn'</t>
  </si>
  <si>
    <t>Hot Wings® Maple</t>
  </si>
  <si>
    <t>Acer truncatum × platanoides 'Keithsform'</t>
  </si>
  <si>
    <t>Norwegian Sunset® Maple</t>
  </si>
  <si>
    <t>Acer truncatum × platanoides 'JFS-KW187'</t>
  </si>
  <si>
    <t>Urban Sunset® Maple</t>
  </si>
  <si>
    <t>Acer truncatum × platanoides 'Warrenred'</t>
  </si>
  <si>
    <t>Pacific Sunset® Maple</t>
  </si>
  <si>
    <t>Acer truncatum × platanoides 'JFS-KW249'</t>
  </si>
  <si>
    <t>Ruby Sunset® Maple</t>
  </si>
  <si>
    <t>Acer truncatum × platanoides 'JFS-KW202'</t>
  </si>
  <si>
    <t>Crimson Sunset® Maple</t>
  </si>
  <si>
    <t>Amelanchier x grandiflora 'Autumn Brilliance'</t>
  </si>
  <si>
    <t>Autumn Brilliance® Serviceberry</t>
  </si>
  <si>
    <t>B23015221067</t>
  </si>
  <si>
    <t>Amelanchier canadensis</t>
  </si>
  <si>
    <t>Shadblow Serviceberry</t>
  </si>
  <si>
    <t>B23017222066</t>
  </si>
  <si>
    <t>B23017222067</t>
  </si>
  <si>
    <t>Amelanchier laevis</t>
  </si>
  <si>
    <t>Allegheny Serviceberry</t>
  </si>
  <si>
    <t>Amelanchier grandiflora 'Princess Diana'</t>
  </si>
  <si>
    <t>Princess Diana Serviceberry</t>
  </si>
  <si>
    <t>B23026221067</t>
  </si>
  <si>
    <t>Amelanchier laevis 'Snowcloud'</t>
  </si>
  <si>
    <t>Snowcloud Serviceberry</t>
  </si>
  <si>
    <t>2b</t>
  </si>
  <si>
    <t>Betula nigra</t>
  </si>
  <si>
    <t>River Birch</t>
  </si>
  <si>
    <t>2 FT BR</t>
  </si>
  <si>
    <t>B25017420066</t>
  </si>
  <si>
    <t>Carpinus betulus 'Fastigiata'</t>
  </si>
  <si>
    <t>Pyramidal European Hornbeam</t>
  </si>
  <si>
    <t>B28006063007</t>
  </si>
  <si>
    <t>B28006065042</t>
  </si>
  <si>
    <t>B28006065043</t>
  </si>
  <si>
    <t>Carpinus betulus 'Frans Fontaine'</t>
  </si>
  <si>
    <t>Frans Fontaine Hornbeam</t>
  </si>
  <si>
    <t>B28010062015</t>
  </si>
  <si>
    <t>B28010062017</t>
  </si>
  <si>
    <t>B28010065041</t>
  </si>
  <si>
    <t>B28010065042</t>
  </si>
  <si>
    <t>Carpinus betulus 'JFS-KW1CB'</t>
  </si>
  <si>
    <t>Emerald Avenue® Hornbeam</t>
  </si>
  <si>
    <t>B28015612007</t>
  </si>
  <si>
    <t>B28015612008</t>
  </si>
  <si>
    <t>B28015612009</t>
  </si>
  <si>
    <t>Catalpa speciosa 'Hiawatha 2'</t>
  </si>
  <si>
    <t>Heartland® Catalpa</t>
  </si>
  <si>
    <t>Catalpa speciosa</t>
  </si>
  <si>
    <t>Northern Catalpa</t>
  </si>
  <si>
    <t>Celtis occidentalis</t>
  </si>
  <si>
    <t>Hackberry</t>
  </si>
  <si>
    <t>B30504001042</t>
  </si>
  <si>
    <t>B30505011042</t>
  </si>
  <si>
    <t>Celtis 'Magnifica'</t>
  </si>
  <si>
    <t>Magnifica Hackberry</t>
  </si>
  <si>
    <t>Cercidiphyllum japonicum</t>
  </si>
  <si>
    <t>Katsura Tree</t>
  </si>
  <si>
    <t>#2 HD</t>
  </si>
  <si>
    <t>Cercis canadensis</t>
  </si>
  <si>
    <t>Eastern Redbud</t>
  </si>
  <si>
    <t>HVY SEL</t>
  </si>
  <si>
    <t>#1 HD</t>
  </si>
  <si>
    <t>#1 LT HD</t>
  </si>
  <si>
    <t>Cornus florida 'Prairie Pink'</t>
  </si>
  <si>
    <t>Prairie Pink Dogwood</t>
  </si>
  <si>
    <t>Cornus kousa chinensis</t>
  </si>
  <si>
    <t>Chinese Kousa Dogwood</t>
  </si>
  <si>
    <t>Cornus mas 'JFS PN4Legacy'</t>
  </si>
  <si>
    <t>Saffron Sentinel® Cornelian Cherry</t>
  </si>
  <si>
    <t>Crataegus ambigua</t>
  </si>
  <si>
    <t>Russian Hawthorn</t>
  </si>
  <si>
    <t>B38006012013</t>
  </si>
  <si>
    <t>Crataegus laevigata 'Crimson Cloud'</t>
  </si>
  <si>
    <t>Crimson Cloud Hawthorn</t>
  </si>
  <si>
    <t>B38006012015</t>
  </si>
  <si>
    <t>B38006012017</t>
  </si>
  <si>
    <t>B38006011041</t>
  </si>
  <si>
    <t>Crataegus x lavallei</t>
  </si>
  <si>
    <t>Lavalle Hawthorn</t>
  </si>
  <si>
    <t>B38010012015</t>
  </si>
  <si>
    <t>B38011012013</t>
  </si>
  <si>
    <t>Crataegus laevigata 'Paul's Scarlet'</t>
  </si>
  <si>
    <t>Paul's Scarlet Hawthorn</t>
  </si>
  <si>
    <t>B38011012015</t>
  </si>
  <si>
    <t>Crataegus x mordenensis 'Snowbird'</t>
  </si>
  <si>
    <t>Snowbird Hawthorn</t>
  </si>
  <si>
    <t>B38018012009</t>
  </si>
  <si>
    <t>B38018012013</t>
  </si>
  <si>
    <t>B38018012039</t>
  </si>
  <si>
    <t>B38018012040</t>
  </si>
  <si>
    <t>B38018012041</t>
  </si>
  <si>
    <t>B38018012042</t>
  </si>
  <si>
    <t>Crataegus x mordenensis 'Toba'</t>
  </si>
  <si>
    <t>Toba Hawthorn</t>
  </si>
  <si>
    <t>B38022012017</t>
  </si>
  <si>
    <t>Crataegus viridis 'Winter King'</t>
  </si>
  <si>
    <t>Winter King Hawthorn</t>
  </si>
  <si>
    <t>B38026012017</t>
  </si>
  <si>
    <t>Ginkgo biloba 'Halka'</t>
  </si>
  <si>
    <t>Halka Ginkgo</t>
  </si>
  <si>
    <t>B47503063019</t>
  </si>
  <si>
    <t>Gleditsia triacanthos 'Draves'</t>
  </si>
  <si>
    <t>Street Keeper® Honeylocust</t>
  </si>
  <si>
    <t>B48000012008</t>
  </si>
  <si>
    <t>B48000012009</t>
  </si>
  <si>
    <t>B48000012015</t>
  </si>
  <si>
    <t>B48000012017</t>
  </si>
  <si>
    <t>Gleditsia triacanthos 'JFS GMorgenson1'</t>
  </si>
  <si>
    <t>Northern Sentinel® Honeylocust</t>
  </si>
  <si>
    <t>B48002012009</t>
  </si>
  <si>
    <t>B48002011040</t>
  </si>
  <si>
    <t>B48002011041</t>
  </si>
  <si>
    <t>B48002011042</t>
  </si>
  <si>
    <t>Gleditsia triacanthos 'Harve'</t>
  </si>
  <si>
    <t>Northern Acclaim® Honeylocust</t>
  </si>
  <si>
    <t>B48005012009</t>
  </si>
  <si>
    <t>B48005012015</t>
  </si>
  <si>
    <t>B48005011039</t>
  </si>
  <si>
    <t>B48005011040</t>
  </si>
  <si>
    <t>Gleditsia triacanthos 'Christie'</t>
  </si>
  <si>
    <t>Halka™ Honeylocust</t>
  </si>
  <si>
    <t>B48041011039</t>
  </si>
  <si>
    <t>B48041011040</t>
  </si>
  <si>
    <t>B48041011041</t>
  </si>
  <si>
    <t>B48041011042</t>
  </si>
  <si>
    <t>Gleditsia triacanthos 'Impcole'</t>
  </si>
  <si>
    <t>Imperial® Honeylocust</t>
  </si>
  <si>
    <t>B48047012015</t>
  </si>
  <si>
    <t>Gleditsia triacanthos 'Shademaster'</t>
  </si>
  <si>
    <t>Shademaster® Honeylocust</t>
  </si>
  <si>
    <t>B48051013007</t>
  </si>
  <si>
    <t>B48051012015</t>
  </si>
  <si>
    <t>B48051012017</t>
  </si>
  <si>
    <t>Gleditsia triacanthos 'Skycole'</t>
  </si>
  <si>
    <t>Skyline® Honeylocust</t>
  </si>
  <si>
    <t>B48052012009</t>
  </si>
  <si>
    <t>Gleditsia triacanthos 'Suncole'</t>
  </si>
  <si>
    <t>Sunburst® Honeylocust</t>
  </si>
  <si>
    <t>B48053011039</t>
  </si>
  <si>
    <t>B48053011040</t>
  </si>
  <si>
    <t>B48053011041</t>
  </si>
  <si>
    <t>Gymnocladus dioicus 'Espresso-JFS'</t>
  </si>
  <si>
    <t>Espresso™ Kentucky Coffee Tree</t>
  </si>
  <si>
    <t>Hydrangea paniculata 'Limelight'</t>
  </si>
  <si>
    <t>Limelight Hydrangea</t>
  </si>
  <si>
    <t>Malus 'Adams'</t>
  </si>
  <si>
    <t>Adams Crabapple</t>
  </si>
  <si>
    <t>RightRoot®</t>
  </si>
  <si>
    <t>Malus 'Adirondack'</t>
  </si>
  <si>
    <t>Adirondack Crabapple</t>
  </si>
  <si>
    <t>Hardy</t>
  </si>
  <si>
    <t>B60003312017</t>
  </si>
  <si>
    <t>B60003312019</t>
  </si>
  <si>
    <t>B60003312044</t>
  </si>
  <si>
    <t>VC RightRoot®</t>
  </si>
  <si>
    <t>B60017463085</t>
  </si>
  <si>
    <t>Malus 'Coralcole'</t>
  </si>
  <si>
    <t>Coralburst® Crabapple</t>
  </si>
  <si>
    <t>4' Graft</t>
  </si>
  <si>
    <t>B60017463090</t>
  </si>
  <si>
    <t>Malus 'Donald Wyman'</t>
  </si>
  <si>
    <t>Donald Wyman Crabapple</t>
  </si>
  <si>
    <t>7 FT LB</t>
  </si>
  <si>
    <t>Malus sargentii 'Select A'</t>
  </si>
  <si>
    <t>Firebird® Crabapple</t>
  </si>
  <si>
    <t>B60023463080</t>
  </si>
  <si>
    <t>B60039463085</t>
  </si>
  <si>
    <t>Malus 'Lollizam'</t>
  </si>
  <si>
    <t>Lollipop® Crabapple</t>
  </si>
  <si>
    <t>B60039463090</t>
  </si>
  <si>
    <t>Malus 'Jarmin'</t>
  </si>
  <si>
    <t>Marilee® Crabapple</t>
  </si>
  <si>
    <t>B60042412043</t>
  </si>
  <si>
    <t>Malus 'Perfect Purple'</t>
  </si>
  <si>
    <t>Perfect Purple Crabapple</t>
  </si>
  <si>
    <t>B60048412019</t>
  </si>
  <si>
    <t>Malus 'Prairifire'</t>
  </si>
  <si>
    <t>Prairifire Crabapple</t>
  </si>
  <si>
    <t>B60054025066</t>
  </si>
  <si>
    <t>B60054025067</t>
  </si>
  <si>
    <t>B60054432019</t>
  </si>
  <si>
    <t>Malus 'Purple Prince'</t>
  </si>
  <si>
    <t>Purple Prince Crabapple</t>
  </si>
  <si>
    <t>B60057412009</t>
  </si>
  <si>
    <t>B60057412013</t>
  </si>
  <si>
    <t>B60058312017</t>
  </si>
  <si>
    <t>Malus 'Radiant'</t>
  </si>
  <si>
    <t>Radiant Crabapple</t>
  </si>
  <si>
    <t>B60058312019</t>
  </si>
  <si>
    <t>B60059312019</t>
  </si>
  <si>
    <t>Malus 'Red Barron'</t>
  </si>
  <si>
    <t>Red Barron Crabapple</t>
  </si>
  <si>
    <t>B60059312042</t>
  </si>
  <si>
    <t>B60061412009</t>
  </si>
  <si>
    <t>Malus 'Jewelcole'</t>
  </si>
  <si>
    <t>Red Jewel™ Crabapple</t>
  </si>
  <si>
    <t>B60061412013</t>
  </si>
  <si>
    <t>Malus 'JFS-KW5'</t>
  </si>
  <si>
    <t>Royal Raindrops® Crabapple</t>
  </si>
  <si>
    <t>15" WH</t>
  </si>
  <si>
    <t>B60068432043</t>
  </si>
  <si>
    <t>Malus sargentii</t>
  </si>
  <si>
    <t>Sargent Crabapple</t>
  </si>
  <si>
    <t>7/8" BR</t>
  </si>
  <si>
    <t>3/4" BR</t>
  </si>
  <si>
    <t>5/8" BR</t>
  </si>
  <si>
    <t>Malus sargentii 'Tina'</t>
  </si>
  <si>
    <t>Sargent Tina Crabapple</t>
  </si>
  <si>
    <t>B60071463085</t>
  </si>
  <si>
    <t>B60071463090</t>
  </si>
  <si>
    <t>B60071463095</t>
  </si>
  <si>
    <t>Malus 'Snowdrift'</t>
  </si>
  <si>
    <t>Snowdrift Crabapple</t>
  </si>
  <si>
    <t>B60080432013</t>
  </si>
  <si>
    <t>Malus 'Sutyzam'</t>
  </si>
  <si>
    <t>Sugar Tyme® Crabapple</t>
  </si>
  <si>
    <t>Malus tschonoskii</t>
  </si>
  <si>
    <t>Tschonoskii Crabapple</t>
  </si>
  <si>
    <t>B60087312013</t>
  </si>
  <si>
    <t>B60087312015</t>
  </si>
  <si>
    <t>B60087312017</t>
  </si>
  <si>
    <t>B60087312019</t>
  </si>
  <si>
    <t>B60087312041</t>
  </si>
  <si>
    <t>B60087312042</t>
  </si>
  <si>
    <t>B60087312043</t>
  </si>
  <si>
    <t>Malus 'Rejzam'</t>
  </si>
  <si>
    <t>Rejoice™ Crabapple</t>
  </si>
  <si>
    <t>B60104412013</t>
  </si>
  <si>
    <t>B60106463080</t>
  </si>
  <si>
    <t>Malus 'JFS KW-207'</t>
  </si>
  <si>
    <t>Sparkling Sprite® Crabapple</t>
  </si>
  <si>
    <t>B60106463085</t>
  </si>
  <si>
    <t>B60106463090</t>
  </si>
  <si>
    <t>Malus 'JFS KW139MX'</t>
  </si>
  <si>
    <t>Ruby Dayze® Crabapple</t>
  </si>
  <si>
    <t>Malus 'JFS KW213MX'</t>
  </si>
  <si>
    <t>Raspberry Spear® Crabapple</t>
  </si>
  <si>
    <t>M-111</t>
  </si>
  <si>
    <t>B-118</t>
  </si>
  <si>
    <t>Malus 'JFS KW214MX'</t>
  </si>
  <si>
    <t>Ivory Spear® Crabapple</t>
  </si>
  <si>
    <t>Metasequoia glyptostroboides</t>
  </si>
  <si>
    <t>Dawn Redwood Dawn Redwood</t>
  </si>
  <si>
    <t>B61002001021</t>
  </si>
  <si>
    <t>Platanus x acerifolia 'Bloodgood'</t>
  </si>
  <si>
    <t>Bloodgood London Planetree</t>
  </si>
  <si>
    <t>Platanus x acerifolia 'Morton Circle'</t>
  </si>
  <si>
    <t>Exclamation!® Planetree</t>
  </si>
  <si>
    <t>Stub</t>
  </si>
  <si>
    <t>Populus tremuloides 'NE-Arb'</t>
  </si>
  <si>
    <t>Prairie Gold® Aspen</t>
  </si>
  <si>
    <t>B71009002021</t>
  </si>
  <si>
    <t>B71009001042</t>
  </si>
  <si>
    <t>Populus tremuloides 'JFS-Column'</t>
  </si>
  <si>
    <t>Mountain Sentinel® Aspen</t>
  </si>
  <si>
    <t>B71025001043</t>
  </si>
  <si>
    <t>Prunus subhirtella 'Autumnalis Rosea'</t>
  </si>
  <si>
    <t>Autumn Flowering Cherry</t>
  </si>
  <si>
    <t>Prunus sargentii 'Columnaris'</t>
  </si>
  <si>
    <t>Columnar Sargent Cherry</t>
  </si>
  <si>
    <t>B73014012042</t>
  </si>
  <si>
    <t>B73014012043</t>
  </si>
  <si>
    <t>B73014012044</t>
  </si>
  <si>
    <t>Prunus serrulata 'Kwanzan'</t>
  </si>
  <si>
    <t>Kwanzan Cherry</t>
  </si>
  <si>
    <t>B73042001042</t>
  </si>
  <si>
    <t>Prunus x 'Snofozam'</t>
  </si>
  <si>
    <t>Snow Fountains® Cherry</t>
  </si>
  <si>
    <t>B73042001043</t>
  </si>
  <si>
    <t>B73042002085</t>
  </si>
  <si>
    <t>B73042002090</t>
  </si>
  <si>
    <t>B73042002095</t>
  </si>
  <si>
    <t>B73045001042</t>
  </si>
  <si>
    <t>Prunus 'NCPH1'</t>
  </si>
  <si>
    <t>Pink Cascade® Cherry</t>
  </si>
  <si>
    <t>B73045001043</t>
  </si>
  <si>
    <t>B73045001044</t>
  </si>
  <si>
    <t>Prunus 'JFS-KW14'</t>
  </si>
  <si>
    <t>First Blush® Cherry</t>
  </si>
  <si>
    <t>Prunus sargentii 'JFS KW21PS'</t>
  </si>
  <si>
    <t>Pink Myst® Cherry</t>
  </si>
  <si>
    <t>Prunus virginiana 'Canada Red'</t>
  </si>
  <si>
    <t>Canada Red Improved Chokecherry</t>
  </si>
  <si>
    <t>B73312002013</t>
  </si>
  <si>
    <t>Pyrus calleryana 'Glen's Form'</t>
  </si>
  <si>
    <t>Chanticleer® Pear</t>
  </si>
  <si>
    <t>Pyrus calleryana 'Aristocrat'</t>
  </si>
  <si>
    <t>Aristocrat® Pear</t>
  </si>
  <si>
    <t>B74508012009</t>
  </si>
  <si>
    <t>B74508012015</t>
  </si>
  <si>
    <t>Pyrus calleryana 'Jaczam'</t>
  </si>
  <si>
    <t>Jack® Pear</t>
  </si>
  <si>
    <t>B74517012017</t>
  </si>
  <si>
    <t>B74517012019</t>
  </si>
  <si>
    <t>B74535013006</t>
  </si>
  <si>
    <t>Pyrus 'NCPX1'</t>
  </si>
  <si>
    <t>Javelin® Pear</t>
  </si>
  <si>
    <t>B74535013007</t>
  </si>
  <si>
    <t>B74535013008</t>
  </si>
  <si>
    <t>B74535012015</t>
  </si>
  <si>
    <t>B74535012017</t>
  </si>
  <si>
    <t>B74535012041</t>
  </si>
  <si>
    <t>B74535012042</t>
  </si>
  <si>
    <t>Quercus macrocarpa</t>
  </si>
  <si>
    <t>Bur Oak</t>
  </si>
  <si>
    <t>Quercus robur</t>
  </si>
  <si>
    <t>English Oak</t>
  </si>
  <si>
    <t>Quercus ellipsoidalis</t>
  </si>
  <si>
    <t>Northern Pin Oak</t>
  </si>
  <si>
    <t>Quercus palustris</t>
  </si>
  <si>
    <t>Pin Oak</t>
  </si>
  <si>
    <t>Quercus acutissima</t>
  </si>
  <si>
    <t>Sawtooth Oak</t>
  </si>
  <si>
    <t>Quercus coccinea</t>
  </si>
  <si>
    <t>Scarlet Oak</t>
  </si>
  <si>
    <t>Quercus imbricaria</t>
  </si>
  <si>
    <t>Shingle Oak</t>
  </si>
  <si>
    <t>Quercus x bimundorum 'Crimschmidt'</t>
  </si>
  <si>
    <t>Crimson Spire™ Oak</t>
  </si>
  <si>
    <t>Quercus x bimundorum 'JFS-KW1QX'</t>
  </si>
  <si>
    <t>Streetspire® Oak</t>
  </si>
  <si>
    <t>Quercus x bimundorum 'JFS-KW2QX'</t>
  </si>
  <si>
    <t>Skinny Genes® Oak</t>
  </si>
  <si>
    <t>Quercus bicolor 'Bonnie and Mike'</t>
  </si>
  <si>
    <t>Beacon® Oak</t>
  </si>
  <si>
    <t>B75059012017</t>
  </si>
  <si>
    <t>Robinia pseudoacacia 'Purple Robe'</t>
  </si>
  <si>
    <t>Purple Robe Locust</t>
  </si>
  <si>
    <t>B77508011040</t>
  </si>
  <si>
    <t>B77508011041</t>
  </si>
  <si>
    <t>B77508011042</t>
  </si>
  <si>
    <t>B77508011043</t>
  </si>
  <si>
    <t>Syringa pekinensis 'Zhang Zhiming'</t>
  </si>
  <si>
    <t>Beijing Gold® Tree Lilac</t>
  </si>
  <si>
    <t>Syringa reticulata 'Ivory Silk'</t>
  </si>
  <si>
    <t>Ivory Silk® Japanese Tree Lilac</t>
  </si>
  <si>
    <t>B83504002042</t>
  </si>
  <si>
    <t>Syringa pekinensis 'WFH2'</t>
  </si>
  <si>
    <t>Great Wall® Tree Lilac</t>
  </si>
  <si>
    <t>Syringa pekinensis 'Morton'</t>
  </si>
  <si>
    <t>China Snow® Tree Lilac</t>
  </si>
  <si>
    <t>Taxodium distichum</t>
  </si>
  <si>
    <t>Bald Cypress</t>
  </si>
  <si>
    <t>B84502002005</t>
  </si>
  <si>
    <t>B84502002006</t>
  </si>
  <si>
    <t>B84502002007</t>
  </si>
  <si>
    <t>Taxodium distichum 'Skyward'</t>
  </si>
  <si>
    <t>Lindsey's Skyward™ Bald Cypress</t>
  </si>
  <si>
    <t>B84520061046</t>
  </si>
  <si>
    <t>B84520061047</t>
  </si>
  <si>
    <t>Tilia americana 'McKSentry'</t>
  </si>
  <si>
    <t>American Sentry® Linden</t>
  </si>
  <si>
    <t>Tilia x euchlora</t>
  </si>
  <si>
    <t>Crimean Linden</t>
  </si>
  <si>
    <t>B87004012042</t>
  </si>
  <si>
    <t>B87005013007</t>
  </si>
  <si>
    <t>Tilia cordata 'Corzam'</t>
  </si>
  <si>
    <t>Corinthian® Linden</t>
  </si>
  <si>
    <t>B87005012041</t>
  </si>
  <si>
    <t>B87005012042</t>
  </si>
  <si>
    <t>Tilia tomentosa 'PNI 6051'</t>
  </si>
  <si>
    <t>Green Mountain® Linden</t>
  </si>
  <si>
    <t>B87011012009</t>
  </si>
  <si>
    <t>Tilia x flavescens 'Glenleven'</t>
  </si>
  <si>
    <t>Glenleven Linden</t>
  </si>
  <si>
    <t>Tilia cordata 'Greenspire'</t>
  </si>
  <si>
    <t>Greenspire® Linden</t>
  </si>
  <si>
    <t>Tilia tomentosa 'Sterling'</t>
  </si>
  <si>
    <t>Sterling Linden</t>
  </si>
  <si>
    <t>Tilia cordata x mongolica 'Harvest Gold'</t>
  </si>
  <si>
    <t>Harvest Gold Linden</t>
  </si>
  <si>
    <t>Ulmus propinqua 'JFS-Bieberich'</t>
  </si>
  <si>
    <t>Emerald Sunshine® Elm</t>
  </si>
  <si>
    <t>B88003001040</t>
  </si>
  <si>
    <t>Ulmus 'Patriot'</t>
  </si>
  <si>
    <t>Patriot Elm</t>
  </si>
  <si>
    <t>B88006002015</t>
  </si>
  <si>
    <t>Ulmus 'Morton Glossy'</t>
  </si>
  <si>
    <t>Triumph™ Elm</t>
  </si>
  <si>
    <t>Ulmus americana 'JFS-Prince II'</t>
  </si>
  <si>
    <t>Colonial Spirit® Elm</t>
  </si>
  <si>
    <t>B88016001042</t>
  </si>
  <si>
    <t>Ulmus americana 'New Harmony'</t>
  </si>
  <si>
    <t>New Harmony Elm</t>
  </si>
  <si>
    <t>B88017001040</t>
  </si>
  <si>
    <t>Ulmus americana 'Jefferson'</t>
  </si>
  <si>
    <t>Jefferson Elm</t>
  </si>
  <si>
    <t>B88018002015</t>
  </si>
  <si>
    <t>Ulmus americana 'Lewis &amp; Clark'</t>
  </si>
  <si>
    <t>Prairie Expedition® Elm</t>
  </si>
  <si>
    <t>Ulmus japonica × pumila 'New Horizon'</t>
  </si>
  <si>
    <t>New Horizon Elm</t>
  </si>
  <si>
    <t>B88027001039</t>
  </si>
  <si>
    <t>Ulmus davidiana 'JFS KW2UD'</t>
  </si>
  <si>
    <t>Greenstone® Elm</t>
  </si>
  <si>
    <t>Ulmus chenmoui 'JAB Morton'</t>
  </si>
  <si>
    <t>Summer Elixir® Elm</t>
  </si>
  <si>
    <t>B88040011040</t>
  </si>
  <si>
    <t>B88040011041</t>
  </si>
  <si>
    <t>Zelkova serrata 'Green Vase'</t>
  </si>
  <si>
    <t>Green Vase® Zelkova</t>
  </si>
  <si>
    <t>B91005011043</t>
  </si>
  <si>
    <t>Zelkova serrata 'Musashino'</t>
  </si>
  <si>
    <t>Musashino Columnar Zelkova</t>
  </si>
  <si>
    <t>Zelkova serrata 'Village Green'</t>
  </si>
  <si>
    <t>Village Green™ Zelkova</t>
  </si>
  <si>
    <t>B91013012017</t>
  </si>
  <si>
    <t>B91013011039</t>
  </si>
  <si>
    <t>B91013011040</t>
  </si>
  <si>
    <t>B91013011042</t>
  </si>
  <si>
    <t>B91013011043</t>
  </si>
  <si>
    <t>Zelkova serrata 'JFS KW4ZS'</t>
  </si>
  <si>
    <t>Zileration® Zelkova</t>
  </si>
  <si>
    <t>B91025012008</t>
  </si>
  <si>
    <t>B91025012009</t>
  </si>
  <si>
    <t>B91025012015</t>
  </si>
  <si>
    <t>B13508013005</t>
  </si>
  <si>
    <t>B16502011042</t>
  </si>
  <si>
    <t>B91025012017</t>
  </si>
  <si>
    <t>B91025012019</t>
  </si>
  <si>
    <t>B91025012040</t>
  </si>
  <si>
    <t>B91025012041</t>
  </si>
  <si>
    <t>B05540001042</t>
  </si>
  <si>
    <t>B13504013038</t>
  </si>
  <si>
    <t>B48052011034</t>
  </si>
  <si>
    <t>B48052011041</t>
  </si>
  <si>
    <t>Maclura pomifera 'White Shield'</t>
  </si>
  <si>
    <t>White Shield Osage Orange</t>
  </si>
  <si>
    <t>B60082312019</t>
  </si>
  <si>
    <t>Malus 'Spring Snow'</t>
  </si>
  <si>
    <t>Spring Snow Crabapple</t>
  </si>
  <si>
    <t>B60082312043</t>
  </si>
  <si>
    <t>B84520061023</t>
  </si>
  <si>
    <t>B87005013008</t>
  </si>
  <si>
    <t>B87005013009</t>
  </si>
  <si>
    <t>B87005012039</t>
  </si>
  <si>
    <t>B87013012038</t>
  </si>
  <si>
    <t>B88040012017</t>
  </si>
  <si>
    <t>Amelanchier laevis 'JFS-Arb'</t>
  </si>
  <si>
    <t>Spring Flurry® Serviceberry</t>
  </si>
  <si>
    <t>Cercis canadensis 'Merlot'</t>
  </si>
  <si>
    <t>Merlot Redbud</t>
  </si>
  <si>
    <t>B60059312017</t>
  </si>
  <si>
    <t>B60110412044</t>
  </si>
  <si>
    <t>Acer platanoides 'Royal Red'</t>
  </si>
  <si>
    <t>Royal Red Maple</t>
  </si>
  <si>
    <t>B20511012008</t>
  </si>
  <si>
    <t>B23026002019</t>
  </si>
  <si>
    <t>B28010065040</t>
  </si>
  <si>
    <t>B28010065043</t>
  </si>
  <si>
    <t>B38018012017</t>
  </si>
  <si>
    <t>B60059312015</t>
  </si>
  <si>
    <t>B60109413008</t>
  </si>
  <si>
    <t>B69505003005</t>
  </si>
  <si>
    <t>B71025001040</t>
  </si>
  <si>
    <t>Prunus 'Okame'</t>
  </si>
  <si>
    <t>Okame Cherry</t>
  </si>
  <si>
    <t>B75015002015</t>
  </si>
  <si>
    <t>Taxodium distichum 'JFS-SGPN'</t>
  </si>
  <si>
    <t>Green Whisper® Bald Cypress</t>
  </si>
  <si>
    <t>B87025012008</t>
  </si>
  <si>
    <t>B91010011044</t>
  </si>
  <si>
    <t>B91013011041</t>
  </si>
  <si>
    <t>Acer x freemanii 'Celzam'</t>
  </si>
  <si>
    <t>Celebration® Maple</t>
  </si>
  <si>
    <t>B05540002009</t>
  </si>
  <si>
    <t>B05540001039</t>
  </si>
  <si>
    <t>B15004002009</t>
  </si>
  <si>
    <t>B16507012008</t>
  </si>
  <si>
    <t>B23021001042</t>
  </si>
  <si>
    <t>B23033011043</t>
  </si>
  <si>
    <t>B38026011044</t>
  </si>
  <si>
    <t>B38026011046</t>
  </si>
  <si>
    <t>B60023463085</t>
  </si>
  <si>
    <t>B73022001040</t>
  </si>
  <si>
    <t>Prunus sargentii 'JFS-KW58'</t>
  </si>
  <si>
    <t>Pink Flair® Cherry</t>
  </si>
  <si>
    <t>B73055012043</t>
  </si>
  <si>
    <t>B73212002008</t>
  </si>
  <si>
    <t>Prunus 'Newport'</t>
  </si>
  <si>
    <t>Newport Plum</t>
  </si>
  <si>
    <t>Ulmus davidiana 'Morton'</t>
  </si>
  <si>
    <t>Accolade® Elm</t>
  </si>
  <si>
    <t>B91010011042</t>
  </si>
  <si>
    <t>Acer campestre 'Evelyn'</t>
  </si>
  <si>
    <t>Queen Elizabeth™ Maple</t>
  </si>
  <si>
    <t>B15050002017</t>
  </si>
  <si>
    <t>Acer saccharum 'Commemoration'</t>
  </si>
  <si>
    <t>Commemoration® Maple</t>
  </si>
  <si>
    <t>B23015001043</t>
  </si>
  <si>
    <t>B23015001044</t>
  </si>
  <si>
    <t>B28010062019</t>
  </si>
  <si>
    <t>B28015061039</t>
  </si>
  <si>
    <t>B28015061040</t>
  </si>
  <si>
    <t>Ginkgo biloba 'Autumn Gold'</t>
  </si>
  <si>
    <t>Autumn Gold Ginkgo</t>
  </si>
  <si>
    <t>B47501063044</t>
  </si>
  <si>
    <t>B48502011044</t>
  </si>
  <si>
    <t>Prunus x cistena 'Schmidtcis'</t>
  </si>
  <si>
    <t>Big Cis® Plum</t>
  </si>
  <si>
    <t>B81005012039</t>
  </si>
  <si>
    <t>Sorbus aucuparia 'Michred'</t>
  </si>
  <si>
    <t>Cardinal Royal® Mountain Ash</t>
  </si>
  <si>
    <t>B81005011044</t>
  </si>
  <si>
    <t>B81005011046</t>
  </si>
  <si>
    <t>Styrax japonicus 'JLWeeping'</t>
  </si>
  <si>
    <t>Marley's Pink™ Snowbell</t>
  </si>
  <si>
    <t>B83504002041</t>
  </si>
  <si>
    <t>B87004012041</t>
  </si>
  <si>
    <t>Tilia americana 'Redmond'</t>
  </si>
  <si>
    <t>Redmond Linden</t>
  </si>
  <si>
    <t>B87009011042</t>
  </si>
  <si>
    <t>B87009011043</t>
  </si>
  <si>
    <t>B87009011044</t>
  </si>
  <si>
    <t>B87010011043</t>
  </si>
  <si>
    <t>Tilia americana 'Boulevard'</t>
  </si>
  <si>
    <t>Boulevard Linden</t>
  </si>
  <si>
    <t>B87010011044</t>
  </si>
  <si>
    <t>B88009011039</t>
  </si>
  <si>
    <t>Acer rubrum 'Red Rocket'</t>
  </si>
  <si>
    <t>Red Rocket Maple</t>
  </si>
  <si>
    <t>Acer saccharum 'Legacy'</t>
  </si>
  <si>
    <t>Legacy® Maple</t>
  </si>
  <si>
    <t>B28015061044</t>
  </si>
  <si>
    <t>B29540011042</t>
  </si>
  <si>
    <t>B48047011040</t>
  </si>
  <si>
    <t>B48047011042</t>
  </si>
  <si>
    <t>Gymnocladus dioicus</t>
  </si>
  <si>
    <t>Kentucky Coffee Tree Kentucky Coffee Tree</t>
  </si>
  <si>
    <t>B69505002019</t>
  </si>
  <si>
    <t>B69505001039</t>
  </si>
  <si>
    <t>B69505001041</t>
  </si>
  <si>
    <t>B73022001044</t>
  </si>
  <si>
    <t>B74531013006</t>
  </si>
  <si>
    <t>Pyrus x triploida 'NCPX2'</t>
  </si>
  <si>
    <t>Chastity® Pear</t>
  </si>
  <si>
    <t>B74531013007</t>
  </si>
  <si>
    <t>B74531013008</t>
  </si>
  <si>
    <t>B83510012043</t>
  </si>
  <si>
    <t>B88027002017</t>
  </si>
  <si>
    <t>B10025061041</t>
  </si>
  <si>
    <t>B15002002009</t>
  </si>
  <si>
    <t>B15022002009</t>
  </si>
  <si>
    <t>B17006011041</t>
  </si>
  <si>
    <t>Acer saccharum 'John Pair'</t>
  </si>
  <si>
    <t>John Pair Maple</t>
  </si>
  <si>
    <t>B17030012041</t>
  </si>
  <si>
    <t>Aesculus glabra</t>
  </si>
  <si>
    <t>Ohio Buckeye</t>
  </si>
  <si>
    <t>Cornus mas</t>
  </si>
  <si>
    <t>Cornelian Cherry Cornelian Cherry</t>
  </si>
  <si>
    <t>B47501063043</t>
  </si>
  <si>
    <t>B47503063043</t>
  </si>
  <si>
    <t>B69502002015</t>
  </si>
  <si>
    <t>B69502002019</t>
  </si>
  <si>
    <t>B69502001042</t>
  </si>
  <si>
    <t>Platanus x acerifolia 'Morton Naper'</t>
  </si>
  <si>
    <t>Monumental™ Planetree</t>
  </si>
  <si>
    <t>B71009001043</t>
  </si>
  <si>
    <t>B74517012042</t>
  </si>
  <si>
    <t>B74517012043</t>
  </si>
  <si>
    <t>B82514005047</t>
  </si>
  <si>
    <t>B87013012009</t>
  </si>
  <si>
    <t>Zelkova serrata 'Schmidtlow'</t>
  </si>
  <si>
    <t>Wireless® Zelkova</t>
  </si>
  <si>
    <t>B28006065040</t>
  </si>
  <si>
    <t>B38001002041</t>
  </si>
  <si>
    <t>B38001002042</t>
  </si>
  <si>
    <t>B60068412015</t>
  </si>
  <si>
    <t>Sorbus americana 'Dwarfcrown'</t>
  </si>
  <si>
    <t>Red Cascade™ Mountain Ash</t>
  </si>
  <si>
    <t>B81007013044</t>
  </si>
  <si>
    <t>B88009011040</t>
  </si>
  <si>
    <t>B13508012015</t>
  </si>
  <si>
    <t>B28006063006</t>
  </si>
  <si>
    <t>B48051012009</t>
  </si>
  <si>
    <t>7/8"</t>
  </si>
  <si>
    <t>5-9</t>
  </si>
  <si>
    <t>3/4"</t>
  </si>
  <si>
    <t>1"</t>
  </si>
  <si>
    <t>4-10</t>
  </si>
  <si>
    <t>5/8"</t>
  </si>
  <si>
    <t>1/2"</t>
  </si>
  <si>
    <t>3/8"</t>
  </si>
  <si>
    <t>5/16"</t>
  </si>
  <si>
    <t>B60510735020</t>
  </si>
  <si>
    <t>Malus fruiting 'Red Delicious'</t>
  </si>
  <si>
    <t>Red Delicious Apple</t>
  </si>
  <si>
    <t>5-8</t>
  </si>
  <si>
    <t>3-8</t>
  </si>
  <si>
    <t>4-8</t>
  </si>
  <si>
    <t>Malus fruiting 'Dorsett'</t>
  </si>
  <si>
    <t>Dorsett Golden Apple</t>
  </si>
  <si>
    <t>B60526735018</t>
  </si>
  <si>
    <t>B60526735020</t>
  </si>
  <si>
    <t>B60526735026</t>
  </si>
  <si>
    <t>Malus fruiting 'Winesap'</t>
  </si>
  <si>
    <t>Winesap Apple</t>
  </si>
  <si>
    <t>B60528735020</t>
  </si>
  <si>
    <t>B60528735026</t>
  </si>
  <si>
    <t>B60528735027</t>
  </si>
  <si>
    <t>B73312002015</t>
  </si>
  <si>
    <t>4-9</t>
  </si>
  <si>
    <t>Prunus Pluot® fruiting 'Flavor King'</t>
  </si>
  <si>
    <t>Flavor King Pluot®</t>
  </si>
  <si>
    <t>6-10</t>
  </si>
  <si>
    <t>B73932015027</t>
  </si>
  <si>
    <t>B75017001042</t>
  </si>
  <si>
    <t>B83585002013</t>
  </si>
  <si>
    <t>B84502002008</t>
  </si>
  <si>
    <t>B88016002008</t>
  </si>
  <si>
    <t>B48502011043</t>
  </si>
  <si>
    <t>B60068312013</t>
  </si>
  <si>
    <t>Malus fruiting '4-N-1 Combo'</t>
  </si>
  <si>
    <t>4-N-1-Combo Apple</t>
  </si>
  <si>
    <t>Styrax japonicus 'Spring Showers'</t>
  </si>
  <si>
    <t>Spring Showers Snowbell</t>
  </si>
  <si>
    <t>B91005011041</t>
  </si>
  <si>
    <t>B15018001043</t>
  </si>
  <si>
    <t>B15050602009</t>
  </si>
  <si>
    <t>B17010012039</t>
  </si>
  <si>
    <t>B21019003042</t>
  </si>
  <si>
    <t>B35049016044</t>
  </si>
  <si>
    <t>B60505735026</t>
  </si>
  <si>
    <t>Malus fruiting 'Gravenstein'</t>
  </si>
  <si>
    <t>Gravenstein Apple</t>
  </si>
  <si>
    <t>2-9</t>
  </si>
  <si>
    <t>4-7</t>
  </si>
  <si>
    <t>Prunus apricot fruiting 'Puget Gold'</t>
  </si>
  <si>
    <t>Puget Gold Apricot</t>
  </si>
  <si>
    <t>Prunus Nectaplum® fruiting  'Spice Zee'</t>
  </si>
  <si>
    <t>Spice Zee NectaPlum®</t>
  </si>
  <si>
    <t>B15041001042</t>
  </si>
  <si>
    <t>B18510221066</t>
  </si>
  <si>
    <t>B48047011041</t>
  </si>
  <si>
    <t>B61002001023</t>
  </si>
  <si>
    <t>B83585002017</t>
  </si>
  <si>
    <t>B88003002015</t>
  </si>
  <si>
    <t>B05503001044</t>
  </si>
  <si>
    <t>Acer rubrum</t>
  </si>
  <si>
    <t>Red Maple</t>
  </si>
  <si>
    <t>Acer rubrum 'Sun Valley'</t>
  </si>
  <si>
    <t>Sun Valley Maple</t>
  </si>
  <si>
    <t>B15044001043</t>
  </si>
  <si>
    <t>B20511012017</t>
  </si>
  <si>
    <t>B20514011043</t>
  </si>
  <si>
    <t>B20529012038</t>
  </si>
  <si>
    <t>B48000011040</t>
  </si>
  <si>
    <t>B60058312042</t>
  </si>
  <si>
    <t>B73042001041</t>
  </si>
  <si>
    <t>B88003001042</t>
  </si>
  <si>
    <t>B88018001039</t>
  </si>
  <si>
    <t>B88024011042</t>
  </si>
  <si>
    <t>Zelkova serrata 'JFS-KW1'</t>
  </si>
  <si>
    <t>City Sprite® Zelkova</t>
  </si>
  <si>
    <t>B13504013005</t>
  </si>
  <si>
    <t>B15050003008</t>
  </si>
  <si>
    <t>B20529011040</t>
  </si>
  <si>
    <t>B75057062009</t>
  </si>
  <si>
    <t>B75057062015</t>
  </si>
  <si>
    <t>B13504013004</t>
  </si>
  <si>
    <t>B13506011041</t>
  </si>
  <si>
    <t>B13506011042</t>
  </si>
  <si>
    <t>B13512011042</t>
  </si>
  <si>
    <t>B13525012015</t>
  </si>
  <si>
    <t>B13526011040</t>
  </si>
  <si>
    <t>B13526011042</t>
  </si>
  <si>
    <t>Prunus serrulata 'Royal Burgundy'</t>
  </si>
  <si>
    <t>Royal Burgundy Cherry</t>
  </si>
  <si>
    <t>B75030063005</t>
  </si>
  <si>
    <t>B75057063007</t>
  </si>
  <si>
    <t>B88016001041</t>
  </si>
  <si>
    <t>Ulmus americana 'Princeton'</t>
  </si>
  <si>
    <t>Princeton Elm</t>
  </si>
  <si>
    <t>B88019001034</t>
  </si>
  <si>
    <t>B15002002008</t>
  </si>
  <si>
    <t>B15041001043</t>
  </si>
  <si>
    <t>B15050001043</t>
  </si>
  <si>
    <t>B15089602008</t>
  </si>
  <si>
    <t>B17030012017</t>
  </si>
  <si>
    <t>B17030012019</t>
  </si>
  <si>
    <t>B17089012015</t>
  </si>
  <si>
    <t>B29540011044</t>
  </si>
  <si>
    <t>B48502011041</t>
  </si>
  <si>
    <t>B60108412013</t>
  </si>
  <si>
    <t>B60109413007</t>
  </si>
  <si>
    <t>B05503002009</t>
  </si>
  <si>
    <t>B05503002017</t>
  </si>
  <si>
    <t>B17012012008</t>
  </si>
  <si>
    <t>B35072012019</t>
  </si>
  <si>
    <t>Cornus 'Rutpink'</t>
  </si>
  <si>
    <t>Scarlet Fire® Dogwood</t>
  </si>
  <si>
    <t>Malus 'Schmidtcutleaf'</t>
  </si>
  <si>
    <t>Golden Raindrops® Crabapple</t>
  </si>
  <si>
    <t>B60508735016</t>
  </si>
  <si>
    <t>Malus fruiting 'McIntosh'</t>
  </si>
  <si>
    <t>McIntosh Apple</t>
  </si>
  <si>
    <t>B71009001044</t>
  </si>
  <si>
    <t>B83504002039</t>
  </si>
  <si>
    <t>B87009013005</t>
  </si>
  <si>
    <t>B87015013007</t>
  </si>
  <si>
    <t>B91008011043</t>
  </si>
  <si>
    <t>B60054312017</t>
  </si>
  <si>
    <t>B60068432013</t>
  </si>
  <si>
    <t>B60068432015</t>
  </si>
  <si>
    <t>6-9</t>
  </si>
  <si>
    <t>Prunus cherry fruiting 'North Star'</t>
  </si>
  <si>
    <t>North Star Cherry</t>
  </si>
  <si>
    <t>Quercus bicolor 'JFS-KW12'</t>
  </si>
  <si>
    <t>American Dream® Oak</t>
  </si>
  <si>
    <t>B05503001042</t>
  </si>
  <si>
    <t>B06025011013</t>
  </si>
  <si>
    <t>B17014002039</t>
  </si>
  <si>
    <t>Acer saccharum</t>
  </si>
  <si>
    <t>Sugar Maple</t>
  </si>
  <si>
    <t>B17089013007</t>
  </si>
  <si>
    <t>B17089012009</t>
  </si>
  <si>
    <t>B75018001040</t>
  </si>
  <si>
    <t>Quercus rubra</t>
  </si>
  <si>
    <t>Red Oak</t>
  </si>
  <si>
    <t>Quercus bicolor</t>
  </si>
  <si>
    <t>Swamp White Oak</t>
  </si>
  <si>
    <t>B87004012009</t>
  </si>
  <si>
    <t>B87004012015</t>
  </si>
  <si>
    <t>B87030012007</t>
  </si>
  <si>
    <t>Tilia 'Zamoyskiana'</t>
  </si>
  <si>
    <t>Centennial™ Linden</t>
  </si>
  <si>
    <t>B04020226064</t>
  </si>
  <si>
    <t>Acer circinatum 'Pacific Fire'</t>
  </si>
  <si>
    <t>Pacific Fire Maple</t>
  </si>
  <si>
    <t>Cornus mas 'Golden Glory'</t>
  </si>
  <si>
    <t>Golden Glory Cornelian Cherry</t>
  </si>
  <si>
    <t>B60028412019</t>
  </si>
  <si>
    <t>Malus 'Hargozam'</t>
  </si>
  <si>
    <t>Harvest Gold® Crabapple</t>
  </si>
  <si>
    <t>B75031001041</t>
  </si>
  <si>
    <t>Quercus shumardii</t>
  </si>
  <si>
    <t>Shumard Oak</t>
  </si>
  <si>
    <t>1 1/2" WH</t>
  </si>
  <si>
    <t>Populus tremuloides</t>
  </si>
  <si>
    <t>Quaking Aspen</t>
  </si>
  <si>
    <t>B75045012017</t>
  </si>
  <si>
    <t>Quercus robur x bicolor 'Nadler'</t>
  </si>
  <si>
    <t>Kindred Spirit® Oak</t>
  </si>
  <si>
    <t>B28006062017</t>
  </si>
  <si>
    <t>B28010062009</t>
  </si>
  <si>
    <t>Ginkgo biloba 'PNI 2720'</t>
  </si>
  <si>
    <t>Princeton Sentry® Ginkgo</t>
  </si>
  <si>
    <t>B73056002009</t>
  </si>
  <si>
    <t>B87015012042</t>
  </si>
  <si>
    <t>Cherokee Brave Dogwood</t>
  </si>
  <si>
    <t>B02007062007</t>
  </si>
  <si>
    <t>B02007062008</t>
  </si>
  <si>
    <t>B02007062009</t>
  </si>
  <si>
    <t>B02007062017</t>
  </si>
  <si>
    <t>B02020062007</t>
  </si>
  <si>
    <t>Acer campestre 'Panacek'</t>
  </si>
  <si>
    <t>Metro Gold® Maple</t>
  </si>
  <si>
    <t>B02020062008</t>
  </si>
  <si>
    <t>B02020062009</t>
  </si>
  <si>
    <t>B02020062015</t>
  </si>
  <si>
    <t>B02020062017</t>
  </si>
  <si>
    <t>B02020062041</t>
  </si>
  <si>
    <t>B04020226066</t>
  </si>
  <si>
    <t>B04020226067</t>
  </si>
  <si>
    <t>B05503002008</t>
  </si>
  <si>
    <t>B05503001013</t>
  </si>
  <si>
    <t>B05503002015</t>
  </si>
  <si>
    <t>B05503001017</t>
  </si>
  <si>
    <t>B05503001038</t>
  </si>
  <si>
    <t>B05503001040</t>
  </si>
  <si>
    <t>B05503001041</t>
  </si>
  <si>
    <t>B05503001043</t>
  </si>
  <si>
    <t>B05503221061</t>
  </si>
  <si>
    <t>B05503221062</t>
  </si>
  <si>
    <t>B05503221064</t>
  </si>
  <si>
    <t>B05505002119</t>
  </si>
  <si>
    <t>B05505001038</t>
  </si>
  <si>
    <t>B05508001042</t>
  </si>
  <si>
    <t>B05508001044</t>
  </si>
  <si>
    <t>B05508001046</t>
  </si>
  <si>
    <t>B05529002008</t>
  </si>
  <si>
    <t>Acer x freemanii 'Marmo'</t>
  </si>
  <si>
    <t>Marmo Maple</t>
  </si>
  <si>
    <t>B05529002009</t>
  </si>
  <si>
    <t>B05529002117</t>
  </si>
  <si>
    <t>B05529001041</t>
  </si>
  <si>
    <t>B05529001042</t>
  </si>
  <si>
    <t>B05529001043</t>
  </si>
  <si>
    <t>B05529001044</t>
  </si>
  <si>
    <t>B05540001038</t>
  </si>
  <si>
    <t>B05540001040</t>
  </si>
  <si>
    <t>B05540001041</t>
  </si>
  <si>
    <t>B06001002017</t>
  </si>
  <si>
    <t>B06001001041</t>
  </si>
  <si>
    <t>B06001221059</t>
  </si>
  <si>
    <t>B06001221060</t>
  </si>
  <si>
    <t>B06001221061</t>
  </si>
  <si>
    <t>B06001221062</t>
  </si>
  <si>
    <t>B06001221064</t>
  </si>
  <si>
    <t>B06001221066</t>
  </si>
  <si>
    <t>B06025012015</t>
  </si>
  <si>
    <t>B06025011017</t>
  </si>
  <si>
    <t>B06025012117</t>
  </si>
  <si>
    <t>B06025011038</t>
  </si>
  <si>
    <t>B06025011039</t>
  </si>
  <si>
    <t>B06025011042</t>
  </si>
  <si>
    <t>B07020012008</t>
  </si>
  <si>
    <t>Acer grandidentatum 'JFS-NuMex 3'</t>
  </si>
  <si>
    <t>Mesa Glow® Maple</t>
  </si>
  <si>
    <t>B07020012009</t>
  </si>
  <si>
    <t>B07020012015</t>
  </si>
  <si>
    <t>B07020012017</t>
  </si>
  <si>
    <t>B07025011041</t>
  </si>
  <si>
    <t>Acer grandidentatum 'JFS KW13AGRA'</t>
  </si>
  <si>
    <t>High Peaks® Maple</t>
  </si>
  <si>
    <t>B07025011042</t>
  </si>
  <si>
    <t>B07025011043</t>
  </si>
  <si>
    <t>B07515067008</t>
  </si>
  <si>
    <t>Acer griseum 'JFS KW8AGRI'</t>
  </si>
  <si>
    <t>Fireburst® Paperbark Maple</t>
  </si>
  <si>
    <t>B10025062008</t>
  </si>
  <si>
    <t>B10025062009</t>
  </si>
  <si>
    <t>B10025062017</t>
  </si>
  <si>
    <t>B10025061034</t>
  </si>
  <si>
    <t>B10025061038</t>
  </si>
  <si>
    <t>B10025061039</t>
  </si>
  <si>
    <t>B11010012005</t>
  </si>
  <si>
    <t>B11010012008</t>
  </si>
  <si>
    <t>B11010012023</t>
  </si>
  <si>
    <t>B11010011034</t>
  </si>
  <si>
    <t>B11010011038</t>
  </si>
  <si>
    <t>B11010011039</t>
  </si>
  <si>
    <t>B11010011040</t>
  </si>
  <si>
    <t>B11504012009</t>
  </si>
  <si>
    <t>Acer nigrum 'Greencolumn'</t>
  </si>
  <si>
    <t>Greencolumn Maple</t>
  </si>
  <si>
    <t>B11504012015</t>
  </si>
  <si>
    <t>B11504012017</t>
  </si>
  <si>
    <t>B11504012019</t>
  </si>
  <si>
    <t>B11504012042</t>
  </si>
  <si>
    <t>B12502226062</t>
  </si>
  <si>
    <t>B12502226066</t>
  </si>
  <si>
    <t>B12502226067</t>
  </si>
  <si>
    <t>B12519226067</t>
  </si>
  <si>
    <t>Acer palmatum 'Wolff'</t>
  </si>
  <si>
    <t>Emperor I® Japanese Maple</t>
  </si>
  <si>
    <t>B12519226069</t>
  </si>
  <si>
    <t>12"</t>
  </si>
  <si>
    <t>Acer palmatum 'Crimson Prince'</t>
  </si>
  <si>
    <t>Crimson Prince Japanese Maple</t>
  </si>
  <si>
    <t>B12522226066</t>
  </si>
  <si>
    <t>B12522226067</t>
  </si>
  <si>
    <t>B12522226069</t>
  </si>
  <si>
    <t>B12544226066</t>
  </si>
  <si>
    <t>Acer palmatum dissectum 'Lionheart'</t>
  </si>
  <si>
    <t>Lionheart Japanese Maple</t>
  </si>
  <si>
    <t>B12544226067</t>
  </si>
  <si>
    <t>B12544226069</t>
  </si>
  <si>
    <t>B12560066064</t>
  </si>
  <si>
    <t>Acer palmatum dissectum 'Tamukeyama'</t>
  </si>
  <si>
    <t>Tamukeyama Japanese Maple</t>
  </si>
  <si>
    <t>B12560066066</t>
  </si>
  <si>
    <t>B12567067062</t>
  </si>
  <si>
    <t>Acer palmatum dissectum 'Red Dragon'</t>
  </si>
  <si>
    <t>Red Dragon Japanese Maple</t>
  </si>
  <si>
    <t>B12567067064</t>
  </si>
  <si>
    <t>B12567066066</t>
  </si>
  <si>
    <t>B12567066067</t>
  </si>
  <si>
    <t>B12567066069</t>
  </si>
  <si>
    <t>B13504012033</t>
  </si>
  <si>
    <t>B13504012034</t>
  </si>
  <si>
    <t>B13504012040</t>
  </si>
  <si>
    <t>B13506013006</t>
  </si>
  <si>
    <t>B13506013007</t>
  </si>
  <si>
    <t>B13506013008</t>
  </si>
  <si>
    <t>B13506012108</t>
  </si>
  <si>
    <t>B13506012015</t>
  </si>
  <si>
    <t>B13506012017</t>
  </si>
  <si>
    <t>B13506011040</t>
  </si>
  <si>
    <t>B13508013004</t>
  </si>
  <si>
    <t>B13508012017</t>
  </si>
  <si>
    <t>B13508012039</t>
  </si>
  <si>
    <t>B13508012040</t>
  </si>
  <si>
    <t>B13508012043</t>
  </si>
  <si>
    <t>B13510012015</t>
  </si>
  <si>
    <t>B13510012039</t>
  </si>
  <si>
    <t>B13512012009</t>
  </si>
  <si>
    <t>B13512012015</t>
  </si>
  <si>
    <t>B13512011038</t>
  </si>
  <si>
    <t>B13512011039</t>
  </si>
  <si>
    <t>B13512011040</t>
  </si>
  <si>
    <t>B13512011041</t>
  </si>
  <si>
    <t>B13512011043</t>
  </si>
  <si>
    <t>B13514011038</t>
  </si>
  <si>
    <t>B13514011039</t>
  </si>
  <si>
    <t>B13514011040</t>
  </si>
  <si>
    <t>B13514011041</t>
  </si>
  <si>
    <t>B13514011043</t>
  </si>
  <si>
    <t>B13514011044</t>
  </si>
  <si>
    <t>B13525011041</t>
  </si>
  <si>
    <t>B13525011042</t>
  </si>
  <si>
    <t>B13525011043</t>
  </si>
  <si>
    <t>B13526013007</t>
  </si>
  <si>
    <t>B13526012008</t>
  </si>
  <si>
    <t>B13526012009</t>
  </si>
  <si>
    <t>B13526012015</t>
  </si>
  <si>
    <t>B13526012039</t>
  </si>
  <si>
    <t>B13526011041</t>
  </si>
  <si>
    <t>B13526011044</t>
  </si>
  <si>
    <t>B13530012008</t>
  </si>
  <si>
    <t>B13530012009</t>
  </si>
  <si>
    <t>B15001001042</t>
  </si>
  <si>
    <t>Acer rubrum 'Brandywine'</t>
  </si>
  <si>
    <t>Brandywine Maple</t>
  </si>
  <si>
    <t>B15001001043</t>
  </si>
  <si>
    <t>B15001001044</t>
  </si>
  <si>
    <t>B15002001038</t>
  </si>
  <si>
    <t>B15002001039</t>
  </si>
  <si>
    <t>B15002001042</t>
  </si>
  <si>
    <t>B15002001043</t>
  </si>
  <si>
    <t>B15002001044</t>
  </si>
  <si>
    <t>B15018002008</t>
  </si>
  <si>
    <t>B15018002017</t>
  </si>
  <si>
    <t>B15018001042</t>
  </si>
  <si>
    <t>B15018001044</t>
  </si>
  <si>
    <t>B15018001046</t>
  </si>
  <si>
    <t>B15020002007</t>
  </si>
  <si>
    <t>B15020002008</t>
  </si>
  <si>
    <t>B15020002009</t>
  </si>
  <si>
    <t>B15020002015</t>
  </si>
  <si>
    <t>B15020002017</t>
  </si>
  <si>
    <t>B15020002039</t>
  </si>
  <si>
    <t>B15020002040</t>
  </si>
  <si>
    <t>B15020002042</t>
  </si>
  <si>
    <t>B15022002008</t>
  </si>
  <si>
    <t>B15022002015</t>
  </si>
  <si>
    <t>B15022002019</t>
  </si>
  <si>
    <t>B15022001043</t>
  </si>
  <si>
    <t>B15022001044</t>
  </si>
  <si>
    <t>B15022001046</t>
  </si>
  <si>
    <t>B15023002015</t>
  </si>
  <si>
    <t>B15023002017</t>
  </si>
  <si>
    <t>B15023002039</t>
  </si>
  <si>
    <t>B15023002040</t>
  </si>
  <si>
    <t>B15023002041</t>
  </si>
  <si>
    <t>B15023002042</t>
  </si>
  <si>
    <t>B15023002043</t>
  </si>
  <si>
    <t>B15041003005</t>
  </si>
  <si>
    <t>B15041003006</t>
  </si>
  <si>
    <t>B15041003007</t>
  </si>
  <si>
    <t>B15041002008</t>
  </si>
  <si>
    <t>B15041001040</t>
  </si>
  <si>
    <t>B15041001044</t>
  </si>
  <si>
    <t>B15041221061</t>
  </si>
  <si>
    <t>B15041221062</t>
  </si>
  <si>
    <t>B15041221066</t>
  </si>
  <si>
    <t>B15044002015</t>
  </si>
  <si>
    <t>B15044002017</t>
  </si>
  <si>
    <t>B15044002019</t>
  </si>
  <si>
    <t>B15044001041</t>
  </si>
  <si>
    <t>B15044001044</t>
  </si>
  <si>
    <t>B15047002015</t>
  </si>
  <si>
    <t>B15047001041</t>
  </si>
  <si>
    <t>B15047001042</t>
  </si>
  <si>
    <t>B15047001044</t>
  </si>
  <si>
    <t>B15047001046</t>
  </si>
  <si>
    <t>B15050003007</t>
  </si>
  <si>
    <t>B15050002009</t>
  </si>
  <si>
    <t>B15050001040</t>
  </si>
  <si>
    <t>B15050001041</t>
  </si>
  <si>
    <t>B15050001042</t>
  </si>
  <si>
    <t>B15050001044</t>
  </si>
  <si>
    <t>B15050001046</t>
  </si>
  <si>
    <t>B15050002047</t>
  </si>
  <si>
    <t>B15050602008</t>
  </si>
  <si>
    <t>B15050602015</t>
  </si>
  <si>
    <t>B15050602017</t>
  </si>
  <si>
    <t>B15050602019</t>
  </si>
  <si>
    <t>B15050601044</t>
  </si>
  <si>
    <t>B15050602046</t>
  </si>
  <si>
    <t>B15089002008</t>
  </si>
  <si>
    <t>B15089002009</t>
  </si>
  <si>
    <t>B15089002015</t>
  </si>
  <si>
    <t>B15089002019</t>
  </si>
  <si>
    <t>B15089001043</t>
  </si>
  <si>
    <t>B15089001044</t>
  </si>
  <si>
    <t>B15089221064</t>
  </si>
  <si>
    <t>B15089221066</t>
  </si>
  <si>
    <t>B15089602015</t>
  </si>
  <si>
    <t>B15089602117</t>
  </si>
  <si>
    <t>B15089601043</t>
  </si>
  <si>
    <t>B15089601044</t>
  </si>
  <si>
    <t>B16502011039</t>
  </si>
  <si>
    <t>B16502011040</t>
  </si>
  <si>
    <t>B16502011043</t>
  </si>
  <si>
    <t>B16502011044</t>
  </si>
  <si>
    <t>B16507012007</t>
  </si>
  <si>
    <t>B16507012117</t>
  </si>
  <si>
    <t>B16507011038</t>
  </si>
  <si>
    <t>B16507011039</t>
  </si>
  <si>
    <t>B16507011042</t>
  </si>
  <si>
    <t>B16507011043</t>
  </si>
  <si>
    <t>B16507011044</t>
  </si>
  <si>
    <t>B17004013007</t>
  </si>
  <si>
    <t>Acer saccharum 'Barrett Cole'</t>
  </si>
  <si>
    <t>Apollo® Maple</t>
  </si>
  <si>
    <t>B17004013008</t>
  </si>
  <si>
    <t>B17004013017</t>
  </si>
  <si>
    <t>B17006011042</t>
  </si>
  <si>
    <t>B17006011043</t>
  </si>
  <si>
    <t>B17006011044</t>
  </si>
  <si>
    <t>B17010012017</t>
  </si>
  <si>
    <t>B17010012038</t>
  </si>
  <si>
    <t>B17010011040</t>
  </si>
  <si>
    <t>B17010011041</t>
  </si>
  <si>
    <t>B17010011042</t>
  </si>
  <si>
    <t>B17010011043</t>
  </si>
  <si>
    <t>B17010011044</t>
  </si>
  <si>
    <t>B17012012009</t>
  </si>
  <si>
    <t>B17012012017</t>
  </si>
  <si>
    <t>B17012011040</t>
  </si>
  <si>
    <t>B17012011041</t>
  </si>
  <si>
    <t>B17012011042</t>
  </si>
  <si>
    <t>B17012011043</t>
  </si>
  <si>
    <t>B17012011044</t>
  </si>
  <si>
    <t>B17014003008</t>
  </si>
  <si>
    <t>B17014003109</t>
  </si>
  <si>
    <t>B17014002015</t>
  </si>
  <si>
    <t>B17014002017</t>
  </si>
  <si>
    <t>B17014002019</t>
  </si>
  <si>
    <t>B17014003038</t>
  </si>
  <si>
    <t>B17014002040</t>
  </si>
  <si>
    <t>B17014002041</t>
  </si>
  <si>
    <t>B17014002042</t>
  </si>
  <si>
    <t>B17014002043</t>
  </si>
  <si>
    <t>B17027012008</t>
  </si>
  <si>
    <t>Acer saccharum 'Hiawatha 1'</t>
  </si>
  <si>
    <t>Oregon Trail® Maple</t>
  </si>
  <si>
    <t>B17027012009</t>
  </si>
  <si>
    <t>B17027012015</t>
  </si>
  <si>
    <t>B17027012038</t>
  </si>
  <si>
    <t>B17027012039</t>
  </si>
  <si>
    <t>B17028013006</t>
  </si>
  <si>
    <t>B17028013007</t>
  </si>
  <si>
    <t>B17028013008</t>
  </si>
  <si>
    <t>B17028012009</t>
  </si>
  <si>
    <t>B17028012113</t>
  </si>
  <si>
    <t>B17028012015</t>
  </si>
  <si>
    <t>B17028012017</t>
  </si>
  <si>
    <t>B17028011041</t>
  </si>
  <si>
    <t>B17028011042</t>
  </si>
  <si>
    <t>B17028011043</t>
  </si>
  <si>
    <t>B17030012015</t>
  </si>
  <si>
    <t>B17030012040</t>
  </si>
  <si>
    <t>B17055012008</t>
  </si>
  <si>
    <t>B17055012009</t>
  </si>
  <si>
    <t>B17055012038</t>
  </si>
  <si>
    <t>B17055011040</t>
  </si>
  <si>
    <t>B17055011041</t>
  </si>
  <si>
    <t>B17055011042</t>
  </si>
  <si>
    <t>B17055011043</t>
  </si>
  <si>
    <t>B17055011044</t>
  </si>
  <si>
    <t>B17087012009</t>
  </si>
  <si>
    <t>Acer saccharum 'Whit XLIX'</t>
  </si>
  <si>
    <t>Powder Keg® Maple</t>
  </si>
  <si>
    <t>B17087012015</t>
  </si>
  <si>
    <t>B17087012017</t>
  </si>
  <si>
    <t>B17087012038</t>
  </si>
  <si>
    <t>B17089012008</t>
  </si>
  <si>
    <t>B17089011039</t>
  </si>
  <si>
    <t>B17089011040</t>
  </si>
  <si>
    <t>B17089011041</t>
  </si>
  <si>
    <t>B17089011042</t>
  </si>
  <si>
    <t>B17089011043</t>
  </si>
  <si>
    <t>B17089011044</t>
  </si>
  <si>
    <t>B18502002007</t>
  </si>
  <si>
    <t>B18502002008</t>
  </si>
  <si>
    <t>B18502002009</t>
  </si>
  <si>
    <t>B18502002015</t>
  </si>
  <si>
    <t>B18502002019</t>
  </si>
  <si>
    <t>B18502002033</t>
  </si>
  <si>
    <t>B18502002034</t>
  </si>
  <si>
    <t>B18502002043</t>
  </si>
  <si>
    <t>B18505012015</t>
  </si>
  <si>
    <t>B18505012017</t>
  </si>
  <si>
    <t>B18505012019</t>
  </si>
  <si>
    <t>B18505011039</t>
  </si>
  <si>
    <t>B18505011040</t>
  </si>
  <si>
    <t>B18505011041</t>
  </si>
  <si>
    <t>B18505011042</t>
  </si>
  <si>
    <t>Own Root</t>
  </si>
  <si>
    <t>B18510002009</t>
  </si>
  <si>
    <t>B18510002015</t>
  </si>
  <si>
    <t>B18510002019</t>
  </si>
  <si>
    <t>B18510012009</t>
  </si>
  <si>
    <t>B18510011013</t>
  </si>
  <si>
    <t>B18510012015</t>
  </si>
  <si>
    <t>B18510222061</t>
  </si>
  <si>
    <t>B18510221062</t>
  </si>
  <si>
    <t>B18510221064</t>
  </si>
  <si>
    <t>B18510221067</t>
  </si>
  <si>
    <t>B20510011038</t>
  </si>
  <si>
    <t>B20510011039</t>
  </si>
  <si>
    <t>B20510011040</t>
  </si>
  <si>
    <t>B20511012009</t>
  </si>
  <si>
    <t>B20511012015</t>
  </si>
  <si>
    <t>B20511011042</t>
  </si>
  <si>
    <t>B20511011043</t>
  </si>
  <si>
    <t>B20516012008</t>
  </si>
  <si>
    <t>B20516012009</t>
  </si>
  <si>
    <t>B20516012015</t>
  </si>
  <si>
    <t>B20516012042</t>
  </si>
  <si>
    <t>B20516011043</t>
  </si>
  <si>
    <t>B20529013006</t>
  </si>
  <si>
    <t>B20529013007</t>
  </si>
  <si>
    <t>B20529012008</t>
  </si>
  <si>
    <t>B20529012009</t>
  </si>
  <si>
    <t>B20529011041</t>
  </si>
  <si>
    <t>B20529011042</t>
  </si>
  <si>
    <t>B20529011043</t>
  </si>
  <si>
    <t>B20529011044</t>
  </si>
  <si>
    <t>B20529011046</t>
  </si>
  <si>
    <t>B21019003046</t>
  </si>
  <si>
    <t>B21019003047</t>
  </si>
  <si>
    <t>B23015001046</t>
  </si>
  <si>
    <t>B23015001047</t>
  </si>
  <si>
    <t>B23015223059</t>
  </si>
  <si>
    <t>B23015223060</t>
  </si>
  <si>
    <t>B23015222061</t>
  </si>
  <si>
    <t>B23015221062</t>
  </si>
  <si>
    <t>B23015221064</t>
  </si>
  <si>
    <t>B23015221066</t>
  </si>
  <si>
    <t>B23017222062</t>
  </si>
  <si>
    <t>B23017222064</t>
  </si>
  <si>
    <t>B23021002015</t>
  </si>
  <si>
    <t>B23021002017</t>
  </si>
  <si>
    <t>B23021002019</t>
  </si>
  <si>
    <t>B23021002021</t>
  </si>
  <si>
    <t>B23021001043</t>
  </si>
  <si>
    <t>B23021001044</t>
  </si>
  <si>
    <t>B23021001046</t>
  </si>
  <si>
    <t>B23021001047</t>
  </si>
  <si>
    <t>B23026002017</t>
  </si>
  <si>
    <t>B23026002021</t>
  </si>
  <si>
    <t>B23026002043</t>
  </si>
  <si>
    <t>B23026002044</t>
  </si>
  <si>
    <t>B23026222061</t>
  </si>
  <si>
    <t>B23026222062</t>
  </si>
  <si>
    <t>B23026221064</t>
  </si>
  <si>
    <t>B23026221066</t>
  </si>
  <si>
    <t>B23033011044</t>
  </si>
  <si>
    <t>B23033011046</t>
  </si>
  <si>
    <t>B25017001009</t>
  </si>
  <si>
    <t>B25017420062</t>
  </si>
  <si>
    <t>B25017420064</t>
  </si>
  <si>
    <t>Betula nigra 'Cully'</t>
  </si>
  <si>
    <t>Heritage® Birch</t>
  </si>
  <si>
    <t>B25031425060</t>
  </si>
  <si>
    <t>B25031425061</t>
  </si>
  <si>
    <t>B25031420064</t>
  </si>
  <si>
    <t>B28006062008</t>
  </si>
  <si>
    <t>B28006062009</t>
  </si>
  <si>
    <t>B28006062015</t>
  </si>
  <si>
    <t>B28006062019</t>
  </si>
  <si>
    <t>B28006065044</t>
  </si>
  <si>
    <t>B28006065046</t>
  </si>
  <si>
    <t>B28010062008</t>
  </si>
  <si>
    <t>B28010065039</t>
  </si>
  <si>
    <t>B28010065044</t>
  </si>
  <si>
    <t>B28010065046</t>
  </si>
  <si>
    <t>Carpinus caroliniana 'JFS-KW6'</t>
  </si>
  <si>
    <t>Native Flame® American Hornbeam</t>
  </si>
  <si>
    <t>B28014062019</t>
  </si>
  <si>
    <t>B28014062043</t>
  </si>
  <si>
    <t>B28015062006</t>
  </si>
  <si>
    <t>B28015062007</t>
  </si>
  <si>
    <t>B28015062008</t>
  </si>
  <si>
    <t>B28015061038</t>
  </si>
  <si>
    <t>B28019062015</t>
  </si>
  <si>
    <t>Carpinus caroliniana 'Uxbridge'</t>
  </si>
  <si>
    <t>Rising Fire® American Hornbeam</t>
  </si>
  <si>
    <t>B28019062017</t>
  </si>
  <si>
    <t>B28019062019</t>
  </si>
  <si>
    <t>B28019062040</t>
  </si>
  <si>
    <t>B28019062041</t>
  </si>
  <si>
    <t>B29540011046</t>
  </si>
  <si>
    <t>B29550001043</t>
  </si>
  <si>
    <t>B29550001044</t>
  </si>
  <si>
    <t>B29550001046</t>
  </si>
  <si>
    <t>B30504001043</t>
  </si>
  <si>
    <t>B30504001044</t>
  </si>
  <si>
    <t>B30504001046</t>
  </si>
  <si>
    <t>B30505012009</t>
  </si>
  <si>
    <t>B30505012015</t>
  </si>
  <si>
    <t>B30505011041</t>
  </si>
  <si>
    <t>B30505011043</t>
  </si>
  <si>
    <t>B30505011044</t>
  </si>
  <si>
    <t>Celtis occidentalis 'Jefsky'</t>
  </si>
  <si>
    <t>DeltaSky™ Hackberry</t>
  </si>
  <si>
    <t>B30517012009</t>
  </si>
  <si>
    <t>B30517012015</t>
  </si>
  <si>
    <t>B30517012043</t>
  </si>
  <si>
    <t>B31011002008</t>
  </si>
  <si>
    <t>B31011002009</t>
  </si>
  <si>
    <t>B31011002013</t>
  </si>
  <si>
    <t>B31011001015</t>
  </si>
  <si>
    <t>B31011001017</t>
  </si>
  <si>
    <t>B31011001019</t>
  </si>
  <si>
    <t>B31011221062</t>
  </si>
  <si>
    <t>B31011221064</t>
  </si>
  <si>
    <t>B31011221066</t>
  </si>
  <si>
    <t>B31510001042</t>
  </si>
  <si>
    <t>B31510001043</t>
  </si>
  <si>
    <t>B31510005044</t>
  </si>
  <si>
    <t>B31510005046</t>
  </si>
  <si>
    <t>B31510005047</t>
  </si>
  <si>
    <t>B31510222061</t>
  </si>
  <si>
    <t>B31510222062</t>
  </si>
  <si>
    <t>B31510222064</t>
  </si>
  <si>
    <t>B31510222066</t>
  </si>
  <si>
    <t>B31510222067</t>
  </si>
  <si>
    <t>Cercis canadensis 'Forest Pansy'</t>
  </si>
  <si>
    <t>Forest Pansy Redbud</t>
  </si>
  <si>
    <t>B31525015044</t>
  </si>
  <si>
    <t>B31525015046</t>
  </si>
  <si>
    <t>B31525011047</t>
  </si>
  <si>
    <t>B31525221064</t>
  </si>
  <si>
    <t>B31525221066</t>
  </si>
  <si>
    <t>B31525221067</t>
  </si>
  <si>
    <t>B31540011046</t>
  </si>
  <si>
    <t>B31570011044</t>
  </si>
  <si>
    <t>Cercis texensis 'Oklahoma'</t>
  </si>
  <si>
    <t>Oklahoma Redbud</t>
  </si>
  <si>
    <t>B31570015046</t>
  </si>
  <si>
    <t>B31570015047</t>
  </si>
  <si>
    <t>Cercis canadensis 'Pink Pom Poms'</t>
  </si>
  <si>
    <t>Pink Pom Poms Redbud</t>
  </si>
  <si>
    <t>6b</t>
  </si>
  <si>
    <t>B31576011043</t>
  </si>
  <si>
    <t>B31576011044</t>
  </si>
  <si>
    <t>B31576011046</t>
  </si>
  <si>
    <t>B31576011047</t>
  </si>
  <si>
    <t>B31590012007</t>
  </si>
  <si>
    <t>Cercis canadensis 'Vanilla Twist'</t>
  </si>
  <si>
    <t>Vanilla Twist Redbud</t>
  </si>
  <si>
    <t>B31590012008</t>
  </si>
  <si>
    <t>B31590012009</t>
  </si>
  <si>
    <t>B31590012013</t>
  </si>
  <si>
    <t>B31590012017</t>
  </si>
  <si>
    <t>B31590011039</t>
  </si>
  <si>
    <t>B31590011040</t>
  </si>
  <si>
    <t>B31590011041</t>
  </si>
  <si>
    <t>B31590011042</t>
  </si>
  <si>
    <t>B31590011043</t>
  </si>
  <si>
    <t>B31590011044</t>
  </si>
  <si>
    <t>B35003006047</t>
  </si>
  <si>
    <t>B35003006048</t>
  </si>
  <si>
    <t>B35007012043</t>
  </si>
  <si>
    <t>B35007012044</t>
  </si>
  <si>
    <t>B35007012046</t>
  </si>
  <si>
    <t>B35012002008</t>
  </si>
  <si>
    <t>Cornus controversa 'June Snow-JFS'</t>
  </si>
  <si>
    <t>June Snow™ Dogwood</t>
  </si>
  <si>
    <t>B35012001040</t>
  </si>
  <si>
    <t>B35012001041</t>
  </si>
  <si>
    <t>Cornus florida 'Comco No. 1'</t>
  </si>
  <si>
    <t>B35041016047</t>
  </si>
  <si>
    <t>B35042012043</t>
  </si>
  <si>
    <t>Cornus florida 'Cherokee Chief'</t>
  </si>
  <si>
    <t>Cherokee Chief Dogwood</t>
  </si>
  <si>
    <t>B35042012044</t>
  </si>
  <si>
    <t>B35046016046</t>
  </si>
  <si>
    <t>Cornus florida 'Cloud 9'</t>
  </si>
  <si>
    <t>Cloud 9 Dogwood</t>
  </si>
  <si>
    <t>B35046016047</t>
  </si>
  <si>
    <t>B35054222062</t>
  </si>
  <si>
    <t>B35054222064</t>
  </si>
  <si>
    <t>B35054222066</t>
  </si>
  <si>
    <t>B35054222067</t>
  </si>
  <si>
    <t>B35057016013</t>
  </si>
  <si>
    <t>Cornus kousa 'Milky Way Select'</t>
  </si>
  <si>
    <t>Milky Way Select Dogwood</t>
  </si>
  <si>
    <t>B35057016017</t>
  </si>
  <si>
    <t>B35057016019</t>
  </si>
  <si>
    <t>B35062016044</t>
  </si>
  <si>
    <t>Cornus kousa 'Satomi'</t>
  </si>
  <si>
    <t>Satomi Dogwood</t>
  </si>
  <si>
    <t>B35063015042</t>
  </si>
  <si>
    <t>Cornus kousa x nuttallii 'KN4-43'</t>
  </si>
  <si>
    <t>Starlight® Dogwood</t>
  </si>
  <si>
    <t>B35063015043</t>
  </si>
  <si>
    <t>B35063015044</t>
  </si>
  <si>
    <t>B35063015046</t>
  </si>
  <si>
    <t>B35072012017</t>
  </si>
  <si>
    <t>B35073222068</t>
  </si>
  <si>
    <t>B35073222069</t>
  </si>
  <si>
    <t>B38001008007</t>
  </si>
  <si>
    <t>B38001008008</t>
  </si>
  <si>
    <t>B38001002013</t>
  </si>
  <si>
    <t>B38001002017</t>
  </si>
  <si>
    <t>B38001002019</t>
  </si>
  <si>
    <t>B38001002043</t>
  </si>
  <si>
    <t>B38006012019</t>
  </si>
  <si>
    <t>B38006011042</t>
  </si>
  <si>
    <t>B38006011043</t>
  </si>
  <si>
    <t>B38006011044</t>
  </si>
  <si>
    <t>B38010012119</t>
  </si>
  <si>
    <t>B38011012019</t>
  </si>
  <si>
    <t>B38022012013</t>
  </si>
  <si>
    <t>B38022012042</t>
  </si>
  <si>
    <t>B38026012013</t>
  </si>
  <si>
    <t>B38026012015</t>
  </si>
  <si>
    <t>B38026011041</t>
  </si>
  <si>
    <t>B38026011042</t>
  </si>
  <si>
    <t>B38026011043</t>
  </si>
  <si>
    <t>Eucommia ulmoides 'JFS KW6EU'</t>
  </si>
  <si>
    <t>Urban Stretch™ Hardy Rubber Tree</t>
  </si>
  <si>
    <t>B43015012042</t>
  </si>
  <si>
    <t>B43015012043</t>
  </si>
  <si>
    <t>B47501063021</t>
  </si>
  <si>
    <t>B47503063041</t>
  </si>
  <si>
    <t>B47505063019</t>
  </si>
  <si>
    <t>B47505063043</t>
  </si>
  <si>
    <t>B48000011039</t>
  </si>
  <si>
    <t>B48000011041</t>
  </si>
  <si>
    <t>B48002012107</t>
  </si>
  <si>
    <t>B48002012008</t>
  </si>
  <si>
    <t>B48002012015</t>
  </si>
  <si>
    <t>B48002012017</t>
  </si>
  <si>
    <t>B48005012017</t>
  </si>
  <si>
    <t>B48005011034</t>
  </si>
  <si>
    <t>B48005011041</t>
  </si>
  <si>
    <t>B48041011034</t>
  </si>
  <si>
    <t>B48047012008</t>
  </si>
  <si>
    <t>B48047012017</t>
  </si>
  <si>
    <t>B48047012034</t>
  </si>
  <si>
    <t>B48047011038</t>
  </si>
  <si>
    <t>B48051013006</t>
  </si>
  <si>
    <t>B48051013008</t>
  </si>
  <si>
    <t>B48051012108</t>
  </si>
  <si>
    <t>B48051011039</t>
  </si>
  <si>
    <t>B48051011041</t>
  </si>
  <si>
    <t>B48051015043</t>
  </si>
  <si>
    <t>B48051015044</t>
  </si>
  <si>
    <t>B48051015046</t>
  </si>
  <si>
    <t>B48052014005</t>
  </si>
  <si>
    <t>B48052013006</t>
  </si>
  <si>
    <t>B48052013007</t>
  </si>
  <si>
    <t>B48052013008</t>
  </si>
  <si>
    <t>B48052012015</t>
  </si>
  <si>
    <t>B48052011039</t>
  </si>
  <si>
    <t>B48052011040</t>
  </si>
  <si>
    <t>B48052011042</t>
  </si>
  <si>
    <t>B48052011043</t>
  </si>
  <si>
    <t>B48053013007</t>
  </si>
  <si>
    <t>B48053013008</t>
  </si>
  <si>
    <t>B48053012009</t>
  </si>
  <si>
    <t>B48053012015</t>
  </si>
  <si>
    <t>B48053012017</t>
  </si>
  <si>
    <t>B48053012019</t>
  </si>
  <si>
    <t>B48053011042</t>
  </si>
  <si>
    <t>B48502012107</t>
  </si>
  <si>
    <t>B48502012008</t>
  </si>
  <si>
    <t>B48502011038</t>
  </si>
  <si>
    <t>B48502011039</t>
  </si>
  <si>
    <t>B48502011042</t>
  </si>
  <si>
    <t>B48502011046</t>
  </si>
  <si>
    <t>B48504002033</t>
  </si>
  <si>
    <t>B48504002034</t>
  </si>
  <si>
    <t>B48504002038</t>
  </si>
  <si>
    <t>B48504002039</t>
  </si>
  <si>
    <t>B48504002042</t>
  </si>
  <si>
    <t>B48504001043</t>
  </si>
  <si>
    <t>B48504001044</t>
  </si>
  <si>
    <t>B48504001046</t>
  </si>
  <si>
    <t>B60001312009</t>
  </si>
  <si>
    <t>B60001312013</t>
  </si>
  <si>
    <t>B60001312015</t>
  </si>
  <si>
    <t>B60001312017</t>
  </si>
  <si>
    <t>B60001432013</t>
  </si>
  <si>
    <t>B60001432015</t>
  </si>
  <si>
    <t>B60001432017</t>
  </si>
  <si>
    <t>B60003013013</t>
  </si>
  <si>
    <t>B60003013015</t>
  </si>
  <si>
    <t>B60003013017</t>
  </si>
  <si>
    <t>B60003013040</t>
  </si>
  <si>
    <t>B60003013041</t>
  </si>
  <si>
    <t>B60003013042</t>
  </si>
  <si>
    <t>B60003312013</t>
  </si>
  <si>
    <t>B60003312015</t>
  </si>
  <si>
    <t>B60003312043</t>
  </si>
  <si>
    <t>B60003432013</t>
  </si>
  <si>
    <t>B60003432019</t>
  </si>
  <si>
    <t>B60003432042</t>
  </si>
  <si>
    <t>B60003432043</t>
  </si>
  <si>
    <t>B60003432044</t>
  </si>
  <si>
    <t>B60017463095</t>
  </si>
  <si>
    <t>B60020312009</t>
  </si>
  <si>
    <t>B60020312013</t>
  </si>
  <si>
    <t>B60023463090</t>
  </si>
  <si>
    <t>B60023463095</t>
  </si>
  <si>
    <t>B60027312009</t>
  </si>
  <si>
    <t>B60027312013</t>
  </si>
  <si>
    <t>B60027312015</t>
  </si>
  <si>
    <t>B60027412015</t>
  </si>
  <si>
    <t>B60028312013</t>
  </si>
  <si>
    <t>B60028312017</t>
  </si>
  <si>
    <t>B60028312019</t>
  </si>
  <si>
    <t>B60028312040</t>
  </si>
  <si>
    <t>B60028312041</t>
  </si>
  <si>
    <t>B60028312042</t>
  </si>
  <si>
    <t>B60028412009</t>
  </si>
  <si>
    <t>B60028412040</t>
  </si>
  <si>
    <t>B60039463095</t>
  </si>
  <si>
    <t>B60040312085</t>
  </si>
  <si>
    <t>Malus 'Louisa'</t>
  </si>
  <si>
    <t>Louisa Crabapple</t>
  </si>
  <si>
    <t>B60040312090</t>
  </si>
  <si>
    <t>B60040312095</t>
  </si>
  <si>
    <t>B60040412085</t>
  </si>
  <si>
    <t>B60040412090</t>
  </si>
  <si>
    <t>B60042312015</t>
  </si>
  <si>
    <t>B60042312017</t>
  </si>
  <si>
    <t>B60042312119</t>
  </si>
  <si>
    <t>B60042312040</t>
  </si>
  <si>
    <t>B60042312041</t>
  </si>
  <si>
    <t>B60042312042</t>
  </si>
  <si>
    <t>B60042312043</t>
  </si>
  <si>
    <t>B60042312044</t>
  </si>
  <si>
    <t>B60042413007</t>
  </si>
  <si>
    <t>B60042412019</t>
  </si>
  <si>
    <t>B60042412040</t>
  </si>
  <si>
    <t>B60042412041</t>
  </si>
  <si>
    <t>B60042412042</t>
  </si>
  <si>
    <t>B60042412044</t>
  </si>
  <si>
    <t>B60048312009</t>
  </si>
  <si>
    <t>B60048312013</t>
  </si>
  <si>
    <t>B60048312015</t>
  </si>
  <si>
    <t>B60048312019</t>
  </si>
  <si>
    <t>B60048312043</t>
  </si>
  <si>
    <t>B60048412013</t>
  </si>
  <si>
    <t>B60048412015</t>
  </si>
  <si>
    <t>B60048412017</t>
  </si>
  <si>
    <t>B60048412042</t>
  </si>
  <si>
    <t>B60054005042</t>
  </si>
  <si>
    <t>B60054005043</t>
  </si>
  <si>
    <t>B60054005044</t>
  </si>
  <si>
    <t>B60054005046</t>
  </si>
  <si>
    <t>B60054026061</t>
  </si>
  <si>
    <t>B60054026062</t>
  </si>
  <si>
    <t>B60054026064</t>
  </si>
  <si>
    <t>B60054312015</t>
  </si>
  <si>
    <t>B60054312019</t>
  </si>
  <si>
    <t>B60054411042</t>
  </si>
  <si>
    <t>B60054411043</t>
  </si>
  <si>
    <t>B60054411044</t>
  </si>
  <si>
    <t>B60054411046</t>
  </si>
  <si>
    <t>B60054432015</t>
  </si>
  <si>
    <t>B60054432043</t>
  </si>
  <si>
    <t>B60054731042</t>
  </si>
  <si>
    <t>B60054731043</t>
  </si>
  <si>
    <t>B60054731044</t>
  </si>
  <si>
    <t>B60054731046</t>
  </si>
  <si>
    <t>B60057312008</t>
  </si>
  <si>
    <t>B60057312009</t>
  </si>
  <si>
    <t>B60057312013</t>
  </si>
  <si>
    <t>B60057312017</t>
  </si>
  <si>
    <t>B60057312019</t>
  </si>
  <si>
    <t>B60057413006</t>
  </si>
  <si>
    <t>B60057413007</t>
  </si>
  <si>
    <t>B60057413008</t>
  </si>
  <si>
    <t>B60058312015</t>
  </si>
  <si>
    <t>B60058413008</t>
  </si>
  <si>
    <t>B60058413013</t>
  </si>
  <si>
    <t>B60058413015</t>
  </si>
  <si>
    <t>B60058433008</t>
  </si>
  <si>
    <t>B60058433009</t>
  </si>
  <si>
    <t>B60058433013</t>
  </si>
  <si>
    <t>B60058433015</t>
  </si>
  <si>
    <t>B60059312013</t>
  </si>
  <si>
    <t>B60061312009</t>
  </si>
  <si>
    <t>B60061312013</t>
  </si>
  <si>
    <t>B60061312015</t>
  </si>
  <si>
    <t>B60061412017</t>
  </si>
  <si>
    <t>B60061412042</t>
  </si>
  <si>
    <t>B60061412043</t>
  </si>
  <si>
    <t>B60068011043</t>
  </si>
  <si>
    <t>B60068011044</t>
  </si>
  <si>
    <t>B60068312015</t>
  </si>
  <si>
    <t>B60068312017</t>
  </si>
  <si>
    <t>B60068312019</t>
  </si>
  <si>
    <t>B60068311043</t>
  </si>
  <si>
    <t>B60068311044</t>
  </si>
  <si>
    <t>B60068311046</t>
  </si>
  <si>
    <t>B60068413008</t>
  </si>
  <si>
    <t>B60068413009</t>
  </si>
  <si>
    <t>B60068412013</t>
  </si>
  <si>
    <t>B60068412017</t>
  </si>
  <si>
    <t>B60068412043</t>
  </si>
  <si>
    <t>B60068433008</t>
  </si>
  <si>
    <t>B60070026062</t>
  </si>
  <si>
    <t>B60070026064</t>
  </si>
  <si>
    <t>B60070312008</t>
  </si>
  <si>
    <t>B60070312009</t>
  </si>
  <si>
    <t>B60070312014</t>
  </si>
  <si>
    <t>B60070312018</t>
  </si>
  <si>
    <t>B60070412014</t>
  </si>
  <si>
    <t>B60070412018</t>
  </si>
  <si>
    <t>B60070412043</t>
  </si>
  <si>
    <t>B60070412044</t>
  </si>
  <si>
    <t>B60080312013</t>
  </si>
  <si>
    <t>B60080312015</t>
  </si>
  <si>
    <t>B60080312017</t>
  </si>
  <si>
    <t>B60080312043</t>
  </si>
  <si>
    <t>B60080432009</t>
  </si>
  <si>
    <t>B60080432043</t>
  </si>
  <si>
    <t>B60082013009</t>
  </si>
  <si>
    <t>B60082312017</t>
  </si>
  <si>
    <t>B60082413009</t>
  </si>
  <si>
    <t>B60082733009</t>
  </si>
  <si>
    <t>B60082733013</t>
  </si>
  <si>
    <t>B60082733015</t>
  </si>
  <si>
    <t>B60084312009</t>
  </si>
  <si>
    <t>B60084312013</t>
  </si>
  <si>
    <t>B60084312015</t>
  </si>
  <si>
    <t>B60084312017</t>
  </si>
  <si>
    <t>B60084312019</t>
  </si>
  <si>
    <t>B60084412009</t>
  </si>
  <si>
    <t>B60104312013</t>
  </si>
  <si>
    <t>B60104312015</t>
  </si>
  <si>
    <t>B60104312017</t>
  </si>
  <si>
    <t>B60104412017</t>
  </si>
  <si>
    <t>B60104412019</t>
  </si>
  <si>
    <t>B60106463095</t>
  </si>
  <si>
    <t>B60108312009</t>
  </si>
  <si>
    <t>B60108312013</t>
  </si>
  <si>
    <t>B60108312015</t>
  </si>
  <si>
    <t>B60108312017</t>
  </si>
  <si>
    <t>B60108312019</t>
  </si>
  <si>
    <t>B60108413008</t>
  </si>
  <si>
    <t>B60108412015</t>
  </si>
  <si>
    <t>B60108412019</t>
  </si>
  <si>
    <t>B60109113006</t>
  </si>
  <si>
    <t>B60109113007</t>
  </si>
  <si>
    <t>B60109117008</t>
  </si>
  <si>
    <t>B60109113108</t>
  </si>
  <si>
    <t>B60109117009</t>
  </si>
  <si>
    <t>B60109312008</t>
  </si>
  <si>
    <t>B60109312009</t>
  </si>
  <si>
    <t>B60109312014</t>
  </si>
  <si>
    <t>B60109312016</t>
  </si>
  <si>
    <t>B60109413006</t>
  </si>
  <si>
    <t>B60109613006</t>
  </si>
  <si>
    <t>B60109613007</t>
  </si>
  <si>
    <t>B60109613008</t>
  </si>
  <si>
    <t>B60109613009</t>
  </si>
  <si>
    <t>B60109737006</t>
  </si>
  <si>
    <t>B60109737007</t>
  </si>
  <si>
    <t>B60109737008</t>
  </si>
  <si>
    <t>B60110312043</t>
  </si>
  <si>
    <t>B60110312044</t>
  </si>
  <si>
    <t>B60110412046</t>
  </si>
  <si>
    <t>Malus x adstringens 'Durleo'</t>
  </si>
  <si>
    <t>Gladiator™ Crabapple</t>
  </si>
  <si>
    <t>B60114312017</t>
  </si>
  <si>
    <t>B60114312019</t>
  </si>
  <si>
    <t>B60114312042</t>
  </si>
  <si>
    <t>B60114312043</t>
  </si>
  <si>
    <t>B60114412015</t>
  </si>
  <si>
    <t>B60114412017</t>
  </si>
  <si>
    <t>B60114412019</t>
  </si>
  <si>
    <t>B60114412042</t>
  </si>
  <si>
    <t>B60114412043</t>
  </si>
  <si>
    <t>B60505735016</t>
  </si>
  <si>
    <t>B60505735018</t>
  </si>
  <si>
    <t>B60505735020</t>
  </si>
  <si>
    <t>B60505735027</t>
  </si>
  <si>
    <t>B60508735018</t>
  </si>
  <si>
    <t>B60508735020</t>
  </si>
  <si>
    <t>B60510736014</t>
  </si>
  <si>
    <t>B60510736016</t>
  </si>
  <si>
    <t>B60519735018</t>
  </si>
  <si>
    <t>Malus fruiting 'Braeburn'</t>
  </si>
  <si>
    <t>Braeburn Apple</t>
  </si>
  <si>
    <t>5-10</t>
  </si>
  <si>
    <t>B60519735020</t>
  </si>
  <si>
    <t>B60519735026</t>
  </si>
  <si>
    <t>B60519735027</t>
  </si>
  <si>
    <t>B60520063009</t>
  </si>
  <si>
    <t>B60520063014</t>
  </si>
  <si>
    <t>B60520117009</t>
  </si>
  <si>
    <t>B60520117014</t>
  </si>
  <si>
    <t>B60520736014</t>
  </si>
  <si>
    <t>B60520736016</t>
  </si>
  <si>
    <t>B60527735018</t>
  </si>
  <si>
    <t>Malus fruiting 'Mutsu'</t>
  </si>
  <si>
    <t>Mutsu Apple</t>
  </si>
  <si>
    <t>B60527735020</t>
  </si>
  <si>
    <t>B60527735026</t>
  </si>
  <si>
    <t>B60528735018</t>
  </si>
  <si>
    <t>Metasequoia glyptostroboides 'JFS-PN3Legacy'</t>
  </si>
  <si>
    <t>Jade Prince® Dawn Redwood</t>
  </si>
  <si>
    <t>B61030061017</t>
  </si>
  <si>
    <t>B61030061019</t>
  </si>
  <si>
    <t>B61030061021</t>
  </si>
  <si>
    <t>B61030061023</t>
  </si>
  <si>
    <t>B61030061043</t>
  </si>
  <si>
    <t>B61030061044</t>
  </si>
  <si>
    <t>B61030061046</t>
  </si>
  <si>
    <t>B69502003006</t>
  </si>
  <si>
    <t>B69502003007</t>
  </si>
  <si>
    <t>B69502002008</t>
  </si>
  <si>
    <t>B69502002009</t>
  </si>
  <si>
    <t>B69502001037</t>
  </si>
  <si>
    <t>B69502001038</t>
  </si>
  <si>
    <t>B69502001039</t>
  </si>
  <si>
    <t>B69502001041</t>
  </si>
  <si>
    <t>B69502001043</t>
  </si>
  <si>
    <t>B69502001044</t>
  </si>
  <si>
    <t>B69505002008</t>
  </si>
  <si>
    <t>B69505002009</t>
  </si>
  <si>
    <t>B69505001038</t>
  </si>
  <si>
    <t>B69505001040</t>
  </si>
  <si>
    <t>B69505001042</t>
  </si>
  <si>
    <t>B69505001043</t>
  </si>
  <si>
    <t>B69505001044</t>
  </si>
  <si>
    <t>B69510001042</t>
  </si>
  <si>
    <t>B71008002032</t>
  </si>
  <si>
    <t>B71008001033</t>
  </si>
  <si>
    <t>B71008001034</t>
  </si>
  <si>
    <t>B71008001040</t>
  </si>
  <si>
    <t>B71008001041</t>
  </si>
  <si>
    <t>B71008001042</t>
  </si>
  <si>
    <t>B71008001043</t>
  </si>
  <si>
    <t>B71008001044</t>
  </si>
  <si>
    <t>B71008001046</t>
  </si>
  <si>
    <t>B71009002019</t>
  </si>
  <si>
    <t>B71009001041</t>
  </si>
  <si>
    <t>B71009001046</t>
  </si>
  <si>
    <t>B71010005040</t>
  </si>
  <si>
    <t>Populus deltoides 'Siouxland'</t>
  </si>
  <si>
    <t>Siouxland Poplar</t>
  </si>
  <si>
    <t>B71010005041</t>
  </si>
  <si>
    <t>B71010005042</t>
  </si>
  <si>
    <t>B71012002009</t>
  </si>
  <si>
    <t>Populus tremula 'Erecta'</t>
  </si>
  <si>
    <t>Swedish Columnar Aspen</t>
  </si>
  <si>
    <t>B71012002015</t>
  </si>
  <si>
    <t>B71018005040</t>
  </si>
  <si>
    <t>Populus sargentii 'Jeronimus'</t>
  </si>
  <si>
    <t>Jeronimus Cottonwood</t>
  </si>
  <si>
    <t>B71018005046</t>
  </si>
  <si>
    <t>B71025002008</t>
  </si>
  <si>
    <t>B71025002009</t>
  </si>
  <si>
    <t>B71025002019</t>
  </si>
  <si>
    <t>B71025001039</t>
  </si>
  <si>
    <t>Prunus x yedoensis 'Akebono'</t>
  </si>
  <si>
    <t>Akebono Cherry</t>
  </si>
  <si>
    <t>B73004002019</t>
  </si>
  <si>
    <t>B73004001039</t>
  </si>
  <si>
    <t>B73004001040</t>
  </si>
  <si>
    <t>B73004001041</t>
  </si>
  <si>
    <t>B73004001042</t>
  </si>
  <si>
    <t>B73004001043</t>
  </si>
  <si>
    <t>B73004001044</t>
  </si>
  <si>
    <t>B73008002009</t>
  </si>
  <si>
    <t>B73008002013</t>
  </si>
  <si>
    <t>B73008001044</t>
  </si>
  <si>
    <t>B73014012009</t>
  </si>
  <si>
    <t>B73014012013</t>
  </si>
  <si>
    <t>B73014012017</t>
  </si>
  <si>
    <t>B73014012040</t>
  </si>
  <si>
    <t>B73018003005</t>
  </si>
  <si>
    <t>B73018002009</t>
  </si>
  <si>
    <t>B73018001044</t>
  </si>
  <si>
    <t>B73018001046</t>
  </si>
  <si>
    <t>B73018561085</t>
  </si>
  <si>
    <t>5' Graft</t>
  </si>
  <si>
    <t>B73018561090</t>
  </si>
  <si>
    <t>B73018561095</t>
  </si>
  <si>
    <t>B73022002008</t>
  </si>
  <si>
    <t>B73022002009</t>
  </si>
  <si>
    <t>B73022002013</t>
  </si>
  <si>
    <t>B73022002019</t>
  </si>
  <si>
    <t>B73022001041</t>
  </si>
  <si>
    <t>B73022001043</t>
  </si>
  <si>
    <t>B73023003006</t>
  </si>
  <si>
    <t>B73023003007</t>
  </si>
  <si>
    <t>B73023003009</t>
  </si>
  <si>
    <t>B73023002015</t>
  </si>
  <si>
    <t>B73023002017</t>
  </si>
  <si>
    <t>B73023002019</t>
  </si>
  <si>
    <t>B73028561090</t>
  </si>
  <si>
    <t>Prunus subhirtella 'Pendula Plena Rosea'</t>
  </si>
  <si>
    <t>Double Weeping Cherry</t>
  </si>
  <si>
    <t>B73028561095</t>
  </si>
  <si>
    <t>B73042561085</t>
  </si>
  <si>
    <t>B73042561090</t>
  </si>
  <si>
    <t>B73042561095</t>
  </si>
  <si>
    <t>B73045001046</t>
  </si>
  <si>
    <t>B73045002085</t>
  </si>
  <si>
    <t>B73045002095</t>
  </si>
  <si>
    <t>B73045561090</t>
  </si>
  <si>
    <t>B73045561095</t>
  </si>
  <si>
    <t>B73055012041</t>
  </si>
  <si>
    <t>B73055012042</t>
  </si>
  <si>
    <t>B73056002008</t>
  </si>
  <si>
    <t>B73056013005</t>
  </si>
  <si>
    <t>B73056013006</t>
  </si>
  <si>
    <t>B73056013007</t>
  </si>
  <si>
    <t>B73201001043</t>
  </si>
  <si>
    <t>B73201001044</t>
  </si>
  <si>
    <t>Prunus cerasifera 'Krauter Vesuvius'</t>
  </si>
  <si>
    <t>Krauter Vesuvius Plum</t>
  </si>
  <si>
    <t>B73208001041</t>
  </si>
  <si>
    <t>B73208001043</t>
  </si>
  <si>
    <t>B73208001044</t>
  </si>
  <si>
    <t>B73208001046</t>
  </si>
  <si>
    <t>B73212002009</t>
  </si>
  <si>
    <t>B73212002013</t>
  </si>
  <si>
    <t>B73212002017</t>
  </si>
  <si>
    <t>B73212001034</t>
  </si>
  <si>
    <t>B73212001039</t>
  </si>
  <si>
    <t>B73212001044</t>
  </si>
  <si>
    <t>B73214003005</t>
  </si>
  <si>
    <t>Prunus cerasifera 'Thundercloud'</t>
  </si>
  <si>
    <t>Thundercloud Plum</t>
  </si>
  <si>
    <t>B73214003006</t>
  </si>
  <si>
    <t>B73214003007</t>
  </si>
  <si>
    <t>B73214002008</t>
  </si>
  <si>
    <t>B73214002115</t>
  </si>
  <si>
    <t>B73214001038</t>
  </si>
  <si>
    <t>B73214001039</t>
  </si>
  <si>
    <t>B73214001040</t>
  </si>
  <si>
    <t>B73214001044</t>
  </si>
  <si>
    <t>B73312002009</t>
  </si>
  <si>
    <t>B73312001040</t>
  </si>
  <si>
    <t>B73312001044</t>
  </si>
  <si>
    <t>B73506015016</t>
  </si>
  <si>
    <t>Prunus apricot fruiting 'Wenatchee'</t>
  </si>
  <si>
    <t>Wenatchee Moorpark Apricot</t>
  </si>
  <si>
    <t>B73506015018</t>
  </si>
  <si>
    <t>Prunus apricot fruiting 'Harcot'</t>
  </si>
  <si>
    <t>Harcot Apricot</t>
  </si>
  <si>
    <t>B73507015016</t>
  </si>
  <si>
    <t>B73507015020</t>
  </si>
  <si>
    <t>B73507015026</t>
  </si>
  <si>
    <t>B73507015027</t>
  </si>
  <si>
    <t>B73510015016</t>
  </si>
  <si>
    <t>Prunus apricot fruiting 'Tilton'</t>
  </si>
  <si>
    <t>Tilton Apricot</t>
  </si>
  <si>
    <t>B73510015018</t>
  </si>
  <si>
    <t>B73510015020</t>
  </si>
  <si>
    <t>B73510015026</t>
  </si>
  <si>
    <t>B73510015027</t>
  </si>
  <si>
    <t>Prunus apricot fruiting 'Montrose'</t>
  </si>
  <si>
    <t>Montrose Apricot</t>
  </si>
  <si>
    <t>B73520015026</t>
  </si>
  <si>
    <t>B73520015027</t>
  </si>
  <si>
    <t>B73530015016</t>
  </si>
  <si>
    <t>B73530015020</t>
  </si>
  <si>
    <t>B73601015016</t>
  </si>
  <si>
    <t>Prunus cherry fruiting 'Bali'</t>
  </si>
  <si>
    <t>Bali Cherry</t>
  </si>
  <si>
    <t>B73601015018</t>
  </si>
  <si>
    <t>B73604011009</t>
  </si>
  <si>
    <t>Prunus cherry fruiting 'Black Tartarian'</t>
  </si>
  <si>
    <t>Black Tartarian Cherry</t>
  </si>
  <si>
    <t>B73604011014</t>
  </si>
  <si>
    <t>B73604011016</t>
  </si>
  <si>
    <t>B73604011027</t>
  </si>
  <si>
    <t>B73607015014</t>
  </si>
  <si>
    <t>Prunus cherry fruiting 'Lapins'</t>
  </si>
  <si>
    <t>Lapins Cherry</t>
  </si>
  <si>
    <t>B73607015016</t>
  </si>
  <si>
    <t>B73607015020</t>
  </si>
  <si>
    <t>B73608015016</t>
  </si>
  <si>
    <t>Prunus cherry fruiting 'Montmorency'</t>
  </si>
  <si>
    <t>Montmorency Cherry</t>
  </si>
  <si>
    <t>B73608015018</t>
  </si>
  <si>
    <t>B73608015020</t>
  </si>
  <si>
    <t>B73608015027</t>
  </si>
  <si>
    <t>B73610011016</t>
  </si>
  <si>
    <t>B73610015020</t>
  </si>
  <si>
    <t>B73610015026</t>
  </si>
  <si>
    <t>B73610015027</t>
  </si>
  <si>
    <t>B73612015014</t>
  </si>
  <si>
    <t>Prunus cherry fruiting 'Royal Ann'</t>
  </si>
  <si>
    <t>Royal Ann Cherry</t>
  </si>
  <si>
    <t>B73612015016</t>
  </si>
  <si>
    <t>B73612015018</t>
  </si>
  <si>
    <t>B73612015020</t>
  </si>
  <si>
    <t>B73612015026</t>
  </si>
  <si>
    <t>Prunus cherry fruiting 'Stella'</t>
  </si>
  <si>
    <t>Stella Cherry</t>
  </si>
  <si>
    <t>B73613015016</t>
  </si>
  <si>
    <t>B73613015020</t>
  </si>
  <si>
    <t>B73613015026</t>
  </si>
  <si>
    <t>B73614015009</t>
  </si>
  <si>
    <t>Prunus cherry fruiting 'Van'</t>
  </si>
  <si>
    <t>Van Cherry</t>
  </si>
  <si>
    <t>B73614015014</t>
  </si>
  <si>
    <t>B73614015016</t>
  </si>
  <si>
    <t>B73635011009</t>
  </si>
  <si>
    <t>Prunus cherry fruiting 'Sweetheart'</t>
  </si>
  <si>
    <t>Sweetheart Cherry</t>
  </si>
  <si>
    <t>5-7</t>
  </si>
  <si>
    <t>B73635011014</t>
  </si>
  <si>
    <t>B73650015009</t>
  </si>
  <si>
    <t>Prunus cherry fruiting 'Utah Giant'</t>
  </si>
  <si>
    <t>Utah Giant Cherry</t>
  </si>
  <si>
    <t>B73650015014</t>
  </si>
  <si>
    <t>B73650015016</t>
  </si>
  <si>
    <t>B73650015020</t>
  </si>
  <si>
    <t>B73650015026</t>
  </si>
  <si>
    <t>Prunus nectarine fruiting 'Fantasia'</t>
  </si>
  <si>
    <t>Fantasia Nectarine</t>
  </si>
  <si>
    <t>Prunus nectarine</t>
  </si>
  <si>
    <t>Kreibich</t>
  </si>
  <si>
    <t>B73711015026</t>
  </si>
  <si>
    <t>B73711015027</t>
  </si>
  <si>
    <t>B73716015014</t>
  </si>
  <si>
    <t>Prunus nectarine fruiting 'Heavenly White'</t>
  </si>
  <si>
    <t>Heavenly White Nectarine</t>
  </si>
  <si>
    <t>B73716015016</t>
  </si>
  <si>
    <t>B73716015018</t>
  </si>
  <si>
    <t>B73716015020</t>
  </si>
  <si>
    <t>B73716015026</t>
  </si>
  <si>
    <t>Prunus nectarine fruiting 'Sunglo'</t>
  </si>
  <si>
    <t>Sunglo Nectarine</t>
  </si>
  <si>
    <t>1 1/4"</t>
  </si>
  <si>
    <t>B73720015009</t>
  </si>
  <si>
    <t>B73720015014</t>
  </si>
  <si>
    <t>B73720015016</t>
  </si>
  <si>
    <t>B73720015026</t>
  </si>
  <si>
    <t>B73825015014</t>
  </si>
  <si>
    <t>Prunus peach fruiting 'Veteran'</t>
  </si>
  <si>
    <t>Veteran Peach</t>
  </si>
  <si>
    <t>B73825015016</t>
  </si>
  <si>
    <t>B73901566008</t>
  </si>
  <si>
    <t>Prunus plum fruiting '4-in-1 Combo'</t>
  </si>
  <si>
    <t>4-in-1 Combo Plum</t>
  </si>
  <si>
    <t>B73901566009</t>
  </si>
  <si>
    <t>B73901566018</t>
  </si>
  <si>
    <t>B73905015014</t>
  </si>
  <si>
    <t>Prunus prune fruiting 'Italian'</t>
  </si>
  <si>
    <t>Italian Prune</t>
  </si>
  <si>
    <t>B73905015016</t>
  </si>
  <si>
    <t>Prunus plum fruiting 'Elephant Heart'</t>
  </si>
  <si>
    <t>Elephant Heart Plum</t>
  </si>
  <si>
    <t>B73906015016</t>
  </si>
  <si>
    <t>B73906015018</t>
  </si>
  <si>
    <t>B73906015026</t>
  </si>
  <si>
    <t>B73906015027</t>
  </si>
  <si>
    <t>B73908015026</t>
  </si>
  <si>
    <t>Prunus plum fruiting 'Methley'</t>
  </si>
  <si>
    <t>Methley Plum</t>
  </si>
  <si>
    <t>B73908015027</t>
  </si>
  <si>
    <t>B73910015014</t>
  </si>
  <si>
    <t>Prunus plum fruiting 'Santa Rosa'</t>
  </si>
  <si>
    <t>Santa Rosa Plum</t>
  </si>
  <si>
    <t>B73910015016</t>
  </si>
  <si>
    <t>B73912015016</t>
  </si>
  <si>
    <t>Prunus plum fruiting 'Satsuma'</t>
  </si>
  <si>
    <t>Satsuma Plum</t>
  </si>
  <si>
    <t>B73912015020</t>
  </si>
  <si>
    <t>B73912015026</t>
  </si>
  <si>
    <t>B73912015027</t>
  </si>
  <si>
    <t>B73933015009</t>
  </si>
  <si>
    <t>B73933015014</t>
  </si>
  <si>
    <t>B74507018004</t>
  </si>
  <si>
    <t>B74507012015</t>
  </si>
  <si>
    <t>B74507012017</t>
  </si>
  <si>
    <t>B74507012019</t>
  </si>
  <si>
    <t>B74507011043</t>
  </si>
  <si>
    <t>B74507011044</t>
  </si>
  <si>
    <t>B74507011046</t>
  </si>
  <si>
    <t>B74508018005</t>
  </si>
  <si>
    <t>B74508018006</t>
  </si>
  <si>
    <t>B74508012007</t>
  </si>
  <si>
    <t>B74508012008</t>
  </si>
  <si>
    <t>B74508012017</t>
  </si>
  <si>
    <t>B74517013007</t>
  </si>
  <si>
    <t>B74517013008</t>
  </si>
  <si>
    <t>B74517013009</t>
  </si>
  <si>
    <t>B74517012015</t>
  </si>
  <si>
    <t>B74517012044</t>
  </si>
  <si>
    <t>B74531013005</t>
  </si>
  <si>
    <t>B74531012009</t>
  </si>
  <si>
    <t>B74535013005</t>
  </si>
  <si>
    <t>B74535012108</t>
  </si>
  <si>
    <t>B74535013009</t>
  </si>
  <si>
    <t>B74535012109</t>
  </si>
  <si>
    <t>B74535012040</t>
  </si>
  <si>
    <t>B74535613005</t>
  </si>
  <si>
    <t>B74535613006</t>
  </si>
  <si>
    <t>B74535613007</t>
  </si>
  <si>
    <t>B74535613008</t>
  </si>
  <si>
    <t>B74535613009</t>
  </si>
  <si>
    <t>B74602015027</t>
  </si>
  <si>
    <t>Pyrus fruiting 'D'Anjou'</t>
  </si>
  <si>
    <t>D'Anjou Pear</t>
  </si>
  <si>
    <t>B74603015026</t>
  </si>
  <si>
    <t>Pyrus fruiting 'Red D'Anjou'</t>
  </si>
  <si>
    <t>Red D'Anjou Pear</t>
  </si>
  <si>
    <t>B74603015027</t>
  </si>
  <si>
    <t>B74604015027</t>
  </si>
  <si>
    <t>Pyrus fruiting 'Bartlett'</t>
  </si>
  <si>
    <t>Bartlett Pear</t>
  </si>
  <si>
    <t>B74605015026</t>
  </si>
  <si>
    <t>Pyrus fruiting 'Comice'</t>
  </si>
  <si>
    <t>Comice Pear</t>
  </si>
  <si>
    <t>B74605015027</t>
  </si>
  <si>
    <t>B74606015016</t>
  </si>
  <si>
    <t>Pyrus fruiting 'Hosui'</t>
  </si>
  <si>
    <t>Hosui Asian Pear</t>
  </si>
  <si>
    <t>B74606015018</t>
  </si>
  <si>
    <t>B74606015020</t>
  </si>
  <si>
    <t>B74606015026</t>
  </si>
  <si>
    <t>B74607015018</t>
  </si>
  <si>
    <t>Pyrus fruiting 'Kieffer'</t>
  </si>
  <si>
    <t>Kieffer Pear</t>
  </si>
  <si>
    <t>B74607015020</t>
  </si>
  <si>
    <t>B74607015027</t>
  </si>
  <si>
    <t>Pyrus fruiting 'Luscious'</t>
  </si>
  <si>
    <t>Luscious Pear</t>
  </si>
  <si>
    <t>B74612015020</t>
  </si>
  <si>
    <t>B74612015026</t>
  </si>
  <si>
    <t>B74612015027</t>
  </si>
  <si>
    <t>Pyrus fruiting 'RB'</t>
  </si>
  <si>
    <t>Red Bartlett Pear</t>
  </si>
  <si>
    <t>B74613015018</t>
  </si>
  <si>
    <t>B74640015020</t>
  </si>
  <si>
    <t>Pyrus fruiting 'Nijisseiki'</t>
  </si>
  <si>
    <t>20th Century Asian Pear</t>
  </si>
  <si>
    <t>B74640015027</t>
  </si>
  <si>
    <t>B74650015020</t>
  </si>
  <si>
    <t>Pyrus fruiting 'Red Bartlett'</t>
  </si>
  <si>
    <t>Sensation Red Bartlett Pear</t>
  </si>
  <si>
    <t>B74650015026</t>
  </si>
  <si>
    <t>B75002002046</t>
  </si>
  <si>
    <t>B75007002015</t>
  </si>
  <si>
    <t>B75007002017</t>
  </si>
  <si>
    <t>B75007002019</t>
  </si>
  <si>
    <t>B75007002021</t>
  </si>
  <si>
    <t>B75007002042</t>
  </si>
  <si>
    <t>B75007002043</t>
  </si>
  <si>
    <t>B75007002044</t>
  </si>
  <si>
    <t>B75015002017</t>
  </si>
  <si>
    <t>B75015002042</t>
  </si>
  <si>
    <t>B75017003005</t>
  </si>
  <si>
    <t>B75017001041</t>
  </si>
  <si>
    <t>B75017001043</t>
  </si>
  <si>
    <t>B75017001044</t>
  </si>
  <si>
    <t>B75018003005</t>
  </si>
  <si>
    <t>B75018003006</t>
  </si>
  <si>
    <t>B75018002008</t>
  </si>
  <si>
    <t>B75018002009</t>
  </si>
  <si>
    <t>B75018002015</t>
  </si>
  <si>
    <t>B75018002017</t>
  </si>
  <si>
    <t>B75018001039</t>
  </si>
  <si>
    <t>B75018001041</t>
  </si>
  <si>
    <t>B75018001042</t>
  </si>
  <si>
    <t>B75018001043</t>
  </si>
  <si>
    <t>B75018001044</t>
  </si>
  <si>
    <t>B75020002009</t>
  </si>
  <si>
    <t>B75020002015</t>
  </si>
  <si>
    <t>B75020002017</t>
  </si>
  <si>
    <t>B75020002019</t>
  </si>
  <si>
    <t>B75020001039</t>
  </si>
  <si>
    <t>B75020005040</t>
  </si>
  <si>
    <t>B75020005041</t>
  </si>
  <si>
    <t>B75020005042</t>
  </si>
  <si>
    <t>B75020005044</t>
  </si>
  <si>
    <t>B75021002015</t>
  </si>
  <si>
    <t>B75021002039</t>
  </si>
  <si>
    <t>B75021002040</t>
  </si>
  <si>
    <t>B75021001043</t>
  </si>
  <si>
    <t>B75021001044</t>
  </si>
  <si>
    <t>B75021001046</t>
  </si>
  <si>
    <t>B75022001043</t>
  </si>
  <si>
    <t>B75023001043</t>
  </si>
  <si>
    <t>B75023001044</t>
  </si>
  <si>
    <t>B75023002046</t>
  </si>
  <si>
    <t>Quercus alba</t>
  </si>
  <si>
    <t>White Oak</t>
  </si>
  <si>
    <t>B75026006015</t>
  </si>
  <si>
    <t>B75026002019</t>
  </si>
  <si>
    <t>B75026002040</t>
  </si>
  <si>
    <t>B75026001041</t>
  </si>
  <si>
    <t>B75026001042</t>
  </si>
  <si>
    <t>B75026001043</t>
  </si>
  <si>
    <t>B75026001044</t>
  </si>
  <si>
    <t>B75026001046</t>
  </si>
  <si>
    <t>B75030063006</t>
  </si>
  <si>
    <t>B75030062008</t>
  </si>
  <si>
    <t>B75030062009</t>
  </si>
  <si>
    <t>B75030062015</t>
  </si>
  <si>
    <t>B75030062017</t>
  </si>
  <si>
    <t>B75030062019</t>
  </si>
  <si>
    <t>B75030062021</t>
  </si>
  <si>
    <t>B75030061039</t>
  </si>
  <si>
    <t>B75030061040</t>
  </si>
  <si>
    <t>B75030061041</t>
  </si>
  <si>
    <t>B75030061042</t>
  </si>
  <si>
    <t>B75030061043</t>
  </si>
  <si>
    <t>B75030062044</t>
  </si>
  <si>
    <t>B75030062046</t>
  </si>
  <si>
    <t>B75030061047</t>
  </si>
  <si>
    <t>B75031001040</t>
  </si>
  <si>
    <t>B75031001043</t>
  </si>
  <si>
    <t>B75036011043</t>
  </si>
  <si>
    <t>B75036011044</t>
  </si>
  <si>
    <t>B75036011046</t>
  </si>
  <si>
    <t>B75036011047</t>
  </si>
  <si>
    <t>B75045012019</t>
  </si>
  <si>
    <t>B75051062043</t>
  </si>
  <si>
    <t>Quercus x macdanielii 'Clemons'</t>
  </si>
  <si>
    <t>Heritage® Oak</t>
  </si>
  <si>
    <t>B75057063006</t>
  </si>
  <si>
    <t>B75057062008</t>
  </si>
  <si>
    <t>B75057061021</t>
  </si>
  <si>
    <t>B75057061023</t>
  </si>
  <si>
    <t>B75057062033</t>
  </si>
  <si>
    <t>B75057061040</t>
  </si>
  <si>
    <t>B75057061042</t>
  </si>
  <si>
    <t>B75057061043</t>
  </si>
  <si>
    <t>B75057061044</t>
  </si>
  <si>
    <t>B75057061046</t>
  </si>
  <si>
    <t>B75058063004</t>
  </si>
  <si>
    <t>B75058063005</t>
  </si>
  <si>
    <t>B75058063006</t>
  </si>
  <si>
    <t>B75058063007</t>
  </si>
  <si>
    <t>B75058063008</t>
  </si>
  <si>
    <t>B75058062009</t>
  </si>
  <si>
    <t>B75058062015</t>
  </si>
  <si>
    <t>B75058062017</t>
  </si>
  <si>
    <t>B75058062019</t>
  </si>
  <si>
    <t>B75058062021</t>
  </si>
  <si>
    <t>B75058061023</t>
  </si>
  <si>
    <t>B75058061040</t>
  </si>
  <si>
    <t>B75058061041</t>
  </si>
  <si>
    <t>B75058061043</t>
  </si>
  <si>
    <t>B75058061044</t>
  </si>
  <si>
    <t>B75059012019</t>
  </si>
  <si>
    <t>B75059012021</t>
  </si>
  <si>
    <t>B75059012023</t>
  </si>
  <si>
    <t>Quercus macrocarpa 'PTimB1S'</t>
  </si>
  <si>
    <t>Choice City Select® BulletProof™ Oak</t>
  </si>
  <si>
    <t>B75064062044</t>
  </si>
  <si>
    <t>B77508011038</t>
  </si>
  <si>
    <t>B77508011039</t>
  </si>
  <si>
    <t>B77508011044</t>
  </si>
  <si>
    <t>Salix 'Prairie Cascade'</t>
  </si>
  <si>
    <t>Prairie Cascade Weeping Willow</t>
  </si>
  <si>
    <t>B78011001017</t>
  </si>
  <si>
    <t>B78011001019</t>
  </si>
  <si>
    <t>B78011001039</t>
  </si>
  <si>
    <t>B78011001040</t>
  </si>
  <si>
    <t>B78011001041</t>
  </si>
  <si>
    <t>B78011001042</t>
  </si>
  <si>
    <t>B78011001043</t>
  </si>
  <si>
    <t>B78011001044</t>
  </si>
  <si>
    <t>B78011001046</t>
  </si>
  <si>
    <t>B81005012009</t>
  </si>
  <si>
    <t>B81005012017</t>
  </si>
  <si>
    <t>B81005011040</t>
  </si>
  <si>
    <t>B81005011042</t>
  </si>
  <si>
    <t>B81005011043</t>
  </si>
  <si>
    <t>Sorbus x hybrida</t>
  </si>
  <si>
    <t>Oak-Leaf Mountain Ash</t>
  </si>
  <si>
    <t>B81006012019</t>
  </si>
  <si>
    <t>B81006012044</t>
  </si>
  <si>
    <t>B81006012046</t>
  </si>
  <si>
    <t>B81007013046</t>
  </si>
  <si>
    <t>B82514005046</t>
  </si>
  <si>
    <t>B82520202017</t>
  </si>
  <si>
    <t>Styrax japonicus 'JFS-D'</t>
  </si>
  <si>
    <t>Snowcone® Snowbell</t>
  </si>
  <si>
    <t>High Head</t>
  </si>
  <si>
    <t>B82520202019</t>
  </si>
  <si>
    <t>B82530005023</t>
  </si>
  <si>
    <t>Graft</t>
  </si>
  <si>
    <t>B82530005047</t>
  </si>
  <si>
    <t>B83501002042</t>
  </si>
  <si>
    <t>B83501002043</t>
  </si>
  <si>
    <t>B83501002044</t>
  </si>
  <si>
    <t>B83501222060</t>
  </si>
  <si>
    <t>B83501222061</t>
  </si>
  <si>
    <t>B83501222062</t>
  </si>
  <si>
    <t>B83504002013</t>
  </si>
  <si>
    <t>B83504002017</t>
  </si>
  <si>
    <t>B83504002040</t>
  </si>
  <si>
    <t>B83504001043</t>
  </si>
  <si>
    <t>B83504001044</t>
  </si>
  <si>
    <t>B83504222064</t>
  </si>
  <si>
    <t>B83504222066</t>
  </si>
  <si>
    <t>B83504222067</t>
  </si>
  <si>
    <t>B83510012019</t>
  </si>
  <si>
    <t>B83510012041</t>
  </si>
  <si>
    <t>B83510012042</t>
  </si>
  <si>
    <t>B83585002015</t>
  </si>
  <si>
    <t>B83585002019</t>
  </si>
  <si>
    <t>B83585002040</t>
  </si>
  <si>
    <t>B84502002009</t>
  </si>
  <si>
    <t>B84502002017</t>
  </si>
  <si>
    <t>B84502002019</t>
  </si>
  <si>
    <t>B84502002021</t>
  </si>
  <si>
    <t>B84502002044</t>
  </si>
  <si>
    <t>B84506061047</t>
  </si>
  <si>
    <t>B84510061023</t>
  </si>
  <si>
    <t>Taxodium distichum 'Mickelson'</t>
  </si>
  <si>
    <t>Shawnee Brave™ Bald Cypress</t>
  </si>
  <si>
    <t>B84510061046</t>
  </si>
  <si>
    <t>B84510061047</t>
  </si>
  <si>
    <t>B87001012008</t>
  </si>
  <si>
    <t>B87001012009</t>
  </si>
  <si>
    <t>B87001012015</t>
  </si>
  <si>
    <t>B87001012043</t>
  </si>
  <si>
    <t>B87004012017</t>
  </si>
  <si>
    <t>B87004012039</t>
  </si>
  <si>
    <t>B87004012043</t>
  </si>
  <si>
    <t>B87004012044</t>
  </si>
  <si>
    <t>B87005013006</t>
  </si>
  <si>
    <t>B87005012015</t>
  </si>
  <si>
    <t>B87005012019</t>
  </si>
  <si>
    <t>B87005012043</t>
  </si>
  <si>
    <t>B87005012044</t>
  </si>
  <si>
    <t>B87009013004</t>
  </si>
  <si>
    <t>B87009011041</t>
  </si>
  <si>
    <t>B87010012007</t>
  </si>
  <si>
    <t>B87010012008</t>
  </si>
  <si>
    <t>B87010012009</t>
  </si>
  <si>
    <t>B87010012017</t>
  </si>
  <si>
    <t>B87010011046</t>
  </si>
  <si>
    <t>B87011013005</t>
  </si>
  <si>
    <t>B87011013006</t>
  </si>
  <si>
    <t>B87011013007</t>
  </si>
  <si>
    <t>B87011012107</t>
  </si>
  <si>
    <t>B87011012008</t>
  </si>
  <si>
    <t>B87011011040</t>
  </si>
  <si>
    <t>B87011011041</t>
  </si>
  <si>
    <t>B87011011042</t>
  </si>
  <si>
    <t>B87011011043</t>
  </si>
  <si>
    <t>B87011011044</t>
  </si>
  <si>
    <t>B87011011046</t>
  </si>
  <si>
    <t>B87013012008</t>
  </si>
  <si>
    <t>B87013012015</t>
  </si>
  <si>
    <t>B87013012039</t>
  </si>
  <si>
    <t>B87013012041</t>
  </si>
  <si>
    <t>B87015012015</t>
  </si>
  <si>
    <t>B87015012017</t>
  </si>
  <si>
    <t>B87015012040</t>
  </si>
  <si>
    <t>B87015012041</t>
  </si>
  <si>
    <t>B87017012015</t>
  </si>
  <si>
    <t>B87017011038</t>
  </si>
  <si>
    <t>B87017011039</t>
  </si>
  <si>
    <t>B87017011040</t>
  </si>
  <si>
    <t>B87017011043</t>
  </si>
  <si>
    <t>B87017011044</t>
  </si>
  <si>
    <t>B87017011046</t>
  </si>
  <si>
    <t>B87024017042</t>
  </si>
  <si>
    <t>Tilia cordata 'Halka'</t>
  </si>
  <si>
    <t>Summer Sprite® Linden</t>
  </si>
  <si>
    <t>B87024017043</t>
  </si>
  <si>
    <t>B87025012009</t>
  </si>
  <si>
    <t>B87030012006</t>
  </si>
  <si>
    <t>B87030012008</t>
  </si>
  <si>
    <t>B87030012009</t>
  </si>
  <si>
    <t>B87030012039</t>
  </si>
  <si>
    <t>B87030012040</t>
  </si>
  <si>
    <t>B87030012042</t>
  </si>
  <si>
    <t>B88001002009</t>
  </si>
  <si>
    <t>Ulmus wilsoniana 'Prospector'</t>
  </si>
  <si>
    <t>Prospector Elm</t>
  </si>
  <si>
    <t>B88001002015</t>
  </si>
  <si>
    <t>B88001002017</t>
  </si>
  <si>
    <t>B88001002119</t>
  </si>
  <si>
    <t>B88001001038</t>
  </si>
  <si>
    <t>B88001001039</t>
  </si>
  <si>
    <t>B88001001040</t>
  </si>
  <si>
    <t>B88001001041</t>
  </si>
  <si>
    <t>B88001001042</t>
  </si>
  <si>
    <t>B88001001043</t>
  </si>
  <si>
    <t>B88001001044</t>
  </si>
  <si>
    <t>B88003003008</t>
  </si>
  <si>
    <t>B88003001039</t>
  </si>
  <si>
    <t>B88003001041</t>
  </si>
  <si>
    <t>B88003001043</t>
  </si>
  <si>
    <t>B88003001044</t>
  </si>
  <si>
    <t>B88006002009</t>
  </si>
  <si>
    <t>B88006001013</t>
  </si>
  <si>
    <t>B88006002017</t>
  </si>
  <si>
    <t>B88006002019</t>
  </si>
  <si>
    <t>B88006001039</t>
  </si>
  <si>
    <t>B88006001041</t>
  </si>
  <si>
    <t>B88006001042</t>
  </si>
  <si>
    <t>B88006001043</t>
  </si>
  <si>
    <t>B88009011033</t>
  </si>
  <si>
    <t>B88009011034</t>
  </si>
  <si>
    <t>B88016001034</t>
  </si>
  <si>
    <t>B88016001043</t>
  </si>
  <si>
    <t>B88017002017</t>
  </si>
  <si>
    <t>B88017002019</t>
  </si>
  <si>
    <t>B88017001034</t>
  </si>
  <si>
    <t>B88017001038</t>
  </si>
  <si>
    <t>B88017001039</t>
  </si>
  <si>
    <t>B88017001041</t>
  </si>
  <si>
    <t>B88017001042</t>
  </si>
  <si>
    <t>B88017001043</t>
  </si>
  <si>
    <t>B88017001044</t>
  </si>
  <si>
    <t>B88018003005</t>
  </si>
  <si>
    <t>B88018003006</t>
  </si>
  <si>
    <t>B88018003007</t>
  </si>
  <si>
    <t>B88018002009</t>
  </si>
  <si>
    <t>B88018001034</t>
  </si>
  <si>
    <t>B88018001040</t>
  </si>
  <si>
    <t>B88018001041</t>
  </si>
  <si>
    <t>B88018001043</t>
  </si>
  <si>
    <t>B88019002009</t>
  </si>
  <si>
    <t>B88019001039</t>
  </si>
  <si>
    <t>B88019001041</t>
  </si>
  <si>
    <t>B88019001042</t>
  </si>
  <si>
    <t>B88019001043</t>
  </si>
  <si>
    <t>B88019001044</t>
  </si>
  <si>
    <t>Ulmus americana 'Valley Forge'</t>
  </si>
  <si>
    <t>Valley Forge Elm</t>
  </si>
  <si>
    <t>B88020001034</t>
  </si>
  <si>
    <t>B88020001040</t>
  </si>
  <si>
    <t>B88020001041</t>
  </si>
  <si>
    <t>B88020001043</t>
  </si>
  <si>
    <t>B88020001044</t>
  </si>
  <si>
    <t>B88021002009</t>
  </si>
  <si>
    <t>B88024012019</t>
  </si>
  <si>
    <t>B88024011034</t>
  </si>
  <si>
    <t>B88027002008</t>
  </si>
  <si>
    <t>B88027002009</t>
  </si>
  <si>
    <t>B88027001012</t>
  </si>
  <si>
    <t>B88027001013</t>
  </si>
  <si>
    <t>B88027001034</t>
  </si>
  <si>
    <t>B88027001038</t>
  </si>
  <si>
    <t>B88027001040</t>
  </si>
  <si>
    <t>B88027001041</t>
  </si>
  <si>
    <t>B88027001042</t>
  </si>
  <si>
    <t>B88027001043</t>
  </si>
  <si>
    <t>B88039002008</t>
  </si>
  <si>
    <t>B88039002009</t>
  </si>
  <si>
    <t>B88040012006</t>
  </si>
  <si>
    <t>B88040012007</t>
  </si>
  <si>
    <t>B88040012008</t>
  </si>
  <si>
    <t>B88040012009</t>
  </si>
  <si>
    <t>B88040011012</t>
  </si>
  <si>
    <t>B88040011013</t>
  </si>
  <si>
    <t>B88040012015</t>
  </si>
  <si>
    <t>B88040012019</t>
  </si>
  <si>
    <t>B88040011034</t>
  </si>
  <si>
    <t>B88040011038</t>
  </si>
  <si>
    <t>B88040011039</t>
  </si>
  <si>
    <t>B88040011042</t>
  </si>
  <si>
    <t>B88040011043</t>
  </si>
  <si>
    <t>B91005012019</t>
  </si>
  <si>
    <t>B91005013031</t>
  </si>
  <si>
    <t>1 3/4" WH</t>
  </si>
  <si>
    <t>B91005013032</t>
  </si>
  <si>
    <t>B91005011042</t>
  </si>
  <si>
    <t>B91008012019</t>
  </si>
  <si>
    <t>B91008011041</t>
  </si>
  <si>
    <t>B91008011042</t>
  </si>
  <si>
    <t>B91008011044</t>
  </si>
  <si>
    <t>B91010012015</t>
  </si>
  <si>
    <t>B91010012019</t>
  </si>
  <si>
    <t>B91010011040</t>
  </si>
  <si>
    <t>B91010011043</t>
  </si>
  <si>
    <t>B91013012015</t>
  </si>
  <si>
    <t>B91013012019</t>
  </si>
  <si>
    <t>B91020012044</t>
  </si>
  <si>
    <t>B91025012007</t>
  </si>
  <si>
    <r>
      <rPr>
        <b/>
        <sz val="40"/>
        <color theme="1"/>
        <rFont val="Calibri"/>
        <family val="2"/>
      </rPr>
      <t xml:space="preserve">           </t>
    </r>
    <r>
      <rPr>
        <b/>
        <u/>
        <sz val="40"/>
        <color theme="1"/>
        <rFont val="Calibri"/>
        <family val="2"/>
      </rPr>
      <t>BAREROOT AVAILABILITY</t>
    </r>
  </si>
  <si>
    <t>B51015005085</t>
  </si>
  <si>
    <t>Quick Fire® Hydrangea</t>
  </si>
  <si>
    <t>B51015005090</t>
  </si>
  <si>
    <t>B51015005095</t>
  </si>
  <si>
    <t>B51050005085</t>
  </si>
  <si>
    <t>Vanilla Strawberry™ Hydrangea</t>
  </si>
  <si>
    <t>B05540002017</t>
  </si>
  <si>
    <t>B15002001040</t>
  </si>
  <si>
    <t>B17025012041</t>
  </si>
  <si>
    <t>Acer saccharum 'Morton'</t>
  </si>
  <si>
    <t>Crescendo™ Maple</t>
  </si>
  <si>
    <t>B17025012042</t>
  </si>
  <si>
    <t>B20510011042</t>
  </si>
  <si>
    <t>B20514011040</t>
  </si>
  <si>
    <t>B31525011042</t>
  </si>
  <si>
    <t>B35042016046</t>
  </si>
  <si>
    <t>Cornus kousa 'Schmred'</t>
  </si>
  <si>
    <t>Heart Throb® Dogwood</t>
  </si>
  <si>
    <t>B35056016043</t>
  </si>
  <si>
    <t>B47501063019</t>
  </si>
  <si>
    <t>Ginkgo biloba 'The President'</t>
  </si>
  <si>
    <t>Presidential Gold® Ginkgo</t>
  </si>
  <si>
    <t>B47506063019</t>
  </si>
  <si>
    <t>Hydrangea paniculata 'Bulk'</t>
  </si>
  <si>
    <t>Hydrangea paniculata 'Renhy'</t>
  </si>
  <si>
    <t>B60082013006</t>
  </si>
  <si>
    <t>B73525015018</t>
  </si>
  <si>
    <t>Prunus apricot fruiting 'Mormon'</t>
  </si>
  <si>
    <t>Mormon Apricot</t>
  </si>
  <si>
    <t>B73525015020</t>
  </si>
  <si>
    <t>B73525015026</t>
  </si>
  <si>
    <t>B73802015026</t>
  </si>
  <si>
    <t>Prunus peach fruiting 'Contender'</t>
  </si>
  <si>
    <t>Contender Peach</t>
  </si>
  <si>
    <t>4-9a</t>
  </si>
  <si>
    <t>B73802015027</t>
  </si>
  <si>
    <t>B73805015026</t>
  </si>
  <si>
    <t>Prunus peach fruiting 'Elberta'</t>
  </si>
  <si>
    <t>Elberta Peach</t>
  </si>
  <si>
    <t>B74503012009</t>
  </si>
  <si>
    <t>Pyrus calleryana 'Autumn Blaze'</t>
  </si>
  <si>
    <t>Autumn Blaze Pear</t>
  </si>
  <si>
    <t>B74503012015</t>
  </si>
  <si>
    <t>B74531002015</t>
  </si>
  <si>
    <t>B74609015026</t>
  </si>
  <si>
    <t>Pyrus fruiting 'Shinseiki'</t>
  </si>
  <si>
    <t>Shinseiki Asian Pear</t>
  </si>
  <si>
    <t>B82535005044</t>
  </si>
  <si>
    <t>Styrax japonicus 'Evening Light'</t>
  </si>
  <si>
    <t>Evening Light Snowbell</t>
  </si>
  <si>
    <t>B88003003007</t>
  </si>
  <si>
    <t>B91020012019</t>
  </si>
  <si>
    <t>B05508001041</t>
  </si>
  <si>
    <t>B15018001013</t>
  </si>
  <si>
    <t>B15018001015</t>
  </si>
  <si>
    <t>B15018001017</t>
  </si>
  <si>
    <t>B15018001041</t>
  </si>
  <si>
    <t>B15018001047</t>
  </si>
  <si>
    <t>B15044001040</t>
  </si>
  <si>
    <t>B15050002015</t>
  </si>
  <si>
    <t>B25017001021</t>
  </si>
  <si>
    <t>B25017001042</t>
  </si>
  <si>
    <t>B25017001043</t>
  </si>
  <si>
    <t>B71012002017</t>
  </si>
  <si>
    <t>B73047002009</t>
  </si>
  <si>
    <t>B05505002017</t>
  </si>
  <si>
    <t>B07015012015</t>
  </si>
  <si>
    <t>Acer grandidentatum × saccharum 'Hipzam'</t>
  </si>
  <si>
    <t>Highland Park® Maple</t>
  </si>
  <si>
    <t>B07015012017</t>
  </si>
  <si>
    <t>B15002001041</t>
  </si>
  <si>
    <t>Cercis canadensis 'Pink Trim'</t>
  </si>
  <si>
    <t>Northern Herald® Redbud</t>
  </si>
  <si>
    <t>B60115312043</t>
  </si>
  <si>
    <t>Malus 'JFS GM272MX'</t>
  </si>
  <si>
    <t>Coral Spear® Crabapple</t>
  </si>
  <si>
    <t>B71012001034</t>
  </si>
  <si>
    <t>B71012001046</t>
  </si>
  <si>
    <t>B71012001047</t>
  </si>
  <si>
    <t>Singles for Clump</t>
  </si>
  <si>
    <t>Domestic Rootstock</t>
  </si>
  <si>
    <t>B02020062108</t>
  </si>
  <si>
    <t>B02020062109</t>
  </si>
  <si>
    <t>B02020062115</t>
  </si>
  <si>
    <t>B02020062117</t>
  </si>
  <si>
    <t>B05508002108</t>
  </si>
  <si>
    <t>B05529002108</t>
  </si>
  <si>
    <t>B05529002109</t>
  </si>
  <si>
    <t>B05529002115</t>
  </si>
  <si>
    <t>B05540002015</t>
  </si>
  <si>
    <t>B06001002117</t>
  </si>
  <si>
    <t>B06001002119</t>
  </si>
  <si>
    <t>B06025012109</t>
  </si>
  <si>
    <t>B06025012115</t>
  </si>
  <si>
    <t>B11504012109</t>
  </si>
  <si>
    <t>B11504012115</t>
  </si>
  <si>
    <t>B11504012117</t>
  </si>
  <si>
    <t>B11504012119</t>
  </si>
  <si>
    <t>B13504013105</t>
  </si>
  <si>
    <t>2" LB</t>
  </si>
  <si>
    <t>B13504013106</t>
  </si>
  <si>
    <t>1 3/4" LB</t>
  </si>
  <si>
    <t>B13504012107</t>
  </si>
  <si>
    <t>B13504012108</t>
  </si>
  <si>
    <t>B13506012109</t>
  </si>
  <si>
    <t>B13506012115</t>
  </si>
  <si>
    <t>B13508012109</t>
  </si>
  <si>
    <t>B13508012115</t>
  </si>
  <si>
    <t>B13508012117</t>
  </si>
  <si>
    <t>B13510012108</t>
  </si>
  <si>
    <t>B13510012109</t>
  </si>
  <si>
    <t>B13510012115</t>
  </si>
  <si>
    <t>B13514012115</t>
  </si>
  <si>
    <t>B13525012109</t>
  </si>
  <si>
    <t>B13525012115</t>
  </si>
  <si>
    <t>B13525012117</t>
  </si>
  <si>
    <t>B13525012119</t>
  </si>
  <si>
    <t>B13526012108</t>
  </si>
  <si>
    <t>B13526012109</t>
  </si>
  <si>
    <t>B13526012115</t>
  </si>
  <si>
    <t>B15002002015</t>
  </si>
  <si>
    <t>B15018002009</t>
  </si>
  <si>
    <t>B15020002108</t>
  </si>
  <si>
    <t>B15020002109</t>
  </si>
  <si>
    <t>B15020002117</t>
  </si>
  <si>
    <t>B15023002115</t>
  </si>
  <si>
    <t>B15023002117</t>
  </si>
  <si>
    <t>B15041002009</t>
  </si>
  <si>
    <t>B15050601043</t>
  </si>
  <si>
    <t>B15089602109</t>
  </si>
  <si>
    <t>B15089602115</t>
  </si>
  <si>
    <t>B16507012109</t>
  </si>
  <si>
    <t>B16507012115</t>
  </si>
  <si>
    <t>B17004013108</t>
  </si>
  <si>
    <t>B17004013109</t>
  </si>
  <si>
    <t>B17010012115</t>
  </si>
  <si>
    <t>B17010012117</t>
  </si>
  <si>
    <t>B17014002115</t>
  </si>
  <si>
    <t>B17014002117</t>
  </si>
  <si>
    <t>B17014002119</t>
  </si>
  <si>
    <t>B17027012108</t>
  </si>
  <si>
    <t>B17027012109</t>
  </si>
  <si>
    <t>B17027012115</t>
  </si>
  <si>
    <t>B17028012109</t>
  </si>
  <si>
    <t>B17028012115</t>
  </si>
  <si>
    <t>B17028012117</t>
  </si>
  <si>
    <t>B17055012109</t>
  </si>
  <si>
    <t>B17055012115</t>
  </si>
  <si>
    <t>B17055012117</t>
  </si>
  <si>
    <t>B18510002108</t>
  </si>
  <si>
    <t>B18510002109</t>
  </si>
  <si>
    <t>B18510002115</t>
  </si>
  <si>
    <t>B18510002117</t>
  </si>
  <si>
    <t>B18510012109</t>
  </si>
  <si>
    <t>B18510012115</t>
  </si>
  <si>
    <t>B20514012108</t>
  </si>
  <si>
    <t>B20516012108</t>
  </si>
  <si>
    <t>B20516012109</t>
  </si>
  <si>
    <t>B20516012115</t>
  </si>
  <si>
    <t>B20516012117</t>
  </si>
  <si>
    <t>B20529012108</t>
  </si>
  <si>
    <t>B20529012109</t>
  </si>
  <si>
    <t>B20529012115</t>
  </si>
  <si>
    <t>B23015002119</t>
  </si>
  <si>
    <t>B23021002117</t>
  </si>
  <si>
    <t>B23021002119</t>
  </si>
  <si>
    <t>B23030012117</t>
  </si>
  <si>
    <t>B23033013108</t>
  </si>
  <si>
    <t>B25031005015</t>
  </si>
  <si>
    <t>B25031420062</t>
  </si>
  <si>
    <t>B29550002109</t>
  </si>
  <si>
    <t>B29550002115</t>
  </si>
  <si>
    <t>B29550002117</t>
  </si>
  <si>
    <t>B30504002015</t>
  </si>
  <si>
    <t>B30517012115</t>
  </si>
  <si>
    <t>B31504015043</t>
  </si>
  <si>
    <t>Cercis canadensis 'Covey'</t>
  </si>
  <si>
    <t>Lavender Twist® Redbud</t>
  </si>
  <si>
    <t>B31510002119</t>
  </si>
  <si>
    <t>B31525015043</t>
  </si>
  <si>
    <t>B31545015046</t>
  </si>
  <si>
    <t>B31575011044</t>
  </si>
  <si>
    <t>Cercis canadensis 'Pink Heartbreaker'</t>
  </si>
  <si>
    <t>Pink Heartbreaker Redbud</t>
  </si>
  <si>
    <t>B31590012107</t>
  </si>
  <si>
    <t>B31590012108</t>
  </si>
  <si>
    <t>B31590012109</t>
  </si>
  <si>
    <t>B31590012115</t>
  </si>
  <si>
    <t>B31590012117</t>
  </si>
  <si>
    <t>B35003006017</t>
  </si>
  <si>
    <t>B35044016046</t>
  </si>
  <si>
    <t>Cornus florida 'Cherokee Princess'</t>
  </si>
  <si>
    <t>Cherokee Princess Dogwood</t>
  </si>
  <si>
    <t>B35049016023</t>
  </si>
  <si>
    <t>B35054002017</t>
  </si>
  <si>
    <t>B35054002021</t>
  </si>
  <si>
    <t>B35056016019</t>
  </si>
  <si>
    <t>B35063016017</t>
  </si>
  <si>
    <t>B35063016021</t>
  </si>
  <si>
    <t>B35064016021</t>
  </si>
  <si>
    <t>Cornus x 'Rutgan'</t>
  </si>
  <si>
    <t>Stellar Pink® Dogwood</t>
  </si>
  <si>
    <t>B35069015043</t>
  </si>
  <si>
    <t>Cornus x 'KN 30-8'</t>
  </si>
  <si>
    <t>Venus® Dogwood</t>
  </si>
  <si>
    <t>B35072012043</t>
  </si>
  <si>
    <t>B35073222166</t>
  </si>
  <si>
    <t>2 FT TI</t>
  </si>
  <si>
    <t>B35073222167</t>
  </si>
  <si>
    <t>18" TI</t>
  </si>
  <si>
    <t>B35073222168</t>
  </si>
  <si>
    <t>15" TI</t>
  </si>
  <si>
    <t>B38001221064</t>
  </si>
  <si>
    <t>B38001221066</t>
  </si>
  <si>
    <t>B38010012115</t>
  </si>
  <si>
    <t>B38010012117</t>
  </si>
  <si>
    <t>Crataegus phaenopyrum</t>
  </si>
  <si>
    <t>Washington Hawthorn</t>
  </si>
  <si>
    <t>B38026225164</t>
  </si>
  <si>
    <t>3 FT TI</t>
  </si>
  <si>
    <t>B47505063119</t>
  </si>
  <si>
    <t>B48000012108</t>
  </si>
  <si>
    <t>B48000012109</t>
  </si>
  <si>
    <t>B48000012115</t>
  </si>
  <si>
    <t>B48000012117</t>
  </si>
  <si>
    <t>B48002012108</t>
  </si>
  <si>
    <t>B48002012109</t>
  </si>
  <si>
    <t>B48002012117</t>
  </si>
  <si>
    <t>B48005012109</t>
  </si>
  <si>
    <t>B48005012115</t>
  </si>
  <si>
    <t>B48005012117</t>
  </si>
  <si>
    <t>B48051012109</t>
  </si>
  <si>
    <t>B48051012115</t>
  </si>
  <si>
    <t>B48051012117</t>
  </si>
  <si>
    <t>B48051011040</t>
  </si>
  <si>
    <t>B48052012109</t>
  </si>
  <si>
    <t>B48052012115</t>
  </si>
  <si>
    <t>B48052012117</t>
  </si>
  <si>
    <t>B48053012109</t>
  </si>
  <si>
    <t>B48053012115</t>
  </si>
  <si>
    <t>B48053012117</t>
  </si>
  <si>
    <t>B48053012119</t>
  </si>
  <si>
    <t>B48502012108</t>
  </si>
  <si>
    <t>B48502012115</t>
  </si>
  <si>
    <t>B48502012034</t>
  </si>
  <si>
    <t>B51007005090</t>
  </si>
  <si>
    <t>B58559012108</t>
  </si>
  <si>
    <t>B58559012109</t>
  </si>
  <si>
    <t>B58559012115</t>
  </si>
  <si>
    <t>B58560012009</t>
  </si>
  <si>
    <t>Maclura pomifera 'Wichita'</t>
  </si>
  <si>
    <t>Wichita Osage Orange</t>
  </si>
  <si>
    <t>B60003013113</t>
  </si>
  <si>
    <t>B60003013115</t>
  </si>
  <si>
    <t>B60003013117</t>
  </si>
  <si>
    <t>B60003312115</t>
  </si>
  <si>
    <t>B60003312117</t>
  </si>
  <si>
    <t>B60003312119</t>
  </si>
  <si>
    <t>B60042312113</t>
  </si>
  <si>
    <t>B60042312115</t>
  </si>
  <si>
    <t>B60042413108</t>
  </si>
  <si>
    <t>B60042413109</t>
  </si>
  <si>
    <t>B60042413113</t>
  </si>
  <si>
    <t>B60042412115</t>
  </si>
  <si>
    <t>B60042412117</t>
  </si>
  <si>
    <t>B60042412119</t>
  </si>
  <si>
    <t>B60058312013</t>
  </si>
  <si>
    <t>B60082312013</t>
  </si>
  <si>
    <t>B60109113107</t>
  </si>
  <si>
    <t>B60109117109</t>
  </si>
  <si>
    <t>B60109413107</t>
  </si>
  <si>
    <t>B60109413108</t>
  </si>
  <si>
    <t>B60109412109</t>
  </si>
  <si>
    <t>B60109737107</t>
  </si>
  <si>
    <t>B60109737108</t>
  </si>
  <si>
    <t>B60109737109</t>
  </si>
  <si>
    <t>B60502735016</t>
  </si>
  <si>
    <t>Malus fruiting 'Golden Delicious'</t>
  </si>
  <si>
    <t>Golden Delicious Apple</t>
  </si>
  <si>
    <t>Malus fruiting 'Gala'</t>
  </si>
  <si>
    <t>Gala Apple</t>
  </si>
  <si>
    <t>B60504735018</t>
  </si>
  <si>
    <t>Malus fruiting 'Honeycrisp'</t>
  </si>
  <si>
    <t>Honeycrisp Apple</t>
  </si>
  <si>
    <t>B60519735016</t>
  </si>
  <si>
    <t>B60530735018</t>
  </si>
  <si>
    <t>Malus fruiting 'Cripps Pink'</t>
  </si>
  <si>
    <t>Pink Lady® Apple</t>
  </si>
  <si>
    <t>B71008002117</t>
  </si>
  <si>
    <t>B71008002119</t>
  </si>
  <si>
    <t>B71009002117</t>
  </si>
  <si>
    <t>B71009002119</t>
  </si>
  <si>
    <t>B71009002121</t>
  </si>
  <si>
    <t>3 FT LB</t>
  </si>
  <si>
    <t>B71018005041</t>
  </si>
  <si>
    <t>B71018005042</t>
  </si>
  <si>
    <t>B71025002108</t>
  </si>
  <si>
    <t>B71025002109</t>
  </si>
  <si>
    <t>B71025002115</t>
  </si>
  <si>
    <t>B71025002117</t>
  </si>
  <si>
    <t>B73014012109</t>
  </si>
  <si>
    <t>B73014012113</t>
  </si>
  <si>
    <t>B73014012115</t>
  </si>
  <si>
    <t>B73014012117</t>
  </si>
  <si>
    <t>B73018002013</t>
  </si>
  <si>
    <t>B73032002009</t>
  </si>
  <si>
    <t>Prunus x yedoensis</t>
  </si>
  <si>
    <t>Yoshino Cherry</t>
  </si>
  <si>
    <t>B73032001040</t>
  </si>
  <si>
    <t>B73032001041</t>
  </si>
  <si>
    <t>B73047002008</t>
  </si>
  <si>
    <t>B73055012113</t>
  </si>
  <si>
    <t>B73055012115</t>
  </si>
  <si>
    <t>B73055012117</t>
  </si>
  <si>
    <t>B73208002113</t>
  </si>
  <si>
    <t>B73214002109</t>
  </si>
  <si>
    <t>B73214002113</t>
  </si>
  <si>
    <t>B73611015014</t>
  </si>
  <si>
    <t>Prunus cherry fruiting 'Rainier'</t>
  </si>
  <si>
    <t>Rainier Cherry</t>
  </si>
  <si>
    <t>B73705015014</t>
  </si>
  <si>
    <t>B73805015018</t>
  </si>
  <si>
    <t>B73813015026</t>
  </si>
  <si>
    <t>Prunus peach fruiting 'Reliance'</t>
  </si>
  <si>
    <t>Reliance Peach</t>
  </si>
  <si>
    <t>B73915015018</t>
  </si>
  <si>
    <t>Prunus plum fruiting 'Superior'</t>
  </si>
  <si>
    <t>Superior Plum</t>
  </si>
  <si>
    <t>B74503012017</t>
  </si>
  <si>
    <t>B74535012115</t>
  </si>
  <si>
    <t>B75002002115</t>
  </si>
  <si>
    <t>B75017002009</t>
  </si>
  <si>
    <t>B75021002017</t>
  </si>
  <si>
    <t>B75023001039</t>
  </si>
  <si>
    <t>B75023001040</t>
  </si>
  <si>
    <t>B75023001041</t>
  </si>
  <si>
    <t>B78010001017</t>
  </si>
  <si>
    <t>Salix alba 'Tristis'</t>
  </si>
  <si>
    <t>Golden Weeping Willow</t>
  </si>
  <si>
    <t>B83504002109</t>
  </si>
  <si>
    <t>B83504002113</t>
  </si>
  <si>
    <t>B83504002115</t>
  </si>
  <si>
    <t>B83504002117</t>
  </si>
  <si>
    <t>B87001012109</t>
  </si>
  <si>
    <t>B87001012115</t>
  </si>
  <si>
    <t>B87011012108</t>
  </si>
  <si>
    <t>B87011012109</t>
  </si>
  <si>
    <t>B87011012115</t>
  </si>
  <si>
    <t>B87013012108</t>
  </si>
  <si>
    <t>B87013012109</t>
  </si>
  <si>
    <t>B87015017007</t>
  </si>
  <si>
    <t>B87015017107</t>
  </si>
  <si>
    <t>B87015017008</t>
  </si>
  <si>
    <t>B87015017108</t>
  </si>
  <si>
    <t>B87015017109</t>
  </si>
  <si>
    <t>B87015017039</t>
  </si>
  <si>
    <t>B87015017040</t>
  </si>
  <si>
    <t>B88001002115</t>
  </si>
  <si>
    <t>B88001002117</t>
  </si>
  <si>
    <t>B88002001041</t>
  </si>
  <si>
    <t>Ulmus 'Frontier'</t>
  </si>
  <si>
    <t>Frontier Elm</t>
  </si>
  <si>
    <t>B88003002009</t>
  </si>
  <si>
    <t>B88003002017</t>
  </si>
  <si>
    <t>B88006002109</t>
  </si>
  <si>
    <t>B88006002115</t>
  </si>
  <si>
    <t>B88006002117</t>
  </si>
  <si>
    <t>B88006002119</t>
  </si>
  <si>
    <t>B88017002109</t>
  </si>
  <si>
    <t>B88017002115</t>
  </si>
  <si>
    <t>B88017002117</t>
  </si>
  <si>
    <t>B88019002109</t>
  </si>
  <si>
    <t>B88019002115</t>
  </si>
  <si>
    <t>B88019002119</t>
  </si>
  <si>
    <t>B88024012119</t>
  </si>
  <si>
    <t>B88027002108</t>
  </si>
  <si>
    <t>B88027002109</t>
  </si>
  <si>
    <t>B88027002115</t>
  </si>
  <si>
    <t>B88027002117</t>
  </si>
  <si>
    <t>B88039002015</t>
  </si>
  <si>
    <t>B91005012017</t>
  </si>
  <si>
    <t>B91008012119</t>
  </si>
  <si>
    <t>B91008011040</t>
  </si>
  <si>
    <t>B91013012009</t>
  </si>
  <si>
    <t>B91020013008</t>
  </si>
  <si>
    <t>B07025012039</t>
  </si>
  <si>
    <t>B13504012041</t>
  </si>
  <si>
    <t>B13514012009</t>
  </si>
  <si>
    <t>B13526012017</t>
  </si>
  <si>
    <t>B15022001042</t>
  </si>
  <si>
    <t>B15041002017</t>
  </si>
  <si>
    <t>B20516012017</t>
  </si>
  <si>
    <t>B21019003044</t>
  </si>
  <si>
    <t>B28006065041</t>
  </si>
  <si>
    <t>B28014062015</t>
  </si>
  <si>
    <t>B30504001041</t>
  </si>
  <si>
    <t>B31011002007</t>
  </si>
  <si>
    <t>B31040012043</t>
  </si>
  <si>
    <t>Cercidiphyllum japonicum 'Biringer'</t>
  </si>
  <si>
    <t>Hannas Heart® Katsura Tree</t>
  </si>
  <si>
    <t>B31040012044</t>
  </si>
  <si>
    <t>B47505063009</t>
  </si>
  <si>
    <t>B47509062021</t>
  </si>
  <si>
    <t>Ginkgo biloba 'Blagon'</t>
  </si>
  <si>
    <t>Goldspire Ginkgo</t>
  </si>
  <si>
    <t>B47509062023</t>
  </si>
  <si>
    <t>B48002011039</t>
  </si>
  <si>
    <t>B48052012017</t>
  </si>
  <si>
    <t>B48502012009</t>
  </si>
  <si>
    <t>B60054413008</t>
  </si>
  <si>
    <t>B60054432013</t>
  </si>
  <si>
    <t>B60109412043</t>
  </si>
  <si>
    <t>B61002001007</t>
  </si>
  <si>
    <t>B61002001017</t>
  </si>
  <si>
    <t>B61002001019</t>
  </si>
  <si>
    <t>B65009011042</t>
  </si>
  <si>
    <t>Phellodendron amurense 'Longenecker'</t>
  </si>
  <si>
    <t>Eye Stopper™ Cork Tree</t>
  </si>
  <si>
    <t>B65009011043</t>
  </si>
  <si>
    <t>B65009011044</t>
  </si>
  <si>
    <t>B69505003007</t>
  </si>
  <si>
    <t>B69510002007</t>
  </si>
  <si>
    <t>B71012002019</t>
  </si>
  <si>
    <t>B71012002023</t>
  </si>
  <si>
    <t>B71012001043</t>
  </si>
  <si>
    <t>B71025002015</t>
  </si>
  <si>
    <t>B73018001042</t>
  </si>
  <si>
    <t>B73028561085</t>
  </si>
  <si>
    <t>B73045561085</t>
  </si>
  <si>
    <t>B73047002006</t>
  </si>
  <si>
    <t>B73047002007</t>
  </si>
  <si>
    <t>B73201002015</t>
  </si>
  <si>
    <t>B73201001042</t>
  </si>
  <si>
    <t>B73208002008</t>
  </si>
  <si>
    <t>B73208001038</t>
  </si>
  <si>
    <t>B73208001039</t>
  </si>
  <si>
    <t>B73212002015</t>
  </si>
  <si>
    <t>B73212001042</t>
  </si>
  <si>
    <t>B73212001043</t>
  </si>
  <si>
    <t>B73312001041</t>
  </si>
  <si>
    <t>B74507011042</t>
  </si>
  <si>
    <t>B75002002041</t>
  </si>
  <si>
    <t>B75017002008</t>
  </si>
  <si>
    <t>B75018003007</t>
  </si>
  <si>
    <t>B75020002008</t>
  </si>
  <si>
    <t>B75020005043</t>
  </si>
  <si>
    <t>B75021001041</t>
  </si>
  <si>
    <t>B75021001042</t>
  </si>
  <si>
    <t>B75023001042</t>
  </si>
  <si>
    <t>B75026006009</t>
  </si>
  <si>
    <t>B75044013008</t>
  </si>
  <si>
    <t>Quercus robur x bicolor 'Long'</t>
  </si>
  <si>
    <t>Regal Prince® Oak</t>
  </si>
  <si>
    <t>B75044012017</t>
  </si>
  <si>
    <t>B75051062042</t>
  </si>
  <si>
    <t>B75057062017</t>
  </si>
  <si>
    <t>B75059012015</t>
  </si>
  <si>
    <t>B78010001040</t>
  </si>
  <si>
    <t>B78010001041</t>
  </si>
  <si>
    <t>B81005012008</t>
  </si>
  <si>
    <t>B81006012040</t>
  </si>
  <si>
    <t>B83501002021</t>
  </si>
  <si>
    <t>B83504002009</t>
  </si>
  <si>
    <t>B87001012017</t>
  </si>
  <si>
    <t>B87017011041</t>
  </si>
  <si>
    <t>B88002002017</t>
  </si>
  <si>
    <t>B88002001042</t>
  </si>
  <si>
    <t>B88002001043</t>
  </si>
  <si>
    <t>B88009012007</t>
  </si>
  <si>
    <t>B88009012008</t>
  </si>
  <si>
    <t>B88009012009</t>
  </si>
  <si>
    <t>B88017002009</t>
  </si>
  <si>
    <t>B88019002017</t>
  </si>
  <si>
    <t>B88019002019</t>
  </si>
  <si>
    <t>B88024012017</t>
  </si>
  <si>
    <t>Acer grandidentatum 'Schmidt'</t>
  </si>
  <si>
    <t>Rocky Mountain Glow® Maple</t>
  </si>
  <si>
    <t>B07002011040</t>
  </si>
  <si>
    <t>B13504012115</t>
  </si>
  <si>
    <t>B17010013007</t>
  </si>
  <si>
    <t>B20511011041</t>
  </si>
  <si>
    <t>B20514012115</t>
  </si>
  <si>
    <t>B23015003013</t>
  </si>
  <si>
    <t>B23015002113</t>
  </si>
  <si>
    <t>B23015002015</t>
  </si>
  <si>
    <t>B23015002115</t>
  </si>
  <si>
    <t>B23015002017</t>
  </si>
  <si>
    <t>B23015002117</t>
  </si>
  <si>
    <t>B23015002019</t>
  </si>
  <si>
    <t>B23015001042</t>
  </si>
  <si>
    <t>B29540012032</t>
  </si>
  <si>
    <t>B29550001042</t>
  </si>
  <si>
    <t>B31525012017</t>
  </si>
  <si>
    <t>B34010002038</t>
  </si>
  <si>
    <t>Cladrastis kentukea</t>
  </si>
  <si>
    <t>Yellowwood Yellowwood</t>
  </si>
  <si>
    <t>B38024012115</t>
  </si>
  <si>
    <t>B38024012121</t>
  </si>
  <si>
    <t>B60052312042</t>
  </si>
  <si>
    <t>Malus ioensis 'Prairie Rose'</t>
  </si>
  <si>
    <t>Prairie Rose Crabapple</t>
  </si>
  <si>
    <t>B60080312009</t>
  </si>
  <si>
    <t>B71018005038</t>
  </si>
  <si>
    <t>B75031001039</t>
  </si>
  <si>
    <t>B75036012041</t>
  </si>
  <si>
    <t>B75044012042</t>
  </si>
  <si>
    <t>B75051062019</t>
  </si>
  <si>
    <t>B88002002019</t>
  </si>
  <si>
    <t>B88002001039</t>
  </si>
  <si>
    <t>B88024012117</t>
  </si>
  <si>
    <t>B91005011039</t>
  </si>
  <si>
    <t>B91008011039</t>
  </si>
  <si>
    <t>B91020013006</t>
  </si>
  <si>
    <t>Acer x freemanii 'AF#1'</t>
  </si>
  <si>
    <t>Firefall™ Maple</t>
  </si>
  <si>
    <t>B12502066017</t>
  </si>
  <si>
    <t>B12560066062</t>
  </si>
  <si>
    <t>B12570067062</t>
  </si>
  <si>
    <t>Acer palmatum dissectum 'Viridis'</t>
  </si>
  <si>
    <t>Weeping Green Japanese Maple</t>
  </si>
  <si>
    <t>B12570067064</t>
  </si>
  <si>
    <t>B12570066067</t>
  </si>
  <si>
    <t>B13504012008</t>
  </si>
  <si>
    <t>B15020002115</t>
  </si>
  <si>
    <t>B23030012019</t>
  </si>
  <si>
    <t>B23030012119</t>
  </si>
  <si>
    <t>B25016001043</t>
  </si>
  <si>
    <t>Betula papyrifera 'Varen'</t>
  </si>
  <si>
    <t>Prairie Dream® Birch</t>
  </si>
  <si>
    <t>B31510002017</t>
  </si>
  <si>
    <t>B31510001040</t>
  </si>
  <si>
    <t>Cercis canadensis 'Ruby Falls'</t>
  </si>
  <si>
    <t>Ruby Falls Redbud</t>
  </si>
  <si>
    <t>B31587012085</t>
  </si>
  <si>
    <t>Cladrastis kentukea 'Perkins Pink'</t>
  </si>
  <si>
    <t>Perkins Pink Yellowwood</t>
  </si>
  <si>
    <t>B34030012109</t>
  </si>
  <si>
    <t>B36530002009</t>
  </si>
  <si>
    <t>Corylus avellana 'Burgundy Lace'</t>
  </si>
  <si>
    <t>Burgundy Lace Filbert</t>
  </si>
  <si>
    <t>B38024012117</t>
  </si>
  <si>
    <t>B47501063017</t>
  </si>
  <si>
    <t>B47505063017</t>
  </si>
  <si>
    <t>B48047011043</t>
  </si>
  <si>
    <t>B51050005090</t>
  </si>
  <si>
    <t>B51050005095</t>
  </si>
  <si>
    <t>B60068432017</t>
  </si>
  <si>
    <t>B73018002008</t>
  </si>
  <si>
    <t>B73018002015</t>
  </si>
  <si>
    <t>B75017003006</t>
  </si>
  <si>
    <t>B75017003007</t>
  </si>
  <si>
    <t>B75023001038</t>
  </si>
  <si>
    <t>B75027005046</t>
  </si>
  <si>
    <t>Quercus phellos</t>
  </si>
  <si>
    <t>Willow Oak</t>
  </si>
  <si>
    <t>B83585002009</t>
  </si>
  <si>
    <t>B88002002117</t>
  </si>
  <si>
    <t>B88002002119</t>
  </si>
  <si>
    <t>B88024012015</t>
  </si>
  <si>
    <t>B88024012115</t>
  </si>
  <si>
    <t>B04020226062</t>
  </si>
  <si>
    <t>B05508001043</t>
  </si>
  <si>
    <t>B05510001041</t>
  </si>
  <si>
    <t>B05510001042</t>
  </si>
  <si>
    <t>B05510001043</t>
  </si>
  <si>
    <t>Acer griseum</t>
  </si>
  <si>
    <t>Paperbark Maple</t>
  </si>
  <si>
    <t>B07508006041</t>
  </si>
  <si>
    <t>B10010062009</t>
  </si>
  <si>
    <t>Acer miyabei 'Morton'</t>
  </si>
  <si>
    <t>State Street® Maple</t>
  </si>
  <si>
    <t>B14515226062</t>
  </si>
  <si>
    <t>Acer pseudosieboldianum x palm 'Hasselkus'</t>
  </si>
  <si>
    <t>Northern Glow® Maple</t>
  </si>
  <si>
    <t>B23021222060</t>
  </si>
  <si>
    <t>B23021222061</t>
  </si>
  <si>
    <t>B23030012015</t>
  </si>
  <si>
    <t>B23033011042</t>
  </si>
  <si>
    <t>B28008002017</t>
  </si>
  <si>
    <t>Carpinus caroliniana</t>
  </si>
  <si>
    <t>American Hornbeam</t>
  </si>
  <si>
    <t>B28015062009</t>
  </si>
  <si>
    <t>B29550001041</t>
  </si>
  <si>
    <t>B30504002009</t>
  </si>
  <si>
    <t>B30504002017</t>
  </si>
  <si>
    <t>B31510001041</t>
  </si>
  <si>
    <t>B31540011042</t>
  </si>
  <si>
    <t>B31587011046</t>
  </si>
  <si>
    <t>B34030012038</t>
  </si>
  <si>
    <t>B34030012039</t>
  </si>
  <si>
    <t>Cornus 'Eddie's White Wonder'</t>
  </si>
  <si>
    <t>Eddie's White Wonder Dogwood</t>
  </si>
  <si>
    <t>B35004016041</t>
  </si>
  <si>
    <t>B35056016046</t>
  </si>
  <si>
    <t>B35064016017</t>
  </si>
  <si>
    <t>B38001002015</t>
  </si>
  <si>
    <t>B38011012009</t>
  </si>
  <si>
    <t>B38020012017</t>
  </si>
  <si>
    <t>Crataegus crus-galli 'Inermis'</t>
  </si>
  <si>
    <t>Thornless Cockspur Hawthorn</t>
  </si>
  <si>
    <t>B38022012009</t>
  </si>
  <si>
    <t>B38022012015</t>
  </si>
  <si>
    <t>B38024012017</t>
  </si>
  <si>
    <t>B38024012019</t>
  </si>
  <si>
    <t>B38024011043</t>
  </si>
  <si>
    <t>B38024011044</t>
  </si>
  <si>
    <t>B57004001017</t>
  </si>
  <si>
    <t>Liriodendron tulipifera</t>
  </si>
  <si>
    <t>Tulip Tree</t>
  </si>
  <si>
    <t>B60057312015</t>
  </si>
  <si>
    <t>B60082312015</t>
  </si>
  <si>
    <t>B60109412014</t>
  </si>
  <si>
    <t>B60504735020</t>
  </si>
  <si>
    <t>B60510736018</t>
  </si>
  <si>
    <t>B60513115020</t>
  </si>
  <si>
    <t>B60513735020</t>
  </si>
  <si>
    <t>B60515735016</t>
  </si>
  <si>
    <t>Malus fruiting 'Fuji'</t>
  </si>
  <si>
    <t>Fuji Apple</t>
  </si>
  <si>
    <t>B71008002019</t>
  </si>
  <si>
    <t>B71012002008</t>
  </si>
  <si>
    <t>B73018001041</t>
  </si>
  <si>
    <t>B73055012015</t>
  </si>
  <si>
    <t>B73208001040</t>
  </si>
  <si>
    <t>Prunus peach fruiting 'Saturn'</t>
  </si>
  <si>
    <t>Saturn Peach</t>
  </si>
  <si>
    <t>B73830015018</t>
  </si>
  <si>
    <t>B74612015018</t>
  </si>
  <si>
    <t>B91010011041</t>
  </si>
  <si>
    <t>Updated:  October 13th, 2026</t>
  </si>
  <si>
    <r>
      <rPr>
        <b/>
        <sz val="40"/>
        <color theme="1"/>
        <rFont val="Calibri"/>
        <family val="2"/>
      </rPr>
      <t xml:space="preserve"> </t>
    </r>
    <r>
      <rPr>
        <b/>
        <u/>
        <sz val="40"/>
        <color theme="1"/>
        <rFont val="Calibri"/>
        <family val="2"/>
      </rPr>
      <t>BAREROOT FRUIT AVAILABILITY</t>
    </r>
  </si>
  <si>
    <t>757316981072</t>
  </si>
  <si>
    <t>#7</t>
  </si>
  <si>
    <t>Village Green™</t>
  </si>
  <si>
    <t>C91013007000</t>
  </si>
  <si>
    <t>757316981157</t>
  </si>
  <si>
    <t>#15 1 1/4"</t>
  </si>
  <si>
    <t>C91013015008</t>
  </si>
  <si>
    <t>757316981201</t>
  </si>
  <si>
    <t>#20 1 1/2"</t>
  </si>
  <si>
    <t>C91013019007</t>
  </si>
  <si>
    <t>757316045125</t>
  </si>
  <si>
    <t>Wireless®</t>
  </si>
  <si>
    <t>C91008015008</t>
  </si>
  <si>
    <t>757316069176</t>
  </si>
  <si>
    <t>C91008019007</t>
  </si>
  <si>
    <t>757316069183</t>
  </si>
  <si>
    <t>#25 1 3/4"</t>
  </si>
  <si>
    <t>C91008024006</t>
  </si>
  <si>
    <t>757316020115</t>
  </si>
  <si>
    <t>#5</t>
  </si>
  <si>
    <t>Musashino Columnar</t>
  </si>
  <si>
    <t>C91010004000</t>
  </si>
  <si>
    <t>757316025035</t>
  </si>
  <si>
    <t>C91010024006</t>
  </si>
  <si>
    <t>757316042650</t>
  </si>
  <si>
    <t>#10 1"</t>
  </si>
  <si>
    <t>City Sprite®</t>
  </si>
  <si>
    <t>C91020010009</t>
  </si>
  <si>
    <t>757316044999</t>
  </si>
  <si>
    <t>C91020015008</t>
  </si>
  <si>
    <t>757316045019</t>
  </si>
  <si>
    <t>C91020019007</t>
  </si>
  <si>
    <t>757316047204</t>
  </si>
  <si>
    <t>C91020024006</t>
  </si>
  <si>
    <t>757316091344</t>
  </si>
  <si>
    <t>Zileration®</t>
  </si>
  <si>
    <t>C91025010009</t>
  </si>
  <si>
    <t>757316091351</t>
  </si>
  <si>
    <t>C91025015008</t>
  </si>
  <si>
    <t>757316982048</t>
  </si>
  <si>
    <t>Green Vase®</t>
  </si>
  <si>
    <t>C91005004000</t>
  </si>
  <si>
    <t>757316018723</t>
  </si>
  <si>
    <t>C91005015008</t>
  </si>
  <si>
    <t>757316188303</t>
  </si>
  <si>
    <t>#25 1 1/2"</t>
  </si>
  <si>
    <t>C91005024007</t>
  </si>
  <si>
    <t>757316982253</t>
  </si>
  <si>
    <t>C91005024006</t>
  </si>
  <si>
    <t>757316101197</t>
  </si>
  <si>
    <t>#35 2"</t>
  </si>
  <si>
    <t>C91005035005</t>
  </si>
  <si>
    <t>757316104327</t>
  </si>
  <si>
    <t>#35 2 1/2"</t>
  </si>
  <si>
    <t>C91005035004</t>
  </si>
  <si>
    <t>757316088955</t>
  </si>
  <si>
    <t>Photo</t>
  </si>
  <si>
    <t>3 RP VL</t>
  </si>
  <si>
    <t>Emerald Sunshine®</t>
  </si>
  <si>
    <t>C8800306300L</t>
  </si>
  <si>
    <t>757316061569</t>
  </si>
  <si>
    <t>C88003007000</t>
  </si>
  <si>
    <t>757316036314</t>
  </si>
  <si>
    <t>C88003010009</t>
  </si>
  <si>
    <t>757316083080</t>
  </si>
  <si>
    <t>Allee®</t>
  </si>
  <si>
    <t>Ulmus parvifolia 'Emer ll'</t>
  </si>
  <si>
    <t>C8803306300L</t>
  </si>
  <si>
    <t>757316176751</t>
  </si>
  <si>
    <t>New Horizon</t>
  </si>
  <si>
    <t>C88027015008</t>
  </si>
  <si>
    <t>757316938076</t>
  </si>
  <si>
    <t>Accolade®</t>
  </si>
  <si>
    <t>C88024007000</t>
  </si>
  <si>
    <t>757316018464</t>
  </si>
  <si>
    <t>C88024010009</t>
  </si>
  <si>
    <t>757316093973</t>
  </si>
  <si>
    <t>Summer Elixir®</t>
  </si>
  <si>
    <t>C88040007000</t>
  </si>
  <si>
    <t>757316093980</t>
  </si>
  <si>
    <t>C88040010009</t>
  </si>
  <si>
    <t>757316093966</t>
  </si>
  <si>
    <t>C88040015008</t>
  </si>
  <si>
    <t>757316046795</t>
  </si>
  <si>
    <t>Princeton</t>
  </si>
  <si>
    <t>C88019007000</t>
  </si>
  <si>
    <t>757316041486</t>
  </si>
  <si>
    <t>C88019010009</t>
  </si>
  <si>
    <t>757316067462</t>
  </si>
  <si>
    <t>C88019015008</t>
  </si>
  <si>
    <t>757316086425</t>
  </si>
  <si>
    <t>C88019019007</t>
  </si>
  <si>
    <t>757316083714</t>
  </si>
  <si>
    <t>C88019024006</t>
  </si>
  <si>
    <t>757316070417</t>
  </si>
  <si>
    <t>Colonial Spirit®</t>
  </si>
  <si>
    <t>C88016015008</t>
  </si>
  <si>
    <t>757316083707</t>
  </si>
  <si>
    <t>C88016024006</t>
  </si>
  <si>
    <t>757316091276</t>
  </si>
  <si>
    <t>Triumph™</t>
  </si>
  <si>
    <t>C8800906300L</t>
  </si>
  <si>
    <t>757316076686</t>
  </si>
  <si>
    <t>C88009007000</t>
  </si>
  <si>
    <t>757316076693</t>
  </si>
  <si>
    <t>C88009010009</t>
  </si>
  <si>
    <t>757316069053</t>
  </si>
  <si>
    <t>C88009015008</t>
  </si>
  <si>
    <t>757316060371</t>
  </si>
  <si>
    <t>C88009019007</t>
  </si>
  <si>
    <t>757316077386</t>
  </si>
  <si>
    <t>C88009024006</t>
  </si>
  <si>
    <t>757316018488</t>
  </si>
  <si>
    <t>Frontier</t>
  </si>
  <si>
    <t>C88002004000</t>
  </si>
  <si>
    <t>757316932074</t>
  </si>
  <si>
    <t>C88002007000</t>
  </si>
  <si>
    <t>757316932104</t>
  </si>
  <si>
    <t>C88002010009</t>
  </si>
  <si>
    <t>757316069046</t>
  </si>
  <si>
    <t>C88002024006</t>
  </si>
  <si>
    <t>757316176683</t>
  </si>
  <si>
    <t>C88002035005</t>
  </si>
  <si>
    <t>757316079656</t>
  </si>
  <si>
    <t>Sterling</t>
  </si>
  <si>
    <t>C87017010009</t>
  </si>
  <si>
    <t>757316100640</t>
  </si>
  <si>
    <t>Redmond</t>
  </si>
  <si>
    <t>C87009035005</t>
  </si>
  <si>
    <t>757316072978</t>
  </si>
  <si>
    <t>3 VL</t>
  </si>
  <si>
    <t>C8450203300L</t>
  </si>
  <si>
    <t>757316071889</t>
  </si>
  <si>
    <t>C84502019007</t>
  </si>
  <si>
    <t>757316071896</t>
  </si>
  <si>
    <t>C84502024006</t>
  </si>
  <si>
    <t>757316104273</t>
  </si>
  <si>
    <t>C84502035005</t>
  </si>
  <si>
    <t>757316106253</t>
  </si>
  <si>
    <t>C84502035004</t>
  </si>
  <si>
    <t>757316073005</t>
  </si>
  <si>
    <t>Shawnee Brave™</t>
  </si>
  <si>
    <t>C8451003300L</t>
  </si>
  <si>
    <t>757316083776</t>
  </si>
  <si>
    <t>#10</t>
  </si>
  <si>
    <t>Ivory Silk® Japanese</t>
  </si>
  <si>
    <t>C83504110000</t>
  </si>
  <si>
    <t>757316889040</t>
  </si>
  <si>
    <t>C83504004000</t>
  </si>
  <si>
    <t>757316190115</t>
  </si>
  <si>
    <t>C83504007000</t>
  </si>
  <si>
    <t>757316889200</t>
  </si>
  <si>
    <t>C83504019007</t>
  </si>
  <si>
    <t>757316069763</t>
  </si>
  <si>
    <t>Beijing Gold®</t>
  </si>
  <si>
    <t>C83501004000</t>
  </si>
  <si>
    <t>757316060364</t>
  </si>
  <si>
    <t>C83501007000</t>
  </si>
  <si>
    <t>757316185319</t>
  </si>
  <si>
    <t>3a</t>
  </si>
  <si>
    <t>#3</t>
  </si>
  <si>
    <t>Bloomerang® Dark Purple</t>
  </si>
  <si>
    <t>Syringa 'SMSJBP7'</t>
  </si>
  <si>
    <t>C83541003000</t>
  </si>
  <si>
    <t>757316072961</t>
  </si>
  <si>
    <t>Snowcone®</t>
  </si>
  <si>
    <t>C8252003300L</t>
  </si>
  <si>
    <t>757316029545</t>
  </si>
  <si>
    <t>#20 1 1/4"</t>
  </si>
  <si>
    <t>Japanese</t>
  </si>
  <si>
    <t>Stewartia pseudocamellia</t>
  </si>
  <si>
    <t>C82060019008</t>
  </si>
  <si>
    <t>757316071827</t>
  </si>
  <si>
    <t>Oak-Leaf</t>
  </si>
  <si>
    <t>C81006010009</t>
  </si>
  <si>
    <t>757316875043</t>
  </si>
  <si>
    <t>European</t>
  </si>
  <si>
    <t>Sorbus aucuparia</t>
  </si>
  <si>
    <t>C81009004000</t>
  </si>
  <si>
    <t>757316874152</t>
  </si>
  <si>
    <t>Cardinal Royal®</t>
  </si>
  <si>
    <t>C81005015008</t>
  </si>
  <si>
    <t>757316874206</t>
  </si>
  <si>
    <t>C81005019007</t>
  </si>
  <si>
    <t>757316091177</t>
  </si>
  <si>
    <t>Purple Robe</t>
  </si>
  <si>
    <t>C77508004000</t>
  </si>
  <si>
    <t>757316185302</t>
  </si>
  <si>
    <t>C77508010009</t>
  </si>
  <si>
    <t>757316119277</t>
  </si>
  <si>
    <t>#15 1"</t>
  </si>
  <si>
    <t>C77508015009</t>
  </si>
  <si>
    <t>757316176904</t>
  </si>
  <si>
    <t>C77508019008</t>
  </si>
  <si>
    <t>757316061552</t>
  </si>
  <si>
    <t>3 RS VL</t>
  </si>
  <si>
    <t>Skinny Genes®</t>
  </si>
  <si>
    <t>C7505805300L</t>
  </si>
  <si>
    <t>757316082847</t>
  </si>
  <si>
    <t>C7505806300L</t>
  </si>
  <si>
    <t>757316054011</t>
  </si>
  <si>
    <t>C75058004000</t>
  </si>
  <si>
    <t>757316050457</t>
  </si>
  <si>
    <t>C75058007000</t>
  </si>
  <si>
    <t>757316062627</t>
  </si>
  <si>
    <t>#10 6'</t>
  </si>
  <si>
    <t>C75058010015</t>
  </si>
  <si>
    <t>757316076549</t>
  </si>
  <si>
    <t>C75058010009</t>
  </si>
  <si>
    <t>757316068902</t>
  </si>
  <si>
    <t>C75058019007</t>
  </si>
  <si>
    <t>757316082939</t>
  </si>
  <si>
    <t>Streetspire®</t>
  </si>
  <si>
    <t>C7505706300L</t>
  </si>
  <si>
    <t>757316174030</t>
  </si>
  <si>
    <t>C7505705300L</t>
  </si>
  <si>
    <t>757316050440</t>
  </si>
  <si>
    <t>C75057007000</t>
  </si>
  <si>
    <t>757316083974</t>
  </si>
  <si>
    <t>C75057010015</t>
  </si>
  <si>
    <t>757316063839</t>
  </si>
  <si>
    <t>C75057015008</t>
  </si>
  <si>
    <t>757316082793</t>
  </si>
  <si>
    <t>Crimson Spire™</t>
  </si>
  <si>
    <t>C7503006300L</t>
  </si>
  <si>
    <t>757316042940</t>
  </si>
  <si>
    <t>C7503005300L</t>
  </si>
  <si>
    <t>757316104396</t>
  </si>
  <si>
    <t>C75030007000</t>
  </si>
  <si>
    <t>757316099449</t>
  </si>
  <si>
    <t>C75030010015</t>
  </si>
  <si>
    <t>757316076457</t>
  </si>
  <si>
    <t>C75030010009</t>
  </si>
  <si>
    <t>757316806153</t>
  </si>
  <si>
    <t>C75030015008</t>
  </si>
  <si>
    <t>757316078550</t>
  </si>
  <si>
    <t>Red</t>
  </si>
  <si>
    <t>C75018004000</t>
  </si>
  <si>
    <t>757316016941</t>
  </si>
  <si>
    <t>C75018010009</t>
  </si>
  <si>
    <t>757316016958</t>
  </si>
  <si>
    <t>C75018015008</t>
  </si>
  <si>
    <t>757316799202</t>
  </si>
  <si>
    <t>C75018019007</t>
  </si>
  <si>
    <t>757316799257</t>
  </si>
  <si>
    <t>C75018024006</t>
  </si>
  <si>
    <t>757316188075</t>
  </si>
  <si>
    <t>#35 1 3/4"</t>
  </si>
  <si>
    <t>C75018035006</t>
  </si>
  <si>
    <t>757316105621</t>
  </si>
  <si>
    <t>C75018035005</t>
  </si>
  <si>
    <t>757316061323</t>
  </si>
  <si>
    <t>Kindred Spirit®</t>
  </si>
  <si>
    <t>C75045007000</t>
  </si>
  <si>
    <t>757316066021</t>
  </si>
  <si>
    <t>C75045010009</t>
  </si>
  <si>
    <t>757316079199</t>
  </si>
  <si>
    <t>Bicolor Rootstock</t>
  </si>
  <si>
    <t>Regal Prince®</t>
  </si>
  <si>
    <t>C75044E07000</t>
  </si>
  <si>
    <t>757316063808</t>
  </si>
  <si>
    <t>C75044E10015</t>
  </si>
  <si>
    <t>757316064409</t>
  </si>
  <si>
    <t>C75044E10009</t>
  </si>
  <si>
    <t>757316030664</t>
  </si>
  <si>
    <t>C75044007000</t>
  </si>
  <si>
    <t>757316016866</t>
  </si>
  <si>
    <t>C75044015008</t>
  </si>
  <si>
    <t>757316043602</t>
  </si>
  <si>
    <t>C75044019007</t>
  </si>
  <si>
    <t>757316093614</t>
  </si>
  <si>
    <t>Pin</t>
  </si>
  <si>
    <t>C7501706300L</t>
  </si>
  <si>
    <t>757316795044</t>
  </si>
  <si>
    <t>C75017004000</t>
  </si>
  <si>
    <t>757316016583</t>
  </si>
  <si>
    <t>C75017015008</t>
  </si>
  <si>
    <t>757316795204</t>
  </si>
  <si>
    <t>C75017019007</t>
  </si>
  <si>
    <t>757316795259</t>
  </si>
  <si>
    <t>C75017024006</t>
  </si>
  <si>
    <t>757316105911</t>
  </si>
  <si>
    <t>28" 2"</t>
  </si>
  <si>
    <t>C75017028005</t>
  </si>
  <si>
    <t>757316185203</t>
  </si>
  <si>
    <t>Choice City Select® BulletProof™</t>
  </si>
  <si>
    <t>C75064010009</t>
  </si>
  <si>
    <t>757316061484</t>
  </si>
  <si>
    <t>Gambel</t>
  </si>
  <si>
    <t>Quercus gambelii</t>
  </si>
  <si>
    <t>C75013107000</t>
  </si>
  <si>
    <t>757316082755</t>
  </si>
  <si>
    <t>Forest Green®</t>
  </si>
  <si>
    <t>Quercus frainetto 'Schmidt'</t>
  </si>
  <si>
    <t>C7500806300L</t>
  </si>
  <si>
    <t>757316065987</t>
  </si>
  <si>
    <t>C7500805300L</t>
  </si>
  <si>
    <t>757316076389</t>
  </si>
  <si>
    <t>C75008010009</t>
  </si>
  <si>
    <t>757316804159</t>
  </si>
  <si>
    <t>C75008015008</t>
  </si>
  <si>
    <t>757316804203</t>
  </si>
  <si>
    <t>C75008019007</t>
  </si>
  <si>
    <t>757316031630</t>
  </si>
  <si>
    <t>C75008024006</t>
  </si>
  <si>
    <t>757316053953</t>
  </si>
  <si>
    <t>C75008028005</t>
  </si>
  <si>
    <t>757316092938</t>
  </si>
  <si>
    <t>Scarlet</t>
  </si>
  <si>
    <t>C7502106300L</t>
  </si>
  <si>
    <t>757316793040</t>
  </si>
  <si>
    <t>C75021004000</t>
  </si>
  <si>
    <t>757316016330</t>
  </si>
  <si>
    <t>C75021010015</t>
  </si>
  <si>
    <t>757316793101</t>
  </si>
  <si>
    <t>C75021010009</t>
  </si>
  <si>
    <t>757316081970</t>
  </si>
  <si>
    <t>#10 1 1/4"</t>
  </si>
  <si>
    <t>C75021010008</t>
  </si>
  <si>
    <t>757316793156</t>
  </si>
  <si>
    <t>C75021015008</t>
  </si>
  <si>
    <t>757316793255</t>
  </si>
  <si>
    <t>C75021024006</t>
  </si>
  <si>
    <t>757316076440</t>
  </si>
  <si>
    <t>Swamp White</t>
  </si>
  <si>
    <t>C75023010009</t>
  </si>
  <si>
    <t>757316016255</t>
  </si>
  <si>
    <t>C75023015009</t>
  </si>
  <si>
    <t>757316792159</t>
  </si>
  <si>
    <t>C75023015008</t>
  </si>
  <si>
    <t>757316076471</t>
  </si>
  <si>
    <t>American Dream®</t>
  </si>
  <si>
    <t>C75036E10009</t>
  </si>
  <si>
    <t>757316068797</t>
  </si>
  <si>
    <t>C75036E15008</t>
  </si>
  <si>
    <t>757316068810</t>
  </si>
  <si>
    <t>C75036E19007</t>
  </si>
  <si>
    <t>757316102125</t>
  </si>
  <si>
    <t>C75036010009</t>
  </si>
  <si>
    <t>Beacon®</t>
  </si>
  <si>
    <t>C7505905300L</t>
  </si>
  <si>
    <t>757316105669</t>
  </si>
  <si>
    <t>C75059007000</t>
  </si>
  <si>
    <t>757316076556</t>
  </si>
  <si>
    <t>C75059010009</t>
  </si>
  <si>
    <t>757316068940</t>
  </si>
  <si>
    <t>C75059015008</t>
  </si>
  <si>
    <t>757316800205</t>
  </si>
  <si>
    <t>Sawtooth</t>
  </si>
  <si>
    <t>C75020019007</t>
  </si>
  <si>
    <t>757316104150</t>
  </si>
  <si>
    <t>Calleryana</t>
  </si>
  <si>
    <t>Chastity®</t>
  </si>
  <si>
    <t>C74531K10009</t>
  </si>
  <si>
    <t>757316176652</t>
  </si>
  <si>
    <t>C74531004000</t>
  </si>
  <si>
    <t>757316087262</t>
  </si>
  <si>
    <t>C74531007000</t>
  </si>
  <si>
    <t>757316088467</t>
  </si>
  <si>
    <t>C74531010009</t>
  </si>
  <si>
    <t>757316087279</t>
  </si>
  <si>
    <t>C74531015008</t>
  </si>
  <si>
    <t>757316185104</t>
  </si>
  <si>
    <t>Shinseiki</t>
  </si>
  <si>
    <t>C74609004000</t>
  </si>
  <si>
    <t>757316175921</t>
  </si>
  <si>
    <t>C74609007000</t>
  </si>
  <si>
    <t>757316185135</t>
  </si>
  <si>
    <t>Seckel</t>
  </si>
  <si>
    <t>Pyrus fruiting 'Seckel'</t>
  </si>
  <si>
    <t>C74618004000</t>
  </si>
  <si>
    <t>757316185067</t>
  </si>
  <si>
    <t>Red D'Anjou</t>
  </si>
  <si>
    <t>C74603004000</t>
  </si>
  <si>
    <t>757316185128</t>
  </si>
  <si>
    <t>Red Bartlett</t>
  </si>
  <si>
    <t>C74613004000</t>
  </si>
  <si>
    <t>757316175976</t>
  </si>
  <si>
    <t>20th Century</t>
  </si>
  <si>
    <t>C74640004000</t>
  </si>
  <si>
    <t>757316175945</t>
  </si>
  <si>
    <t>Luscious</t>
  </si>
  <si>
    <t>C74612007000</t>
  </si>
  <si>
    <t>757316175907</t>
  </si>
  <si>
    <t>Comice</t>
  </si>
  <si>
    <t>C74605004000</t>
  </si>
  <si>
    <t>757316082168</t>
  </si>
  <si>
    <t>C74605007000</t>
  </si>
  <si>
    <t>757316175969</t>
  </si>
  <si>
    <t>Bosc</t>
  </si>
  <si>
    <t>Pyrus fruiting 'Bosc'</t>
  </si>
  <si>
    <t>C74601004000</t>
  </si>
  <si>
    <t>757316076334</t>
  </si>
  <si>
    <t>Jack®</t>
  </si>
  <si>
    <t>C74517007000</t>
  </si>
  <si>
    <t>757316026964</t>
  </si>
  <si>
    <t>C74517010015</t>
  </si>
  <si>
    <t>757316062115</t>
  </si>
  <si>
    <t>C74517015008</t>
  </si>
  <si>
    <t>757316783072</t>
  </si>
  <si>
    <t>Chanticleer®</t>
  </si>
  <si>
    <t>C74507007000</t>
  </si>
  <si>
    <t>757316016026</t>
  </si>
  <si>
    <t>C74507015008</t>
  </si>
  <si>
    <t>757316783201</t>
  </si>
  <si>
    <t>C74507019007</t>
  </si>
  <si>
    <t>757316078949</t>
  </si>
  <si>
    <t>Autumn Blaze</t>
  </si>
  <si>
    <t>C74503010009</t>
  </si>
  <si>
    <t>757316781078</t>
  </si>
  <si>
    <t>Aristocrat®</t>
  </si>
  <si>
    <t>C74508007000</t>
  </si>
  <si>
    <t>757316078987</t>
  </si>
  <si>
    <t>C74508010009</t>
  </si>
  <si>
    <t>757316781153</t>
  </si>
  <si>
    <t>C74508015008</t>
  </si>
  <si>
    <t>757316105799</t>
  </si>
  <si>
    <t>Yoshino</t>
  </si>
  <si>
    <t>C73032004000</t>
  </si>
  <si>
    <t>757316015159</t>
  </si>
  <si>
    <t>C73032015008</t>
  </si>
  <si>
    <t>757316183704</t>
  </si>
  <si>
    <t>C73032019008</t>
  </si>
  <si>
    <t>757316176898</t>
  </si>
  <si>
    <t>Big Cis®</t>
  </si>
  <si>
    <t>C73201003000</t>
  </si>
  <si>
    <t>757316185043</t>
  </si>
  <si>
    <t>C73201010015</t>
  </si>
  <si>
    <t>757316174535</t>
  </si>
  <si>
    <t>C73201015009</t>
  </si>
  <si>
    <t>757316048171</t>
  </si>
  <si>
    <t>#10 #1 HD</t>
  </si>
  <si>
    <t>Snow Fountains®</t>
  </si>
  <si>
    <t>C73042B10085</t>
  </si>
  <si>
    <t>757316086166</t>
  </si>
  <si>
    <t>#15 #1 HD</t>
  </si>
  <si>
    <t>C73042B15085</t>
  </si>
  <si>
    <t>757316767041</t>
  </si>
  <si>
    <t>C73042004000</t>
  </si>
  <si>
    <t>757316767072</t>
  </si>
  <si>
    <t>C73042007000</t>
  </si>
  <si>
    <t>757316185036</t>
  </si>
  <si>
    <t>C73042010085</t>
  </si>
  <si>
    <t>757316015340</t>
  </si>
  <si>
    <t>C73042015085</t>
  </si>
  <si>
    <t>757316747043</t>
  </si>
  <si>
    <t>Canada Red Improved</t>
  </si>
  <si>
    <t>C73312104000</t>
  </si>
  <si>
    <t>757316101517</t>
  </si>
  <si>
    <t>C73312107000</t>
  </si>
  <si>
    <t>757316044470</t>
  </si>
  <si>
    <t>C73312110000</t>
  </si>
  <si>
    <t>757316185029</t>
  </si>
  <si>
    <t>#15 4 FT</t>
  </si>
  <si>
    <t>C73312115062</t>
  </si>
  <si>
    <t>757316086395</t>
  </si>
  <si>
    <t>#20 6 FT</t>
  </si>
  <si>
    <t>C73312119060</t>
  </si>
  <si>
    <t>757316185012</t>
  </si>
  <si>
    <t>#20 7 FT</t>
  </si>
  <si>
    <t>C73312119059</t>
  </si>
  <si>
    <t>757316185005</t>
  </si>
  <si>
    <t>#25 7 FT</t>
  </si>
  <si>
    <t>C73312124059</t>
  </si>
  <si>
    <t>757316026728</t>
  </si>
  <si>
    <t>C73312004000</t>
  </si>
  <si>
    <t>757316754072</t>
  </si>
  <si>
    <t>C73312007000</t>
  </si>
  <si>
    <t>757316754102</t>
  </si>
  <si>
    <t>C73312010009</t>
  </si>
  <si>
    <t>757316754157</t>
  </si>
  <si>
    <t>C73312015008</t>
  </si>
  <si>
    <t>757316050990</t>
  </si>
  <si>
    <t>Double Weeping</t>
  </si>
  <si>
    <t>C73028B15085</t>
  </si>
  <si>
    <t>757316761049</t>
  </si>
  <si>
    <t>Royal Burgundy</t>
  </si>
  <si>
    <t>C73023004000</t>
  </si>
  <si>
    <t>757316761070</t>
  </si>
  <si>
    <t>C73023007000</t>
  </si>
  <si>
    <t>757316076259</t>
  </si>
  <si>
    <t>C73023010009</t>
  </si>
  <si>
    <t>757316756045</t>
  </si>
  <si>
    <t>Kwanzan</t>
  </si>
  <si>
    <t>C73018004000</t>
  </si>
  <si>
    <t>757316014909</t>
  </si>
  <si>
    <t>C73018010009</t>
  </si>
  <si>
    <t>757316089204</t>
  </si>
  <si>
    <t>Pink Myst®</t>
  </si>
  <si>
    <t>C73056015008</t>
  </si>
  <si>
    <t>757316078116</t>
  </si>
  <si>
    <t>Italian</t>
  </si>
  <si>
    <t>C73905007000</t>
  </si>
  <si>
    <t>757316184565</t>
  </si>
  <si>
    <t>Superior</t>
  </si>
  <si>
    <t>C73915004000</t>
  </si>
  <si>
    <t>757316086197</t>
  </si>
  <si>
    <t>Stanley</t>
  </si>
  <si>
    <t>Prunus plum fruiting 'Stanley'</t>
  </si>
  <si>
    <t>C73917007000</t>
  </si>
  <si>
    <t>757316184664</t>
  </si>
  <si>
    <t>Satsuma</t>
  </si>
  <si>
    <t>C73912004000</t>
  </si>
  <si>
    <t>757316078154</t>
  </si>
  <si>
    <t>C73912007000</t>
  </si>
  <si>
    <t>757316078147</t>
  </si>
  <si>
    <t>Santa Rosa</t>
  </si>
  <si>
    <t>C73910007000</t>
  </si>
  <si>
    <t>757316184626</t>
  </si>
  <si>
    <t>Methley</t>
  </si>
  <si>
    <t>C73908004000</t>
  </si>
  <si>
    <t>757316088375</t>
  </si>
  <si>
    <t>C73908007000</t>
  </si>
  <si>
    <t>757316184640</t>
  </si>
  <si>
    <t>Hollywood</t>
  </si>
  <si>
    <t>Prunus plum fruiting 'Hollywood'</t>
  </si>
  <si>
    <t>C73909004000</t>
  </si>
  <si>
    <t>757316175877</t>
  </si>
  <si>
    <t>C73909007000</t>
  </si>
  <si>
    <t>757316175853</t>
  </si>
  <si>
    <t>Green Gage</t>
  </si>
  <si>
    <t>Prunus plum fruiting 'Green Gage'</t>
  </si>
  <si>
    <t>C73904007000</t>
  </si>
  <si>
    <t>757316184602</t>
  </si>
  <si>
    <t>Elephant Heart</t>
  </si>
  <si>
    <t>C73906004000</t>
  </si>
  <si>
    <t>757316078123</t>
  </si>
  <si>
    <t>C73906007000</t>
  </si>
  <si>
    <t>757316184985</t>
  </si>
  <si>
    <t>4-in-1 Combo</t>
  </si>
  <si>
    <t>C73901010000</t>
  </si>
  <si>
    <t>757316078024</t>
  </si>
  <si>
    <t>Heavenly White</t>
  </si>
  <si>
    <t>C73716007000</t>
  </si>
  <si>
    <t>757316175754</t>
  </si>
  <si>
    <t>Van</t>
  </si>
  <si>
    <t>C73614004000</t>
  </si>
  <si>
    <t>757316077942</t>
  </si>
  <si>
    <t>C73614007000</t>
  </si>
  <si>
    <t>757316077973</t>
  </si>
  <si>
    <t>Utah Giant</t>
  </si>
  <si>
    <t>C73650007000</t>
  </si>
  <si>
    <t>757316175761</t>
  </si>
  <si>
    <t>Sweetheart</t>
  </si>
  <si>
    <t>C73635004000</t>
  </si>
  <si>
    <t>757316175778</t>
  </si>
  <si>
    <t>C73635007000</t>
  </si>
  <si>
    <t>757316175747</t>
  </si>
  <si>
    <t>Stella</t>
  </si>
  <si>
    <t>C73613004000</t>
  </si>
  <si>
    <t>757316077935</t>
  </si>
  <si>
    <t>C73613007000</t>
  </si>
  <si>
    <t>757316105560</t>
  </si>
  <si>
    <t>Royal Ann</t>
  </si>
  <si>
    <t>C73612007000</t>
  </si>
  <si>
    <t>757316175716</t>
  </si>
  <si>
    <t>North Star</t>
  </si>
  <si>
    <t>C73610004000</t>
  </si>
  <si>
    <t>757316175723</t>
  </si>
  <si>
    <t>C73610007000</t>
  </si>
  <si>
    <t>757316175709</t>
  </si>
  <si>
    <t>Montmorency</t>
  </si>
  <si>
    <t>C73608004000</t>
  </si>
  <si>
    <t>757316077911</t>
  </si>
  <si>
    <t>C73608007000</t>
  </si>
  <si>
    <t>757316184794</t>
  </si>
  <si>
    <t>Lapins</t>
  </si>
  <si>
    <t>C73607004000</t>
  </si>
  <si>
    <t>757316175693</t>
  </si>
  <si>
    <t>C73607007000</t>
  </si>
  <si>
    <t>757316077904</t>
  </si>
  <si>
    <t>Black Tartarian</t>
  </si>
  <si>
    <t>C73604007000</t>
  </si>
  <si>
    <t>757316077898</t>
  </si>
  <si>
    <t>Bing</t>
  </si>
  <si>
    <t>Prunus cherry fruiting 'Bing'</t>
  </si>
  <si>
    <t>C73602007000</t>
  </si>
  <si>
    <t>757316077959</t>
  </si>
  <si>
    <t>4-N-1 Combo</t>
  </si>
  <si>
    <t>Prunus cherry fruiting '4-N-1 Combo'</t>
  </si>
  <si>
    <t>C73620007000</t>
  </si>
  <si>
    <t>757316778047</t>
  </si>
  <si>
    <t>Thundercloud</t>
  </si>
  <si>
    <t>C73214004000</t>
  </si>
  <si>
    <t>757316015807</t>
  </si>
  <si>
    <t>C73214007000</t>
  </si>
  <si>
    <t>757316778153</t>
  </si>
  <si>
    <t>C73214015008</t>
  </si>
  <si>
    <t>757316775046</t>
  </si>
  <si>
    <t>Krauter Vesuvius</t>
  </si>
  <si>
    <t>C73208004000</t>
  </si>
  <si>
    <t>757316775077</t>
  </si>
  <si>
    <t>C73208007000</t>
  </si>
  <si>
    <t>757316775107</t>
  </si>
  <si>
    <t>C73208010009</t>
  </si>
  <si>
    <t>757316775206</t>
  </si>
  <si>
    <t>C73208019007</t>
  </si>
  <si>
    <t>757316188334</t>
  </si>
  <si>
    <t>C73208024007</t>
  </si>
  <si>
    <t>757316184756</t>
  </si>
  <si>
    <t>Puget Gold</t>
  </si>
  <si>
    <t>C73530004000</t>
  </si>
  <si>
    <t>757316184589</t>
  </si>
  <si>
    <t>Flavor King</t>
  </si>
  <si>
    <t>C73932004000</t>
  </si>
  <si>
    <t>757316078208</t>
  </si>
  <si>
    <t>Spice Zee</t>
  </si>
  <si>
    <t>C73933007000</t>
  </si>
  <si>
    <t>757316069923</t>
  </si>
  <si>
    <t>Okame</t>
  </si>
  <si>
    <t>C73022015008</t>
  </si>
  <si>
    <t>757316777040</t>
  </si>
  <si>
    <t>Newport</t>
  </si>
  <si>
    <t>C73212004000</t>
  </si>
  <si>
    <t>757316777101</t>
  </si>
  <si>
    <t>C73212010009</t>
  </si>
  <si>
    <t>757316777156</t>
  </si>
  <si>
    <t>C73212015008</t>
  </si>
  <si>
    <t>757316777200</t>
  </si>
  <si>
    <t>C73212019007</t>
  </si>
  <si>
    <t>757316100596</t>
  </si>
  <si>
    <t>Pink Cascade®</t>
  </si>
  <si>
    <t>C73045B10085</t>
  </si>
  <si>
    <t>757316085961</t>
  </si>
  <si>
    <t>C73045B15085</t>
  </si>
  <si>
    <t>757316051003</t>
  </si>
  <si>
    <t>C73045004000</t>
  </si>
  <si>
    <t>757316076280</t>
  </si>
  <si>
    <t>First Blush®</t>
  </si>
  <si>
    <t>C73047004000</t>
  </si>
  <si>
    <t>757316078925</t>
  </si>
  <si>
    <t>C73047019007</t>
  </si>
  <si>
    <t>757316077225</t>
  </si>
  <si>
    <t>Clump</t>
  </si>
  <si>
    <t>Quaking</t>
  </si>
  <si>
    <t>C71008304000</t>
  </si>
  <si>
    <t>757316077232</t>
  </si>
  <si>
    <t>C71008307000</t>
  </si>
  <si>
    <t>757316086449</t>
  </si>
  <si>
    <t>C71008310000</t>
  </si>
  <si>
    <t>757316014510</t>
  </si>
  <si>
    <t>C71008010015</t>
  </si>
  <si>
    <t>757316731103</t>
  </si>
  <si>
    <t>C71008010009</t>
  </si>
  <si>
    <t>757316014527</t>
  </si>
  <si>
    <t>C71008015008</t>
  </si>
  <si>
    <t>757316731202</t>
  </si>
  <si>
    <t>C71008019007</t>
  </si>
  <si>
    <t>757316731257</t>
  </si>
  <si>
    <t>C71008024006</t>
  </si>
  <si>
    <t>757316014541</t>
  </si>
  <si>
    <t>#25 2"</t>
  </si>
  <si>
    <t>C71008024005</t>
  </si>
  <si>
    <t>757316077249</t>
  </si>
  <si>
    <t>Prairie Gold®</t>
  </si>
  <si>
    <t>C71009304000</t>
  </si>
  <si>
    <t>757316077263</t>
  </si>
  <si>
    <t>C71009307000</t>
  </si>
  <si>
    <t>757316086371</t>
  </si>
  <si>
    <t>C71009310000</t>
  </si>
  <si>
    <t>757316040694</t>
  </si>
  <si>
    <t>#15 8 FT</t>
  </si>
  <si>
    <t>C71009315058</t>
  </si>
  <si>
    <t>757316027060</t>
  </si>
  <si>
    <t>C71009004000</t>
  </si>
  <si>
    <t>757316029514</t>
  </si>
  <si>
    <t>C71009007000</t>
  </si>
  <si>
    <t>757316046269</t>
  </si>
  <si>
    <t>C71009010015</t>
  </si>
  <si>
    <t>757316029804</t>
  </si>
  <si>
    <t>C71009010009</t>
  </si>
  <si>
    <t>757316042902</t>
  </si>
  <si>
    <t>Mountain Sentinel®</t>
  </si>
  <si>
    <t>C71025010009</t>
  </si>
  <si>
    <t>757316095649</t>
  </si>
  <si>
    <t>Swedish Columnar</t>
  </si>
  <si>
    <t>C71012004000</t>
  </si>
  <si>
    <t>757316730076</t>
  </si>
  <si>
    <t>C71012007000</t>
  </si>
  <si>
    <t>757316730106</t>
  </si>
  <si>
    <t>C71012010009</t>
  </si>
  <si>
    <t>757316050976</t>
  </si>
  <si>
    <t>Jeronimus</t>
  </si>
  <si>
    <t>C71018004000</t>
  </si>
  <si>
    <t>757316083639</t>
  </si>
  <si>
    <t>C71018007000</t>
  </si>
  <si>
    <t>757316732049</t>
  </si>
  <si>
    <t>Siouxland</t>
  </si>
  <si>
    <t>C71010004000</t>
  </si>
  <si>
    <t>757316732070</t>
  </si>
  <si>
    <t>C71010007000</t>
  </si>
  <si>
    <t>757316025745</t>
  </si>
  <si>
    <t>C71010010015</t>
  </si>
  <si>
    <t>757316732100</t>
  </si>
  <si>
    <t>C71010010009</t>
  </si>
  <si>
    <t>757316732155</t>
  </si>
  <si>
    <t>C71010015009</t>
  </si>
  <si>
    <t>757316099821</t>
  </si>
  <si>
    <t>Monumental™</t>
  </si>
  <si>
    <t>C69510019007</t>
  </si>
  <si>
    <t>757316061248</t>
  </si>
  <si>
    <t>Exclamation!®</t>
  </si>
  <si>
    <t>C69505015008</t>
  </si>
  <si>
    <t>757316061255</t>
  </si>
  <si>
    <t>C69505019007</t>
  </si>
  <si>
    <t>757316066946</t>
  </si>
  <si>
    <t>C69505024006</t>
  </si>
  <si>
    <t>757316100213</t>
  </si>
  <si>
    <t>C69505035005</t>
  </si>
  <si>
    <t>757316711075</t>
  </si>
  <si>
    <t>Bloodgood London</t>
  </si>
  <si>
    <t>C69502007000</t>
  </si>
  <si>
    <t>757316065574</t>
  </si>
  <si>
    <t>C69502010009</t>
  </si>
  <si>
    <t>757316014459</t>
  </si>
  <si>
    <t>C69502015008</t>
  </si>
  <si>
    <t>757316711204</t>
  </si>
  <si>
    <t>C69502019007</t>
  </si>
  <si>
    <t>757316711259</t>
  </si>
  <si>
    <t>C69502024006</t>
  </si>
  <si>
    <t>757316174290</t>
  </si>
  <si>
    <t>C69502024005</t>
  </si>
  <si>
    <t>757316175624</t>
  </si>
  <si>
    <t>Western Son®</t>
  </si>
  <si>
    <t>Pistacia chinensis 'Pair's Choice'</t>
  </si>
  <si>
    <t>C6901003300L</t>
  </si>
  <si>
    <t>757316183568</t>
  </si>
  <si>
    <t>C69010003000</t>
  </si>
  <si>
    <t>757316068445</t>
  </si>
  <si>
    <t>#25 4 FT</t>
  </si>
  <si>
    <t>Fastigiate White</t>
  </si>
  <si>
    <t>Pinus strobus 'Fastigiata'</t>
  </si>
  <si>
    <t>C68013024062</t>
  </si>
  <si>
    <t>757316014138</t>
  </si>
  <si>
    <t>28" 6 FT</t>
  </si>
  <si>
    <t>Austrian</t>
  </si>
  <si>
    <t>Pinus nigra</t>
  </si>
  <si>
    <t>C68003028060</t>
  </si>
  <si>
    <t>757316103993</t>
  </si>
  <si>
    <t>#20</t>
  </si>
  <si>
    <t>Dwarf Mugo</t>
  </si>
  <si>
    <t>Pinus mugo v. pumilio</t>
  </si>
  <si>
    <t>C68009019000</t>
  </si>
  <si>
    <t>757316190771</t>
  </si>
  <si>
    <t>#25 3 FT</t>
  </si>
  <si>
    <t>Bosnian</t>
  </si>
  <si>
    <t>Pinus heldreichii (syn. P. leucodermis)</t>
  </si>
  <si>
    <t>C68042024064</t>
  </si>
  <si>
    <t>757316190764</t>
  </si>
  <si>
    <t>C68042024062</t>
  </si>
  <si>
    <t>757316705258</t>
  </si>
  <si>
    <t>Vanderwolf's Pyramid</t>
  </si>
  <si>
    <t>Pinus flexilis 'Vanderwolf's Pyramid'</t>
  </si>
  <si>
    <t>C68041024062</t>
  </si>
  <si>
    <t>757316014398</t>
  </si>
  <si>
    <t>#25 5 FT</t>
  </si>
  <si>
    <t>C68041024061</t>
  </si>
  <si>
    <t>757316190788</t>
  </si>
  <si>
    <t>Iseli Fastigiate</t>
  </si>
  <si>
    <t>Picea pungens 'Iseli Fastigiate'</t>
  </si>
  <si>
    <t>C67036024062</t>
  </si>
  <si>
    <t>757316190795</t>
  </si>
  <si>
    <t>Bruns Serbian</t>
  </si>
  <si>
    <t>Picea omorika 'Bruns'</t>
  </si>
  <si>
    <t>C67030024064</t>
  </si>
  <si>
    <t>757316104815</t>
  </si>
  <si>
    <t>C67030024061</t>
  </si>
  <si>
    <t>757316176638</t>
  </si>
  <si>
    <t>#20 4 FT</t>
  </si>
  <si>
    <t>Wellspire Black</t>
  </si>
  <si>
    <t>Picea mariana 'Wellspire'</t>
  </si>
  <si>
    <t>C67070019062</t>
  </si>
  <si>
    <t>757316190801</t>
  </si>
  <si>
    <t>#35 9 FT</t>
  </si>
  <si>
    <t>Columnar Norway</t>
  </si>
  <si>
    <t>Picea abies  'Cupressina'</t>
  </si>
  <si>
    <t>C67019035057</t>
  </si>
  <si>
    <t>757316071292</t>
  </si>
  <si>
    <t>Mikinori</t>
  </si>
  <si>
    <t>Parrotia subaequalis 'Mikinori'</t>
  </si>
  <si>
    <t>C64030004000</t>
  </si>
  <si>
    <t>757316175594</t>
  </si>
  <si>
    <t>C64030010015</t>
  </si>
  <si>
    <t>757316074514</t>
  </si>
  <si>
    <t>Vanessa</t>
  </si>
  <si>
    <t>Parrotia persica 'Vanessa'</t>
  </si>
  <si>
    <t>C6407503300L</t>
  </si>
  <si>
    <t>757316079960</t>
  </si>
  <si>
    <t>C64075010015</t>
  </si>
  <si>
    <t>757316072701</t>
  </si>
  <si>
    <t>Persian Spire™</t>
  </si>
  <si>
    <t>Parrotia persica 'JL Columnar'</t>
  </si>
  <si>
    <t>C6402003300L</t>
  </si>
  <si>
    <t>757316083578</t>
  </si>
  <si>
    <t>Ruby Vase®</t>
  </si>
  <si>
    <t>Parrotia persica 'Inge's Ruby Vase'</t>
  </si>
  <si>
    <t>C64050015008</t>
  </si>
  <si>
    <t>757316101913</t>
  </si>
  <si>
    <t>Golden BellTower™</t>
  </si>
  <si>
    <t>Parrotia persica 'Chrishaven 1'</t>
  </si>
  <si>
    <t>C6401003300L</t>
  </si>
  <si>
    <t>757316026711</t>
  </si>
  <si>
    <t>American</t>
  </si>
  <si>
    <t>Ostrya virginiana</t>
  </si>
  <si>
    <t>C63002007000</t>
  </si>
  <si>
    <t>757316072657</t>
  </si>
  <si>
    <t>Green Gable™</t>
  </si>
  <si>
    <t>Nyssa sylvatica 'NSUHH'</t>
  </si>
  <si>
    <t>C6252903300L</t>
  </si>
  <si>
    <t>757316072633</t>
  </si>
  <si>
    <t>Afterburner®</t>
  </si>
  <si>
    <t>Nyssa sylvatica 'David Odom'</t>
  </si>
  <si>
    <t>C6252503300L</t>
  </si>
  <si>
    <t>757316072602</t>
  </si>
  <si>
    <t>Dawn Redwood</t>
  </si>
  <si>
    <t>C6100203300L</t>
  </si>
  <si>
    <t>757316072619</t>
  </si>
  <si>
    <t>Gold Rush</t>
  </si>
  <si>
    <t>Metasequoia glyptostroboides 'Ogon'</t>
  </si>
  <si>
    <t>C6102003300L</t>
  </si>
  <si>
    <t>757316079304</t>
  </si>
  <si>
    <t>Jade Prince®</t>
  </si>
  <si>
    <t>C6103003300L</t>
  </si>
  <si>
    <t>757316101227</t>
  </si>
  <si>
    <t>Sargent Tina</t>
  </si>
  <si>
    <t>C60071715085</t>
  </si>
  <si>
    <t>757316053946</t>
  </si>
  <si>
    <t>#20 HVY SEL</t>
  </si>
  <si>
    <t>C60071719080</t>
  </si>
  <si>
    <t>757316039940</t>
  </si>
  <si>
    <t>Firebird®</t>
  </si>
  <si>
    <t>C60023715085</t>
  </si>
  <si>
    <t>757316184473</t>
  </si>
  <si>
    <t>Red Delicious</t>
  </si>
  <si>
    <t>C60510004000</t>
  </si>
  <si>
    <t>757316175549</t>
  </si>
  <si>
    <t>McIntosh</t>
  </si>
  <si>
    <t>C60508004000</t>
  </si>
  <si>
    <t>757316077751</t>
  </si>
  <si>
    <t>C60508007000</t>
  </si>
  <si>
    <t>757316175556</t>
  </si>
  <si>
    <t>Honeycrisp</t>
  </si>
  <si>
    <t>C60513004000</t>
  </si>
  <si>
    <t>757316082526</t>
  </si>
  <si>
    <t>C60513007000</t>
  </si>
  <si>
    <t>757316077737</t>
  </si>
  <si>
    <t>Gravenstein</t>
  </si>
  <si>
    <t>C60505007000</t>
  </si>
  <si>
    <t>757316093508</t>
  </si>
  <si>
    <t>Gala</t>
  </si>
  <si>
    <t>C60504004000</t>
  </si>
  <si>
    <t>757316077720</t>
  </si>
  <si>
    <t>C60504007000</t>
  </si>
  <si>
    <t>757316184466</t>
  </si>
  <si>
    <t>Pink Lady®</t>
  </si>
  <si>
    <t>C60530004000</t>
  </si>
  <si>
    <t>757316077799</t>
  </si>
  <si>
    <t>Braeburn</t>
  </si>
  <si>
    <t>C60519007000</t>
  </si>
  <si>
    <t>757316077805</t>
  </si>
  <si>
    <t>4-N-1-Combo</t>
  </si>
  <si>
    <t>C60520007000</t>
  </si>
  <si>
    <t>757316075931</t>
  </si>
  <si>
    <t>Spring Snow</t>
  </si>
  <si>
    <t>C60082G10009</t>
  </si>
  <si>
    <t>757316595071</t>
  </si>
  <si>
    <t>C60082007000</t>
  </si>
  <si>
    <t>757316595101</t>
  </si>
  <si>
    <t>C60082010009</t>
  </si>
  <si>
    <t>757316068100</t>
  </si>
  <si>
    <t>Golden Raindrops®</t>
  </si>
  <si>
    <t>C60027G15008</t>
  </si>
  <si>
    <t>757316587076</t>
  </si>
  <si>
    <t>Radiant</t>
  </si>
  <si>
    <t>C60058007000</t>
  </si>
  <si>
    <t>757316587106</t>
  </si>
  <si>
    <t>C60058010009</t>
  </si>
  <si>
    <t>757316104433</t>
  </si>
  <si>
    <t>C60058019007</t>
  </si>
  <si>
    <t>757316066892</t>
  </si>
  <si>
    <t>Purple Prince</t>
  </si>
  <si>
    <t>C60057G10009</t>
  </si>
  <si>
    <t>757316068186</t>
  </si>
  <si>
    <t>C60057G15008</t>
  </si>
  <si>
    <t>757316062214</t>
  </si>
  <si>
    <t>Prairifire</t>
  </si>
  <si>
    <t>C60054G10009</t>
  </si>
  <si>
    <t>757316065819</t>
  </si>
  <si>
    <t>C60054G15008</t>
  </si>
  <si>
    <t>757316584075</t>
  </si>
  <si>
    <t>C60054007000</t>
  </si>
  <si>
    <t>757316584105</t>
  </si>
  <si>
    <t>C60054010009</t>
  </si>
  <si>
    <t>757316584150</t>
  </si>
  <si>
    <t>C60054015008</t>
  </si>
  <si>
    <t>757316050945</t>
  </si>
  <si>
    <t>Perfect Purple</t>
  </si>
  <si>
    <t>C60048G07000</t>
  </si>
  <si>
    <t>757316078420</t>
  </si>
  <si>
    <t>C60048G10009</t>
  </si>
  <si>
    <t>757316078543</t>
  </si>
  <si>
    <t>C60048G15008</t>
  </si>
  <si>
    <t>757316075894</t>
  </si>
  <si>
    <t>C60048010009</t>
  </si>
  <si>
    <t>757316070301</t>
  </si>
  <si>
    <t>C60048015008</t>
  </si>
  <si>
    <t>757316068117</t>
  </si>
  <si>
    <t>Louisa</t>
  </si>
  <si>
    <t>C60040G10085</t>
  </si>
  <si>
    <t>757316039902</t>
  </si>
  <si>
    <t>Lollipop®</t>
  </si>
  <si>
    <t>C60039715085</t>
  </si>
  <si>
    <t>757316570153</t>
  </si>
  <si>
    <t>#15 HVY SEL</t>
  </si>
  <si>
    <t>C60039715080</t>
  </si>
  <si>
    <t>757316068216</t>
  </si>
  <si>
    <t>Red Jewel™</t>
  </si>
  <si>
    <t>C60061G15008</t>
  </si>
  <si>
    <t>757316066854</t>
  </si>
  <si>
    <t>Marilee®</t>
  </si>
  <si>
    <t>C60042G15008</t>
  </si>
  <si>
    <t>757316065055</t>
  </si>
  <si>
    <t>Royal Raindrops®</t>
  </si>
  <si>
    <t>C60068G04000</t>
  </si>
  <si>
    <t>757316064140</t>
  </si>
  <si>
    <t>C60068G07000</t>
  </si>
  <si>
    <t>757316067363</t>
  </si>
  <si>
    <t>C60068G19007</t>
  </si>
  <si>
    <t>757316655041</t>
  </si>
  <si>
    <t>C60068004000</t>
  </si>
  <si>
    <t>757316655072</t>
  </si>
  <si>
    <t>C60068007000</t>
  </si>
  <si>
    <t>757316655102</t>
  </si>
  <si>
    <t>C60068010009</t>
  </si>
  <si>
    <t>757316655157</t>
  </si>
  <si>
    <t>C60068015008</t>
  </si>
  <si>
    <t>757316024991</t>
  </si>
  <si>
    <t>C60068019007</t>
  </si>
  <si>
    <t>757316188327</t>
  </si>
  <si>
    <t>Snow Crystal®</t>
  </si>
  <si>
    <t>Malus 'JFS KW218MX'</t>
  </si>
  <si>
    <t>C60111G10015</t>
  </si>
  <si>
    <t>757316090484</t>
  </si>
  <si>
    <t>C60111007000</t>
  </si>
  <si>
    <t>757316082304</t>
  </si>
  <si>
    <t>Ivory Spear®</t>
  </si>
  <si>
    <t>C60110G10009</t>
  </si>
  <si>
    <t>757316085831</t>
  </si>
  <si>
    <t>C60110G15008</t>
  </si>
  <si>
    <t>757316082342</t>
  </si>
  <si>
    <t>Raspberry Spear®</t>
  </si>
  <si>
    <t>C60109G19007</t>
  </si>
  <si>
    <t>757316099234</t>
  </si>
  <si>
    <t>C60109G24005</t>
  </si>
  <si>
    <t>757316093461</t>
  </si>
  <si>
    <t>C60109H19007</t>
  </si>
  <si>
    <t>757316078529</t>
  </si>
  <si>
    <t>C60109015008</t>
  </si>
  <si>
    <t>757316054974</t>
  </si>
  <si>
    <t>Ruby Dayze®</t>
  </si>
  <si>
    <t>C60108G10009</t>
  </si>
  <si>
    <t>757316093447</t>
  </si>
  <si>
    <t>C60108G15008</t>
  </si>
  <si>
    <t>757316075962</t>
  </si>
  <si>
    <t>Sparkling Sprite®</t>
  </si>
  <si>
    <t>C60106715085</t>
  </si>
  <si>
    <t>757316095304</t>
  </si>
  <si>
    <t>#25 #1 HD</t>
  </si>
  <si>
    <t>C60106724085</t>
  </si>
  <si>
    <t>757316101791</t>
  </si>
  <si>
    <t>Harvest Gold®</t>
  </si>
  <si>
    <t>C60028010009</t>
  </si>
  <si>
    <t>757316096349</t>
  </si>
  <si>
    <t>C60028015008</t>
  </si>
  <si>
    <t>757316031562</t>
  </si>
  <si>
    <t>Coralburst®</t>
  </si>
  <si>
    <t>C60017710085</t>
  </si>
  <si>
    <t>757316068087</t>
  </si>
  <si>
    <t>C60017715080</t>
  </si>
  <si>
    <t>757316636071</t>
  </si>
  <si>
    <t>Adirondack</t>
  </si>
  <si>
    <t>C60003007000</t>
  </si>
  <si>
    <t>757316086876</t>
  </si>
  <si>
    <t>C60003010015</t>
  </si>
  <si>
    <t>757316059665</t>
  </si>
  <si>
    <t>C60003015008</t>
  </si>
  <si>
    <t>757316101746</t>
  </si>
  <si>
    <t>Merrill</t>
  </si>
  <si>
    <t>Magnolia x loebneri 'Merrill' ('Dr. Merrill')</t>
  </si>
  <si>
    <t>C59015103000</t>
  </si>
  <si>
    <t>757316084841</t>
  </si>
  <si>
    <t>Leonard Messel</t>
  </si>
  <si>
    <t>Magnolia x loebneri 'Leonard Messel'</t>
  </si>
  <si>
    <t>C5901416300L</t>
  </si>
  <si>
    <t>757316067332</t>
  </si>
  <si>
    <t>C59014107000</t>
  </si>
  <si>
    <t>757316095137</t>
  </si>
  <si>
    <t>Ballerina</t>
  </si>
  <si>
    <t>Magnolia x loebneri 'Ballerina'</t>
  </si>
  <si>
    <t>C59005103000</t>
  </si>
  <si>
    <t>757316061804</t>
  </si>
  <si>
    <t>C59005107000</t>
  </si>
  <si>
    <t>757316095151</t>
  </si>
  <si>
    <t>Moonglow®</t>
  </si>
  <si>
    <t>Magnolia virginiana 'Jim Wilson'</t>
  </si>
  <si>
    <t>C59009003000</t>
  </si>
  <si>
    <t>757316084889</t>
  </si>
  <si>
    <t>Royal Star</t>
  </si>
  <si>
    <t>Magnolia stellata 'Royal Star'</t>
  </si>
  <si>
    <t>C5903016300L</t>
  </si>
  <si>
    <t>757316095205</t>
  </si>
  <si>
    <t>C59030103000</t>
  </si>
  <si>
    <t>757316059795</t>
  </si>
  <si>
    <t>C59030107000</t>
  </si>
  <si>
    <t>757316187863</t>
  </si>
  <si>
    <t>C59030115062</t>
  </si>
  <si>
    <t>757316083165</t>
  </si>
  <si>
    <t>Edith Bogue</t>
  </si>
  <si>
    <t>Magnolia grandiflora 'Edith Bogue'</t>
  </si>
  <si>
    <t>C5901206300L</t>
  </si>
  <si>
    <t>757316095182</t>
  </si>
  <si>
    <t>C59012003000</t>
  </si>
  <si>
    <t>757316095144</t>
  </si>
  <si>
    <t>D. D. Blanchard</t>
  </si>
  <si>
    <t>Magnolia grandiflora 'D. D. Blanchard'</t>
  </si>
  <si>
    <t>C59007003000</t>
  </si>
  <si>
    <t>757316176799</t>
  </si>
  <si>
    <t>C59007007000</t>
  </si>
  <si>
    <t>757316083158</t>
  </si>
  <si>
    <t>Galaxy</t>
  </si>
  <si>
    <t>Magnolia 'Galaxy'</t>
  </si>
  <si>
    <t>C5901006300L</t>
  </si>
  <si>
    <t>757316095175</t>
  </si>
  <si>
    <t>C59010003000</t>
  </si>
  <si>
    <t>757316072473</t>
  </si>
  <si>
    <t>Worplesdon</t>
  </si>
  <si>
    <t>Liquidambar styraciflua 'Worplesdon'</t>
  </si>
  <si>
    <t>C5651103300L</t>
  </si>
  <si>
    <t>757316187610</t>
  </si>
  <si>
    <t>C56511035006</t>
  </si>
  <si>
    <t>757316176553</t>
  </si>
  <si>
    <t>C56511035005</t>
  </si>
  <si>
    <t>757316047433</t>
  </si>
  <si>
    <t>Slender Silhouette</t>
  </si>
  <si>
    <t>Liquidambar styraciflua 'Slender Silhouette'</t>
  </si>
  <si>
    <t>C56530007000</t>
  </si>
  <si>
    <t>757316084827</t>
  </si>
  <si>
    <t>C56530024007</t>
  </si>
  <si>
    <t>757316083523</t>
  </si>
  <si>
    <t>C56530024006</t>
  </si>
  <si>
    <t>757316089921</t>
  </si>
  <si>
    <t>Firehouse®</t>
  </si>
  <si>
    <t>Liquidambar styraciflua 'JFS KW1LS'</t>
  </si>
  <si>
    <t>C5652006300L</t>
  </si>
  <si>
    <t>757316101708</t>
  </si>
  <si>
    <t>C56520007000</t>
  </si>
  <si>
    <t>757316000131</t>
  </si>
  <si>
    <t>C56520024006</t>
  </si>
  <si>
    <t>757316184442</t>
  </si>
  <si>
    <t>C56520035005</t>
  </si>
  <si>
    <t>757316527072</t>
  </si>
  <si>
    <t>Goldenrain Tree</t>
  </si>
  <si>
    <t>Koelreuteria paniculata</t>
  </si>
  <si>
    <t>C53504007000</t>
  </si>
  <si>
    <t>757316099470</t>
  </si>
  <si>
    <t>Tree</t>
  </si>
  <si>
    <t>Vanilla Strawberry™</t>
  </si>
  <si>
    <t>C51050004000</t>
  </si>
  <si>
    <t>757316084223</t>
  </si>
  <si>
    <t>C51050007000</t>
  </si>
  <si>
    <t>757316091436</t>
  </si>
  <si>
    <t>C51050010000</t>
  </si>
  <si>
    <t>757316091443</t>
  </si>
  <si>
    <t>#15</t>
  </si>
  <si>
    <t>C51050015000</t>
  </si>
  <si>
    <t>757316094949</t>
  </si>
  <si>
    <t>Berry White®</t>
  </si>
  <si>
    <t>Hydrangea paniculata 'Renba'</t>
  </si>
  <si>
    <t>C51060007000</t>
  </si>
  <si>
    <t>757316175501</t>
  </si>
  <si>
    <t>C51060015000</t>
  </si>
  <si>
    <t>757316064812</t>
  </si>
  <si>
    <t>Limelight</t>
  </si>
  <si>
    <t>C51007007000</t>
  </si>
  <si>
    <t>757316045996</t>
  </si>
  <si>
    <t>C51007010000</t>
  </si>
  <si>
    <t>757316085664</t>
  </si>
  <si>
    <t>C51007019000</t>
  </si>
  <si>
    <t>757316064836</t>
  </si>
  <si>
    <t>Quick Fire®</t>
  </si>
  <si>
    <t>C51015007000</t>
  </si>
  <si>
    <t>757316046016</t>
  </si>
  <si>
    <t>C51015010000</t>
  </si>
  <si>
    <t>757316101647</t>
  </si>
  <si>
    <t>Petite Pink Flamingo</t>
  </si>
  <si>
    <t>Hibiscus syriacus 'ORSTHIB5X1'</t>
  </si>
  <si>
    <t>C50566003000</t>
  </si>
  <si>
    <t>757316101654</t>
  </si>
  <si>
    <t>C50566004000</t>
  </si>
  <si>
    <t>757316104723</t>
  </si>
  <si>
    <t>C50566007000</t>
  </si>
  <si>
    <t>757316090910</t>
  </si>
  <si>
    <t>#1</t>
  </si>
  <si>
    <t>White Chiffon</t>
  </si>
  <si>
    <t>Hibiscus syriacus 'Notwoodtwo'</t>
  </si>
  <si>
    <t>C50517001000</t>
  </si>
  <si>
    <t>757316088009</t>
  </si>
  <si>
    <t>C50517003000</t>
  </si>
  <si>
    <t>757316085398</t>
  </si>
  <si>
    <t>C50517004000</t>
  </si>
  <si>
    <t>757316088092</t>
  </si>
  <si>
    <t>C50517007000</t>
  </si>
  <si>
    <t>757316090927</t>
  </si>
  <si>
    <t>Blue Chiffon®</t>
  </si>
  <si>
    <t>Hibiscus syriacus 'Notwoodthree'</t>
  </si>
  <si>
    <t>C50518001000</t>
  </si>
  <si>
    <t>757316089235</t>
  </si>
  <si>
    <t>C50518003000</t>
  </si>
  <si>
    <t>757316085381</t>
  </si>
  <si>
    <t>C50518004000</t>
  </si>
  <si>
    <t>757316089228</t>
  </si>
  <si>
    <t>C50518007000</t>
  </si>
  <si>
    <t>757316085374</t>
  </si>
  <si>
    <t>Lavender Chiffon®</t>
  </si>
  <si>
    <t>Hibiscus syriacus 'Notwoodone'</t>
  </si>
  <si>
    <t>C50514004000</t>
  </si>
  <si>
    <t>757316067325</t>
  </si>
  <si>
    <t>C50514007000</t>
  </si>
  <si>
    <t>757316099739</t>
  </si>
  <si>
    <t>Fiji™ - First Editions®</t>
  </si>
  <si>
    <t>Hibiscus syriacus 'Minspot'</t>
  </si>
  <si>
    <t>C50508003000</t>
  </si>
  <si>
    <t>757316094895</t>
  </si>
  <si>
    <t>C50508004000</t>
  </si>
  <si>
    <t>757316101272</t>
  </si>
  <si>
    <t>C50508007000</t>
  </si>
  <si>
    <t>757316099753</t>
  </si>
  <si>
    <t>Bali™ - First Editions®</t>
  </si>
  <si>
    <t>Hibiscus syriacus 'Minfren'</t>
  </si>
  <si>
    <t>C50509003000</t>
  </si>
  <si>
    <t>757316089617</t>
  </si>
  <si>
    <t>C50509004000</t>
  </si>
  <si>
    <t>757316101265</t>
  </si>
  <si>
    <t>C50509007000</t>
  </si>
  <si>
    <t>757316097537</t>
  </si>
  <si>
    <t>Tahiti™ - First Editions®</t>
  </si>
  <si>
    <t>Hibiscus syriacus 'Mineru'</t>
  </si>
  <si>
    <t>C50507003000</t>
  </si>
  <si>
    <t>757316094888</t>
  </si>
  <si>
    <t>C50507004000</t>
  </si>
  <si>
    <t>757316097629</t>
  </si>
  <si>
    <t>C50507007000</t>
  </si>
  <si>
    <t>757316090873</t>
  </si>
  <si>
    <t>Pink Chiffon®</t>
  </si>
  <si>
    <t>Hibiscus syriacus 'Jwnwood4'</t>
  </si>
  <si>
    <t>C50513001000</t>
  </si>
  <si>
    <t>757316088016</t>
  </si>
  <si>
    <t>C50513003000</t>
  </si>
  <si>
    <t>757316085404</t>
  </si>
  <si>
    <t>C50513004000</t>
  </si>
  <si>
    <t>757316088085</t>
  </si>
  <si>
    <t>C50513007000</t>
  </si>
  <si>
    <t>757316048263</t>
  </si>
  <si>
    <t>Diane</t>
  </si>
  <si>
    <t>Hamamelis x intermedia 'Diane'</t>
  </si>
  <si>
    <t>C49513104000</t>
  </si>
  <si>
    <t>757316048249</t>
  </si>
  <si>
    <t>Arnold Promise</t>
  </si>
  <si>
    <t>Hamamelis x intermedia 'Arnold Promise'</t>
  </si>
  <si>
    <t>C49502107000</t>
  </si>
  <si>
    <t>757316030794</t>
  </si>
  <si>
    <t>Espresso™</t>
  </si>
  <si>
    <t>C48502004000</t>
  </si>
  <si>
    <t>757316449077</t>
  </si>
  <si>
    <t>C48502007000</t>
  </si>
  <si>
    <t>757316039797</t>
  </si>
  <si>
    <t>C48502010009</t>
  </si>
  <si>
    <t>757316030800</t>
  </si>
  <si>
    <t>C48502015008</t>
  </si>
  <si>
    <t>757316045361</t>
  </si>
  <si>
    <t>C48502019007</t>
  </si>
  <si>
    <t>757316455078</t>
  </si>
  <si>
    <t>Sunburst®</t>
  </si>
  <si>
    <t>C48053007000</t>
  </si>
  <si>
    <t>757316455108</t>
  </si>
  <si>
    <t>C48053010009</t>
  </si>
  <si>
    <t>757316010611</t>
  </si>
  <si>
    <t>C48053015008</t>
  </si>
  <si>
    <t>757316010635</t>
  </si>
  <si>
    <t>C48053019007</t>
  </si>
  <si>
    <t>757316454071</t>
  </si>
  <si>
    <t>Skyline®</t>
  </si>
  <si>
    <t>C48052007000</t>
  </si>
  <si>
    <t>757316021488</t>
  </si>
  <si>
    <t>C48052010015</t>
  </si>
  <si>
    <t>757316454101</t>
  </si>
  <si>
    <t>C48052010009</t>
  </si>
  <si>
    <t>757316010536</t>
  </si>
  <si>
    <t>C48052015008</t>
  </si>
  <si>
    <t>757316454200</t>
  </si>
  <si>
    <t>C48052019007</t>
  </si>
  <si>
    <t>757316071148</t>
  </si>
  <si>
    <t>C48052024005</t>
  </si>
  <si>
    <t>757316453159</t>
  </si>
  <si>
    <t>Shademaster®</t>
  </si>
  <si>
    <t>C48051015008</t>
  </si>
  <si>
    <t>757316453203</t>
  </si>
  <si>
    <t>C48051019007</t>
  </si>
  <si>
    <t>757316094796</t>
  </si>
  <si>
    <t>Northern Sentinel®</t>
  </si>
  <si>
    <t>C48002010009</t>
  </si>
  <si>
    <t>757316094819</t>
  </si>
  <si>
    <t>C48002015008</t>
  </si>
  <si>
    <t>757316096400</t>
  </si>
  <si>
    <t>C48002019007</t>
  </si>
  <si>
    <t>757316049581</t>
  </si>
  <si>
    <t>Street Keeper®</t>
  </si>
  <si>
    <t>C48000024006</t>
  </si>
  <si>
    <t>757316073081</t>
  </si>
  <si>
    <t>Presidential Gold®</t>
  </si>
  <si>
    <t>C4750603300L</t>
  </si>
  <si>
    <t>757316448049</t>
  </si>
  <si>
    <t>C47506004000</t>
  </si>
  <si>
    <t>757316069626</t>
  </si>
  <si>
    <t>C47506007000</t>
  </si>
  <si>
    <t>757316075740</t>
  </si>
  <si>
    <t>C47506010015</t>
  </si>
  <si>
    <t>757316010390</t>
  </si>
  <si>
    <t>Princeton Sentry®</t>
  </si>
  <si>
    <t>C47505007000</t>
  </si>
  <si>
    <t>757316028333</t>
  </si>
  <si>
    <t>Goldspire</t>
  </si>
  <si>
    <t>C4750903300L</t>
  </si>
  <si>
    <t>757316190344</t>
  </si>
  <si>
    <t>#20 6'</t>
  </si>
  <si>
    <t>C47509019015</t>
  </si>
  <si>
    <t>757316409200</t>
  </si>
  <si>
    <t>#20 1"</t>
  </si>
  <si>
    <t>Rivers Purple</t>
  </si>
  <si>
    <t>Fagus sylvatica 'Riversii'</t>
  </si>
  <si>
    <t>C44012019009</t>
  </si>
  <si>
    <t>757316009547</t>
  </si>
  <si>
    <t>#25 1 1/4"</t>
  </si>
  <si>
    <t>C44012024008</t>
  </si>
  <si>
    <t>757316009530</t>
  </si>
  <si>
    <t>C44012024007</t>
  </si>
  <si>
    <t>757316066700</t>
  </si>
  <si>
    <t>Red Obelisk</t>
  </si>
  <si>
    <t>Fagus sylvatica 'Red Obelisk'</t>
  </si>
  <si>
    <t>C44015007000</t>
  </si>
  <si>
    <t>757316084698</t>
  </si>
  <si>
    <t>C44015015008</t>
  </si>
  <si>
    <t>757316009196</t>
  </si>
  <si>
    <t>Fastigiate</t>
  </si>
  <si>
    <t>Fagus sylvatica 'Fastigiata'</t>
  </si>
  <si>
    <t>C44021024008</t>
  </si>
  <si>
    <t>757316065475</t>
  </si>
  <si>
    <t>Dawyck Purple</t>
  </si>
  <si>
    <t>Fagus sylvatica 'Dawyck Purple'</t>
  </si>
  <si>
    <t>C44027007000</t>
  </si>
  <si>
    <t>757316403253</t>
  </si>
  <si>
    <t>C44027024006</t>
  </si>
  <si>
    <t>757316176461</t>
  </si>
  <si>
    <t>Fagus grandifolia</t>
  </si>
  <si>
    <t>C44001019009</t>
  </si>
  <si>
    <t>757316050907</t>
  </si>
  <si>
    <t>Toba</t>
  </si>
  <si>
    <t>C38022010009</t>
  </si>
  <si>
    <t>757316083479</t>
  </si>
  <si>
    <t>C38022015008</t>
  </si>
  <si>
    <t>757316184398</t>
  </si>
  <si>
    <t>Snowbird</t>
  </si>
  <si>
    <t>C38018015008</t>
  </si>
  <si>
    <t>757316379046</t>
  </si>
  <si>
    <t>Winter King</t>
  </si>
  <si>
    <t>C38026004000</t>
  </si>
  <si>
    <t>757316379107</t>
  </si>
  <si>
    <t>C38026010009</t>
  </si>
  <si>
    <t>757316376045</t>
  </si>
  <si>
    <t>Washington</t>
  </si>
  <si>
    <t>C38024004000</t>
  </si>
  <si>
    <t>757316376076</t>
  </si>
  <si>
    <t>C38024007000</t>
  </si>
  <si>
    <t>757316373105</t>
  </si>
  <si>
    <t>Paul's Scarlet</t>
  </si>
  <si>
    <t>C38011010009</t>
  </si>
  <si>
    <t>757316373150</t>
  </si>
  <si>
    <t>C38011015008</t>
  </si>
  <si>
    <t>757316371040</t>
  </si>
  <si>
    <t>Crimson Cloud</t>
  </si>
  <si>
    <t>C38006004000</t>
  </si>
  <si>
    <t>757316371071</t>
  </si>
  <si>
    <t>C38006007000</t>
  </si>
  <si>
    <t>757316371101</t>
  </si>
  <si>
    <t>C38006010009</t>
  </si>
  <si>
    <t>757316183759</t>
  </si>
  <si>
    <t>#15 5 FT</t>
  </si>
  <si>
    <t>Thornless Cockspur</t>
  </si>
  <si>
    <t>C38020115061</t>
  </si>
  <si>
    <t>757316105188</t>
  </si>
  <si>
    <t>Russian</t>
  </si>
  <si>
    <t>C38001010009</t>
  </si>
  <si>
    <t>757316094635</t>
  </si>
  <si>
    <t>Venus®</t>
  </si>
  <si>
    <t>C35069003000</t>
  </si>
  <si>
    <t>757316029712</t>
  </si>
  <si>
    <t>C35069004000</t>
  </si>
  <si>
    <t>757316029729</t>
  </si>
  <si>
    <t>C35069007000</t>
  </si>
  <si>
    <t>757316026278</t>
  </si>
  <si>
    <t>C35069019015</t>
  </si>
  <si>
    <t>757316027480</t>
  </si>
  <si>
    <t>C35069019009</t>
  </si>
  <si>
    <t>757316309203</t>
  </si>
  <si>
    <t>C35069019008</t>
  </si>
  <si>
    <t>757316084605</t>
  </si>
  <si>
    <t>C35069019007</t>
  </si>
  <si>
    <t>757316031418</t>
  </si>
  <si>
    <t>Starlight®</t>
  </si>
  <si>
    <t>C35063004000</t>
  </si>
  <si>
    <t>757316029705</t>
  </si>
  <si>
    <t>C35063007000</t>
  </si>
  <si>
    <t>757316384200</t>
  </si>
  <si>
    <t>C35063019009</t>
  </si>
  <si>
    <t>757316104648</t>
  </si>
  <si>
    <t>#25 1"</t>
  </si>
  <si>
    <t>C35063024009</t>
  </si>
  <si>
    <t>757316024939</t>
  </si>
  <si>
    <t>C35063024008</t>
  </si>
  <si>
    <t>757316067530</t>
  </si>
  <si>
    <t>C35063024007</t>
  </si>
  <si>
    <t>757316087750</t>
  </si>
  <si>
    <t>C35063024006</t>
  </si>
  <si>
    <t>757316063495</t>
  </si>
  <si>
    <t>Chinese Kousa</t>
  </si>
  <si>
    <t>C35054110000</t>
  </si>
  <si>
    <t>757316007482</t>
  </si>
  <si>
    <t>#20 5 FT</t>
  </si>
  <si>
    <t>C35054119061</t>
  </si>
  <si>
    <t>757316075573</t>
  </si>
  <si>
    <t>C35054004000</t>
  </si>
  <si>
    <t>757316346079</t>
  </si>
  <si>
    <t>C35054007000</t>
  </si>
  <si>
    <t>757316061064</t>
  </si>
  <si>
    <t>Summer Fun</t>
  </si>
  <si>
    <t>Cornus kousa 'Summer Fun'</t>
  </si>
  <si>
    <t>C35065004000</t>
  </si>
  <si>
    <t>757316075610</t>
  </si>
  <si>
    <t>C35065015009</t>
  </si>
  <si>
    <t>757316067554</t>
  </si>
  <si>
    <t>C35065019009</t>
  </si>
  <si>
    <t>757316021648</t>
  </si>
  <si>
    <t>Heart Throb®</t>
  </si>
  <si>
    <t>C35056004000</t>
  </si>
  <si>
    <t>757316084599</t>
  </si>
  <si>
    <t>C35056019008</t>
  </si>
  <si>
    <t>757316190313</t>
  </si>
  <si>
    <t>C35056019007</t>
  </si>
  <si>
    <t>757316080577</t>
  </si>
  <si>
    <t>Satomi</t>
  </si>
  <si>
    <t>C35062004000</t>
  </si>
  <si>
    <t>757316029699</t>
  </si>
  <si>
    <t>Milky Way Select</t>
  </si>
  <si>
    <t>C35057007000</t>
  </si>
  <si>
    <t>757316093386</t>
  </si>
  <si>
    <t>C35057010009</t>
  </si>
  <si>
    <t>757316355255</t>
  </si>
  <si>
    <t>C35057024008</t>
  </si>
  <si>
    <t>757316089587</t>
  </si>
  <si>
    <t>C35057024007</t>
  </si>
  <si>
    <t>757316045958</t>
  </si>
  <si>
    <t>Pink Flowering</t>
  </si>
  <si>
    <t>Cornus florida rubra</t>
  </si>
  <si>
    <t>C35048004000</t>
  </si>
  <si>
    <t>757316007857</t>
  </si>
  <si>
    <t>C35048019008</t>
  </si>
  <si>
    <t>757316044647</t>
  </si>
  <si>
    <t>Prairie Pink</t>
  </si>
  <si>
    <t>C35049019009</t>
  </si>
  <si>
    <t>757316087521</t>
  </si>
  <si>
    <t>C35049019008</t>
  </si>
  <si>
    <t>757316089075</t>
  </si>
  <si>
    <t>Cherokee Brave</t>
  </si>
  <si>
    <t>C35041007000</t>
  </si>
  <si>
    <t>757316183841</t>
  </si>
  <si>
    <t>C35041010015</t>
  </si>
  <si>
    <t>757316064119</t>
  </si>
  <si>
    <t>Cherokee Princess</t>
  </si>
  <si>
    <t>C35044007000</t>
  </si>
  <si>
    <t>757316094673</t>
  </si>
  <si>
    <t>Scarlet Fire®</t>
  </si>
  <si>
    <t>C35072004000</t>
  </si>
  <si>
    <t>757316087170</t>
  </si>
  <si>
    <t>C35072007000</t>
  </si>
  <si>
    <t>757316104662</t>
  </si>
  <si>
    <t>C35072024008</t>
  </si>
  <si>
    <t>757316184350</t>
  </si>
  <si>
    <t>C35072024007</t>
  </si>
  <si>
    <t>757316184343</t>
  </si>
  <si>
    <t>C35072024006</t>
  </si>
  <si>
    <t>757316184367</t>
  </si>
  <si>
    <t>C35072024005</t>
  </si>
  <si>
    <t>757316064065</t>
  </si>
  <si>
    <t>Eddie's White Wonder</t>
  </si>
  <si>
    <t>C35004004000</t>
  </si>
  <si>
    <t>757316064775</t>
  </si>
  <si>
    <t>C35004007000</t>
  </si>
  <si>
    <t>757316075511</t>
  </si>
  <si>
    <t>C35004010009</t>
  </si>
  <si>
    <t>757316008335</t>
  </si>
  <si>
    <t>C35004019009</t>
  </si>
  <si>
    <t>757316008328</t>
  </si>
  <si>
    <t>C35004019008</t>
  </si>
  <si>
    <t>757316340206</t>
  </si>
  <si>
    <t>C35004019007</t>
  </si>
  <si>
    <t>757316032354</t>
  </si>
  <si>
    <t>C35004024008</t>
  </si>
  <si>
    <t>757316008366</t>
  </si>
  <si>
    <t>C35004024007</t>
  </si>
  <si>
    <t>757316340251</t>
  </si>
  <si>
    <t>C35004024006</t>
  </si>
  <si>
    <t>757316050884</t>
  </si>
  <si>
    <t>Yellowwood</t>
  </si>
  <si>
    <t>C34010010009</t>
  </si>
  <si>
    <t>757316097094</t>
  </si>
  <si>
    <t>Strawberry Moon</t>
  </si>
  <si>
    <t>Chitalpa tashkentensis 'Strawberry Moon'</t>
  </si>
  <si>
    <t>C29520024005</t>
  </si>
  <si>
    <t>757316097056</t>
  </si>
  <si>
    <t>C29520028005</t>
  </si>
  <si>
    <t>757316061743</t>
  </si>
  <si>
    <t>Eastern</t>
  </si>
  <si>
    <t>C31510107000</t>
  </si>
  <si>
    <t>757316067905</t>
  </si>
  <si>
    <t>#25 8 FT</t>
  </si>
  <si>
    <t>C31510124058</t>
  </si>
  <si>
    <t>757316184305</t>
  </si>
  <si>
    <t>#35 8 FT</t>
  </si>
  <si>
    <t>C31510135058</t>
  </si>
  <si>
    <t>757316089082</t>
  </si>
  <si>
    <t>Vanilla Twist</t>
  </si>
  <si>
    <t>C3159006300L</t>
  </si>
  <si>
    <t>757316101593</t>
  </si>
  <si>
    <t>C31590004000</t>
  </si>
  <si>
    <t>757316089297</t>
  </si>
  <si>
    <t>C31590007000</t>
  </si>
  <si>
    <t>757316184299</t>
  </si>
  <si>
    <t>C31590024008</t>
  </si>
  <si>
    <t>757316184282</t>
  </si>
  <si>
    <t>C31590024007</t>
  </si>
  <si>
    <t>757316184237</t>
  </si>
  <si>
    <t>C31590035006</t>
  </si>
  <si>
    <t>757316184220</t>
  </si>
  <si>
    <t>C31590035005</t>
  </si>
  <si>
    <t>757316055445</t>
  </si>
  <si>
    <t>Ruby Falls</t>
  </si>
  <si>
    <t>C3158706300L</t>
  </si>
  <si>
    <t>757316184213</t>
  </si>
  <si>
    <t>C31587010085</t>
  </si>
  <si>
    <t>757316089143</t>
  </si>
  <si>
    <t>Northern Herald®</t>
  </si>
  <si>
    <t>C3154506300L</t>
  </si>
  <si>
    <t>757316055438</t>
  </si>
  <si>
    <t>Pink Pom Poms</t>
  </si>
  <si>
    <t>C3157606300L</t>
  </si>
  <si>
    <t>757316104037</t>
  </si>
  <si>
    <t>Pink Heartbreaker</t>
  </si>
  <si>
    <t>C31575004000</t>
  </si>
  <si>
    <t>757316083400</t>
  </si>
  <si>
    <t>C31575007000</t>
  </si>
  <si>
    <t>757316090163</t>
  </si>
  <si>
    <t>C31575010085</t>
  </si>
  <si>
    <t>757316100381</t>
  </si>
  <si>
    <t>Golden Falls®</t>
  </si>
  <si>
    <t>Cercis canadensis 'NC2015-12'</t>
  </si>
  <si>
    <t>C31506007000</t>
  </si>
  <si>
    <t>757316078871</t>
  </si>
  <si>
    <t>Merlot</t>
  </si>
  <si>
    <t>C31540004000</t>
  </si>
  <si>
    <t>757316085473</t>
  </si>
  <si>
    <t>C31540019008</t>
  </si>
  <si>
    <t>757316084575</t>
  </si>
  <si>
    <t>C31540024008</t>
  </si>
  <si>
    <t>757316078895</t>
  </si>
  <si>
    <t>C31540024007</t>
  </si>
  <si>
    <t>757316049444</t>
  </si>
  <si>
    <t>Forest Pansy</t>
  </si>
  <si>
    <t>C31525107000</t>
  </si>
  <si>
    <t>757316055407</t>
  </si>
  <si>
    <t>C3152506300L</t>
  </si>
  <si>
    <t>757316055391</t>
  </si>
  <si>
    <t>Lavender Twist®</t>
  </si>
  <si>
    <t>C3150406300L</t>
  </si>
  <si>
    <t>757316063969</t>
  </si>
  <si>
    <t>C31011110000</t>
  </si>
  <si>
    <t>757316291157</t>
  </si>
  <si>
    <t>#15 6 FT</t>
  </si>
  <si>
    <t>C31011115060</t>
  </si>
  <si>
    <t>757316290150</t>
  </si>
  <si>
    <t>C31011015008</t>
  </si>
  <si>
    <t>757316290204</t>
  </si>
  <si>
    <t>C31011019007</t>
  </si>
  <si>
    <t>757316184183</t>
  </si>
  <si>
    <t>Blue Atlas</t>
  </si>
  <si>
    <t>Cedrus atlantica glauca</t>
  </si>
  <si>
    <t>C30001035058</t>
  </si>
  <si>
    <t>757316184169</t>
  </si>
  <si>
    <t>#35 10 FT</t>
  </si>
  <si>
    <t>C30001035056</t>
  </si>
  <si>
    <t>757316257108</t>
  </si>
  <si>
    <t>Northern</t>
  </si>
  <si>
    <t>C29550010009</t>
  </si>
  <si>
    <t>757316257153</t>
  </si>
  <si>
    <t>C29550015008</t>
  </si>
  <si>
    <t>757316257207</t>
  </si>
  <si>
    <t>C29550019007</t>
  </si>
  <si>
    <t>757316103818</t>
  </si>
  <si>
    <t>C29550035005</t>
  </si>
  <si>
    <t>757316075306</t>
  </si>
  <si>
    <t>Heartland®</t>
  </si>
  <si>
    <t>C29540015008</t>
  </si>
  <si>
    <t>757316075313</t>
  </si>
  <si>
    <t>C29540019007</t>
  </si>
  <si>
    <t>757316176867</t>
  </si>
  <si>
    <t>C29540024007</t>
  </si>
  <si>
    <t>757316100671</t>
  </si>
  <si>
    <t>Umbrella</t>
  </si>
  <si>
    <t>Catalpa bignonioides 'Nana'</t>
  </si>
  <si>
    <t>C29510B10085</t>
  </si>
  <si>
    <t>757316030466</t>
  </si>
  <si>
    <t>C28008015008</t>
  </si>
  <si>
    <t>757316090453</t>
  </si>
  <si>
    <t>Emerald Avenue®</t>
  </si>
  <si>
    <t>C28015H15008</t>
  </si>
  <si>
    <t>757316044210</t>
  </si>
  <si>
    <t>C28015010009</t>
  </si>
  <si>
    <t>757316046931</t>
  </si>
  <si>
    <t>C28015015008</t>
  </si>
  <si>
    <t>757316090699</t>
  </si>
  <si>
    <t>Frans Fontaine</t>
  </si>
  <si>
    <t>C2801006300L</t>
  </si>
  <si>
    <t>757316097070</t>
  </si>
  <si>
    <t>C28010003000</t>
  </si>
  <si>
    <t>757316031319</t>
  </si>
  <si>
    <t>C28010004000</t>
  </si>
  <si>
    <t>757316263079</t>
  </si>
  <si>
    <t>C28010007000</t>
  </si>
  <si>
    <t>757316026551</t>
  </si>
  <si>
    <t>C28010010015</t>
  </si>
  <si>
    <t>757316067851</t>
  </si>
  <si>
    <t>C28010010009</t>
  </si>
  <si>
    <t>757316070035</t>
  </si>
  <si>
    <t>C28010024006</t>
  </si>
  <si>
    <t>757316090682</t>
  </si>
  <si>
    <t>Pyramidal European</t>
  </si>
  <si>
    <t>C2800606300L</t>
  </si>
  <si>
    <t>757316176362</t>
  </si>
  <si>
    <t>C2800605300L</t>
  </si>
  <si>
    <t>757316260047</t>
  </si>
  <si>
    <t>C28006004000</t>
  </si>
  <si>
    <t>757316006157</t>
  </si>
  <si>
    <t>C28006007000</t>
  </si>
  <si>
    <t>757316006164</t>
  </si>
  <si>
    <t>C28006010015</t>
  </si>
  <si>
    <t>757316260108</t>
  </si>
  <si>
    <t>C28006010009</t>
  </si>
  <si>
    <t>757316006171</t>
  </si>
  <si>
    <t>C28006015008</t>
  </si>
  <si>
    <t>757316260207</t>
  </si>
  <si>
    <t>C28006019007</t>
  </si>
  <si>
    <t>757316260252</t>
  </si>
  <si>
    <t>C28006024006</t>
  </si>
  <si>
    <t>757316006188</t>
  </si>
  <si>
    <t>C28006028005</t>
  </si>
  <si>
    <t>757316181656</t>
  </si>
  <si>
    <t>Parkland Pillar™ - First Editions®</t>
  </si>
  <si>
    <t>Betula platyphylla 'Jefpark'</t>
  </si>
  <si>
    <t>C25037907000</t>
  </si>
  <si>
    <t>757316186163</t>
  </si>
  <si>
    <t>C25037915009</t>
  </si>
  <si>
    <t>757316000865</t>
  </si>
  <si>
    <t>C25037007000</t>
  </si>
  <si>
    <t>757316054950</t>
  </si>
  <si>
    <t>C25037015008</t>
  </si>
  <si>
    <t>757316084520</t>
  </si>
  <si>
    <t>Dakota Pinnacle®</t>
  </si>
  <si>
    <t>Betula platyphylla 'Fargo'</t>
  </si>
  <si>
    <t>C2501906300L</t>
  </si>
  <si>
    <t>757316104372</t>
  </si>
  <si>
    <t>C25019007000</t>
  </si>
  <si>
    <t>757316084544</t>
  </si>
  <si>
    <t>Renaissance Reflection®</t>
  </si>
  <si>
    <t>Betula papyrifera 'Renci'</t>
  </si>
  <si>
    <t>C2502036300L</t>
  </si>
  <si>
    <t>757316077195</t>
  </si>
  <si>
    <t>C25020307000</t>
  </si>
  <si>
    <t>757316084537</t>
  </si>
  <si>
    <t>C2502006300L</t>
  </si>
  <si>
    <t>757316034907</t>
  </si>
  <si>
    <t>C25020007000</t>
  </si>
  <si>
    <t>757316082199</t>
  </si>
  <si>
    <t>River</t>
  </si>
  <si>
    <t>C2501736300L</t>
  </si>
  <si>
    <t>757316077164</t>
  </si>
  <si>
    <t>C25017304000</t>
  </si>
  <si>
    <t>757316088511</t>
  </si>
  <si>
    <t>C25017004000</t>
  </si>
  <si>
    <t>757316234079</t>
  </si>
  <si>
    <t>C25017007000</t>
  </si>
  <si>
    <t>757316084018</t>
  </si>
  <si>
    <t>Heritage®</t>
  </si>
  <si>
    <t>C2503136300L</t>
  </si>
  <si>
    <t>757316088887</t>
  </si>
  <si>
    <t>Royal Frost®</t>
  </si>
  <si>
    <t>Betula 'Penci-2'</t>
  </si>
  <si>
    <t>C2502606300L</t>
  </si>
  <si>
    <t>757316023741</t>
  </si>
  <si>
    <t>C25026004000</t>
  </si>
  <si>
    <t>757316093744</t>
  </si>
  <si>
    <t>Autumn Brilliance®</t>
  </si>
  <si>
    <t>C23015103000</t>
  </si>
  <si>
    <t>757316004900</t>
  </si>
  <si>
    <t>C23015104000</t>
  </si>
  <si>
    <t>757316062016</t>
  </si>
  <si>
    <t>C23015107000</t>
  </si>
  <si>
    <t>757316044425</t>
  </si>
  <si>
    <t>C23015110000</t>
  </si>
  <si>
    <t>757316183681</t>
  </si>
  <si>
    <t>C23015115061</t>
  </si>
  <si>
    <t>757316079229</t>
  </si>
  <si>
    <t>C23015119059</t>
  </si>
  <si>
    <t>757316004870</t>
  </si>
  <si>
    <t>C23015004000</t>
  </si>
  <si>
    <t>757316225077</t>
  </si>
  <si>
    <t>C23015007000</t>
  </si>
  <si>
    <t>757316020986</t>
  </si>
  <si>
    <t>C23015010015</t>
  </si>
  <si>
    <t>757316064225</t>
  </si>
  <si>
    <t>C23015010009</t>
  </si>
  <si>
    <t>757316040335</t>
  </si>
  <si>
    <t>C23015015008</t>
  </si>
  <si>
    <t>757316079212</t>
  </si>
  <si>
    <t>C23015019007</t>
  </si>
  <si>
    <t>757316087491</t>
  </si>
  <si>
    <t>Allegheny</t>
  </si>
  <si>
    <t>C23021110000</t>
  </si>
  <si>
    <t>757316186132</t>
  </si>
  <si>
    <t>C23021115061</t>
  </si>
  <si>
    <t>757316229044</t>
  </si>
  <si>
    <t>C23021004000</t>
  </si>
  <si>
    <t>757316070073</t>
  </si>
  <si>
    <t>Snowcloud</t>
  </si>
  <si>
    <t>C23030007000</t>
  </si>
  <si>
    <t>757316079236</t>
  </si>
  <si>
    <t>C23030010009</t>
  </si>
  <si>
    <t>757316023802</t>
  </si>
  <si>
    <t>Spring Flurry®</t>
  </si>
  <si>
    <t>C23033004000</t>
  </si>
  <si>
    <t>757316080492</t>
  </si>
  <si>
    <t>Fort McNair</t>
  </si>
  <si>
    <t>Aesculus x carnea 'Fort McNair'</t>
  </si>
  <si>
    <t>C21080015008</t>
  </si>
  <si>
    <t>757316022539</t>
  </si>
  <si>
    <t>Autumn Blaze®</t>
  </si>
  <si>
    <t>C05503003000</t>
  </si>
  <si>
    <t>757316011045</t>
  </si>
  <si>
    <t>C05503004000</t>
  </si>
  <si>
    <t>757316011076</t>
  </si>
  <si>
    <t>C05503007000</t>
  </si>
  <si>
    <t>757316000544</t>
  </si>
  <si>
    <t>C05503010009</t>
  </si>
  <si>
    <t>757316011151</t>
  </si>
  <si>
    <t>C05503015008</t>
  </si>
  <si>
    <t>757316011205</t>
  </si>
  <si>
    <t>C05503019007</t>
  </si>
  <si>
    <t>757316094093</t>
  </si>
  <si>
    <t>C05503024007</t>
  </si>
  <si>
    <t>757316011250</t>
  </si>
  <si>
    <t>C05503024006</t>
  </si>
  <si>
    <t>757316092099</t>
  </si>
  <si>
    <t>C05503024005</t>
  </si>
  <si>
    <t>757316100862</t>
  </si>
  <si>
    <t>C05503035005</t>
  </si>
  <si>
    <t>757316092792</t>
  </si>
  <si>
    <t>Celebration®</t>
  </si>
  <si>
    <t>C05508003000</t>
  </si>
  <si>
    <t>757316029231</t>
  </si>
  <si>
    <t>C05508004000</t>
  </si>
  <si>
    <t>757316094109</t>
  </si>
  <si>
    <t>C05508010009</t>
  </si>
  <si>
    <t>757316181045</t>
  </si>
  <si>
    <t>Pacific Sunset®</t>
  </si>
  <si>
    <t>C20514004000</t>
  </si>
  <si>
    <t>757316181205</t>
  </si>
  <si>
    <t>C20514019007</t>
  </si>
  <si>
    <t>757316183650</t>
  </si>
  <si>
    <t>C20514024007</t>
  </si>
  <si>
    <t>757316181250</t>
  </si>
  <si>
    <t>C20514024006</t>
  </si>
  <si>
    <t>757316093836</t>
  </si>
  <si>
    <t>C20514024005</t>
  </si>
  <si>
    <t>757316182042</t>
  </si>
  <si>
    <t>Norwegian Sunset®</t>
  </si>
  <si>
    <t>C20510004000</t>
  </si>
  <si>
    <t>757316182103</t>
  </si>
  <si>
    <t>C20510010009</t>
  </si>
  <si>
    <t>757316182158</t>
  </si>
  <si>
    <t>C20510015008</t>
  </si>
  <si>
    <t>757316070837</t>
  </si>
  <si>
    <t>Ruby Sunset®</t>
  </si>
  <si>
    <t>C20516015008</t>
  </si>
  <si>
    <t>757316186002</t>
  </si>
  <si>
    <t>C20516019008</t>
  </si>
  <si>
    <t>757316082625</t>
  </si>
  <si>
    <t>C20516019007</t>
  </si>
  <si>
    <t>757316047310</t>
  </si>
  <si>
    <t>Crimson Sunset®</t>
  </si>
  <si>
    <t>C20529004000</t>
  </si>
  <si>
    <t>757316034600</t>
  </si>
  <si>
    <t>C20529007000</t>
  </si>
  <si>
    <t>757316045705</t>
  </si>
  <si>
    <t>C20529015008</t>
  </si>
  <si>
    <t>757316183223</t>
  </si>
  <si>
    <t>C20529019008</t>
  </si>
  <si>
    <t>757316044111</t>
  </si>
  <si>
    <t>C20529019007</t>
  </si>
  <si>
    <t>757316182622</t>
  </si>
  <si>
    <t>#20 1 3/4"</t>
  </si>
  <si>
    <t>C20529019006</t>
  </si>
  <si>
    <t>757316182615</t>
  </si>
  <si>
    <t>#20 2"</t>
  </si>
  <si>
    <t>C20529019005</t>
  </si>
  <si>
    <t>757316100787</t>
  </si>
  <si>
    <t>C20529024007</t>
  </si>
  <si>
    <t>757316063433</t>
  </si>
  <si>
    <t>C20529024006</t>
  </si>
  <si>
    <t>757316087507</t>
  </si>
  <si>
    <t>C20529024005</t>
  </si>
  <si>
    <t>757316100947</t>
  </si>
  <si>
    <t>C20529035005</t>
  </si>
  <si>
    <t>757316074231</t>
  </si>
  <si>
    <t>Urban Sunset®</t>
  </si>
  <si>
    <t>C20511007000</t>
  </si>
  <si>
    <t>757316074217</t>
  </si>
  <si>
    <t>C20511015008</t>
  </si>
  <si>
    <t>757316069541</t>
  </si>
  <si>
    <t>C20511019007</t>
  </si>
  <si>
    <t>757316185999</t>
  </si>
  <si>
    <t>C20511024007</t>
  </si>
  <si>
    <t>757316075146</t>
  </si>
  <si>
    <t>C20511024006</t>
  </si>
  <si>
    <t>757316023925</t>
  </si>
  <si>
    <t>Rugged Charm®</t>
  </si>
  <si>
    <t>C18505007000</t>
  </si>
  <si>
    <t>757316000735</t>
  </si>
  <si>
    <t>Hot Wings®</t>
  </si>
  <si>
    <t>C18510104000</t>
  </si>
  <si>
    <t>757316083745</t>
  </si>
  <si>
    <t>C18510107000</t>
  </si>
  <si>
    <t>757316094277</t>
  </si>
  <si>
    <t>C18510115061</t>
  </si>
  <si>
    <t>757316094284</t>
  </si>
  <si>
    <t>C18510119060</t>
  </si>
  <si>
    <t>757316063426</t>
  </si>
  <si>
    <t>C18510007000</t>
  </si>
  <si>
    <t>757316028401</t>
  </si>
  <si>
    <t>C18510010015</t>
  </si>
  <si>
    <t>757316093195</t>
  </si>
  <si>
    <t>C18510019007</t>
  </si>
  <si>
    <t>757316090651</t>
  </si>
  <si>
    <t>Powder Keg®</t>
  </si>
  <si>
    <t>C17087007000</t>
  </si>
  <si>
    <t>757316087064</t>
  </si>
  <si>
    <t>C17087010009</t>
  </si>
  <si>
    <t>757316093164</t>
  </si>
  <si>
    <t>C17087015008</t>
  </si>
  <si>
    <t>757316047549</t>
  </si>
  <si>
    <t>Autumn Fest®</t>
  </si>
  <si>
    <t>C17055007000</t>
  </si>
  <si>
    <t>757316173040</t>
  </si>
  <si>
    <t>Green Mountain®</t>
  </si>
  <si>
    <t>C17010004000</t>
  </si>
  <si>
    <t>757316173071</t>
  </si>
  <si>
    <t>C17010007000</t>
  </si>
  <si>
    <t>757316004481</t>
  </si>
  <si>
    <t>C17010015008</t>
  </si>
  <si>
    <t>757316173255</t>
  </si>
  <si>
    <t>C17010024006</t>
  </si>
  <si>
    <t>757316070769</t>
  </si>
  <si>
    <t>C17010024005</t>
  </si>
  <si>
    <t>757316041998</t>
  </si>
  <si>
    <t>Apollo®</t>
  </si>
  <si>
    <t>C17004019007</t>
  </si>
  <si>
    <t>757316076792</t>
  </si>
  <si>
    <t>Fall Fiesta®</t>
  </si>
  <si>
    <t>C17028010009</t>
  </si>
  <si>
    <t>757316059818</t>
  </si>
  <si>
    <t>C17028024006</t>
  </si>
  <si>
    <t>757316184121</t>
  </si>
  <si>
    <t>C17028024005</t>
  </si>
  <si>
    <t>757316102354</t>
  </si>
  <si>
    <t>Silver</t>
  </si>
  <si>
    <t>Acer saccharinum</t>
  </si>
  <si>
    <t>C1650503300L</t>
  </si>
  <si>
    <t>757316103740</t>
  </si>
  <si>
    <t>C16505003000</t>
  </si>
  <si>
    <t>757316161153</t>
  </si>
  <si>
    <t>Silver Queen</t>
  </si>
  <si>
    <t>C16507015008</t>
  </si>
  <si>
    <t>757316176010</t>
  </si>
  <si>
    <t>Symatree®</t>
  </si>
  <si>
    <t>C16502007000</t>
  </si>
  <si>
    <t>757316105492</t>
  </si>
  <si>
    <t>#15 1 1/2"</t>
  </si>
  <si>
    <t>C16502015007</t>
  </si>
  <si>
    <t>757316176331</t>
  </si>
  <si>
    <t>Red Sentinel®</t>
  </si>
  <si>
    <t>C15089H10009</t>
  </si>
  <si>
    <t>757316025110</t>
  </si>
  <si>
    <t>C15089003000</t>
  </si>
  <si>
    <t>757316100763</t>
  </si>
  <si>
    <t>C15089007000</t>
  </si>
  <si>
    <t>757316102316</t>
  </si>
  <si>
    <t>C15089010009</t>
  </si>
  <si>
    <t>757316099593</t>
  </si>
  <si>
    <t>C15089015008</t>
  </si>
  <si>
    <t>757316184114</t>
  </si>
  <si>
    <t>C15089019007</t>
  </si>
  <si>
    <t>757316140073</t>
  </si>
  <si>
    <t>Sun Valley</t>
  </si>
  <si>
    <t>C15044007000</t>
  </si>
  <si>
    <t>757316140158</t>
  </si>
  <si>
    <t>C15044015008</t>
  </si>
  <si>
    <t>757316140202</t>
  </si>
  <si>
    <t>C15044019007</t>
  </si>
  <si>
    <t>757316075023</t>
  </si>
  <si>
    <t>Red Rocket</t>
  </si>
  <si>
    <t>C15023010009</t>
  </si>
  <si>
    <t>757316092150</t>
  </si>
  <si>
    <t>October Glory®</t>
  </si>
  <si>
    <t>C15018003000</t>
  </si>
  <si>
    <t>757316146044</t>
  </si>
  <si>
    <t>C15018004000</t>
  </si>
  <si>
    <t>757316146075</t>
  </si>
  <si>
    <t>C15018007000</t>
  </si>
  <si>
    <t>757316146150</t>
  </si>
  <si>
    <t>C15018015008</t>
  </si>
  <si>
    <t>757316183193</t>
  </si>
  <si>
    <t>#15 1 3/4"</t>
  </si>
  <si>
    <t>C15018015006</t>
  </si>
  <si>
    <t>757316029347</t>
  </si>
  <si>
    <t>C15018024006</t>
  </si>
  <si>
    <t>757316080379</t>
  </si>
  <si>
    <t>Armstrong Gold®</t>
  </si>
  <si>
    <t>C15050H10009</t>
  </si>
  <si>
    <t>757316073364</t>
  </si>
  <si>
    <t>C15050H15008</t>
  </si>
  <si>
    <t>757316073432</t>
  </si>
  <si>
    <t>C15050H19007</t>
  </si>
  <si>
    <t>757316090613</t>
  </si>
  <si>
    <t>C15050H24006</t>
  </si>
  <si>
    <t>757316098541</t>
  </si>
  <si>
    <t>C15050003000</t>
  </si>
  <si>
    <t>757316064201</t>
  </si>
  <si>
    <t>C15050007000</t>
  </si>
  <si>
    <t>757316066748</t>
  </si>
  <si>
    <t>C15050015008</t>
  </si>
  <si>
    <t>757316066755</t>
  </si>
  <si>
    <t>C15050019007</t>
  </si>
  <si>
    <t>757316093065</t>
  </si>
  <si>
    <t>C15050024005</t>
  </si>
  <si>
    <t>757316042704</t>
  </si>
  <si>
    <t>Red Sunset®</t>
  </si>
  <si>
    <t>C15022003000</t>
  </si>
  <si>
    <t>757316148048</t>
  </si>
  <si>
    <t>C15022004000</t>
  </si>
  <si>
    <t>757316148079</t>
  </si>
  <si>
    <t>C15022007000</t>
  </si>
  <si>
    <t>757316004214</t>
  </si>
  <si>
    <t>C15022010009</t>
  </si>
  <si>
    <t>757316004221</t>
  </si>
  <si>
    <t>C15022015008</t>
  </si>
  <si>
    <t>757316148208</t>
  </si>
  <si>
    <t>C15022019007</t>
  </si>
  <si>
    <t>757316148253</t>
  </si>
  <si>
    <t>C15022024006</t>
  </si>
  <si>
    <t>757316042742</t>
  </si>
  <si>
    <t>Redpointe®</t>
  </si>
  <si>
    <t>C15041003000</t>
  </si>
  <si>
    <t>757316024106</t>
  </si>
  <si>
    <t>C15041004000</t>
  </si>
  <si>
    <t>757316022669</t>
  </si>
  <si>
    <t>C15041007000</t>
  </si>
  <si>
    <t>757316067738</t>
  </si>
  <si>
    <t>C15041010009</t>
  </si>
  <si>
    <t>757316105812</t>
  </si>
  <si>
    <t>C15041010008</t>
  </si>
  <si>
    <t>757316023079</t>
  </si>
  <si>
    <t>C15041015008</t>
  </si>
  <si>
    <t>757316176836</t>
  </si>
  <si>
    <t>C15041015007</t>
  </si>
  <si>
    <t>757316027442</t>
  </si>
  <si>
    <t>C15041019007</t>
  </si>
  <si>
    <t>757316032262</t>
  </si>
  <si>
    <t>C15041024006</t>
  </si>
  <si>
    <t>757316087613</t>
  </si>
  <si>
    <t>C15041024005</t>
  </si>
  <si>
    <t>757316100220</t>
  </si>
  <si>
    <t>C15041035005</t>
  </si>
  <si>
    <t>757316041790</t>
  </si>
  <si>
    <t>Brandywine</t>
  </si>
  <si>
    <t>C15001003000</t>
  </si>
  <si>
    <t>757316003842</t>
  </si>
  <si>
    <t>Bowhall</t>
  </si>
  <si>
    <t>C15047010009</t>
  </si>
  <si>
    <t>757316003859</t>
  </si>
  <si>
    <t>C15047015008</t>
  </si>
  <si>
    <t>757316141070</t>
  </si>
  <si>
    <t>Armstrong</t>
  </si>
  <si>
    <t>C15002007000</t>
  </si>
  <si>
    <t>757316141155</t>
  </si>
  <si>
    <t>C15002015008</t>
  </si>
  <si>
    <t>757316141209</t>
  </si>
  <si>
    <t>C15002019007</t>
  </si>
  <si>
    <t>757316141254</t>
  </si>
  <si>
    <t>C15002024006</t>
  </si>
  <si>
    <t>757316080676</t>
  </si>
  <si>
    <t>Northern Glow®</t>
  </si>
  <si>
    <t>C14515110000</t>
  </si>
  <si>
    <t>757316086029</t>
  </si>
  <si>
    <t>C14515124062</t>
  </si>
  <si>
    <t>757316074996</t>
  </si>
  <si>
    <t>C14515124061</t>
  </si>
  <si>
    <t>757316046481</t>
  </si>
  <si>
    <t>#25 6 FT</t>
  </si>
  <si>
    <t>C14515124060</t>
  </si>
  <si>
    <t>757316089570</t>
  </si>
  <si>
    <t>C14515124059</t>
  </si>
  <si>
    <t>757316190399</t>
  </si>
  <si>
    <t>C14515124058</t>
  </si>
  <si>
    <t>757316190382</t>
  </si>
  <si>
    <t>#25 9 FT</t>
  </si>
  <si>
    <t>C14515124057</t>
  </si>
  <si>
    <t>757316003620</t>
  </si>
  <si>
    <t>Royal Red</t>
  </si>
  <si>
    <t>C13526010009</t>
  </si>
  <si>
    <t>757316003606</t>
  </si>
  <si>
    <t>Princeton Gold®</t>
  </si>
  <si>
    <t>C13525010009</t>
  </si>
  <si>
    <t>757316117044</t>
  </si>
  <si>
    <t>Emerald Queen™</t>
  </si>
  <si>
    <t>C13514004000</t>
  </si>
  <si>
    <t>757316117075</t>
  </si>
  <si>
    <t>C13514007000</t>
  </si>
  <si>
    <t>757316117105</t>
  </si>
  <si>
    <t>C13514010009</t>
  </si>
  <si>
    <t>757316117150</t>
  </si>
  <si>
    <t>C13514015008</t>
  </si>
  <si>
    <t>757316117204</t>
  </si>
  <si>
    <t>C13514019007</t>
  </si>
  <si>
    <t>757316113077</t>
  </si>
  <si>
    <t>Crimson King</t>
  </si>
  <si>
    <t>C13506007000</t>
  </si>
  <si>
    <t>757316113107</t>
  </si>
  <si>
    <t>C13506010015</t>
  </si>
  <si>
    <t>757316003361</t>
  </si>
  <si>
    <t>C13506010009</t>
  </si>
  <si>
    <t>757316004153</t>
  </si>
  <si>
    <t>C13506015008</t>
  </si>
  <si>
    <t>757316113206</t>
  </si>
  <si>
    <t>C13506019007</t>
  </si>
  <si>
    <t>757316086647</t>
  </si>
  <si>
    <t>#20 3 FT</t>
  </si>
  <si>
    <t>Green</t>
  </si>
  <si>
    <t>Acer palmatum</t>
  </si>
  <si>
    <t>C12504119064</t>
  </si>
  <si>
    <t>757316001886</t>
  </si>
  <si>
    <t>C12504124060</t>
  </si>
  <si>
    <t>757316065284</t>
  </si>
  <si>
    <t>C12504128060</t>
  </si>
  <si>
    <t>757316185708</t>
  </si>
  <si>
    <t>C12504135058</t>
  </si>
  <si>
    <t>757316080607</t>
  </si>
  <si>
    <t>Weeping Green</t>
  </si>
  <si>
    <t>C12570010000</t>
  </si>
  <si>
    <t>757316103252</t>
  </si>
  <si>
    <t>C12570024008</t>
  </si>
  <si>
    <t>757316003194</t>
  </si>
  <si>
    <t>C12570024007</t>
  </si>
  <si>
    <t>757316070639</t>
  </si>
  <si>
    <t>Low Head</t>
  </si>
  <si>
    <t>Tamukeyama</t>
  </si>
  <si>
    <t>C12560A04000</t>
  </si>
  <si>
    <t>757316074965</t>
  </si>
  <si>
    <t>C12560A07000</t>
  </si>
  <si>
    <t>757316087057</t>
  </si>
  <si>
    <t>C12560A10000</t>
  </si>
  <si>
    <t>757316073463</t>
  </si>
  <si>
    <t>C12560004000</t>
  </si>
  <si>
    <t>757316080652</t>
  </si>
  <si>
    <t>C12560007000</t>
  </si>
  <si>
    <t>757316080669</t>
  </si>
  <si>
    <t>C12560010000</t>
  </si>
  <si>
    <t>757316189072</t>
  </si>
  <si>
    <t>C12560015007</t>
  </si>
  <si>
    <t>757316003002</t>
  </si>
  <si>
    <t>C12560024009</t>
  </si>
  <si>
    <t>757316102255</t>
  </si>
  <si>
    <t>C12560024008</t>
  </si>
  <si>
    <t>757316073722</t>
  </si>
  <si>
    <t>C12560024007</t>
  </si>
  <si>
    <t>757316020610</t>
  </si>
  <si>
    <t>C12560024006</t>
  </si>
  <si>
    <t>757316089389</t>
  </si>
  <si>
    <t>C12560024005</t>
  </si>
  <si>
    <t>757316176294</t>
  </si>
  <si>
    <t>Red Dragon</t>
  </si>
  <si>
    <t>C12567A24008</t>
  </si>
  <si>
    <t>757316087781</t>
  </si>
  <si>
    <t>Emperor I®</t>
  </si>
  <si>
    <t>C12519115062</t>
  </si>
  <si>
    <t>757316183674</t>
  </si>
  <si>
    <t>C12519115061</t>
  </si>
  <si>
    <t>757316176195</t>
  </si>
  <si>
    <t>C12519124062</t>
  </si>
  <si>
    <t>757316089402</t>
  </si>
  <si>
    <t>C12519124061</t>
  </si>
  <si>
    <t>757316092990</t>
  </si>
  <si>
    <t>Twombley's Red Sentinel</t>
  </si>
  <si>
    <t>Acer palmatum 'Twombley's Red Sentinel'</t>
  </si>
  <si>
    <t>C12566119064</t>
  </si>
  <si>
    <t>757316176270</t>
  </si>
  <si>
    <t>C12566124064</t>
  </si>
  <si>
    <t>757316002876</t>
  </si>
  <si>
    <t>Shishigashira</t>
  </si>
  <si>
    <t>Acer palmatum 'Shishigashira'</t>
  </si>
  <si>
    <t>C12559119064</t>
  </si>
  <si>
    <t>757316074545</t>
  </si>
  <si>
    <t>#20 30"</t>
  </si>
  <si>
    <t>Crimson Queen</t>
  </si>
  <si>
    <t>Acer palmatum 'Crimson Queen'</t>
  </si>
  <si>
    <t>C12501A19065</t>
  </si>
  <si>
    <t>757316066328</t>
  </si>
  <si>
    <t>C12501A19064</t>
  </si>
  <si>
    <t>757316001244</t>
  </si>
  <si>
    <t>C12501019008</t>
  </si>
  <si>
    <t>757316085251</t>
  </si>
  <si>
    <t>C12501024008</t>
  </si>
  <si>
    <t>757316001305</t>
  </si>
  <si>
    <t>C12501024007</t>
  </si>
  <si>
    <t>757316074903</t>
  </si>
  <si>
    <t>C12501024006</t>
  </si>
  <si>
    <t>757316076952</t>
  </si>
  <si>
    <t>C12501024005</t>
  </si>
  <si>
    <t>757316001374</t>
  </si>
  <si>
    <t>28" 1 3/4"</t>
  </si>
  <si>
    <t>C12501028006</t>
  </si>
  <si>
    <t>757316061651</t>
  </si>
  <si>
    <t>Bloodgood</t>
  </si>
  <si>
    <t>C12502104000</t>
  </si>
  <si>
    <t>757316061668</t>
  </si>
  <si>
    <t>C12502107000</t>
  </si>
  <si>
    <t>757316001589</t>
  </si>
  <si>
    <t>#15 3 FT</t>
  </si>
  <si>
    <t>C12502115064</t>
  </si>
  <si>
    <t>757316001572</t>
  </si>
  <si>
    <t>C12502115062</t>
  </si>
  <si>
    <t>757316082151</t>
  </si>
  <si>
    <t>C12502115061</t>
  </si>
  <si>
    <t>757316082205</t>
  </si>
  <si>
    <t>C12502119061</t>
  </si>
  <si>
    <t>757316001619</t>
  </si>
  <si>
    <t>C12502119060</t>
  </si>
  <si>
    <t>757316001671</t>
  </si>
  <si>
    <t>C12502124062</t>
  </si>
  <si>
    <t>757316001664</t>
  </si>
  <si>
    <t>C12502124061</t>
  </si>
  <si>
    <t>757316065253</t>
  </si>
  <si>
    <t>Ed Wood</t>
  </si>
  <si>
    <t>Acer japonicum 'Ed Wood #2'</t>
  </si>
  <si>
    <t>C09010124062</t>
  </si>
  <si>
    <t>757316034167</t>
  </si>
  <si>
    <t>C09010124061</t>
  </si>
  <si>
    <t>757316184091</t>
  </si>
  <si>
    <t>Tranquil Sunrise®</t>
  </si>
  <si>
    <t>Acer henryi 'JFS KW8AH'</t>
  </si>
  <si>
    <t>C08515010009</t>
  </si>
  <si>
    <t>757316072459</t>
  </si>
  <si>
    <t>C08515015008</t>
  </si>
  <si>
    <t>757316073449</t>
  </si>
  <si>
    <t>C08515019007</t>
  </si>
  <si>
    <t>757316072114</t>
  </si>
  <si>
    <t>Paperbark</t>
  </si>
  <si>
    <t>C0750803300L</t>
  </si>
  <si>
    <t>757316000827</t>
  </si>
  <si>
    <t>C07508024008</t>
  </si>
  <si>
    <t>757316000858</t>
  </si>
  <si>
    <t>28" 1 1/2"</t>
  </si>
  <si>
    <t>C07508028007</t>
  </si>
  <si>
    <t>757316000841</t>
  </si>
  <si>
    <t>C07508028006</t>
  </si>
  <si>
    <t>757316084308</t>
  </si>
  <si>
    <t>Fireburst®</t>
  </si>
  <si>
    <t>C07515024007</t>
  </si>
  <si>
    <t>757316089440</t>
  </si>
  <si>
    <t>Bigtooth</t>
  </si>
  <si>
    <t>Acer grandidentatum</t>
  </si>
  <si>
    <t>C0700313300L</t>
  </si>
  <si>
    <t>757316176133</t>
  </si>
  <si>
    <t>High Peaks®</t>
  </si>
  <si>
    <t>C07025010009</t>
  </si>
  <si>
    <t>757316176140</t>
  </si>
  <si>
    <t>C07025015008</t>
  </si>
  <si>
    <t>757316176157</t>
  </si>
  <si>
    <t>C07025019007</t>
  </si>
  <si>
    <t>757316048737</t>
  </si>
  <si>
    <t>Ruby Slippers</t>
  </si>
  <si>
    <t>C06025007000</t>
  </si>
  <si>
    <t>757316082182</t>
  </si>
  <si>
    <t>C06025010009</t>
  </si>
  <si>
    <t>757316070554</t>
  </si>
  <si>
    <t>C06025015008</t>
  </si>
  <si>
    <t>757316092082</t>
  </si>
  <si>
    <t>Flame</t>
  </si>
  <si>
    <t>C06001103000</t>
  </si>
  <si>
    <t>757316031043</t>
  </si>
  <si>
    <t>C06001104000</t>
  </si>
  <si>
    <t>757316061606</t>
  </si>
  <si>
    <t>C06001107000</t>
  </si>
  <si>
    <t>757316025868</t>
  </si>
  <si>
    <t>C06001115061</t>
  </si>
  <si>
    <t>757316000421</t>
  </si>
  <si>
    <t>C06001115060</t>
  </si>
  <si>
    <t>757316077317</t>
  </si>
  <si>
    <t>C06001119059</t>
  </si>
  <si>
    <t>757316092112</t>
  </si>
  <si>
    <t>C06001303000</t>
  </si>
  <si>
    <t>757316089457</t>
  </si>
  <si>
    <t>C06001304000</t>
  </si>
  <si>
    <t>757316030046</t>
  </si>
  <si>
    <t>C06001004000</t>
  </si>
  <si>
    <t>757316030077</t>
  </si>
  <si>
    <t>C06001007000</t>
  </si>
  <si>
    <t>757316000339</t>
  </si>
  <si>
    <t>C06001010009</t>
  </si>
  <si>
    <t>757316030152</t>
  </si>
  <si>
    <t>C06001015008</t>
  </si>
  <si>
    <t>757316030206</t>
  </si>
  <si>
    <t>C06001019007</t>
  </si>
  <si>
    <t>757316088429</t>
  </si>
  <si>
    <t>C06001024007</t>
  </si>
  <si>
    <t>757316183995</t>
  </si>
  <si>
    <t>Morning Starburst™</t>
  </si>
  <si>
    <t>Acer circinatum x palmatum 'Morton UW'</t>
  </si>
  <si>
    <t>C04007124062</t>
  </si>
  <si>
    <t>757316183988</t>
  </si>
  <si>
    <t>C04007124061</t>
  </si>
  <si>
    <t>757316183971</t>
  </si>
  <si>
    <t>C04007124060</t>
  </si>
  <si>
    <t>757316183964</t>
  </si>
  <si>
    <t>C04007124059</t>
  </si>
  <si>
    <t>757316184008</t>
  </si>
  <si>
    <t>C04007135058</t>
  </si>
  <si>
    <t>757316064027</t>
  </si>
  <si>
    <t>Pacific Fire</t>
  </si>
  <si>
    <t>C04020107000</t>
  </si>
  <si>
    <t>757316064034</t>
  </si>
  <si>
    <t>C04020110000</t>
  </si>
  <si>
    <t>757316084247</t>
  </si>
  <si>
    <t>C04020119059</t>
  </si>
  <si>
    <t>757316190320</t>
  </si>
  <si>
    <t>#20 8 FT</t>
  </si>
  <si>
    <t>C04020119058</t>
  </si>
  <si>
    <t>757316190337</t>
  </si>
  <si>
    <t>#20 9 FT</t>
  </si>
  <si>
    <t>C04020119057</t>
  </si>
  <si>
    <t>757316067585</t>
  </si>
  <si>
    <t>C04020124061</t>
  </si>
  <si>
    <t>757316030923</t>
  </si>
  <si>
    <t>C04020124060</t>
  </si>
  <si>
    <t>757316029316</t>
  </si>
  <si>
    <t>C04020124059</t>
  </si>
  <si>
    <t>757316190375</t>
  </si>
  <si>
    <t>C04020124058</t>
  </si>
  <si>
    <t>757316190368</t>
  </si>
  <si>
    <t>C04020124057</t>
  </si>
  <si>
    <t>757316183940</t>
  </si>
  <si>
    <t>Three Cheers™</t>
  </si>
  <si>
    <t>Acer circinatum 'HS12'</t>
  </si>
  <si>
    <t>C04030124061</t>
  </si>
  <si>
    <t>757316183933</t>
  </si>
  <si>
    <t>C04030124060</t>
  </si>
  <si>
    <t>757316072084</t>
  </si>
  <si>
    <t>Trident</t>
  </si>
  <si>
    <t>Acer buergerianum</t>
  </si>
  <si>
    <t>C0150103300L</t>
  </si>
  <si>
    <t>UPC</t>
  </si>
  <si>
    <t>READY SPRING</t>
  </si>
  <si>
    <t>READY NOW</t>
  </si>
  <si>
    <t>Price</t>
  </si>
  <si>
    <r>
      <rPr>
        <b/>
        <sz val="11.5"/>
        <rFont val="Calibri"/>
        <family val="2"/>
      </rPr>
      <t xml:space="preserve">Cathie Bown - </t>
    </r>
    <r>
      <rPr>
        <u/>
        <sz val="11.5"/>
        <color rgb="FF0000FF"/>
        <rFont val="Calibri"/>
        <family val="2"/>
      </rPr>
      <t>Cathieb@jfschmidt.com</t>
    </r>
  </si>
  <si>
    <r>
      <rPr>
        <b/>
        <sz val="11.5"/>
        <rFont val="Calibri"/>
        <family val="2"/>
      </rPr>
      <t xml:space="preserve">Brian Mumm - </t>
    </r>
    <r>
      <rPr>
        <u/>
        <sz val="11.5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</si>
  <si>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  <scheme val="minor"/>
      </rPr>
      <t>Jessica Hutchings -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rgb="FF0000FF"/>
        <rFont val="Calibri"/>
        <family val="2"/>
        <scheme val="minor"/>
      </rPr>
      <t>Jessicah@jfschmidt.com</t>
    </r>
  </si>
  <si>
    <r>
      <rPr>
        <b/>
        <sz val="11.5"/>
        <rFont val="Calibri"/>
        <family val="2"/>
      </rPr>
      <t xml:space="preserve">Sam Barkley - </t>
    </r>
    <r>
      <rPr>
        <u/>
        <sz val="11.5"/>
        <color rgb="FF0000FF"/>
        <rFont val="Calibri"/>
        <family val="2"/>
      </rPr>
      <t>SamB@jfschmidt.com</t>
    </r>
  </si>
  <si>
    <t xml:space="preserve">                        Sales Contacts</t>
  </si>
  <si>
    <t>CONTAINER AVAILABILITY</t>
  </si>
  <si>
    <r>
      <rPr>
        <b/>
        <sz val="38"/>
        <color theme="1"/>
        <rFont val="Calibri"/>
        <family val="2"/>
        <scheme val="minor"/>
      </rPr>
      <t xml:space="preserve">    </t>
    </r>
    <r>
      <rPr>
        <b/>
        <u/>
        <sz val="38"/>
        <color theme="1"/>
        <rFont val="Calibri"/>
        <family val="2"/>
        <scheme val="minor"/>
      </rPr>
      <t>CONTAINER FRUIT AVAILABILITY</t>
    </r>
  </si>
  <si>
    <t>R88019803007</t>
  </si>
  <si>
    <t>R88003803009</t>
  </si>
  <si>
    <t>R88003803007</t>
  </si>
  <si>
    <t>Gila Monster™ Oak</t>
  </si>
  <si>
    <t>Quercus x gambelii (Hybrid Seed Strain)</t>
  </si>
  <si>
    <t>R75070802044</t>
  </si>
  <si>
    <t>R75070802043</t>
  </si>
  <si>
    <t>R75070802040</t>
  </si>
  <si>
    <t>R75070802039</t>
  </si>
  <si>
    <t>R75070802038</t>
  </si>
  <si>
    <t>R75070802019</t>
  </si>
  <si>
    <t>Turkey Oak</t>
  </si>
  <si>
    <t>Quercus cerris</t>
  </si>
  <si>
    <t>R75069803009</t>
  </si>
  <si>
    <t>R75069803008</t>
  </si>
  <si>
    <t>R75069803007</t>
  </si>
  <si>
    <t>R75069802006</t>
  </si>
  <si>
    <t>R75069802005</t>
  </si>
  <si>
    <t>R75058862043</t>
  </si>
  <si>
    <t>R75058862042</t>
  </si>
  <si>
    <t>R75058862021</t>
  </si>
  <si>
    <t>R75058862019</t>
  </si>
  <si>
    <t>R75058862117</t>
  </si>
  <si>
    <t>R75058862017</t>
  </si>
  <si>
    <t>R75058862009</t>
  </si>
  <si>
    <t>R75058862008</t>
  </si>
  <si>
    <t>R75058862007</t>
  </si>
  <si>
    <t>R75057862043</t>
  </si>
  <si>
    <t>R75057862042</t>
  </si>
  <si>
    <t>R75057862019</t>
  </si>
  <si>
    <t>R75057862117</t>
  </si>
  <si>
    <t>R75057862017</t>
  </si>
  <si>
    <t>R75057862115</t>
  </si>
  <si>
    <t>R75057862015</t>
  </si>
  <si>
    <t>R75057862109</t>
  </si>
  <si>
    <t>R75057862009</t>
  </si>
  <si>
    <t>R75057862008</t>
  </si>
  <si>
    <t>R75057862007</t>
  </si>
  <si>
    <t>R75051862015</t>
  </si>
  <si>
    <t>R75051862009</t>
  </si>
  <si>
    <t>R75044862043</t>
  </si>
  <si>
    <t>R75044862042</t>
  </si>
  <si>
    <t>R75044862039</t>
  </si>
  <si>
    <t>R75044862021</t>
  </si>
  <si>
    <t>R75044862019</t>
  </si>
  <si>
    <t>R75044862017</t>
  </si>
  <si>
    <t>R75044862015</t>
  </si>
  <si>
    <t>Urban Pinnacle® Oak</t>
  </si>
  <si>
    <t>Quercus macrocarpa 'JFS-KW3'</t>
  </si>
  <si>
    <t>R75041862117</t>
  </si>
  <si>
    <t>R75036862015</t>
  </si>
  <si>
    <t>R75036862009</t>
  </si>
  <si>
    <t>R75030862044</t>
  </si>
  <si>
    <t>R75030862043</t>
  </si>
  <si>
    <t>R75030862042</t>
  </si>
  <si>
    <t>R75030862041</t>
  </si>
  <si>
    <t>R75030862040</t>
  </si>
  <si>
    <t>R75030862021</t>
  </si>
  <si>
    <t>R75030862019</t>
  </si>
  <si>
    <t>R75030862117</t>
  </si>
  <si>
    <t>R75030862017</t>
  </si>
  <si>
    <t>R75030862115</t>
  </si>
  <si>
    <t>R75030862015</t>
  </si>
  <si>
    <t>R75030862109</t>
  </si>
  <si>
    <t>R75030862009</t>
  </si>
  <si>
    <t>R75030862008</t>
  </si>
  <si>
    <t>R75030862007</t>
  </si>
  <si>
    <t>R75026802039</t>
  </si>
  <si>
    <t>R75026802038</t>
  </si>
  <si>
    <t>R75026802115</t>
  </si>
  <si>
    <t>6 FT HH</t>
  </si>
  <si>
    <t>R75026802215</t>
  </si>
  <si>
    <t>R75026802015</t>
  </si>
  <si>
    <t>R75026802109</t>
  </si>
  <si>
    <t>1" HH</t>
  </si>
  <si>
    <t>R75026802209</t>
  </si>
  <si>
    <t>R75026802009</t>
  </si>
  <si>
    <t>R75026803008</t>
  </si>
  <si>
    <t>R75021802043</t>
  </si>
  <si>
    <t>R75021802040</t>
  </si>
  <si>
    <t>R75021802039</t>
  </si>
  <si>
    <t>R75021802038</t>
  </si>
  <si>
    <t>R75021802019</t>
  </si>
  <si>
    <t>R75021802017</t>
  </si>
  <si>
    <t>R75021802115</t>
  </si>
  <si>
    <t>R75021802215</t>
  </si>
  <si>
    <t>R75021802015</t>
  </si>
  <si>
    <t>R75021802009</t>
  </si>
  <si>
    <t>R75021802008</t>
  </si>
  <si>
    <t>R75021802007</t>
  </si>
  <si>
    <t>R75018802044</t>
  </si>
  <si>
    <t>R75018802043</t>
  </si>
  <si>
    <t>R75018802042</t>
  </si>
  <si>
    <t>R75018802041</t>
  </si>
  <si>
    <t>R75018802040</t>
  </si>
  <si>
    <t>R75018802038</t>
  </si>
  <si>
    <t>R75018802019</t>
  </si>
  <si>
    <t>R75018802117</t>
  </si>
  <si>
    <t>5 FT HH</t>
  </si>
  <si>
    <t>R75018802217</t>
  </si>
  <si>
    <t>R75018802017</t>
  </si>
  <si>
    <t>R75018802115</t>
  </si>
  <si>
    <t>R75018802215</t>
  </si>
  <si>
    <t>R75018802015</t>
  </si>
  <si>
    <t>R75018802209</t>
  </si>
  <si>
    <t>1 1/4" HH</t>
  </si>
  <si>
    <t>R75018802208</t>
  </si>
  <si>
    <t>R75018802006</t>
  </si>
  <si>
    <t>Forest Green® Oak</t>
  </si>
  <si>
    <t>R75008862041</t>
  </si>
  <si>
    <t>R75008862039</t>
  </si>
  <si>
    <t>R75008862208</t>
  </si>
  <si>
    <t>R75008862008</t>
  </si>
  <si>
    <t>R75008862007</t>
  </si>
  <si>
    <t>R75008863006</t>
  </si>
  <si>
    <t>Chinkapin Oak</t>
  </si>
  <si>
    <t>Quercus muehlenbergii</t>
  </si>
  <si>
    <t>R75003802215</t>
  </si>
  <si>
    <t>R75003802009</t>
  </si>
  <si>
    <t>R75003802008</t>
  </si>
  <si>
    <t>R75003802007</t>
  </si>
  <si>
    <t>Vanessa Parrotia</t>
  </si>
  <si>
    <t>R64075802019</t>
  </si>
  <si>
    <t>R64075802017</t>
  </si>
  <si>
    <t>R64075802009</t>
  </si>
  <si>
    <t>Ruby Vase® Parrotia</t>
  </si>
  <si>
    <t>R64050802017</t>
  </si>
  <si>
    <t>Persian Spire™ Parrotia</t>
  </si>
  <si>
    <t>R64020802023</t>
  </si>
  <si>
    <t>R64020802021</t>
  </si>
  <si>
    <t>Gum Drop® Tupelo</t>
  </si>
  <si>
    <t>Nyssa sylvatica 'JFS-PN Legacy1'</t>
  </si>
  <si>
    <t>R62590812044</t>
  </si>
  <si>
    <t>R62590812021</t>
  </si>
  <si>
    <t>R62590812019</t>
  </si>
  <si>
    <t>Red Rage® Tupelo</t>
  </si>
  <si>
    <t>Nyssa sylvatica 'Haymanred'</t>
  </si>
  <si>
    <t>R62530812019</t>
  </si>
  <si>
    <t>Afterburner® Tupelo</t>
  </si>
  <si>
    <t>R62525812042</t>
  </si>
  <si>
    <t>R62525812019</t>
  </si>
  <si>
    <t>Black Tupelo</t>
  </si>
  <si>
    <t>Nyssa sylvatica</t>
  </si>
  <si>
    <t>R62512803044</t>
  </si>
  <si>
    <t>R62512803043</t>
  </si>
  <si>
    <t>R62512803042</t>
  </si>
  <si>
    <t>R62512803041</t>
  </si>
  <si>
    <t>R62512803021</t>
  </si>
  <si>
    <t>R62512803019</t>
  </si>
  <si>
    <t>R62512803017</t>
  </si>
  <si>
    <t>R62512803015</t>
  </si>
  <si>
    <t>Spring Welcome® Magnolia</t>
  </si>
  <si>
    <t>Magnolia x loebneri 'Ruth'</t>
  </si>
  <si>
    <t>R59079822064</t>
  </si>
  <si>
    <t>Rustica Rubra Magnolia</t>
  </si>
  <si>
    <t>Magnolia x soulangeana 'Rustica Rubra'</t>
  </si>
  <si>
    <t>R59040802017</t>
  </si>
  <si>
    <t>R59040802015</t>
  </si>
  <si>
    <t>Leonard Messel Magnolia</t>
  </si>
  <si>
    <t>R59014822067</t>
  </si>
  <si>
    <t>R58559812039</t>
  </si>
  <si>
    <t>R58559812038</t>
  </si>
  <si>
    <t>R58559812015</t>
  </si>
  <si>
    <t>R58559812009</t>
  </si>
  <si>
    <t>R57004802017</t>
  </si>
  <si>
    <t>American Sweetgum</t>
  </si>
  <si>
    <t>Liquidambar styraciflua</t>
  </si>
  <si>
    <t>R56508802015</t>
  </si>
  <si>
    <t>R56508802009</t>
  </si>
  <si>
    <t>Goldenrain Tree Goldenrain Tree</t>
  </si>
  <si>
    <t>R53504802107</t>
  </si>
  <si>
    <t>Dawyck Purple Beech</t>
  </si>
  <si>
    <t>R44027862017</t>
  </si>
  <si>
    <t>Red Obelisk Beech</t>
  </si>
  <si>
    <t>R44015862019</t>
  </si>
  <si>
    <t>R44015862017</t>
  </si>
  <si>
    <t>R30504802017</t>
  </si>
  <si>
    <t>R30504802115</t>
  </si>
  <si>
    <t>R30504802015</t>
  </si>
  <si>
    <t>R30504802109</t>
  </si>
  <si>
    <t>R28010862015</t>
  </si>
  <si>
    <t>R28010862009</t>
  </si>
  <si>
    <t>R28010862008</t>
  </si>
  <si>
    <t>R28006862015</t>
  </si>
  <si>
    <t>R28006862009</t>
  </si>
  <si>
    <t>R28006862008</t>
  </si>
  <si>
    <r>
      <rPr>
        <b/>
        <sz val="11"/>
        <rFont val="Calibri"/>
        <family val="2"/>
      </rPr>
      <t xml:space="preserve">Cathie Bown - </t>
    </r>
    <r>
      <rPr>
        <u/>
        <sz val="11"/>
        <color rgb="FF0000FF"/>
        <rFont val="Calibri"/>
        <family val="2"/>
      </rPr>
      <t>Cathieb@jfschmidt.com</t>
    </r>
  </si>
  <si>
    <r>
      <rPr>
        <b/>
        <sz val="11"/>
        <rFont val="Calibri"/>
        <family val="2"/>
      </rPr>
      <t xml:space="preserve">Brian Mumm - </t>
    </r>
    <r>
      <rPr>
        <u/>
        <sz val="11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</si>
  <si>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</rPr>
      <t>Jessica Hutchings</t>
    </r>
    <r>
      <rPr>
        <sz val="11"/>
        <color theme="10"/>
        <rFont val="Calibri"/>
        <family val="2"/>
      </rPr>
      <t xml:space="preserve"> -</t>
    </r>
    <r>
      <rPr>
        <u/>
        <sz val="11"/>
        <color theme="10"/>
        <rFont val="Calibri"/>
        <family val="2"/>
      </rPr>
      <t xml:space="preserve"> </t>
    </r>
    <r>
      <rPr>
        <u/>
        <sz val="11"/>
        <color rgb="FF0000FF"/>
        <rFont val="Calibri"/>
        <family val="2"/>
      </rPr>
      <t>Jessicah@jfschmidt.com</t>
    </r>
  </si>
  <si>
    <r>
      <rPr>
        <b/>
        <sz val="11"/>
        <rFont val="Calibri"/>
        <family val="2"/>
      </rPr>
      <t>Sam Barkley</t>
    </r>
    <r>
      <rPr>
        <sz val="11"/>
        <color theme="10"/>
        <rFont val="Calibri"/>
        <family val="2"/>
      </rPr>
      <t xml:space="preserve"> - </t>
    </r>
    <r>
      <rPr>
        <u/>
        <sz val="11"/>
        <color rgb="FF0000FF"/>
        <rFont val="Calibri"/>
        <family val="2"/>
      </rPr>
      <t>SamB@jfschmidt.com</t>
    </r>
  </si>
  <si>
    <r>
      <rPr>
        <b/>
        <sz val="37"/>
        <color theme="1"/>
        <rFont val="Calibri"/>
        <family val="2"/>
      </rPr>
      <t xml:space="preserve">                     </t>
    </r>
    <r>
      <rPr>
        <b/>
        <u/>
        <sz val="37"/>
        <color theme="1"/>
        <rFont val="Calibri"/>
        <family val="2"/>
      </rPr>
      <t>ROOT BAG AVAILABILITY</t>
    </r>
  </si>
  <si>
    <r>
      <rPr>
        <b/>
        <sz val="38"/>
        <color theme="1"/>
        <rFont val="Calibri"/>
        <family val="2"/>
        <scheme val="minor"/>
      </rPr>
      <t xml:space="preserve">       </t>
    </r>
    <r>
      <rPr>
        <b/>
        <u/>
        <sz val="38"/>
        <color theme="1"/>
        <rFont val="Calibri"/>
        <family val="2"/>
        <scheme val="minor"/>
      </rPr>
      <t>VIGORLINER AVAILABILITY</t>
    </r>
  </si>
  <si>
    <t>48" x 32"</t>
  </si>
  <si>
    <t>Deciduous broadleaf</t>
  </si>
  <si>
    <t>Vase</t>
  </si>
  <si>
    <t>5.5-6 FT</t>
  </si>
  <si>
    <t>D</t>
  </si>
  <si>
    <t>4.5"</t>
  </si>
  <si>
    <t>N91013070N45</t>
  </si>
  <si>
    <t>42" x 25"</t>
  </si>
  <si>
    <t>4"</t>
  </si>
  <si>
    <t>N91013070001</t>
  </si>
  <si>
    <t>N91008070N45</t>
  </si>
  <si>
    <t>N91008070001</t>
  </si>
  <si>
    <t>38" x 22"</t>
  </si>
  <si>
    <t>3.5"</t>
  </si>
  <si>
    <t>N91008070002</t>
  </si>
  <si>
    <t>33" x 20"</t>
  </si>
  <si>
    <t>3"</t>
  </si>
  <si>
    <t>N91008070003</t>
  </si>
  <si>
    <t>30" x 18"</t>
  </si>
  <si>
    <t>2.5"</t>
  </si>
  <si>
    <t>N91008070004</t>
  </si>
  <si>
    <t>55" x 36"</t>
  </si>
  <si>
    <t>5.5 FT</t>
  </si>
  <si>
    <t>5.5"</t>
  </si>
  <si>
    <t>N91010070N55</t>
  </si>
  <si>
    <t>5"</t>
  </si>
  <si>
    <t>N91010070N50</t>
  </si>
  <si>
    <t>N91010070002</t>
  </si>
  <si>
    <t>N91010070004</t>
  </si>
  <si>
    <t>Oval</t>
  </si>
  <si>
    <t>4, 6 FT</t>
  </si>
  <si>
    <t>N91020070N45</t>
  </si>
  <si>
    <t>N91020070001</t>
  </si>
  <si>
    <t>N91020070002</t>
  </si>
  <si>
    <t>N91020070003</t>
  </si>
  <si>
    <t>N91020070004</t>
  </si>
  <si>
    <t>28" x 17"</t>
  </si>
  <si>
    <t>2"</t>
  </si>
  <si>
    <t>N91020070005</t>
  </si>
  <si>
    <t>N91025070002</t>
  </si>
  <si>
    <t>N91025070003</t>
  </si>
  <si>
    <t>N91005070N50</t>
  </si>
  <si>
    <t>N91005070001</t>
  </si>
  <si>
    <t>N91005070002</t>
  </si>
  <si>
    <t>N91005070003</t>
  </si>
  <si>
    <t>N91005070004</t>
  </si>
  <si>
    <t>Burgundy Vase Zelkova</t>
  </si>
  <si>
    <t>Zelkova serrata 'Burgundy Vase'</t>
  </si>
  <si>
    <t>N91002070N50</t>
  </si>
  <si>
    <t>N91002070N45</t>
  </si>
  <si>
    <t>N91002070001</t>
  </si>
  <si>
    <t>N91002070002</t>
  </si>
  <si>
    <t>N91002070003</t>
  </si>
  <si>
    <t>N91002070004</t>
  </si>
  <si>
    <t>N88001070N55</t>
  </si>
  <si>
    <t>N88001070N45</t>
  </si>
  <si>
    <t>N88001070001</t>
  </si>
  <si>
    <t>N88001070002</t>
  </si>
  <si>
    <t>N88001070003</t>
  </si>
  <si>
    <t>N88001070004</t>
  </si>
  <si>
    <t>N88001070005</t>
  </si>
  <si>
    <t>N88003070N55</t>
  </si>
  <si>
    <t>N88003070N50</t>
  </si>
  <si>
    <t>N88003070N45</t>
  </si>
  <si>
    <t>N88003070001</t>
  </si>
  <si>
    <t>N88003070002</t>
  </si>
  <si>
    <t>N88003070003</t>
  </si>
  <si>
    <t>N88003070004</t>
  </si>
  <si>
    <t>Allee® Elm</t>
  </si>
  <si>
    <t>N88033070004</t>
  </si>
  <si>
    <t>N88009070N55</t>
  </si>
  <si>
    <t>N88009070N50</t>
  </si>
  <si>
    <t>N88009070N45</t>
  </si>
  <si>
    <t>N88009070001</t>
  </si>
  <si>
    <t>N88009070002</t>
  </si>
  <si>
    <t>Homestead Elm</t>
  </si>
  <si>
    <t>Ulmus 'Homestead'</t>
  </si>
  <si>
    <t>N88004070N45</t>
  </si>
  <si>
    <t>N88004070004</t>
  </si>
  <si>
    <t>N88002070N55</t>
  </si>
  <si>
    <t>N88002070004</t>
  </si>
  <si>
    <t>N88024070N50</t>
  </si>
  <si>
    <t>N88024070001</t>
  </si>
  <si>
    <t>N88024070002</t>
  </si>
  <si>
    <t>N88039070N55</t>
  </si>
  <si>
    <t>N88039070N50</t>
  </si>
  <si>
    <t>N88039070N45</t>
  </si>
  <si>
    <t>N88039070001</t>
  </si>
  <si>
    <t>N88039070002</t>
  </si>
  <si>
    <t>N88039070003</t>
  </si>
  <si>
    <t>N88039070004</t>
  </si>
  <si>
    <t>N88039070005</t>
  </si>
  <si>
    <t>Rounded</t>
  </si>
  <si>
    <t>N88040070N45</t>
  </si>
  <si>
    <t>N88040070001</t>
  </si>
  <si>
    <t>N88040070002</t>
  </si>
  <si>
    <t>N88040070003</t>
  </si>
  <si>
    <t>N88040070004</t>
  </si>
  <si>
    <t>N88019070001</t>
  </si>
  <si>
    <t>N88019070002</t>
  </si>
  <si>
    <t>N88019070003</t>
  </si>
  <si>
    <t>N88019070004</t>
  </si>
  <si>
    <t>N88019070005</t>
  </si>
  <si>
    <t>60" x 38"</t>
  </si>
  <si>
    <t>S</t>
  </si>
  <si>
    <t>6"</t>
  </si>
  <si>
    <t>N88017070N60</t>
  </si>
  <si>
    <t>N88017070N55</t>
  </si>
  <si>
    <t>N88017070N50</t>
  </si>
  <si>
    <t>N88017070N45</t>
  </si>
  <si>
    <t>N88017070001</t>
  </si>
  <si>
    <t>N88017070002</t>
  </si>
  <si>
    <t>N88017070003</t>
  </si>
  <si>
    <t>N88017070004</t>
  </si>
  <si>
    <t>N88017070005</t>
  </si>
  <si>
    <t>N88021070N45</t>
  </si>
  <si>
    <t>N88021070001</t>
  </si>
  <si>
    <t>N88021070002</t>
  </si>
  <si>
    <t>N88021070003</t>
  </si>
  <si>
    <t>N88021070004</t>
  </si>
  <si>
    <t>N88021070005</t>
  </si>
  <si>
    <t>N88016070N55</t>
  </si>
  <si>
    <t>N88016070N50</t>
  </si>
  <si>
    <t>N88016070N45</t>
  </si>
  <si>
    <t>N88016070003</t>
  </si>
  <si>
    <t>N88016070004</t>
  </si>
  <si>
    <t>N88018070N55</t>
  </si>
  <si>
    <t>N88018070N50</t>
  </si>
  <si>
    <t>N88018070N45</t>
  </si>
  <si>
    <t>N88018070001</t>
  </si>
  <si>
    <t>N88018070002</t>
  </si>
  <si>
    <t>N88018070003</t>
  </si>
  <si>
    <t>Pyramidal</t>
  </si>
  <si>
    <t>N87004070001</t>
  </si>
  <si>
    <t>N87004070002</t>
  </si>
  <si>
    <t>N87004070003</t>
  </si>
  <si>
    <t>N87004070004</t>
  </si>
  <si>
    <t>N87004070005</t>
  </si>
  <si>
    <t>Silver Lining Linden</t>
  </si>
  <si>
    <t>Tilia tomentosa 'Silver Lining'</t>
  </si>
  <si>
    <t>N87031070N55</t>
  </si>
  <si>
    <t>N87031070N50</t>
  </si>
  <si>
    <t>N87031070N45</t>
  </si>
  <si>
    <t>N87031070001</t>
  </si>
  <si>
    <t>N87031070002</t>
  </si>
  <si>
    <t>N87011070N50</t>
  </si>
  <si>
    <t>N87011070N45</t>
  </si>
  <si>
    <t>N87011070001</t>
  </si>
  <si>
    <t>N87011070002</t>
  </si>
  <si>
    <t>N87011070003</t>
  </si>
  <si>
    <t>N87011070004</t>
  </si>
  <si>
    <t>N87011070005</t>
  </si>
  <si>
    <t>N87015070N45</t>
  </si>
  <si>
    <t>N87015070001</t>
  </si>
  <si>
    <t>N87015070002</t>
  </si>
  <si>
    <t>N87015070004</t>
  </si>
  <si>
    <t>N87015070005</t>
  </si>
  <si>
    <t>N87005070003</t>
  </si>
  <si>
    <t>N87005070004</t>
  </si>
  <si>
    <t>N87009070001</t>
  </si>
  <si>
    <t>N87009070002</t>
  </si>
  <si>
    <t>N87009070003</t>
  </si>
  <si>
    <t>N87009070004</t>
  </si>
  <si>
    <t>N87009070005</t>
  </si>
  <si>
    <t>45" x 32"</t>
  </si>
  <si>
    <t>Evergreen conifer</t>
  </si>
  <si>
    <t>12 FT</t>
  </si>
  <si>
    <t>Excelsa Western Red Cedar</t>
  </si>
  <si>
    <t>Thuja plicata 'Excelsa'</t>
  </si>
  <si>
    <t>N86004070054</t>
  </si>
  <si>
    <t>10 FT</t>
  </si>
  <si>
    <t>N86004070056</t>
  </si>
  <si>
    <t>8 FT</t>
  </si>
  <si>
    <t>N86004070058</t>
  </si>
  <si>
    <t>Deciduous conifer</t>
  </si>
  <si>
    <t>Columnar</t>
  </si>
  <si>
    <t>1-1.5 FT</t>
  </si>
  <si>
    <t>Lo Br</t>
  </si>
  <si>
    <t>N84520770N45</t>
  </si>
  <si>
    <t>N84520770001</t>
  </si>
  <si>
    <t>N84520770002</t>
  </si>
  <si>
    <t>N84520770003</t>
  </si>
  <si>
    <t>N84520770004</t>
  </si>
  <si>
    <t>N84520770005</t>
  </si>
  <si>
    <t>2.5 FT</t>
  </si>
  <si>
    <t>N84506070005</t>
  </si>
  <si>
    <t>Greenfeather® Pond Cypress</t>
  </si>
  <si>
    <t>Taxodium ascendens 'Carolyn Malone'</t>
  </si>
  <si>
    <t>N84501070N50</t>
  </si>
  <si>
    <t>N84501070001</t>
  </si>
  <si>
    <t>N84501070002</t>
  </si>
  <si>
    <t>N84501070003</t>
  </si>
  <si>
    <t>2-3 FT</t>
  </si>
  <si>
    <t>MS</t>
  </si>
  <si>
    <t>N83504270058</t>
  </si>
  <si>
    <t>N83504270059</t>
  </si>
  <si>
    <t>N83510070002</t>
  </si>
  <si>
    <t>N83510070003</t>
  </si>
  <si>
    <t>N83510070004</t>
  </si>
  <si>
    <t>N83510070005</t>
  </si>
  <si>
    <t>3-3.5 FT</t>
  </si>
  <si>
    <t>N82530070004</t>
  </si>
  <si>
    <t>N82530070005</t>
  </si>
  <si>
    <t>3, 5 FT</t>
  </si>
  <si>
    <t>N82520070004</t>
  </si>
  <si>
    <t>N82520070005</t>
  </si>
  <si>
    <t>Weeping</t>
  </si>
  <si>
    <t>Nightfall® Snowbell</t>
  </si>
  <si>
    <t>Styrax japonicus 'JFS 6SJ'</t>
  </si>
  <si>
    <t>N82540070005</t>
  </si>
  <si>
    <t>1.5 FT</t>
  </si>
  <si>
    <t>L</t>
  </si>
  <si>
    <t>Giant Sequoia</t>
  </si>
  <si>
    <t>Sequoiadendron giganteum</t>
  </si>
  <si>
    <t>N79502070056</t>
  </si>
  <si>
    <t>9 FT</t>
  </si>
  <si>
    <t>N79502070057</t>
  </si>
  <si>
    <t>N77508070001</t>
  </si>
  <si>
    <t>N77508070002</t>
  </si>
  <si>
    <t>N77508070003</t>
  </si>
  <si>
    <t>N77508070004</t>
  </si>
  <si>
    <t>Irregular</t>
  </si>
  <si>
    <t>4a</t>
  </si>
  <si>
    <t>3.5-4 FT</t>
  </si>
  <si>
    <t>Cascara Buckthorn</t>
  </si>
  <si>
    <t>Rhamnus purshiana</t>
  </si>
  <si>
    <t>N75504070004</t>
  </si>
  <si>
    <t>N75504070005</t>
  </si>
  <si>
    <t>5-5.5 FT</t>
  </si>
  <si>
    <t>N75051070003</t>
  </si>
  <si>
    <t>N75051070004</t>
  </si>
  <si>
    <t>N75051070005</t>
  </si>
  <si>
    <t>1 FT</t>
  </si>
  <si>
    <t>N75058770003</t>
  </si>
  <si>
    <t>N75058770004</t>
  </si>
  <si>
    <t>N75058770005</t>
  </si>
  <si>
    <t>N75057770N55</t>
  </si>
  <si>
    <t>N75057070N50</t>
  </si>
  <si>
    <t>N75057070N45</t>
  </si>
  <si>
    <t>N75057770001</t>
  </si>
  <si>
    <t>N75057770002</t>
  </si>
  <si>
    <t>N75057770003</t>
  </si>
  <si>
    <t>N75057770004</t>
  </si>
  <si>
    <t>N75057770005</t>
  </si>
  <si>
    <t>N75030770N45</t>
  </si>
  <si>
    <t>N75030770001</t>
  </si>
  <si>
    <t>N75030770002</t>
  </si>
  <si>
    <t>N75030770003</t>
  </si>
  <si>
    <t>N75030770004</t>
  </si>
  <si>
    <t>N75031070N55</t>
  </si>
  <si>
    <t>N75031070003</t>
  </si>
  <si>
    <t>N75031070004</t>
  </si>
  <si>
    <t>N75031070005</t>
  </si>
  <si>
    <t>N75018070N50</t>
  </si>
  <si>
    <t>N75018070N45</t>
  </si>
  <si>
    <t>N75018070001</t>
  </si>
  <si>
    <t>N75018070003</t>
  </si>
  <si>
    <t>N75018070004</t>
  </si>
  <si>
    <t>N75018070005</t>
  </si>
  <si>
    <t>N75045070004</t>
  </si>
  <si>
    <t>N75045070005</t>
  </si>
  <si>
    <t>N75044770002</t>
  </si>
  <si>
    <t>N75044770004</t>
  </si>
  <si>
    <t>N75044770005</t>
  </si>
  <si>
    <t>N75027070004</t>
  </si>
  <si>
    <t>N75027070005</t>
  </si>
  <si>
    <t>N75003070003</t>
  </si>
  <si>
    <t>N75041070N45</t>
  </si>
  <si>
    <t>N75041070001</t>
  </si>
  <si>
    <t>N75041070002</t>
  </si>
  <si>
    <t>N75041070003</t>
  </si>
  <si>
    <t>N75041070004</t>
  </si>
  <si>
    <t>N75041070005</t>
  </si>
  <si>
    <t>Cobblestone® Oak</t>
  </si>
  <si>
    <t>Quercus macrocarpa 'JFS-KW14'</t>
  </si>
  <si>
    <t>N75053070001</t>
  </si>
  <si>
    <t>N75053070002</t>
  </si>
  <si>
    <t>N75053070003</t>
  </si>
  <si>
    <t>N75053070004</t>
  </si>
  <si>
    <t>70" x 48"</t>
  </si>
  <si>
    <t>7"</t>
  </si>
  <si>
    <t>N75022070N70</t>
  </si>
  <si>
    <t>N75022070N60</t>
  </si>
  <si>
    <t>N75022070N55</t>
  </si>
  <si>
    <t>N75022070N50</t>
  </si>
  <si>
    <t>N75022070N45</t>
  </si>
  <si>
    <t>N75022070001</t>
  </si>
  <si>
    <t>Oregon Oak</t>
  </si>
  <si>
    <t>Quercus garryana</t>
  </si>
  <si>
    <t>N75061070002</t>
  </si>
  <si>
    <t>N75061070003</t>
  </si>
  <si>
    <t>N75061070004</t>
  </si>
  <si>
    <t>26" x 14"</t>
  </si>
  <si>
    <t>Gambel Oak</t>
  </si>
  <si>
    <t>N75013270061</t>
  </si>
  <si>
    <t>N75021070N50</t>
  </si>
  <si>
    <t>N75021070002</t>
  </si>
  <si>
    <t>N75021070003</t>
  </si>
  <si>
    <t>Texas Red Oak</t>
  </si>
  <si>
    <t>Quercus buckleyi</t>
  </si>
  <si>
    <t>N75024070003</t>
  </si>
  <si>
    <t>N75036070001</t>
  </si>
  <si>
    <t>N75036070004</t>
  </si>
  <si>
    <t>N75036070005</t>
  </si>
  <si>
    <t>N75059770N55</t>
  </si>
  <si>
    <t>N75059770N50</t>
  </si>
  <si>
    <t>N75059770N45</t>
  </si>
  <si>
    <t>N75059770001</t>
  </si>
  <si>
    <t>N75059770002</t>
  </si>
  <si>
    <t>N75059770003</t>
  </si>
  <si>
    <t>N75059770004</t>
  </si>
  <si>
    <t>N75059770005</t>
  </si>
  <si>
    <t>N75026070004</t>
  </si>
  <si>
    <t>N75020070N55</t>
  </si>
  <si>
    <t>N75020070N50</t>
  </si>
  <si>
    <t>N75020070N45</t>
  </si>
  <si>
    <t>N75020070001</t>
  </si>
  <si>
    <t>N75020070002</t>
  </si>
  <si>
    <t>N74531070N50</t>
  </si>
  <si>
    <t>N74531070N45</t>
  </si>
  <si>
    <t>N74531070001</t>
  </si>
  <si>
    <t>N74531070002</t>
  </si>
  <si>
    <t>N74531070003</t>
  </si>
  <si>
    <t>N74531070004</t>
  </si>
  <si>
    <t>N74531070005</t>
  </si>
  <si>
    <t>N74535070001</t>
  </si>
  <si>
    <t>N74535070002</t>
  </si>
  <si>
    <t>N74535070003</t>
  </si>
  <si>
    <t>N74535070004</t>
  </si>
  <si>
    <t>N74535070005</t>
  </si>
  <si>
    <t>N74535770005</t>
  </si>
  <si>
    <t>N74507070N50</t>
  </si>
  <si>
    <t>N74507070001</t>
  </si>
  <si>
    <t>N74507070002</t>
  </si>
  <si>
    <t>N74507070004</t>
  </si>
  <si>
    <t>Capital Pear</t>
  </si>
  <si>
    <t>Pyrus calleryana 'Capital'</t>
  </si>
  <si>
    <t>N74506070N55</t>
  </si>
  <si>
    <t>N74506070N50</t>
  </si>
  <si>
    <t>N74506070N45</t>
  </si>
  <si>
    <t>N74508070N45</t>
  </si>
  <si>
    <t>N74508070001</t>
  </si>
  <si>
    <t>N74508070002</t>
  </si>
  <si>
    <t>N74508070003</t>
  </si>
  <si>
    <t>3-4 FT</t>
  </si>
  <si>
    <t>N73004070004</t>
  </si>
  <si>
    <t>D,S</t>
  </si>
  <si>
    <t>5' GFT</t>
  </si>
  <si>
    <t>N73042J70N60</t>
  </si>
  <si>
    <t>N73042J70N55</t>
  </si>
  <si>
    <t>N73042J70N45</t>
  </si>
  <si>
    <t>N73042J70001</t>
  </si>
  <si>
    <t>N73042J70002</t>
  </si>
  <si>
    <t>N73042J70003</t>
  </si>
  <si>
    <t>N73042J70004</t>
  </si>
  <si>
    <t>N73042070004</t>
  </si>
  <si>
    <t>N73312070001</t>
  </si>
  <si>
    <t>N73312070005</t>
  </si>
  <si>
    <t>N73028J70001</t>
  </si>
  <si>
    <t>N73028J70002</t>
  </si>
  <si>
    <t>N73023070N45</t>
  </si>
  <si>
    <t>N73023070002</t>
  </si>
  <si>
    <t>N73023070004</t>
  </si>
  <si>
    <t>N73023070005</t>
  </si>
  <si>
    <t>N73018J70N60</t>
  </si>
  <si>
    <t>N73018J70N55</t>
  </si>
  <si>
    <t>N73018J70N50</t>
  </si>
  <si>
    <t>2.5-3, 5.5 FT</t>
  </si>
  <si>
    <t>N73018070N45</t>
  </si>
  <si>
    <t>6' GFT</t>
  </si>
  <si>
    <t>N73018K70001</t>
  </si>
  <si>
    <t>N73018K70002</t>
  </si>
  <si>
    <t>N73018J70002</t>
  </si>
  <si>
    <t>2.5-3 FT</t>
  </si>
  <si>
    <t>N73056070004</t>
  </si>
  <si>
    <t>N73056070005</t>
  </si>
  <si>
    <t>N73014070N45</t>
  </si>
  <si>
    <t>N73014070001</t>
  </si>
  <si>
    <t>N73014070002</t>
  </si>
  <si>
    <t>N73022070004</t>
  </si>
  <si>
    <t>N73212070004</t>
  </si>
  <si>
    <t>N73212070005</t>
  </si>
  <si>
    <t>2.5-3, 5 FT</t>
  </si>
  <si>
    <t>N73047070N55</t>
  </si>
  <si>
    <t>N73047070N50</t>
  </si>
  <si>
    <t>N73047070N45</t>
  </si>
  <si>
    <t>N73047070001</t>
  </si>
  <si>
    <t>N73047070002</t>
  </si>
  <si>
    <t>N73047070003</t>
  </si>
  <si>
    <t>CL</t>
  </si>
  <si>
    <t>N71009170058</t>
  </si>
  <si>
    <t>N71009070002</t>
  </si>
  <si>
    <t>N71009070003</t>
  </si>
  <si>
    <t>N71009070004</t>
  </si>
  <si>
    <t>N71009070005</t>
  </si>
  <si>
    <t>N71025770N70</t>
  </si>
  <si>
    <t>N71025770N60</t>
  </si>
  <si>
    <t>N71025770N55</t>
  </si>
  <si>
    <t>N71025770N45</t>
  </si>
  <si>
    <t>N71025770003</t>
  </si>
  <si>
    <t>N71025070005</t>
  </si>
  <si>
    <t>N71012770N55</t>
  </si>
  <si>
    <t>N71012770N50</t>
  </si>
  <si>
    <t>N71012770001</t>
  </si>
  <si>
    <t>N71012770002</t>
  </si>
  <si>
    <t>N71012770005</t>
  </si>
  <si>
    <t>82" x 53"</t>
  </si>
  <si>
    <t>4.5-5 FT</t>
  </si>
  <si>
    <t>9"</t>
  </si>
  <si>
    <t>N71018070N90</t>
  </si>
  <si>
    <t>76" x 47"</t>
  </si>
  <si>
    <t>8"</t>
  </si>
  <si>
    <t>N71018070N80</t>
  </si>
  <si>
    <t>N71018070N70</t>
  </si>
  <si>
    <t>N71018070N60</t>
  </si>
  <si>
    <t>N71018070N55</t>
  </si>
  <si>
    <t>N71018070N50</t>
  </si>
  <si>
    <t>N71018070N45</t>
  </si>
  <si>
    <t>N71018070001</t>
  </si>
  <si>
    <t>N71018070003</t>
  </si>
  <si>
    <t>N71018070004</t>
  </si>
  <si>
    <t>N69505070N60</t>
  </si>
  <si>
    <t>N69505070N55</t>
  </si>
  <si>
    <t>N69505070N50</t>
  </si>
  <si>
    <t>N69505070N45</t>
  </si>
  <si>
    <t>N69505070001</t>
  </si>
  <si>
    <t>N69505070002</t>
  </si>
  <si>
    <t>N69505070003</t>
  </si>
  <si>
    <t>N69505070004</t>
  </si>
  <si>
    <t>N69505070005</t>
  </si>
  <si>
    <t>N69502070N55</t>
  </si>
  <si>
    <t>N69502070N50</t>
  </si>
  <si>
    <t>N69502070N45</t>
  </si>
  <si>
    <t>N69502070001</t>
  </si>
  <si>
    <t>N69502070004</t>
  </si>
  <si>
    <t>N69502070005</t>
  </si>
  <si>
    <t>Chinese Pistache</t>
  </si>
  <si>
    <t>Pistacia chinensis</t>
  </si>
  <si>
    <t>N69004070005</t>
  </si>
  <si>
    <t>W. V. Strain Ponderosa Pine</t>
  </si>
  <si>
    <t>Pinus ponderosa var. benthamiana</t>
  </si>
  <si>
    <t>N68071070059</t>
  </si>
  <si>
    <t>Austrian Pine</t>
  </si>
  <si>
    <t>N68003070059</t>
  </si>
  <si>
    <t>Shore Pine</t>
  </si>
  <si>
    <t>Pinus contorta var. contorta</t>
  </si>
  <si>
    <t>N68050070059</t>
  </si>
  <si>
    <t>Bruns Weeping Serbian Spruce</t>
  </si>
  <si>
    <t>Picea omorika 'Pendula Bruns'</t>
  </si>
  <si>
    <t>N67031070059</t>
  </si>
  <si>
    <t>Wellspire Black Spruce</t>
  </si>
  <si>
    <t>N67070070057</t>
  </si>
  <si>
    <t>N67070070058</t>
  </si>
  <si>
    <t>N67070070059</t>
  </si>
  <si>
    <t>J</t>
  </si>
  <si>
    <t>N65009070003</t>
  </si>
  <si>
    <t>N65009070004</t>
  </si>
  <si>
    <t>N64020770003</t>
  </si>
  <si>
    <t>N64020770004</t>
  </si>
  <si>
    <t>N64050270056</t>
  </si>
  <si>
    <t>3-4, 5 FT</t>
  </si>
  <si>
    <t>N64050070002</t>
  </si>
  <si>
    <t>N64050070004</t>
  </si>
  <si>
    <t>N64050070005</t>
  </si>
  <si>
    <t>2-3, 5.5 FT</t>
  </si>
  <si>
    <t>Persian Parrotia</t>
  </si>
  <si>
    <t>Parrotia persica</t>
  </si>
  <si>
    <t>N64005070002</t>
  </si>
  <si>
    <t>N64005070004</t>
  </si>
  <si>
    <t>N64005070005</t>
  </si>
  <si>
    <t>Autumn Treasure® Hophornbeam</t>
  </si>
  <si>
    <t>Ostrya virginiana  'JFS-KW5'</t>
  </si>
  <si>
    <t>N63010070002</t>
  </si>
  <si>
    <t>N63010070005</t>
  </si>
  <si>
    <t>American Hophornbeam</t>
  </si>
  <si>
    <t>N63002070004</t>
  </si>
  <si>
    <t>N63002070005</t>
  </si>
  <si>
    <t>Green Gable™ Tupelo</t>
  </si>
  <si>
    <t>N62529070003</t>
  </si>
  <si>
    <t>N62529070004</t>
  </si>
  <si>
    <t>N62529070005</t>
  </si>
  <si>
    <t>2 FT, 5-5.5 FT</t>
  </si>
  <si>
    <t>Firestarter® Tupelo</t>
  </si>
  <si>
    <t>Nyssa sylvatica 'JFS-red'</t>
  </si>
  <si>
    <t>N62526070003</t>
  </si>
  <si>
    <t>N62526070004</t>
  </si>
  <si>
    <t>N62526070005</t>
  </si>
  <si>
    <t>N62590070004</t>
  </si>
  <si>
    <t>N62590070005</t>
  </si>
  <si>
    <t>N62530070003</t>
  </si>
  <si>
    <t>N62525070005</t>
  </si>
  <si>
    <t>4-5 FT</t>
  </si>
  <si>
    <t>N62512070004</t>
  </si>
  <si>
    <t>N62512070005</t>
  </si>
  <si>
    <t>N61030070N70</t>
  </si>
  <si>
    <t>N61030070N60</t>
  </si>
  <si>
    <t>N61030070N55</t>
  </si>
  <si>
    <t>3.5 FT</t>
  </si>
  <si>
    <t>N60114070005</t>
  </si>
  <si>
    <t>1.75"</t>
  </si>
  <si>
    <t>N60114070006</t>
  </si>
  <si>
    <t>1.5"</t>
  </si>
  <si>
    <t>N60114070007</t>
  </si>
  <si>
    <t>N60082070003</t>
  </si>
  <si>
    <t>N60082070005</t>
  </si>
  <si>
    <t>N60082070006</t>
  </si>
  <si>
    <t>N60082070007</t>
  </si>
  <si>
    <t>N60027070004</t>
  </si>
  <si>
    <t>4.5 FT</t>
  </si>
  <si>
    <t>N60059070004</t>
  </si>
  <si>
    <t>N60059070005</t>
  </si>
  <si>
    <t>N60059070006</t>
  </si>
  <si>
    <t>N60058070005</t>
  </si>
  <si>
    <t>N60058070006</t>
  </si>
  <si>
    <t>N60068070004</t>
  </si>
  <si>
    <t>N60068070005</t>
  </si>
  <si>
    <t>N60068070006</t>
  </si>
  <si>
    <t>N60068070007</t>
  </si>
  <si>
    <t>N60109070005</t>
  </si>
  <si>
    <t>N60109070006</t>
  </si>
  <si>
    <t>N60109070007</t>
  </si>
  <si>
    <t>4' GFT</t>
  </si>
  <si>
    <t>N60106H70004</t>
  </si>
  <si>
    <t>N60106H70005</t>
  </si>
  <si>
    <t>N60106H70006</t>
  </si>
  <si>
    <t>N60106H70007</t>
  </si>
  <si>
    <t>N60108070006</t>
  </si>
  <si>
    <t>N60061070005</t>
  </si>
  <si>
    <t>N59079270060</t>
  </si>
  <si>
    <t>Evergreen broadleaf</t>
  </si>
  <si>
    <t>Edith Bogue Magnolia</t>
  </si>
  <si>
    <t>N59012070004</t>
  </si>
  <si>
    <t>N59012070005</t>
  </si>
  <si>
    <t>D. D. Blanchard Magnolia</t>
  </si>
  <si>
    <t>N59007070004</t>
  </si>
  <si>
    <t>N59007070005</t>
  </si>
  <si>
    <t>N58560070004</t>
  </si>
  <si>
    <t>N58560070005</t>
  </si>
  <si>
    <t>N58559070004</t>
  </si>
  <si>
    <t>MaacNificent® Maackia</t>
  </si>
  <si>
    <t>Maackia amurensis 'JFS-Schichtel1'</t>
  </si>
  <si>
    <t>N58090070003</t>
  </si>
  <si>
    <t>4.5-5 FT, 6 FT</t>
  </si>
  <si>
    <t>Emerald City® Tulip Tree</t>
  </si>
  <si>
    <t>Liriodendron tulipifera 'JFS-Oz'</t>
  </si>
  <si>
    <t>N57010070N50</t>
  </si>
  <si>
    <t>N57010070002</t>
  </si>
  <si>
    <t>N57010070003</t>
  </si>
  <si>
    <t>N57010070004</t>
  </si>
  <si>
    <t>Columnar Tulip Tree</t>
  </si>
  <si>
    <t>Liriodendron tulipifera 'Fastigiatum'</t>
  </si>
  <si>
    <t>N57008770001</t>
  </si>
  <si>
    <t>N57008770002</t>
  </si>
  <si>
    <t>N57008770003</t>
  </si>
  <si>
    <t>Slender Silhouette Sweetgum</t>
  </si>
  <si>
    <t>N56530770005</t>
  </si>
  <si>
    <t>1-2 FT</t>
  </si>
  <si>
    <t>Firehouse® Sweetgum</t>
  </si>
  <si>
    <t>N56520770003</t>
  </si>
  <si>
    <t>N56520070004</t>
  </si>
  <si>
    <t>N56520770004</t>
  </si>
  <si>
    <t>N56520070005</t>
  </si>
  <si>
    <t>N56520770005</t>
  </si>
  <si>
    <t>5-6 FT</t>
  </si>
  <si>
    <t>N53504070N60</t>
  </si>
  <si>
    <t>N53504070N55</t>
  </si>
  <si>
    <t>N53504070N45</t>
  </si>
  <si>
    <t>N53504070001</t>
  </si>
  <si>
    <t>N53504070002</t>
  </si>
  <si>
    <t>N53504070003</t>
  </si>
  <si>
    <t>Fiji™ - First Editions® Hibiscus</t>
  </si>
  <si>
    <t>N50508070005</t>
  </si>
  <si>
    <t>N50508070006</t>
  </si>
  <si>
    <t>Bali™ - First Editions® Hibiscus</t>
  </si>
  <si>
    <t>N50509070006</t>
  </si>
  <si>
    <t>Pink Chiffon® Rose of Sharon</t>
  </si>
  <si>
    <t>N50513070005</t>
  </si>
  <si>
    <t>N50513070006</t>
  </si>
  <si>
    <t>Arnold Promise Witch Hazel</t>
  </si>
  <si>
    <t>N49502270061</t>
  </si>
  <si>
    <t>Wedding Bells Silverbell</t>
  </si>
  <si>
    <t>Halesia carolina 'UConn Wedding Bells'</t>
  </si>
  <si>
    <t>N49090070003</t>
  </si>
  <si>
    <t>N49090070004</t>
  </si>
  <si>
    <t>M</t>
  </si>
  <si>
    <t>Skinny Latte™ Kentucky Coffee Tree</t>
  </si>
  <si>
    <t>Gymnocladus dioicus 'Morton'</t>
  </si>
  <si>
    <t>N48530070001</t>
  </si>
  <si>
    <t>N48502170056</t>
  </si>
  <si>
    <t>N48052070005</t>
  </si>
  <si>
    <t>N48051070004</t>
  </si>
  <si>
    <t>N48051070005</t>
  </si>
  <si>
    <t>N48002070002</t>
  </si>
  <si>
    <t>N48002070003</t>
  </si>
  <si>
    <t>N48002070004</t>
  </si>
  <si>
    <t>N48002070005</t>
  </si>
  <si>
    <t>N48047070003</t>
  </si>
  <si>
    <t>N48047070004</t>
  </si>
  <si>
    <t>N48047070005</t>
  </si>
  <si>
    <t>Magyar Ginkgo</t>
  </si>
  <si>
    <t>Ginkgo biloba 'Magyar'</t>
  </si>
  <si>
    <t>N47504070003</t>
  </si>
  <si>
    <t>N47504070004</t>
  </si>
  <si>
    <t>Biloba Ginkgo</t>
  </si>
  <si>
    <t>Ginkgo biloba</t>
  </si>
  <si>
    <t>N47502070002</t>
  </si>
  <si>
    <t>N47502070003</t>
  </si>
  <si>
    <t>N47502070004</t>
  </si>
  <si>
    <t>N47502070005</t>
  </si>
  <si>
    <t>Rivers Purple Beech</t>
  </si>
  <si>
    <t>N44012070N70</t>
  </si>
  <si>
    <t>N44012070N55</t>
  </si>
  <si>
    <t>N44012070N45</t>
  </si>
  <si>
    <t>N44012070003</t>
  </si>
  <si>
    <t>N44012770003</t>
  </si>
  <si>
    <t>N44012070004</t>
  </si>
  <si>
    <t>N44012770004</t>
  </si>
  <si>
    <t>N44012070005</t>
  </si>
  <si>
    <t>N44012770005</t>
  </si>
  <si>
    <t>Fernleaf Beech</t>
  </si>
  <si>
    <t>Fagus sylvatica 'Asplenifolia'</t>
  </si>
  <si>
    <t>N44002070N70</t>
  </si>
  <si>
    <t>N44002770004</t>
  </si>
  <si>
    <t>Green Beech</t>
  </si>
  <si>
    <t>Fagus sylvatica</t>
  </si>
  <si>
    <t>N44006770005</t>
  </si>
  <si>
    <t>Hardy Rubber Tree</t>
  </si>
  <si>
    <t>Eucommia ulmoides</t>
  </si>
  <si>
    <t>N43010070001</t>
  </si>
  <si>
    <t>N43010070002</t>
  </si>
  <si>
    <t>N43010070003</t>
  </si>
  <si>
    <t>N38010070005</t>
  </si>
  <si>
    <t>N38006070002</t>
  </si>
  <si>
    <t>Turkish Hazel Filbert</t>
  </si>
  <si>
    <t>Corylus colurna</t>
  </si>
  <si>
    <t>N36505070002</t>
  </si>
  <si>
    <t>N36505070003</t>
  </si>
  <si>
    <t>N36505070004</t>
  </si>
  <si>
    <t>N35073070004</t>
  </si>
  <si>
    <t>N35073070005</t>
  </si>
  <si>
    <t>N35054270060</t>
  </si>
  <si>
    <t>Horizontal</t>
  </si>
  <si>
    <t>N35012070005</t>
  </si>
  <si>
    <t>N34030070001</t>
  </si>
  <si>
    <t>N34030070002</t>
  </si>
  <si>
    <t>N34010070N45</t>
  </si>
  <si>
    <t>N34010070001</t>
  </si>
  <si>
    <t>N34010070003</t>
  </si>
  <si>
    <t>N34010070004</t>
  </si>
  <si>
    <t>N34010070005</t>
  </si>
  <si>
    <t>Strawberry Moon Chitalpa</t>
  </si>
  <si>
    <t>N29520070004</t>
  </si>
  <si>
    <t>N29520070005</t>
  </si>
  <si>
    <t>4-4.5 FT</t>
  </si>
  <si>
    <t>N31545070005</t>
  </si>
  <si>
    <t>N31575070005</t>
  </si>
  <si>
    <t>Spreading</t>
  </si>
  <si>
    <t>Joy's Pride™ Redbud</t>
  </si>
  <si>
    <t>Cercis canadensis 'Morton'</t>
  </si>
  <si>
    <t>N31530070003</t>
  </si>
  <si>
    <t>N31540070005</t>
  </si>
  <si>
    <t>N31510270058</t>
  </si>
  <si>
    <t>N30504070004</t>
  </si>
  <si>
    <t>N30504070005</t>
  </si>
  <si>
    <t>Deodar Cedar</t>
  </si>
  <si>
    <t>Cedrus deodara</t>
  </si>
  <si>
    <t>N30004070054</t>
  </si>
  <si>
    <t>J,S</t>
  </si>
  <si>
    <t>N29540070N60</t>
  </si>
  <si>
    <t>N29540070N55</t>
  </si>
  <si>
    <t>N29540070N50</t>
  </si>
  <si>
    <t>N29540070N45</t>
  </si>
  <si>
    <t>N29540070002</t>
  </si>
  <si>
    <t>N29540070003</t>
  </si>
  <si>
    <t>N29540070004</t>
  </si>
  <si>
    <t>N29540070005</t>
  </si>
  <si>
    <t>N28019070004</t>
  </si>
  <si>
    <t>N28019070005</t>
  </si>
  <si>
    <t>N28014070004</t>
  </si>
  <si>
    <t>N28014070005</t>
  </si>
  <si>
    <t>Lucas Columnar Hornbeam</t>
  </si>
  <si>
    <t>Carpinus betulus 'Lucas'</t>
  </si>
  <si>
    <t>N28020070004</t>
  </si>
  <si>
    <t>N28015070N45</t>
  </si>
  <si>
    <t>N28015770N45</t>
  </si>
  <si>
    <t>N28015070001</t>
  </si>
  <si>
    <t>N28015070002</t>
  </si>
  <si>
    <t>N28015070003</t>
  </si>
  <si>
    <t>N28015070004</t>
  </si>
  <si>
    <t>N28015070005</t>
  </si>
  <si>
    <t>3.5-4.5', 6 FT</t>
  </si>
  <si>
    <t>N28010070001</t>
  </si>
  <si>
    <t>N28010070002</t>
  </si>
  <si>
    <t>N28010770002</t>
  </si>
  <si>
    <t>N28010070003</t>
  </si>
  <si>
    <t>N28006070N45</t>
  </si>
  <si>
    <t>N28006070001</t>
  </si>
  <si>
    <t>N28006070002</t>
  </si>
  <si>
    <t>N28006070003</t>
  </si>
  <si>
    <t>N28006070004</t>
  </si>
  <si>
    <t>N28006770004</t>
  </si>
  <si>
    <t>N28006770005</t>
  </si>
  <si>
    <t>Incense Cedar</t>
  </si>
  <si>
    <t>Calocedrus decurrens</t>
  </si>
  <si>
    <t>N27002070056</t>
  </si>
  <si>
    <t>N27002070057</t>
  </si>
  <si>
    <t>N27002070058</t>
  </si>
  <si>
    <t>N27002070059</t>
  </si>
  <si>
    <t>Renaissance Reflection® Birch</t>
  </si>
  <si>
    <t>N25020170054</t>
  </si>
  <si>
    <t>N25020170056</t>
  </si>
  <si>
    <t>City Slicker® Birch</t>
  </si>
  <si>
    <t>Betula nigra 'Whit XXV'</t>
  </si>
  <si>
    <t>N25001070N55</t>
  </si>
  <si>
    <t>N25001070N50</t>
  </si>
  <si>
    <t>N25001070N45</t>
  </si>
  <si>
    <t>N25001070001</t>
  </si>
  <si>
    <t>N25001070002</t>
  </si>
  <si>
    <t>N25001070003</t>
  </si>
  <si>
    <t>Northern Tribute® Birch</t>
  </si>
  <si>
    <t>Betula nigra 'Dickinson'</t>
  </si>
  <si>
    <t>N25003070N50</t>
  </si>
  <si>
    <t>N25003070N45</t>
  </si>
  <si>
    <t>N25003070001</t>
  </si>
  <si>
    <t>N25003070002</t>
  </si>
  <si>
    <t>20 FT</t>
  </si>
  <si>
    <t>N25031170050</t>
  </si>
  <si>
    <t>18 FT</t>
  </si>
  <si>
    <t>N25031170051</t>
  </si>
  <si>
    <t>16 FT</t>
  </si>
  <si>
    <t>N25031170052</t>
  </si>
  <si>
    <t>14 FT</t>
  </si>
  <si>
    <t>N25031170053</t>
  </si>
  <si>
    <t>N25031070N45</t>
  </si>
  <si>
    <t>N25031070001</t>
  </si>
  <si>
    <t>N25031070002</t>
  </si>
  <si>
    <t>N25031070003</t>
  </si>
  <si>
    <t>Dura-Heat® Birch</t>
  </si>
  <si>
    <t>Betula nigra 'BNMTF'</t>
  </si>
  <si>
    <t>N25002070N55</t>
  </si>
  <si>
    <t>N23015270059</t>
  </si>
  <si>
    <t>N23015270060</t>
  </si>
  <si>
    <t>N23015270061</t>
  </si>
  <si>
    <t>N23026270059</t>
  </si>
  <si>
    <t>N23026270060</t>
  </si>
  <si>
    <t>Briotii Horsechestnut</t>
  </si>
  <si>
    <t>Aesculus x carnea 'Briotii'</t>
  </si>
  <si>
    <t>N21025070N45</t>
  </si>
  <si>
    <t>N21025070001</t>
  </si>
  <si>
    <t>N21025070002</t>
  </si>
  <si>
    <t>N21025070003</t>
  </si>
  <si>
    <t>N21025070004</t>
  </si>
  <si>
    <t>N21025070005</t>
  </si>
  <si>
    <t>Baumann Double Horsechestnut</t>
  </si>
  <si>
    <t>Aesculus hippocastanum 'Baumannii'</t>
  </si>
  <si>
    <t>N21022070N50</t>
  </si>
  <si>
    <t>N21022070N45</t>
  </si>
  <si>
    <t>N21022070001</t>
  </si>
  <si>
    <t>N21022070002</t>
  </si>
  <si>
    <t>N21022070003</t>
  </si>
  <si>
    <t>N05503070003</t>
  </si>
  <si>
    <t>N05503070004</t>
  </si>
  <si>
    <t>N05503070005</t>
  </si>
  <si>
    <t>N20514070N45</t>
  </si>
  <si>
    <t>N20514070001</t>
  </si>
  <si>
    <t>N20514070002</t>
  </si>
  <si>
    <t>N20510070N50</t>
  </si>
  <si>
    <t>N20510070N45</t>
  </si>
  <si>
    <t>N20510070001</t>
  </si>
  <si>
    <t>N20510070002</t>
  </si>
  <si>
    <t>N20516070001</t>
  </si>
  <si>
    <t>N20516070002</t>
  </si>
  <si>
    <t>N20516070003</t>
  </si>
  <si>
    <t>N20529070001</t>
  </si>
  <si>
    <t>N20529070002</t>
  </si>
  <si>
    <t>N20529070003</t>
  </si>
  <si>
    <t>N20529070004</t>
  </si>
  <si>
    <t>N20529070005</t>
  </si>
  <si>
    <t>N20511070N45</t>
  </si>
  <si>
    <t>N20511070001</t>
  </si>
  <si>
    <t>N20511070002</t>
  </si>
  <si>
    <t>N20511070003</t>
  </si>
  <si>
    <t>N20511070004</t>
  </si>
  <si>
    <t>N20511070005</t>
  </si>
  <si>
    <t>N18505070001</t>
  </si>
  <si>
    <t>N18505070002</t>
  </si>
  <si>
    <t>N18505070003</t>
  </si>
  <si>
    <t>N18505070004</t>
  </si>
  <si>
    <t>N18505070005</t>
  </si>
  <si>
    <t>N18510270058</t>
  </si>
  <si>
    <t>N18510270060</t>
  </si>
  <si>
    <t>N18502070002</t>
  </si>
  <si>
    <t>N18502070003</t>
  </si>
  <si>
    <t>Sugar Cone Maple</t>
  </si>
  <si>
    <t>Acer saccharum 'Sugar Cone'</t>
  </si>
  <si>
    <t>N17024070001</t>
  </si>
  <si>
    <t>N17024070003</t>
  </si>
  <si>
    <t>N17024070004</t>
  </si>
  <si>
    <t>N17055070003</t>
  </si>
  <si>
    <t>N17055070004</t>
  </si>
  <si>
    <t>N17055070005</t>
  </si>
  <si>
    <t>N17010070003</t>
  </si>
  <si>
    <t>N17010070004</t>
  </si>
  <si>
    <t>N17010070005</t>
  </si>
  <si>
    <t>N17006070001</t>
  </si>
  <si>
    <t>N17006070002</t>
  </si>
  <si>
    <t>N17006070003</t>
  </si>
  <si>
    <t>N17006070004</t>
  </si>
  <si>
    <t>N17006070005</t>
  </si>
  <si>
    <t>N17004070005</t>
  </si>
  <si>
    <t>N16502070N45</t>
  </si>
  <si>
    <t>N16502070001</t>
  </si>
  <si>
    <t>N16502070003</t>
  </si>
  <si>
    <t>N16502070004</t>
  </si>
  <si>
    <t>N16502070005</t>
  </si>
  <si>
    <t>N15089770004</t>
  </si>
  <si>
    <t>N15089770005</t>
  </si>
  <si>
    <t>N15044070001</t>
  </si>
  <si>
    <t>N15044070002</t>
  </si>
  <si>
    <t>N15044070003</t>
  </si>
  <si>
    <t>N15044070004</t>
  </si>
  <si>
    <t>N15044070005</t>
  </si>
  <si>
    <t>N15023070003</t>
  </si>
  <si>
    <t>N15023070004</t>
  </si>
  <si>
    <t>N15023070005</t>
  </si>
  <si>
    <t>N15018070N45</t>
  </si>
  <si>
    <t>N15018070001</t>
  </si>
  <si>
    <t>N15018070002</t>
  </si>
  <si>
    <t>N15018070003</t>
  </si>
  <si>
    <t>N15018070004</t>
  </si>
  <si>
    <t>N15018070005</t>
  </si>
  <si>
    <t>Karpick® Maple</t>
  </si>
  <si>
    <t>Acer rubrum 'Karpick'</t>
  </si>
  <si>
    <t>N15049070002</t>
  </si>
  <si>
    <t>N15049070003</t>
  </si>
  <si>
    <t>N15049070004</t>
  </si>
  <si>
    <t>N15049070005</t>
  </si>
  <si>
    <t>N15050770N50</t>
  </si>
  <si>
    <t>N15050070N45</t>
  </si>
  <si>
    <t>N15050770N45</t>
  </si>
  <si>
    <t>N15050070001</t>
  </si>
  <si>
    <t>N15050770001</t>
  </si>
  <si>
    <t>N15050070002</t>
  </si>
  <si>
    <t>N15050770002</t>
  </si>
  <si>
    <t>N15050070005</t>
  </si>
  <si>
    <t>N15050770005</t>
  </si>
  <si>
    <t>N15041070N45</t>
  </si>
  <si>
    <t>N15041070002</t>
  </si>
  <si>
    <t>N15041070003</t>
  </si>
  <si>
    <t>N15041070004</t>
  </si>
  <si>
    <t>N15041070005</t>
  </si>
  <si>
    <t>N15047070002</t>
  </si>
  <si>
    <t>N15047070003</t>
  </si>
  <si>
    <t>N15047070004</t>
  </si>
  <si>
    <t>N15047070005</t>
  </si>
  <si>
    <t>N15002070N45</t>
  </si>
  <si>
    <t>N15002070001</t>
  </si>
  <si>
    <t>N15002070002</t>
  </si>
  <si>
    <t>N15002070004</t>
  </si>
  <si>
    <t>N14515270059</t>
  </si>
  <si>
    <t>N14515270060</t>
  </si>
  <si>
    <t>N13526070001</t>
  </si>
  <si>
    <t>N13514070N45</t>
  </si>
  <si>
    <t>N13514070001</t>
  </si>
  <si>
    <t>N13510070001</t>
  </si>
  <si>
    <t>N13510070002</t>
  </si>
  <si>
    <t>N13510070003</t>
  </si>
  <si>
    <t>N13510070004</t>
  </si>
  <si>
    <t>N13510070005</t>
  </si>
  <si>
    <t>N13504770N50</t>
  </si>
  <si>
    <t>N13504770N45</t>
  </si>
  <si>
    <t>N13504770001</t>
  </si>
  <si>
    <t>N13504770004</t>
  </si>
  <si>
    <t>Green Japanese Maple</t>
  </si>
  <si>
    <t>N12504270058</t>
  </si>
  <si>
    <t>N12504270059</t>
  </si>
  <si>
    <t>N11010070N50</t>
  </si>
  <si>
    <t>N11010070002</t>
  </si>
  <si>
    <t>N11010070004</t>
  </si>
  <si>
    <t>N10010070N55</t>
  </si>
  <si>
    <t>N10010070N50</t>
  </si>
  <si>
    <t>N10010070N45</t>
  </si>
  <si>
    <t>N10010070001</t>
  </si>
  <si>
    <t>N10010070002</t>
  </si>
  <si>
    <t>N10010070003</t>
  </si>
  <si>
    <t>N10025070002</t>
  </si>
  <si>
    <t>N10025070003</t>
  </si>
  <si>
    <t>N10025070004</t>
  </si>
  <si>
    <t>N10025070005</t>
  </si>
  <si>
    <t>Bigleaf Maple</t>
  </si>
  <si>
    <t>Acer macrophyllum</t>
  </si>
  <si>
    <t>N09512070N50</t>
  </si>
  <si>
    <t>N09512070002</t>
  </si>
  <si>
    <t>N07515070002</t>
  </si>
  <si>
    <t>N07515070003</t>
  </si>
  <si>
    <t>N07508270060</t>
  </si>
  <si>
    <t>N07508070N60</t>
  </si>
  <si>
    <t>N07508070002</t>
  </si>
  <si>
    <t>N07508070003</t>
  </si>
  <si>
    <t>N07025070005</t>
  </si>
  <si>
    <t>N06025070001</t>
  </si>
  <si>
    <t>N06025070002</t>
  </si>
  <si>
    <t>N06025070004</t>
  </si>
  <si>
    <t>N06025070005</t>
  </si>
  <si>
    <t>N06001270060</t>
  </si>
  <si>
    <t>Vine Maple</t>
  </si>
  <si>
    <t>Acer circinatum</t>
  </si>
  <si>
    <t>N04005270059</t>
  </si>
  <si>
    <t>N04005270060</t>
  </si>
  <si>
    <t>N04005270061</t>
  </si>
  <si>
    <t>N02020070N45</t>
  </si>
  <si>
    <t>N02020070001</t>
  </si>
  <si>
    <t>N02020070002</t>
  </si>
  <si>
    <t>N02020070003</t>
  </si>
  <si>
    <t>N02020070004</t>
  </si>
  <si>
    <t>N02020070005</t>
  </si>
  <si>
    <t>Trident Maple</t>
  </si>
  <si>
    <t>N01501070002</t>
  </si>
  <si>
    <t>N01501070003</t>
  </si>
  <si>
    <t>N01501070004</t>
  </si>
  <si>
    <t>Custom Filter</t>
  </si>
  <si>
    <t>Typical Root Ball Size</t>
  </si>
  <si>
    <t>Total Est. Weight (lbs)</t>
  </si>
  <si>
    <t>Total Est. Linear Feet</t>
  </si>
  <si>
    <t>Plant Type</t>
  </si>
  <si>
    <t>Basic Shape</t>
  </si>
  <si>
    <t>Limb-up Ht. (Ft.)</t>
  </si>
  <si>
    <t xml:space="preserve"> Subtotal</t>
  </si>
  <si>
    <t xml:space="preserve"> Avail. Qty.</t>
  </si>
  <si>
    <t>Dug Avail. Qty.</t>
  </si>
  <si>
    <t>Notes</t>
  </si>
  <si>
    <t>List Price Per Tree 2027</t>
  </si>
  <si>
    <t>Form</t>
  </si>
  <si>
    <t>JFS Product Code</t>
  </si>
  <si>
    <t>Est. Weight Each (lbs)</t>
  </si>
  <si>
    <t>Est. Linear Ft. Each</t>
  </si>
  <si>
    <t>Sort order</t>
  </si>
  <si>
    <t>S = Call for special dig price</t>
  </si>
  <si>
    <t>Updated: October 13th, 2026</t>
  </si>
  <si>
    <t>Please don't delete columns in red!</t>
  </si>
  <si>
    <t>L = Best dug late (ship Jan.)</t>
  </si>
  <si>
    <t>J = No ship budbreak to 5/30</t>
  </si>
  <si>
    <t>Est. Ship Date</t>
  </si>
  <si>
    <t>M = No ship budbreak to 5/15</t>
  </si>
  <si>
    <t>PO/Project</t>
  </si>
  <si>
    <t>D = Dormant dig only</t>
  </si>
  <si>
    <t>Contact Name</t>
  </si>
  <si>
    <t xml:space="preserve">Enter discount % below to update NET Price </t>
  </si>
  <si>
    <t>Company</t>
  </si>
  <si>
    <r>
      <t xml:space="preserve"> </t>
    </r>
    <r>
      <rPr>
        <b/>
        <sz val="18"/>
        <color theme="1"/>
        <rFont val="Calibri"/>
        <family val="2"/>
        <scheme val="minor"/>
      </rPr>
      <t>SPECIMEN B&amp;B AVAILABILITY</t>
    </r>
    <r>
      <rPr>
        <sz val="10"/>
        <color theme="1"/>
        <rFont val="Calibri"/>
        <family val="2"/>
        <scheme val="minor"/>
      </rPr>
      <t xml:space="preserve">
 </t>
    </r>
    <r>
      <rPr>
        <i/>
        <sz val="10"/>
        <color theme="1"/>
        <rFont val="Calibri"/>
        <family val="2"/>
        <scheme val="minor"/>
      </rPr>
      <t>Prices effective October 1, 2026 - September 30, 2027</t>
    </r>
    <r>
      <rPr>
        <b/>
        <i/>
        <sz val="10"/>
        <color theme="1"/>
        <rFont val="Calibri"/>
        <family val="2"/>
        <scheme val="minor"/>
      </rPr>
      <t xml:space="preserve">
503-463-1700  ▪  503-390-4436 (fax)  
7737 54th Ave NE, Salem, OR 97305 
www.ShadeTrees.com  ▪  nwstsales@jfschmidt.com
</t>
    </r>
  </si>
  <si>
    <t>Mountain Hemlock</t>
  </si>
  <si>
    <t>Tsuga mertensiana</t>
  </si>
  <si>
    <t>A87530070066</t>
  </si>
  <si>
    <t>A87530070064</t>
  </si>
  <si>
    <t>A87530070063</t>
  </si>
  <si>
    <t>A82535070017</t>
  </si>
  <si>
    <t>A82535070015</t>
  </si>
  <si>
    <t>Snow Charm® Snowbell</t>
  </si>
  <si>
    <t>Styrax japonicus 'JFS-E'</t>
  </si>
  <si>
    <t>A82525070009</t>
  </si>
  <si>
    <t>A82525070008</t>
  </si>
  <si>
    <t>1 1/2"</t>
  </si>
  <si>
    <t>A82525070007</t>
  </si>
  <si>
    <t>A82520070009</t>
  </si>
  <si>
    <t>Fragrant Fountain Snowbell</t>
  </si>
  <si>
    <t>Styrax japonicus 'Fragrant Fountain'</t>
  </si>
  <si>
    <t>A82510070009</t>
  </si>
  <si>
    <t>A82510070008</t>
  </si>
  <si>
    <t>Fragrant Snowbell</t>
  </si>
  <si>
    <t>Styrax obassia</t>
  </si>
  <si>
    <t>A82505070015</t>
  </si>
  <si>
    <t>A82505070009</t>
  </si>
  <si>
    <t>A82505070008</t>
  </si>
  <si>
    <t>Japanese Stewartia</t>
  </si>
  <si>
    <t>A82060070019</t>
  </si>
  <si>
    <t>Japanese Umbrella Pine</t>
  </si>
  <si>
    <t>Sciadopitys verticillata</t>
  </si>
  <si>
    <t>A79220070064</t>
  </si>
  <si>
    <t>A75008070005</t>
  </si>
  <si>
    <t>2 1/2"</t>
  </si>
  <si>
    <t>A75008070004</t>
  </si>
  <si>
    <t>A75008070003</t>
  </si>
  <si>
    <t>Schip Laurel</t>
  </si>
  <si>
    <t>Prunus laurocerasus 'Schipkaensis'</t>
  </si>
  <si>
    <t>A73305270064</t>
  </si>
  <si>
    <t>A73305270062</t>
  </si>
  <si>
    <t>Strobiformis</t>
  </si>
  <si>
    <t>Vanderwolf's Pyramid Pine</t>
  </si>
  <si>
    <t>A68041370064</t>
  </si>
  <si>
    <t>A68041070064</t>
  </si>
  <si>
    <t>A68041070062</t>
  </si>
  <si>
    <t>Dwarf Mugo Pine</t>
  </si>
  <si>
    <t>A68009070066</t>
  </si>
  <si>
    <t>30"</t>
  </si>
  <si>
    <t>A68009070065</t>
  </si>
  <si>
    <t>A68009070064</t>
  </si>
  <si>
    <t>A68003070064</t>
  </si>
  <si>
    <t>A68003070062</t>
  </si>
  <si>
    <t>A68003070061</t>
  </si>
  <si>
    <t>A68003070060</t>
  </si>
  <si>
    <t>A68003070059</t>
  </si>
  <si>
    <t>A67070070060</t>
  </si>
  <si>
    <t>Fat Albert Blue Spruce</t>
  </si>
  <si>
    <t>Picea pungens 'Fat Albert'</t>
  </si>
  <si>
    <t>A67020070064</t>
  </si>
  <si>
    <t>A67020070062</t>
  </si>
  <si>
    <t>A67020070061</t>
  </si>
  <si>
    <t>Globosa Spruce</t>
  </si>
  <si>
    <t>Picea pungens 'Globosa'</t>
  </si>
  <si>
    <t>A67010070065</t>
  </si>
  <si>
    <t>A67010070064</t>
  </si>
  <si>
    <t>42"</t>
  </si>
  <si>
    <t>A67010070063</t>
  </si>
  <si>
    <t>Bakeri Blue Spruce</t>
  </si>
  <si>
    <t>Picea pungens 'Bakeri'</t>
  </si>
  <si>
    <t>A67009070064</t>
  </si>
  <si>
    <t>A67009070061</t>
  </si>
  <si>
    <t>A67009070060</t>
  </si>
  <si>
    <t>A64075070009</t>
  </si>
  <si>
    <t>1 3/4"</t>
  </si>
  <si>
    <t>A64075070006</t>
  </si>
  <si>
    <t>A64020070015</t>
  </si>
  <si>
    <t>A64020070009</t>
  </si>
  <si>
    <t>A64020070008</t>
  </si>
  <si>
    <t>A64020070007</t>
  </si>
  <si>
    <t>Wildfire Tupelo</t>
  </si>
  <si>
    <t>Nyssa sylvatica 'Wildfire'</t>
  </si>
  <si>
    <t>A62550070005</t>
  </si>
  <si>
    <t>A62525070009</t>
  </si>
  <si>
    <t>A62525070008</t>
  </si>
  <si>
    <t>A62512070009</t>
  </si>
  <si>
    <t>A62512070003</t>
  </si>
  <si>
    <t>A59079270062</t>
  </si>
  <si>
    <t>A59014270061</t>
  </si>
  <si>
    <t>A59012070008</t>
  </si>
  <si>
    <t>A56520070008</t>
  </si>
  <si>
    <t>A56520070006</t>
  </si>
  <si>
    <t>A56520070005</t>
  </si>
  <si>
    <t>A56520070004</t>
  </si>
  <si>
    <t>Worplesdon Sweetgum</t>
  </si>
  <si>
    <t>A56511070008</t>
  </si>
  <si>
    <t>A56511070007</t>
  </si>
  <si>
    <t>A56511070006</t>
  </si>
  <si>
    <t>A56511070005</t>
  </si>
  <si>
    <t>Rotundiloba Sweetgum</t>
  </si>
  <si>
    <t>Liquidambar styraciflua 'Rotundiloba'</t>
  </si>
  <si>
    <t>A56507070006</t>
  </si>
  <si>
    <t>Spartan Juniper</t>
  </si>
  <si>
    <t>Juniperus chinensis 'Spartan'</t>
  </si>
  <si>
    <t>A53072070062</t>
  </si>
  <si>
    <t>A47509070015</t>
  </si>
  <si>
    <t>A47509070009</t>
  </si>
  <si>
    <t>A47509070008</t>
  </si>
  <si>
    <t>A47506070015</t>
  </si>
  <si>
    <t>A47506070009</t>
  </si>
  <si>
    <t>A47506070008</t>
  </si>
  <si>
    <t>A47505070015</t>
  </si>
  <si>
    <t>A47505070009</t>
  </si>
  <si>
    <t>A47505070008</t>
  </si>
  <si>
    <t>A47505070007</t>
  </si>
  <si>
    <t>A47505070006</t>
  </si>
  <si>
    <t>A47501070015</t>
  </si>
  <si>
    <t>A47501070009</t>
  </si>
  <si>
    <t>A47501070008</t>
  </si>
  <si>
    <t>A47501070007</t>
  </si>
  <si>
    <t>Tricolor Beech</t>
  </si>
  <si>
    <t>Fagus sylvatica 'Roseomarginata'</t>
  </si>
  <si>
    <t>A44020070015</t>
  </si>
  <si>
    <t>A44012070005</t>
  </si>
  <si>
    <t>Weeping Beech</t>
  </si>
  <si>
    <t>Fagus sylvatica 'Pendula'</t>
  </si>
  <si>
    <t>A44008070009</t>
  </si>
  <si>
    <t>A44008070007</t>
  </si>
  <si>
    <t>A44008070006</t>
  </si>
  <si>
    <t>A44008070005</t>
  </si>
  <si>
    <t>A44006070009</t>
  </si>
  <si>
    <t>A44006070008</t>
  </si>
  <si>
    <t>A44006070007</t>
  </si>
  <si>
    <t>A44006070006</t>
  </si>
  <si>
    <t>A44006070005</t>
  </si>
  <si>
    <t>A44006070004</t>
  </si>
  <si>
    <t>American Beech</t>
  </si>
  <si>
    <t>A44001070006</t>
  </si>
  <si>
    <t>A44001070005</t>
  </si>
  <si>
    <t>A44001070004</t>
  </si>
  <si>
    <t>A44001070003</t>
  </si>
  <si>
    <t>A35057070006</t>
  </si>
  <si>
    <t>A35057070005</t>
  </si>
  <si>
    <t>A35054270064</t>
  </si>
  <si>
    <t>A35054270062</t>
  </si>
  <si>
    <t>Green Arrow Alaskan Cedar</t>
  </si>
  <si>
    <t>Chamaecyparis nootkatensis 'Green Arrow'</t>
  </si>
  <si>
    <t>A32535070060</t>
  </si>
  <si>
    <t>Slender Hinoki Cypress</t>
  </si>
  <si>
    <t>Chamaecyparis obtusa 'gracilis'</t>
  </si>
  <si>
    <t>A32523070062</t>
  </si>
  <si>
    <t>A31590070009</t>
  </si>
  <si>
    <t>A31590070008</t>
  </si>
  <si>
    <t>A31590070007</t>
  </si>
  <si>
    <t>A31590070006</t>
  </si>
  <si>
    <t>A31590070005</t>
  </si>
  <si>
    <t>A31590070004</t>
  </si>
  <si>
    <t>A31576070009</t>
  </si>
  <si>
    <t>Heart's Desire™ Redbud</t>
  </si>
  <si>
    <t>Cercis canadensis 'UMN7101'</t>
  </si>
  <si>
    <t>A31550070009</t>
  </si>
  <si>
    <t>Blue Atlas Cedar</t>
  </si>
  <si>
    <t>A30001070061</t>
  </si>
  <si>
    <t>A30001070058</t>
  </si>
  <si>
    <t>A30001070056</t>
  </si>
  <si>
    <t>A30001070054</t>
  </si>
  <si>
    <t>Standing Ovation™ - First Editions® Serviceberry</t>
  </si>
  <si>
    <t>Amelanchier alnifolia 'Obelisk'</t>
  </si>
  <si>
    <t>A23035270066</t>
  </si>
  <si>
    <t>A23035270064</t>
  </si>
  <si>
    <t>A23035270062</t>
  </si>
  <si>
    <t>A23035270061</t>
  </si>
  <si>
    <t>Moonrise® Maple</t>
  </si>
  <si>
    <t>Acer shirasawanum 'Munn 001'</t>
  </si>
  <si>
    <t>A17510270064</t>
  </si>
  <si>
    <t>A17510270062</t>
  </si>
  <si>
    <t>A14515270064</t>
  </si>
  <si>
    <t>A14515270062</t>
  </si>
  <si>
    <t>A14515270061</t>
  </si>
  <si>
    <t>A14515270060</t>
  </si>
  <si>
    <t>A14515270059</t>
  </si>
  <si>
    <t>A12570770065</t>
  </si>
  <si>
    <t>A12570770063</t>
  </si>
  <si>
    <t>A12570770062</t>
  </si>
  <si>
    <t>A12570770061</t>
  </si>
  <si>
    <t>A12570070009</t>
  </si>
  <si>
    <t>A12570070008</t>
  </si>
  <si>
    <t>A12570070007</t>
  </si>
  <si>
    <t>A12570070006</t>
  </si>
  <si>
    <t>A12570070005</t>
  </si>
  <si>
    <t>A12567770065</t>
  </si>
  <si>
    <t>A12567770064</t>
  </si>
  <si>
    <t>A12567770063</t>
  </si>
  <si>
    <t>A12567770062</t>
  </si>
  <si>
    <t>A12567070009</t>
  </si>
  <si>
    <t>A12567070008</t>
  </si>
  <si>
    <t>A12567070007</t>
  </si>
  <si>
    <t>A12567070006</t>
  </si>
  <si>
    <t>A12560770065</t>
  </si>
  <si>
    <t>A12560770064</t>
  </si>
  <si>
    <t>A12560770063</t>
  </si>
  <si>
    <t>A12560770062</t>
  </si>
  <si>
    <t>A12560770061</t>
  </si>
  <si>
    <t>A12560070009</t>
  </si>
  <si>
    <t>A12560070008</t>
  </si>
  <si>
    <t>A12560070007</t>
  </si>
  <si>
    <t>A12560070006</t>
  </si>
  <si>
    <t>A12560070005</t>
  </si>
  <si>
    <t>A12560070004</t>
  </si>
  <si>
    <t>Shishigashira Japanese Maple</t>
  </si>
  <si>
    <t>A12559270066</t>
  </si>
  <si>
    <t>A12559270064</t>
  </si>
  <si>
    <t>A12559270062</t>
  </si>
  <si>
    <t>A12559270061</t>
  </si>
  <si>
    <t>Orangeola Japanese Maple</t>
  </si>
  <si>
    <t>Acer palmatum dissectum 'Orangeola'</t>
  </si>
  <si>
    <t>A12552770063</t>
  </si>
  <si>
    <t>A12552770062</t>
  </si>
  <si>
    <t>A12544770063</t>
  </si>
  <si>
    <t>A12544770062</t>
  </si>
  <si>
    <t>A12544770061</t>
  </si>
  <si>
    <t>A12519270064</t>
  </si>
  <si>
    <t>A12519270062</t>
  </si>
  <si>
    <t>A12519270061</t>
  </si>
  <si>
    <t>A12519270060</t>
  </si>
  <si>
    <t>A12519270059</t>
  </si>
  <si>
    <t>A12504270062</t>
  </si>
  <si>
    <t>A12504270061</t>
  </si>
  <si>
    <t>A12504270060</t>
  </si>
  <si>
    <t>A12504270059</t>
  </si>
  <si>
    <t>A12504270058</t>
  </si>
  <si>
    <t>A12502270066</t>
  </si>
  <si>
    <t>A12502270064</t>
  </si>
  <si>
    <t>A12502270062</t>
  </si>
  <si>
    <t>A12502270061</t>
  </si>
  <si>
    <t>A12502270060</t>
  </si>
  <si>
    <t>A12502070015</t>
  </si>
  <si>
    <t>A12502070009</t>
  </si>
  <si>
    <t>A12502070008</t>
  </si>
  <si>
    <t>A12502070007</t>
  </si>
  <si>
    <t>Crimson Queen Japanese Maple</t>
  </si>
  <si>
    <t>A12501770066</t>
  </si>
  <si>
    <t>A12501770065</t>
  </si>
  <si>
    <t>A12501770064</t>
  </si>
  <si>
    <t>A12501770063</t>
  </si>
  <si>
    <t>A12501770061</t>
  </si>
  <si>
    <t>A12501070009</t>
  </si>
  <si>
    <t>A12501070008</t>
  </si>
  <si>
    <t>A12501070007</t>
  </si>
  <si>
    <t>A12501070006</t>
  </si>
  <si>
    <t>A12501070005</t>
  </si>
  <si>
    <t>A07508870008</t>
  </si>
  <si>
    <t>A07508870006</t>
  </si>
  <si>
    <t>A07508870005</t>
  </si>
  <si>
    <t>A07508870004</t>
  </si>
  <si>
    <t>A07508270064</t>
  </si>
  <si>
    <t>A07508270062</t>
  </si>
  <si>
    <t>A07508270061</t>
  </si>
  <si>
    <t>A07508070009</t>
  </si>
  <si>
    <t>A07508070008</t>
  </si>
  <si>
    <t>Cinnamon Girl™ Maple</t>
  </si>
  <si>
    <t>Acer griseum x A. maximowiczianum 'Molly Fordham'</t>
  </si>
  <si>
    <t>A07505070006</t>
  </si>
  <si>
    <t>A07505070005</t>
  </si>
  <si>
    <t>Three Cheers™ Maple</t>
  </si>
  <si>
    <t>A04030270060</t>
  </si>
  <si>
    <t>A04030270059</t>
  </si>
  <si>
    <t>A04030270058</t>
  </si>
  <si>
    <t>A04020270064</t>
  </si>
  <si>
    <t>A04020270062</t>
  </si>
  <si>
    <t>A04020270061</t>
  </si>
  <si>
    <t>A04020270060</t>
  </si>
  <si>
    <t>A04020270059</t>
  </si>
  <si>
    <t>Morning Starburst™ Maple</t>
  </si>
  <si>
    <t>A04007270064</t>
  </si>
  <si>
    <t>A04007270062</t>
  </si>
  <si>
    <t>A04007270061</t>
  </si>
  <si>
    <t>A04007270059</t>
  </si>
  <si>
    <t>A04007270058</t>
  </si>
  <si>
    <t>A04005270064</t>
  </si>
  <si>
    <t>A04005270062</t>
  </si>
  <si>
    <t>A04005270061</t>
  </si>
  <si>
    <t>A04005270060</t>
  </si>
  <si>
    <r>
      <rPr>
        <sz val="11.5"/>
        <color theme="10"/>
        <rFont val="Calibri"/>
        <family val="2"/>
      </rPr>
      <t xml:space="preserve">    </t>
    </r>
    <r>
      <rPr>
        <b/>
        <sz val="11.5"/>
        <rFont val="Calibri"/>
        <family val="2"/>
      </rPr>
      <t xml:space="preserve">                                              Cathie Bown </t>
    </r>
    <r>
      <rPr>
        <sz val="11.5"/>
        <color theme="10"/>
        <rFont val="Calibri"/>
        <family val="2"/>
      </rPr>
      <t xml:space="preserve">- </t>
    </r>
    <r>
      <rPr>
        <u/>
        <sz val="11.5"/>
        <color rgb="FF0000FF"/>
        <rFont val="Calibri"/>
        <family val="2"/>
      </rPr>
      <t>Cathieb@jfschmidt.com</t>
    </r>
  </si>
  <si>
    <r>
      <rPr>
        <sz val="11.5"/>
        <color theme="10"/>
        <rFont val="Calibri"/>
        <family val="2"/>
      </rPr>
      <t xml:space="preserve">      </t>
    </r>
    <r>
      <rPr>
        <u/>
        <sz val="11.5"/>
        <color theme="10"/>
        <rFont val="Calibri"/>
        <family val="2"/>
      </rPr>
      <t xml:space="preserve"> Click Here for Abbreviations</t>
    </r>
  </si>
  <si>
    <r>
      <rPr>
        <b/>
        <sz val="40"/>
        <color theme="1"/>
        <rFont val="Calibri"/>
        <family val="2"/>
      </rPr>
      <t xml:space="preserve">       </t>
    </r>
    <r>
      <rPr>
        <b/>
        <u/>
        <sz val="40"/>
        <color theme="1"/>
        <rFont val="Calibri"/>
        <family val="2"/>
      </rPr>
      <t>B&amp;B AVAILABILITY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</si>
</sst>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87" x14ac:knownFonts="1"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.5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sz val="11.5"/>
      <color rgb="FFC00000"/>
      <name val="Calibri"/>
      <family val="2"/>
    </font>
    <font>
      <u/>
      <sz val="10"/>
      <color indexed="12"/>
      <name val="Arial"/>
      <family val="2"/>
    </font>
    <font>
      <b/>
      <sz val="10.5"/>
      <name val="Calibri"/>
      <family val="2"/>
    </font>
    <font>
      <sz val="11.5"/>
      <color rgb="FF0070C0"/>
      <name val="Calibri"/>
      <family val="2"/>
    </font>
    <font>
      <b/>
      <sz val="11.5"/>
      <color theme="1"/>
      <name val="Calibri"/>
      <family val="2"/>
    </font>
    <font>
      <sz val="9.5"/>
      <name val="Calibri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sz val="11.5"/>
      <color theme="10"/>
      <name val="Calibri"/>
      <family val="2"/>
    </font>
    <font>
      <u/>
      <sz val="11.5"/>
      <color rgb="FF0000FF"/>
      <name val="Calibri"/>
      <family val="2"/>
    </font>
    <font>
      <u/>
      <sz val="11.5"/>
      <color indexed="12"/>
      <name val="Calibri"/>
      <family val="2"/>
    </font>
    <font>
      <u/>
      <sz val="9"/>
      <color theme="10"/>
      <name val="Calibri"/>
      <family val="2"/>
    </font>
    <font>
      <u/>
      <sz val="9"/>
      <color theme="10"/>
      <name val="Calibri"/>
      <family val="2"/>
      <scheme val="minor"/>
    </font>
    <font>
      <u/>
      <sz val="11.5"/>
      <color indexed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Calibri"/>
      <family val="2"/>
      <scheme val="minor"/>
    </font>
    <font>
      <sz val="11.5"/>
      <name val="Calibri"/>
      <family val="2"/>
      <scheme val="minor"/>
    </font>
    <font>
      <sz val="12"/>
      <color theme="1"/>
      <name val="Calibri"/>
      <family val="2"/>
    </font>
    <font>
      <b/>
      <u/>
      <sz val="40"/>
      <color theme="1"/>
      <name val="Calibri"/>
      <family val="2"/>
    </font>
    <font>
      <b/>
      <sz val="40"/>
      <color theme="1"/>
      <name val="Calibri"/>
      <family val="2"/>
    </font>
    <font>
      <u/>
      <sz val="40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Aptos"/>
    </font>
    <font>
      <sz val="11.5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u/>
      <sz val="11.5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rgb="FF0000FF"/>
      <name val="Calibri"/>
      <family val="2"/>
    </font>
    <font>
      <b/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1.5"/>
      <color rgb="FFC00000"/>
      <name val="Calibri"/>
      <family val="2"/>
      <scheme val="minor"/>
    </font>
    <font>
      <sz val="38"/>
      <color theme="1"/>
      <name val="Calibri"/>
      <family val="2"/>
      <scheme val="minor"/>
    </font>
    <font>
      <u/>
      <sz val="38"/>
      <color theme="1"/>
      <name val="Calibri"/>
      <family val="2"/>
      <scheme val="minor"/>
    </font>
    <font>
      <b/>
      <u/>
      <sz val="38"/>
      <color theme="1"/>
      <name val="Calibri"/>
      <family val="2"/>
      <scheme val="minor"/>
    </font>
    <font>
      <b/>
      <sz val="38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2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u/>
      <sz val="11.5"/>
      <color rgb="FF0000E1"/>
      <name val="Calibri"/>
      <family val="2"/>
    </font>
    <font>
      <sz val="11"/>
      <color theme="10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sz val="12"/>
      <color rgb="FFC00000"/>
      <name val="Calibri"/>
      <family val="2"/>
    </font>
    <font>
      <b/>
      <u/>
      <sz val="38"/>
      <color theme="1"/>
      <name val="Calibri"/>
      <family val="2"/>
    </font>
    <font>
      <b/>
      <u/>
      <sz val="37"/>
      <color theme="1"/>
      <name val="Calibri"/>
      <family val="2"/>
    </font>
    <font>
      <b/>
      <sz val="37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EECE1"/>
        <bgColor indexed="64"/>
      </patternFill>
    </fill>
  </fills>
  <borders count="3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9">
    <xf numFmtId="0" fontId="0" fillId="0" borderId="0"/>
    <xf numFmtId="9" fontId="5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/>
    <xf numFmtId="0" fontId="5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8" fillId="0" borderId="0"/>
    <xf numFmtId="44" fontId="5" fillId="0" borderId="0" applyFont="0" applyFill="0" applyBorder="0" applyAlignment="0" applyProtection="0"/>
  </cellStyleXfs>
  <cellXfs count="409">
    <xf numFmtId="0" fontId="0" fillId="0" borderId="0" xfId="0"/>
    <xf numFmtId="0" fontId="3" fillId="0" borderId="0" xfId="3" applyFont="1"/>
    <xf numFmtId="0" fontId="4" fillId="0" borderId="0" xfId="3" applyFont="1"/>
    <xf numFmtId="0" fontId="7" fillId="0" borderId="0" xfId="4" applyFont="1" applyAlignment="1">
      <alignment horizontal="center" vertical="center"/>
    </xf>
    <xf numFmtId="0" fontId="4" fillId="0" borderId="0" xfId="3" applyFont="1" applyAlignment="1">
      <alignment horizontal="left"/>
    </xf>
    <xf numFmtId="0" fontId="3" fillId="2" borderId="0" xfId="3" applyFont="1" applyFill="1" applyAlignment="1">
      <alignment horizontal="center" wrapText="1"/>
    </xf>
    <xf numFmtId="0" fontId="6" fillId="0" borderId="0" xfId="5" applyAlignment="1">
      <alignment horizontal="center"/>
    </xf>
    <xf numFmtId="0" fontId="10" fillId="0" borderId="0" xfId="6" applyNumberFormat="1" applyFont="1" applyFill="1" applyBorder="1" applyAlignment="1" applyProtection="1">
      <alignment horizontal="right"/>
    </xf>
    <xf numFmtId="0" fontId="5" fillId="0" borderId="0" xfId="4" applyAlignment="1">
      <alignment horizontal="center"/>
    </xf>
    <xf numFmtId="0" fontId="11" fillId="0" borderId="0" xfId="6" applyNumberFormat="1" applyFont="1" applyFill="1" applyBorder="1" applyAlignment="1" applyProtection="1"/>
    <xf numFmtId="0" fontId="12" fillId="0" borderId="0" xfId="4" applyFont="1" applyAlignment="1">
      <alignment horizontal="center"/>
    </xf>
    <xf numFmtId="0" fontId="3" fillId="0" borderId="0" xfId="3" applyFont="1" applyAlignment="1">
      <alignment horizontal="left"/>
    </xf>
    <xf numFmtId="0" fontId="13" fillId="0" borderId="0" xfId="3" applyFont="1" applyAlignment="1">
      <alignment horizontal="right"/>
    </xf>
    <xf numFmtId="0" fontId="3" fillId="0" borderId="0" xfId="3" applyFont="1" applyAlignment="1">
      <alignment horizontal="left" wrapText="1"/>
    </xf>
    <xf numFmtId="0" fontId="16" fillId="0" borderId="0" xfId="4" applyFont="1" applyAlignment="1">
      <alignment horizontal="center"/>
    </xf>
    <xf numFmtId="0" fontId="20" fillId="0" borderId="0" xfId="2" applyFont="1" applyAlignment="1">
      <alignment horizontal="right"/>
    </xf>
    <xf numFmtId="0" fontId="21" fillId="0" borderId="0" xfId="2" applyFont="1" applyAlignment="1"/>
    <xf numFmtId="0" fontId="23" fillId="0" borderId="0" xfId="6" applyNumberFormat="1" applyFont="1" applyFill="1" applyBorder="1" applyAlignment="1" applyProtection="1">
      <alignment horizontal="left" wrapText="1"/>
    </xf>
    <xf numFmtId="0" fontId="24" fillId="0" borderId="0" xfId="3" applyFont="1"/>
    <xf numFmtId="0" fontId="24" fillId="0" borderId="0" xfId="3" applyFont="1" applyAlignment="1">
      <alignment horizontal="center"/>
    </xf>
    <xf numFmtId="0" fontId="25" fillId="0" borderId="0" xfId="3" applyFont="1" applyAlignment="1">
      <alignment horizontal="center"/>
    </xf>
    <xf numFmtId="164" fontId="26" fillId="0" borderId="0" xfId="3" applyNumberFormat="1" applyFont="1" applyAlignment="1">
      <alignment horizontal="center"/>
    </xf>
    <xf numFmtId="0" fontId="27" fillId="0" borderId="0" xfId="6" applyNumberFormat="1" applyFont="1" applyFill="1" applyBorder="1" applyAlignment="1" applyProtection="1">
      <alignment horizontal="center" wrapText="1"/>
    </xf>
    <xf numFmtId="9" fontId="28" fillId="4" borderId="1" xfId="1" applyFont="1" applyFill="1" applyBorder="1" applyAlignment="1">
      <alignment horizontal="center"/>
    </xf>
    <xf numFmtId="0" fontId="26" fillId="0" borderId="0" xfId="3" applyFont="1"/>
    <xf numFmtId="0" fontId="26" fillId="0" borderId="0" xfId="3" applyFont="1" applyAlignment="1">
      <alignment horizontal="left"/>
    </xf>
    <xf numFmtId="0" fontId="30" fillId="0" borderId="0" xfId="3" applyFont="1"/>
    <xf numFmtId="0" fontId="31" fillId="0" borderId="0" xfId="3" applyFont="1" applyAlignment="1">
      <alignment horizontal="left"/>
    </xf>
    <xf numFmtId="0" fontId="32" fillId="5" borderId="5" xfId="3" applyFont="1" applyFill="1" applyBorder="1" applyAlignment="1">
      <alignment horizontal="center"/>
    </xf>
    <xf numFmtId="0" fontId="32" fillId="0" borderId="0" xfId="3" applyFont="1" applyAlignment="1">
      <alignment horizontal="left"/>
    </xf>
    <xf numFmtId="0" fontId="32" fillId="5" borderId="7" xfId="3" applyFont="1" applyFill="1" applyBorder="1" applyAlignment="1">
      <alignment horizontal="center"/>
    </xf>
    <xf numFmtId="0" fontId="32" fillId="2" borderId="0" xfId="3" applyFont="1" applyFill="1" applyAlignment="1">
      <alignment horizontal="left"/>
    </xf>
    <xf numFmtId="0" fontId="32" fillId="5" borderId="9" xfId="3" applyFont="1" applyFill="1" applyBorder="1" applyAlignment="1">
      <alignment horizontal="center"/>
    </xf>
    <xf numFmtId="0" fontId="26" fillId="0" borderId="0" xfId="3" applyFont="1" applyAlignment="1">
      <alignment horizontal="center"/>
    </xf>
    <xf numFmtId="165" fontId="26" fillId="0" borderId="0" xfId="3" applyNumberFormat="1" applyFont="1" applyAlignment="1">
      <alignment horizontal="center"/>
    </xf>
    <xf numFmtId="0" fontId="3" fillId="2" borderId="0" xfId="3" applyFont="1" applyFill="1"/>
    <xf numFmtId="0" fontId="3" fillId="2" borderId="0" xfId="3" applyFont="1" applyFill="1" applyAlignment="1">
      <alignment wrapText="1"/>
    </xf>
    <xf numFmtId="0" fontId="3" fillId="2" borderId="0" xfId="3" applyFont="1" applyFill="1" applyAlignment="1">
      <alignment horizontal="left" wrapText="1"/>
    </xf>
    <xf numFmtId="0" fontId="22" fillId="2" borderId="3" xfId="6" applyNumberFormat="1" applyFont="1" applyFill="1" applyBorder="1" applyAlignment="1" applyProtection="1">
      <alignment horizontal="left" wrapText="1"/>
    </xf>
    <xf numFmtId="0" fontId="33" fillId="2" borderId="0" xfId="3" applyFont="1" applyFill="1" applyAlignment="1">
      <alignment horizontal="left"/>
    </xf>
    <xf numFmtId="0" fontId="32" fillId="2" borderId="4" xfId="3" applyFont="1" applyFill="1" applyBorder="1" applyAlignment="1">
      <alignment horizontal="left"/>
    </xf>
    <xf numFmtId="0" fontId="32" fillId="2" borderId="4" xfId="3" applyFont="1" applyFill="1" applyBorder="1" applyAlignment="1">
      <alignment horizontal="center"/>
    </xf>
    <xf numFmtId="164" fontId="32" fillId="2" borderId="4" xfId="3" applyNumberFormat="1" applyFont="1" applyFill="1" applyBorder="1" applyAlignment="1">
      <alignment horizontal="center"/>
    </xf>
    <xf numFmtId="164" fontId="6" fillId="2" borderId="4" xfId="5" applyNumberFormat="1" applyFill="1" applyBorder="1" applyAlignment="1">
      <alignment horizontal="center"/>
    </xf>
    <xf numFmtId="0" fontId="32" fillId="2" borderId="6" xfId="3" applyFont="1" applyFill="1" applyBorder="1" applyAlignment="1">
      <alignment horizontal="left"/>
    </xf>
    <xf numFmtId="0" fontId="32" fillId="2" borderId="6" xfId="3" applyFont="1" applyFill="1" applyBorder="1" applyAlignment="1">
      <alignment horizontal="center"/>
    </xf>
    <xf numFmtId="164" fontId="32" fillId="2" borderId="6" xfId="3" applyNumberFormat="1" applyFont="1" applyFill="1" applyBorder="1" applyAlignment="1">
      <alignment horizontal="center"/>
    </xf>
    <xf numFmtId="164" fontId="6" fillId="2" borderId="6" xfId="5" applyNumberFormat="1" applyFill="1" applyBorder="1" applyAlignment="1">
      <alignment horizontal="center"/>
    </xf>
    <xf numFmtId="0" fontId="32" fillId="2" borderId="8" xfId="3" applyFont="1" applyFill="1" applyBorder="1" applyAlignment="1">
      <alignment horizontal="left"/>
    </xf>
    <xf numFmtId="0" fontId="32" fillId="2" borderId="8" xfId="3" applyFont="1" applyFill="1" applyBorder="1" applyAlignment="1">
      <alignment horizontal="center"/>
    </xf>
    <xf numFmtId="164" fontId="32" fillId="2" borderId="8" xfId="3" applyNumberFormat="1" applyFont="1" applyFill="1" applyBorder="1" applyAlignment="1">
      <alignment horizontal="center"/>
    </xf>
    <xf numFmtId="164" fontId="6" fillId="2" borderId="8" xfId="5" applyNumberFormat="1" applyFill="1" applyBorder="1" applyAlignment="1">
      <alignment horizontal="center"/>
    </xf>
    <xf numFmtId="0" fontId="34" fillId="0" borderId="6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34" fillId="0" borderId="6" xfId="7" applyFont="1" applyBorder="1" applyAlignment="1">
      <alignment horizontal="center"/>
    </xf>
    <xf numFmtId="0" fontId="16" fillId="2" borderId="13" xfId="4" applyFont="1" applyFill="1" applyBorder="1" applyAlignment="1">
      <alignment horizontal="left"/>
    </xf>
    <xf numFmtId="0" fontId="29" fillId="0" borderId="13" xfId="4" applyFont="1" applyBorder="1" applyAlignment="1">
      <alignment horizontal="left"/>
    </xf>
    <xf numFmtId="0" fontId="29" fillId="0" borderId="14" xfId="4" applyFont="1" applyBorder="1" applyAlignment="1">
      <alignment horizontal="left"/>
    </xf>
    <xf numFmtId="0" fontId="29" fillId="0" borderId="14" xfId="3" applyFont="1" applyBorder="1" applyAlignment="1">
      <alignment horizontal="left"/>
    </xf>
    <xf numFmtId="0" fontId="29" fillId="0" borderId="15" xfId="3" applyFont="1" applyBorder="1" applyAlignment="1">
      <alignment horizontal="left"/>
    </xf>
    <xf numFmtId="164" fontId="29" fillId="0" borderId="14" xfId="3" quotePrefix="1" applyNumberFormat="1" applyFont="1" applyBorder="1" applyAlignment="1">
      <alignment horizontal="left"/>
    </xf>
    <xf numFmtId="165" fontId="29" fillId="0" borderId="14" xfId="3" applyNumberFormat="1" applyFont="1" applyBorder="1" applyAlignment="1">
      <alignment horizontal="left"/>
    </xf>
    <xf numFmtId="0" fontId="29" fillId="0" borderId="16" xfId="3" applyFont="1" applyBorder="1" applyAlignment="1">
      <alignment horizontal="left"/>
    </xf>
    <xf numFmtId="0" fontId="33" fillId="2" borderId="10" xfId="3" applyFont="1" applyFill="1" applyBorder="1" applyAlignment="1">
      <alignment horizontal="left"/>
    </xf>
    <xf numFmtId="0" fontId="33" fillId="2" borderId="11" xfId="3" applyFont="1" applyFill="1" applyBorder="1" applyAlignment="1">
      <alignment horizontal="left"/>
    </xf>
    <xf numFmtId="164" fontId="29" fillId="0" borderId="15" xfId="3" applyNumberFormat="1" applyFont="1" applyBorder="1" applyAlignment="1">
      <alignment horizontal="center"/>
    </xf>
    <xf numFmtId="0" fontId="33" fillId="2" borderId="12" xfId="3" applyFont="1" applyFill="1" applyBorder="1" applyAlignment="1">
      <alignment horizontal="left"/>
    </xf>
    <xf numFmtId="0" fontId="0" fillId="2" borderId="10" xfId="0" applyFill="1" applyBorder="1"/>
    <xf numFmtId="0" fontId="32" fillId="2" borderId="11" xfId="3" applyFont="1" applyFill="1" applyBorder="1" applyAlignment="1">
      <alignment horizontal="left"/>
    </xf>
    <xf numFmtId="0" fontId="33" fillId="2" borderId="17" xfId="3" applyFont="1" applyFill="1" applyBorder="1" applyAlignment="1">
      <alignment horizontal="left"/>
    </xf>
    <xf numFmtId="0" fontId="32" fillId="2" borderId="10" xfId="3" applyFont="1" applyFill="1" applyBorder="1" applyAlignment="1">
      <alignment horizontal="left"/>
    </xf>
    <xf numFmtId="0" fontId="32" fillId="2" borderId="12" xfId="3" applyFont="1" applyFill="1" applyBorder="1" applyAlignment="1">
      <alignment horizontal="left"/>
    </xf>
    <xf numFmtId="0" fontId="29" fillId="0" borderId="18" xfId="3" applyFont="1" applyBorder="1" applyAlignment="1">
      <alignment horizontal="left"/>
    </xf>
    <xf numFmtId="164" fontId="29" fillId="0" borderId="18" xfId="3" applyNumberFormat="1" applyFont="1" applyBorder="1" applyAlignment="1">
      <alignment horizontal="center"/>
    </xf>
    <xf numFmtId="165" fontId="29" fillId="0" borderId="18" xfId="3" applyNumberFormat="1" applyFont="1" applyBorder="1" applyAlignment="1">
      <alignment horizontal="left"/>
    </xf>
    <xf numFmtId="164" fontId="29" fillId="0" borderId="18" xfId="3" quotePrefix="1" applyNumberFormat="1" applyFont="1" applyBorder="1" applyAlignment="1">
      <alignment horizontal="left"/>
    </xf>
    <xf numFmtId="0" fontId="29" fillId="0" borderId="18" xfId="4" applyFont="1" applyBorder="1" applyAlignment="1">
      <alignment horizontal="left"/>
    </xf>
    <xf numFmtId="0" fontId="5" fillId="0" borderId="0" xfId="4"/>
    <xf numFmtId="164" fontId="5" fillId="0" borderId="0" xfId="4" applyNumberFormat="1" applyAlignment="1">
      <alignment horizontal="center"/>
    </xf>
    <xf numFmtId="1" fontId="5" fillId="0" borderId="0" xfId="4" applyNumberFormat="1" applyAlignment="1">
      <alignment horizontal="center"/>
    </xf>
    <xf numFmtId="0" fontId="5" fillId="0" borderId="19" xfId="4" applyBorder="1"/>
    <xf numFmtId="0" fontId="5" fillId="5" borderId="9" xfId="4" applyFill="1" applyBorder="1" applyAlignment="1">
      <alignment horizontal="center"/>
    </xf>
    <xf numFmtId="164" fontId="3" fillId="2" borderId="8" xfId="4" applyNumberFormat="1" applyFont="1" applyFill="1" applyBorder="1" applyAlignment="1">
      <alignment horizontal="center"/>
    </xf>
    <xf numFmtId="0" fontId="5" fillId="0" borderId="8" xfId="4" applyBorder="1"/>
    <xf numFmtId="1" fontId="5" fillId="0" borderId="8" xfId="4" applyNumberFormat="1" applyBorder="1" applyAlignment="1">
      <alignment horizontal="center"/>
    </xf>
    <xf numFmtId="164" fontId="5" fillId="0" borderId="8" xfId="4" applyNumberFormat="1" applyBorder="1" applyAlignment="1">
      <alignment horizontal="center"/>
    </xf>
    <xf numFmtId="0" fontId="5" fillId="0" borderId="8" xfId="4" applyBorder="1" applyAlignment="1">
      <alignment horizontal="center"/>
    </xf>
    <xf numFmtId="0" fontId="14" fillId="0" borderId="8" xfId="2" applyBorder="1" applyAlignment="1">
      <alignment vertical="center"/>
    </xf>
    <xf numFmtId="0" fontId="5" fillId="0" borderId="11" xfId="4" applyBorder="1"/>
    <xf numFmtId="0" fontId="5" fillId="0" borderId="20" xfId="4" applyBorder="1"/>
    <xf numFmtId="0" fontId="5" fillId="5" borderId="7" xfId="4" applyFill="1" applyBorder="1" applyAlignment="1">
      <alignment horizontal="center"/>
    </xf>
    <xf numFmtId="164" fontId="3" fillId="2" borderId="6" xfId="4" applyNumberFormat="1" applyFont="1" applyFill="1" applyBorder="1" applyAlignment="1">
      <alignment horizontal="center"/>
    </xf>
    <xf numFmtId="0" fontId="5" fillId="0" borderId="6" xfId="4" applyBorder="1"/>
    <xf numFmtId="1" fontId="5" fillId="0" borderId="6" xfId="4" applyNumberFormat="1" applyBorder="1" applyAlignment="1">
      <alignment horizontal="center"/>
    </xf>
    <xf numFmtId="164" fontId="5" fillId="0" borderId="6" xfId="4" applyNumberFormat="1" applyBorder="1" applyAlignment="1">
      <alignment horizontal="center"/>
    </xf>
    <xf numFmtId="0" fontId="5" fillId="0" borderId="6" xfId="4" applyBorder="1" applyAlignment="1">
      <alignment horizontal="center"/>
    </xf>
    <xf numFmtId="0" fontId="14" fillId="0" borderId="6" xfId="2" applyBorder="1" applyAlignment="1">
      <alignment vertical="center"/>
    </xf>
    <xf numFmtId="0" fontId="5" fillId="0" borderId="10" xfId="4" applyBorder="1"/>
    <xf numFmtId="0" fontId="5" fillId="0" borderId="17" xfId="4" applyBorder="1"/>
    <xf numFmtId="0" fontId="39" fillId="0" borderId="6" xfId="0" applyFont="1" applyBorder="1" applyAlignment="1">
      <alignment vertical="center"/>
    </xf>
    <xf numFmtId="0" fontId="5" fillId="5" borderId="21" xfId="4" applyFill="1" applyBorder="1" applyAlignment="1">
      <alignment horizontal="center"/>
    </xf>
    <xf numFmtId="0" fontId="5" fillId="0" borderId="22" xfId="4" applyBorder="1"/>
    <xf numFmtId="1" fontId="5" fillId="0" borderId="22" xfId="4" applyNumberFormat="1" applyBorder="1" applyAlignment="1">
      <alignment horizontal="center"/>
    </xf>
    <xf numFmtId="164" fontId="5" fillId="0" borderId="22" xfId="4" applyNumberFormat="1" applyBorder="1" applyAlignment="1">
      <alignment horizontal="center"/>
    </xf>
    <xf numFmtId="0" fontId="5" fillId="0" borderId="22" xfId="4" applyBorder="1" applyAlignment="1">
      <alignment horizontal="center"/>
    </xf>
    <xf numFmtId="0" fontId="5" fillId="0" borderId="23" xfId="4" applyBorder="1"/>
    <xf numFmtId="0" fontId="5" fillId="0" borderId="24" xfId="4" applyBorder="1"/>
    <xf numFmtId="1" fontId="5" fillId="0" borderId="6" xfId="4" applyNumberFormat="1" applyBorder="1" applyAlignment="1">
      <alignment horizontal="left"/>
    </xf>
    <xf numFmtId="1" fontId="40" fillId="0" borderId="6" xfId="4" applyNumberFormat="1" applyFont="1" applyBorder="1" applyAlignment="1">
      <alignment horizontal="center"/>
    </xf>
    <xf numFmtId="1" fontId="40" fillId="5" borderId="7" xfId="4" applyNumberFormat="1" applyFont="1" applyFill="1" applyBorder="1" applyAlignment="1">
      <alignment horizontal="center"/>
    </xf>
    <xf numFmtId="0" fontId="40" fillId="0" borderId="6" xfId="4" applyFont="1" applyBorder="1" applyAlignment="1">
      <alignment horizontal="center"/>
    </xf>
    <xf numFmtId="164" fontId="40" fillId="0" borderId="6" xfId="4" applyNumberFormat="1" applyFont="1" applyBorder="1" applyAlignment="1">
      <alignment horizontal="center"/>
    </xf>
    <xf numFmtId="0" fontId="40" fillId="0" borderId="6" xfId="4" applyFont="1" applyBorder="1"/>
    <xf numFmtId="0" fontId="40" fillId="0" borderId="10" xfId="4" applyFont="1" applyBorder="1"/>
    <xf numFmtId="1" fontId="40" fillId="5" borderId="5" xfId="4" applyNumberFormat="1" applyFont="1" applyFill="1" applyBorder="1" applyAlignment="1">
      <alignment horizontal="center"/>
    </xf>
    <xf numFmtId="164" fontId="3" fillId="2" borderId="25" xfId="4" applyNumberFormat="1" applyFont="1" applyFill="1" applyBorder="1" applyAlignment="1">
      <alignment horizontal="center"/>
    </xf>
    <xf numFmtId="0" fontId="40" fillId="0" borderId="4" xfId="4" applyFont="1" applyBorder="1" applyAlignment="1">
      <alignment horizontal="center"/>
    </xf>
    <xf numFmtId="1" fontId="40" fillId="0" borderId="4" xfId="4" applyNumberFormat="1" applyFont="1" applyBorder="1" applyAlignment="1">
      <alignment horizontal="center"/>
    </xf>
    <xf numFmtId="164" fontId="40" fillId="0" borderId="4" xfId="4" applyNumberFormat="1" applyFont="1" applyBorder="1" applyAlignment="1">
      <alignment horizontal="center"/>
    </xf>
    <xf numFmtId="0" fontId="14" fillId="0" borderId="25" xfId="2" applyBorder="1" applyAlignment="1">
      <alignment vertical="center"/>
    </xf>
    <xf numFmtId="0" fontId="40" fillId="0" borderId="4" xfId="4" applyFont="1" applyBorder="1"/>
    <xf numFmtId="0" fontId="40" fillId="0" borderId="12" xfId="4" applyFont="1" applyBorder="1"/>
    <xf numFmtId="0" fontId="5" fillId="0" borderId="26" xfId="4" applyBorder="1"/>
    <xf numFmtId="0" fontId="6" fillId="0" borderId="0" xfId="4" applyFont="1"/>
    <xf numFmtId="2" fontId="41" fillId="0" borderId="27" xfId="4" applyNumberFormat="1" applyFont="1" applyBorder="1" applyAlignment="1">
      <alignment horizontal="left" vertical="center"/>
    </xf>
    <xf numFmtId="164" fontId="41" fillId="0" borderId="18" xfId="4" applyNumberFormat="1" applyFont="1" applyBorder="1" applyAlignment="1">
      <alignment horizontal="center" vertical="center"/>
    </xf>
    <xf numFmtId="2" fontId="41" fillId="0" borderId="27" xfId="4" applyNumberFormat="1" applyFont="1" applyBorder="1" applyAlignment="1">
      <alignment horizontal="center" vertical="center"/>
    </xf>
    <xf numFmtId="1" fontId="41" fillId="2" borderId="28" xfId="4" applyNumberFormat="1" applyFont="1" applyFill="1" applyBorder="1" applyAlignment="1">
      <alignment vertical="center"/>
    </xf>
    <xf numFmtId="164" fontId="41" fillId="2" borderId="28" xfId="4" applyNumberFormat="1" applyFont="1" applyFill="1" applyBorder="1" applyAlignment="1">
      <alignment horizontal="left" vertical="center"/>
    </xf>
    <xf numFmtId="164" fontId="41" fillId="0" borderId="28" xfId="4" applyNumberFormat="1" applyFont="1" applyBorder="1" applyAlignment="1">
      <alignment horizontal="center" vertical="center"/>
    </xf>
    <xf numFmtId="0" fontId="41" fillId="0" borderId="28" xfId="4" applyFont="1" applyBorder="1" applyAlignment="1">
      <alignment horizontal="left" vertical="center"/>
    </xf>
    <xf numFmtId="0" fontId="41" fillId="0" borderId="29" xfId="4" applyFont="1" applyBorder="1" applyAlignment="1">
      <alignment horizontal="left"/>
    </xf>
    <xf numFmtId="0" fontId="41" fillId="0" borderId="28" xfId="4" applyFont="1" applyBorder="1" applyAlignment="1">
      <alignment horizontal="left"/>
    </xf>
    <xf numFmtId="0" fontId="41" fillId="0" borderId="30" xfId="4" applyFont="1" applyBorder="1" applyAlignment="1">
      <alignment horizontal="left"/>
    </xf>
    <xf numFmtId="0" fontId="41" fillId="0" borderId="13" xfId="4" applyFont="1" applyBorder="1" applyAlignment="1">
      <alignment horizontal="left"/>
    </xf>
    <xf numFmtId="0" fontId="6" fillId="0" borderId="0" xfId="4" applyFont="1" applyAlignment="1">
      <alignment horizontal="center"/>
    </xf>
    <xf numFmtId="1" fontId="42" fillId="0" borderId="0" xfId="4" applyNumberFormat="1" applyFont="1" applyAlignment="1">
      <alignment horizontal="center"/>
    </xf>
    <xf numFmtId="164" fontId="42" fillId="0" borderId="0" xfId="4" applyNumberFormat="1" applyFont="1" applyAlignment="1">
      <alignment horizontal="center"/>
    </xf>
    <xf numFmtId="0" fontId="44" fillId="0" borderId="0" xfId="2" applyFont="1" applyBorder="1" applyAlignment="1"/>
    <xf numFmtId="0" fontId="45" fillId="0" borderId="0" xfId="2" applyFont="1" applyBorder="1" applyAlignment="1"/>
    <xf numFmtId="0" fontId="44" fillId="0" borderId="19" xfId="2" applyFont="1" applyBorder="1" applyAlignment="1"/>
    <xf numFmtId="0" fontId="34" fillId="0" borderId="0" xfId="4" applyFont="1"/>
    <xf numFmtId="0" fontId="6" fillId="0" borderId="19" xfId="4" applyFont="1" applyBorder="1"/>
    <xf numFmtId="164" fontId="6" fillId="0" borderId="0" xfId="4" applyNumberFormat="1" applyFont="1" applyAlignment="1">
      <alignment horizontal="center"/>
    </xf>
    <xf numFmtId="0" fontId="42" fillId="0" borderId="0" xfId="4" applyFont="1" applyAlignment="1">
      <alignment horizontal="center"/>
    </xf>
    <xf numFmtId="0" fontId="14" fillId="0" borderId="0" xfId="2" applyBorder="1" applyAlignment="1">
      <alignment horizontal="center"/>
    </xf>
    <xf numFmtId="0" fontId="14" fillId="0" borderId="0" xfId="2" applyBorder="1" applyAlignment="1"/>
    <xf numFmtId="0" fontId="6" fillId="0" borderId="0" xfId="4" applyFont="1" applyAlignment="1">
      <alignment horizontal="right"/>
    </xf>
    <xf numFmtId="1" fontId="5" fillId="0" borderId="0" xfId="4" applyNumberFormat="1"/>
    <xf numFmtId="0" fontId="49" fillId="0" borderId="0" xfId="4" applyFont="1"/>
    <xf numFmtId="0" fontId="5" fillId="5" borderId="5" xfId="4" applyFill="1" applyBorder="1" applyAlignment="1">
      <alignment horizontal="center"/>
    </xf>
    <xf numFmtId="164" fontId="3" fillId="2" borderId="4" xfId="4" applyNumberFormat="1" applyFont="1" applyFill="1" applyBorder="1" applyAlignment="1">
      <alignment horizontal="center"/>
    </xf>
    <xf numFmtId="0" fontId="5" fillId="0" borderId="4" xfId="4" applyBorder="1"/>
    <xf numFmtId="1" fontId="5" fillId="0" borderId="4" xfId="4" applyNumberFormat="1" applyBorder="1" applyAlignment="1">
      <alignment horizontal="center"/>
    </xf>
    <xf numFmtId="164" fontId="5" fillId="0" borderId="4" xfId="4" applyNumberFormat="1" applyBorder="1" applyAlignment="1">
      <alignment horizontal="center"/>
    </xf>
    <xf numFmtId="0" fontId="5" fillId="0" borderId="4" xfId="4" applyBorder="1" applyAlignment="1">
      <alignment horizontal="center"/>
    </xf>
    <xf numFmtId="0" fontId="5" fillId="0" borderId="12" xfId="4" applyBorder="1"/>
    <xf numFmtId="2" fontId="41" fillId="0" borderId="18" xfId="4" applyNumberFormat="1" applyFont="1" applyBorder="1" applyAlignment="1">
      <alignment horizontal="left" vertical="center"/>
    </xf>
    <xf numFmtId="2" fontId="41" fillId="0" borderId="32" xfId="4" applyNumberFormat="1" applyFont="1" applyBorder="1" applyAlignment="1">
      <alignment horizontal="center" vertical="center"/>
    </xf>
    <xf numFmtId="1" fontId="41" fillId="2" borderId="18" xfId="4" applyNumberFormat="1" applyFont="1" applyFill="1" applyBorder="1" applyAlignment="1">
      <alignment vertical="center"/>
    </xf>
    <xf numFmtId="164" fontId="41" fillId="2" borderId="18" xfId="4" applyNumberFormat="1" applyFont="1" applyFill="1" applyBorder="1" applyAlignment="1">
      <alignment horizontal="left" vertical="center"/>
    </xf>
    <xf numFmtId="0" fontId="41" fillId="0" borderId="18" xfId="4" applyFont="1" applyBorder="1" applyAlignment="1">
      <alignment horizontal="left" vertical="center"/>
    </xf>
    <xf numFmtId="0" fontId="41" fillId="0" borderId="18" xfId="4" applyFont="1" applyBorder="1" applyAlignment="1">
      <alignment horizontal="left"/>
    </xf>
    <xf numFmtId="164" fontId="5" fillId="0" borderId="0" xfId="4" applyNumberFormat="1" applyAlignment="1">
      <alignment horizontal="left"/>
    </xf>
    <xf numFmtId="0" fontId="5" fillId="0" borderId="0" xfId="4" applyAlignment="1">
      <alignment horizontal="left"/>
    </xf>
    <xf numFmtId="0" fontId="40" fillId="5" borderId="9" xfId="4" applyFont="1" applyFill="1" applyBorder="1" applyAlignment="1">
      <alignment horizontal="center"/>
    </xf>
    <xf numFmtId="164" fontId="34" fillId="2" borderId="8" xfId="4" applyNumberFormat="1" applyFont="1" applyFill="1" applyBorder="1" applyAlignment="1">
      <alignment horizontal="center"/>
    </xf>
    <xf numFmtId="1" fontId="34" fillId="2" borderId="8" xfId="4" applyNumberFormat="1" applyFont="1" applyFill="1" applyBorder="1" applyAlignment="1">
      <alignment horizontal="center"/>
    </xf>
    <xf numFmtId="0" fontId="34" fillId="2" borderId="8" xfId="4" applyFont="1" applyFill="1" applyBorder="1" applyAlignment="1">
      <alignment horizontal="left"/>
    </xf>
    <xf numFmtId="0" fontId="34" fillId="2" borderId="8" xfId="4" applyFont="1" applyFill="1" applyBorder="1"/>
    <xf numFmtId="0" fontId="34" fillId="2" borderId="11" xfId="4" applyFont="1" applyFill="1" applyBorder="1"/>
    <xf numFmtId="0" fontId="40" fillId="2" borderId="20" xfId="4" applyFont="1" applyFill="1" applyBorder="1"/>
    <xf numFmtId="0" fontId="40" fillId="5" borderId="7" xfId="4" applyFont="1" applyFill="1" applyBorder="1" applyAlignment="1">
      <alignment horizontal="center"/>
    </xf>
    <xf numFmtId="164" fontId="34" fillId="2" borderId="6" xfId="4" applyNumberFormat="1" applyFont="1" applyFill="1" applyBorder="1" applyAlignment="1">
      <alignment horizontal="center"/>
    </xf>
    <xf numFmtId="1" fontId="34" fillId="2" borderId="6" xfId="4" applyNumberFormat="1" applyFont="1" applyFill="1" applyBorder="1" applyAlignment="1">
      <alignment horizontal="center"/>
    </xf>
    <xf numFmtId="0" fontId="34" fillId="2" borderId="6" xfId="4" applyFont="1" applyFill="1" applyBorder="1" applyAlignment="1">
      <alignment horizontal="left"/>
    </xf>
    <xf numFmtId="0" fontId="34" fillId="2" borderId="6" xfId="4" applyFont="1" applyFill="1" applyBorder="1"/>
    <xf numFmtId="0" fontId="34" fillId="2" borderId="10" xfId="4" applyFont="1" applyFill="1" applyBorder="1"/>
    <xf numFmtId="0" fontId="40" fillId="2" borderId="17" xfId="4" applyFont="1" applyFill="1" applyBorder="1"/>
    <xf numFmtId="0" fontId="53" fillId="0" borderId="0" xfId="4" applyFont="1"/>
    <xf numFmtId="3" fontId="34" fillId="2" borderId="6" xfId="4" applyNumberFormat="1" applyFont="1" applyFill="1" applyBorder="1" applyAlignment="1">
      <alignment horizontal="center"/>
    </xf>
    <xf numFmtId="0" fontId="6" fillId="0" borderId="6" xfId="4" applyFont="1" applyBorder="1"/>
    <xf numFmtId="0" fontId="6" fillId="0" borderId="10" xfId="4" applyFont="1" applyBorder="1"/>
    <xf numFmtId="0" fontId="40" fillId="5" borderId="5" xfId="4" applyFont="1" applyFill="1" applyBorder="1" applyAlignment="1">
      <alignment horizontal="center"/>
    </xf>
    <xf numFmtId="164" fontId="34" fillId="2" borderId="4" xfId="4" applyNumberFormat="1" applyFont="1" applyFill="1" applyBorder="1" applyAlignment="1">
      <alignment horizontal="center"/>
    </xf>
    <xf numFmtId="1" fontId="34" fillId="2" borderId="4" xfId="4" applyNumberFormat="1" applyFont="1" applyFill="1" applyBorder="1" applyAlignment="1">
      <alignment horizontal="center"/>
    </xf>
    <xf numFmtId="0" fontId="34" fillId="2" borderId="4" xfId="4" applyFont="1" applyFill="1" applyBorder="1" applyAlignment="1">
      <alignment horizontal="left"/>
    </xf>
    <xf numFmtId="0" fontId="34" fillId="2" borderId="4" xfId="4" applyFont="1" applyFill="1" applyBorder="1"/>
    <xf numFmtId="0" fontId="34" fillId="2" borderId="12" xfId="4" applyFont="1" applyFill="1" applyBorder="1"/>
    <xf numFmtId="0" fontId="40" fillId="2" borderId="26" xfId="4" applyFont="1" applyFill="1" applyBorder="1"/>
    <xf numFmtId="0" fontId="29" fillId="0" borderId="27" xfId="3" applyFont="1" applyBorder="1" applyAlignment="1">
      <alignment horizontal="left"/>
    </xf>
    <xf numFmtId="0" fontId="29" fillId="0" borderId="28" xfId="3" applyFont="1" applyBorder="1" applyAlignment="1">
      <alignment horizontal="left"/>
    </xf>
    <xf numFmtId="4" fontId="29" fillId="0" borderId="28" xfId="3" applyNumberFormat="1" applyFont="1" applyBorder="1" applyAlignment="1">
      <alignment horizontal="left"/>
    </xf>
    <xf numFmtId="4" fontId="29" fillId="0" borderId="28" xfId="3" quotePrefix="1" applyNumberFormat="1" applyFont="1" applyBorder="1" applyAlignment="1">
      <alignment horizontal="left"/>
    </xf>
    <xf numFmtId="0" fontId="29" fillId="0" borderId="28" xfId="3" applyFont="1" applyBorder="1" applyAlignment="1">
      <alignment horizontal="center"/>
    </xf>
    <xf numFmtId="0" fontId="54" fillId="0" borderId="28" xfId="4" applyFont="1" applyBorder="1" applyAlignment="1">
      <alignment horizontal="left"/>
    </xf>
    <xf numFmtId="0" fontId="54" fillId="0" borderId="30" xfId="4" applyFont="1" applyBorder="1" applyAlignment="1">
      <alignment horizontal="left"/>
    </xf>
    <xf numFmtId="0" fontId="54" fillId="0" borderId="13" xfId="4" applyFont="1" applyBorder="1" applyAlignment="1">
      <alignment horizontal="left"/>
    </xf>
    <xf numFmtId="0" fontId="32" fillId="0" borderId="0" xfId="3" applyFont="1"/>
    <xf numFmtId="0" fontId="40" fillId="0" borderId="0" xfId="4" applyFont="1"/>
    <xf numFmtId="0" fontId="40" fillId="0" borderId="0" xfId="4" applyFont="1" applyAlignment="1">
      <alignment horizontal="center"/>
    </xf>
    <xf numFmtId="164" fontId="3" fillId="0" borderId="0" xfId="4" applyNumberFormat="1" applyFont="1" applyAlignment="1">
      <alignment horizontal="left"/>
    </xf>
    <xf numFmtId="0" fontId="57" fillId="0" borderId="0" xfId="2" applyFont="1" applyAlignment="1"/>
    <xf numFmtId="0" fontId="45" fillId="0" borderId="0" xfId="2" applyFont="1" applyAlignment="1"/>
    <xf numFmtId="164" fontId="40" fillId="0" borderId="0" xfId="4" applyNumberFormat="1" applyFont="1" applyAlignment="1">
      <alignment horizontal="left"/>
    </xf>
    <xf numFmtId="0" fontId="40" fillId="0" borderId="0" xfId="4" applyFont="1" applyAlignment="1">
      <alignment horizontal="left"/>
    </xf>
    <xf numFmtId="0" fontId="16" fillId="0" borderId="0" xfId="4" applyFont="1" applyAlignment="1">
      <alignment horizontal="left"/>
    </xf>
    <xf numFmtId="0" fontId="38" fillId="0" borderId="0" xfId="4" applyFont="1"/>
    <xf numFmtId="0" fontId="5" fillId="0" borderId="0" xfId="4" applyAlignment="1">
      <alignment wrapText="1"/>
    </xf>
    <xf numFmtId="0" fontId="38" fillId="2" borderId="0" xfId="4" applyFont="1" applyFill="1" applyAlignment="1">
      <alignment wrapText="1"/>
    </xf>
    <xf numFmtId="0" fontId="38" fillId="2" borderId="0" xfId="4" applyFont="1" applyFill="1"/>
    <xf numFmtId="0" fontId="61" fillId="0" borderId="0" xfId="4" applyFont="1"/>
    <xf numFmtId="0" fontId="48" fillId="0" borderId="0" xfId="4" applyFont="1" applyAlignment="1">
      <alignment horizontal="center" vertical="center"/>
    </xf>
    <xf numFmtId="0" fontId="62" fillId="0" borderId="0" xfId="4" applyFont="1"/>
    <xf numFmtId="0" fontId="63" fillId="0" borderId="0" xfId="4" applyFont="1"/>
    <xf numFmtId="0" fontId="24" fillId="0" borderId="0" xfId="4" applyFont="1"/>
    <xf numFmtId="0" fontId="24" fillId="0" borderId="0" xfId="4" applyFont="1" applyAlignment="1">
      <alignment horizontal="left"/>
    </xf>
    <xf numFmtId="0" fontId="24" fillId="0" borderId="0" xfId="4" applyFont="1" applyAlignment="1">
      <alignment horizontal="center"/>
    </xf>
    <xf numFmtId="44" fontId="0" fillId="0" borderId="0" xfId="8" applyFont="1" applyAlignment="1">
      <alignment horizontal="left" vertical="top" indent="1"/>
    </xf>
    <xf numFmtId="44" fontId="0" fillId="0" borderId="0" xfId="8" applyFont="1" applyAlignment="1">
      <alignment horizontal="center" vertical="top"/>
    </xf>
    <xf numFmtId="49" fontId="0" fillId="0" borderId="0" xfId="8" applyNumberFormat="1" applyFont="1" applyAlignment="1">
      <alignment horizontal="center"/>
    </xf>
    <xf numFmtId="44" fontId="0" fillId="0" borderId="0" xfId="8" applyFont="1"/>
    <xf numFmtId="165" fontId="0" fillId="0" borderId="0" xfId="8" applyNumberFormat="1" applyFont="1" applyAlignment="1">
      <alignment horizontal="center"/>
    </xf>
    <xf numFmtId="1" fontId="0" fillId="0" borderId="0" xfId="8" applyNumberFormat="1" applyFont="1" applyAlignment="1">
      <alignment horizontal="center"/>
    </xf>
    <xf numFmtId="0" fontId="5" fillId="0" borderId="0" xfId="4" applyAlignment="1">
      <alignment horizontal="right" indent="1"/>
    </xf>
    <xf numFmtId="0" fontId="65" fillId="0" borderId="0" xfId="4" applyFont="1"/>
    <xf numFmtId="0" fontId="65" fillId="0" borderId="0" xfId="4" applyFont="1" applyAlignment="1">
      <alignment vertical="center"/>
    </xf>
    <xf numFmtId="0" fontId="24" fillId="0" borderId="0" xfId="4" applyFont="1" applyAlignment="1">
      <alignment vertical="center"/>
    </xf>
    <xf numFmtId="0" fontId="24" fillId="0" borderId="0" xfId="4" applyFont="1" applyAlignment="1">
      <alignment horizontal="left" vertical="center"/>
    </xf>
    <xf numFmtId="0" fontId="24" fillId="0" borderId="0" xfId="4" applyFont="1" applyAlignment="1">
      <alignment horizontal="center" vertical="center"/>
    </xf>
    <xf numFmtId="44" fontId="0" fillId="0" borderId="0" xfId="8" applyFont="1" applyAlignment="1">
      <alignment horizontal="left" vertical="center" indent="1"/>
    </xf>
    <xf numFmtId="44" fontId="0" fillId="0" borderId="0" xfId="8" applyFont="1" applyAlignment="1">
      <alignment horizontal="center" vertical="center"/>
    </xf>
    <xf numFmtId="49" fontId="0" fillId="0" borderId="0" xfId="8" applyNumberFormat="1" applyFont="1" applyAlignment="1">
      <alignment horizontal="center" vertical="center"/>
    </xf>
    <xf numFmtId="44" fontId="0" fillId="0" borderId="0" xfId="8" applyFont="1" applyAlignment="1">
      <alignment vertical="center"/>
    </xf>
    <xf numFmtId="165" fontId="0" fillId="0" borderId="0" xfId="8" applyNumberFormat="1" applyFont="1" applyAlignment="1">
      <alignment horizontal="center" vertical="center"/>
    </xf>
    <xf numFmtId="0" fontId="5" fillId="0" borderId="0" xfId="4" applyAlignment="1">
      <alignment horizontal="right" vertical="center" indent="1"/>
    </xf>
    <xf numFmtId="0" fontId="5" fillId="0" borderId="0" xfId="4" applyAlignment="1">
      <alignment vertical="center"/>
    </xf>
    <xf numFmtId="0" fontId="66" fillId="0" borderId="0" xfId="4" applyFont="1" applyAlignment="1">
      <alignment horizontal="left" vertical="center"/>
    </xf>
    <xf numFmtId="0" fontId="66" fillId="0" borderId="0" xfId="4" applyFont="1" applyAlignment="1">
      <alignment horizontal="center" vertical="center"/>
    </xf>
    <xf numFmtId="0" fontId="66" fillId="0" borderId="0" xfId="4" applyFont="1" applyAlignment="1">
      <alignment vertical="center"/>
    </xf>
    <xf numFmtId="44" fontId="67" fillId="0" borderId="0" xfId="8" applyFont="1" applyFill="1" applyBorder="1" applyAlignment="1">
      <alignment horizontal="left" vertical="center" indent="1"/>
    </xf>
    <xf numFmtId="44" fontId="67" fillId="0" borderId="0" xfId="8" applyFont="1" applyFill="1" applyBorder="1" applyAlignment="1">
      <alignment horizontal="center" vertical="center"/>
    </xf>
    <xf numFmtId="49" fontId="67" fillId="0" borderId="0" xfId="8" applyNumberFormat="1" applyFont="1" applyFill="1" applyBorder="1" applyAlignment="1">
      <alignment horizontal="center" vertical="center"/>
    </xf>
    <xf numFmtId="44" fontId="68" fillId="0" borderId="0" xfId="8" applyFont="1" applyFill="1" applyBorder="1" applyAlignment="1">
      <alignment vertical="center"/>
    </xf>
    <xf numFmtId="165" fontId="69" fillId="0" borderId="0" xfId="8" applyNumberFormat="1" applyFont="1" applyFill="1" applyBorder="1" applyAlignment="1">
      <alignment horizontal="center" vertical="center"/>
    </xf>
    <xf numFmtId="164" fontId="70" fillId="0" borderId="0" xfId="8" applyNumberFormat="1" applyFont="1" applyFill="1" applyBorder="1" applyAlignment="1">
      <alignment horizontal="right" vertical="center"/>
    </xf>
    <xf numFmtId="0" fontId="70" fillId="0" borderId="0" xfId="4" applyFont="1" applyAlignment="1">
      <alignment horizontal="right" vertical="center"/>
    </xf>
    <xf numFmtId="0" fontId="71" fillId="0" borderId="0" xfId="4" applyFont="1" applyAlignment="1">
      <alignment horizontal="right" vertical="center"/>
    </xf>
    <xf numFmtId="0" fontId="67" fillId="0" borderId="0" xfId="4" applyFont="1" applyAlignment="1">
      <alignment vertical="center"/>
    </xf>
    <xf numFmtId="0" fontId="67" fillId="0" borderId="0" xfId="4" applyFont="1" applyAlignment="1">
      <alignment horizontal="right" vertical="center" indent="1"/>
    </xf>
    <xf numFmtId="0" fontId="72" fillId="0" borderId="33" xfId="4" applyFont="1" applyBorder="1" applyAlignment="1">
      <alignment horizontal="right" vertical="center"/>
    </xf>
    <xf numFmtId="0" fontId="72" fillId="0" borderId="33" xfId="4" applyFont="1" applyBorder="1" applyAlignment="1">
      <alignment horizontal="left" vertical="center"/>
    </xf>
    <xf numFmtId="0" fontId="24" fillId="6" borderId="6" xfId="4" applyFont="1" applyFill="1" applyBorder="1" applyAlignment="1">
      <alignment vertical="center"/>
    </xf>
    <xf numFmtId="0" fontId="24" fillId="6" borderId="6" xfId="4" applyFont="1" applyFill="1" applyBorder="1" applyAlignment="1">
      <alignment horizontal="center" vertical="center"/>
    </xf>
    <xf numFmtId="0" fontId="24" fillId="6" borderId="6" xfId="4" applyFont="1" applyFill="1" applyBorder="1" applyAlignment="1">
      <alignment horizontal="left" vertical="center"/>
    </xf>
    <xf numFmtId="49" fontId="24" fillId="6" borderId="6" xfId="4" applyNumberFormat="1" applyFont="1" applyFill="1" applyBorder="1" applyAlignment="1">
      <alignment vertical="center"/>
    </xf>
    <xf numFmtId="44" fontId="68" fillId="6" borderId="6" xfId="8" applyFont="1" applyFill="1" applyBorder="1" applyAlignment="1">
      <alignment horizontal="left" vertical="center" indent="1"/>
    </xf>
    <xf numFmtId="164" fontId="73" fillId="7" borderId="6" xfId="8" applyNumberFormat="1" applyFont="1" applyFill="1" applyBorder="1" applyAlignment="1">
      <alignment horizontal="right" vertical="center"/>
    </xf>
    <xf numFmtId="44" fontId="73" fillId="7" borderId="6" xfId="8" applyFont="1" applyFill="1" applyBorder="1" applyAlignment="1">
      <alignment horizontal="center" vertical="center"/>
    </xf>
    <xf numFmtId="1" fontId="73" fillId="7" borderId="6" xfId="8" applyNumberFormat="1" applyFont="1" applyFill="1" applyBorder="1" applyAlignment="1">
      <alignment horizontal="center" vertical="center"/>
    </xf>
    <xf numFmtId="0" fontId="73" fillId="7" borderId="6" xfId="4" applyFont="1" applyFill="1" applyBorder="1" applyAlignment="1">
      <alignment horizontal="right" vertical="center"/>
    </xf>
    <xf numFmtId="0" fontId="68" fillId="7" borderId="6" xfId="4" applyFont="1" applyFill="1" applyBorder="1" applyAlignment="1">
      <alignment horizontal="right" vertical="center"/>
    </xf>
    <xf numFmtId="165" fontId="68" fillId="7" borderId="6" xfId="8" applyNumberFormat="1" applyFont="1" applyFill="1" applyBorder="1" applyAlignment="1">
      <alignment horizontal="center" vertical="center"/>
    </xf>
    <xf numFmtId="44" fontId="68" fillId="7" borderId="6" xfId="8" applyFont="1" applyFill="1" applyBorder="1" applyAlignment="1">
      <alignment horizontal="right" vertical="center" indent="1"/>
    </xf>
    <xf numFmtId="0" fontId="68" fillId="7" borderId="6" xfId="4" applyFont="1" applyFill="1" applyBorder="1" applyAlignment="1">
      <alignment vertical="center"/>
    </xf>
    <xf numFmtId="0" fontId="24" fillId="7" borderId="6" xfId="4" applyFont="1" applyFill="1" applyBorder="1" applyAlignment="1">
      <alignment vertical="center"/>
    </xf>
    <xf numFmtId="0" fontId="26" fillId="0" borderId="25" xfId="4" applyFont="1" applyBorder="1" applyAlignment="1">
      <alignment horizontal="center" vertical="center"/>
    </xf>
    <xf numFmtId="0" fontId="26" fillId="0" borderId="25" xfId="4" applyFont="1" applyBorder="1" applyAlignment="1">
      <alignment horizontal="left" vertical="center"/>
    </xf>
    <xf numFmtId="49" fontId="26" fillId="0" borderId="6" xfId="4" applyNumberFormat="1" applyFont="1" applyBorder="1" applyAlignment="1">
      <alignment horizontal="center" vertical="center"/>
    </xf>
    <xf numFmtId="9" fontId="26" fillId="0" borderId="25" xfId="8" applyNumberFormat="1" applyFont="1" applyFill="1" applyBorder="1" applyAlignment="1">
      <alignment horizontal="left" vertical="center" indent="1"/>
    </xf>
    <xf numFmtId="44" fontId="26" fillId="0" borderId="6" xfId="8" applyFont="1" applyFill="1" applyBorder="1" applyAlignment="1">
      <alignment horizontal="center" vertical="center"/>
    </xf>
    <xf numFmtId="1" fontId="24" fillId="7" borderId="6" xfId="8" applyNumberFormat="1" applyFont="1" applyFill="1" applyBorder="1" applyAlignment="1">
      <alignment horizontal="center" vertical="center"/>
    </xf>
    <xf numFmtId="1" fontId="24" fillId="0" borderId="25" xfId="4" applyNumberFormat="1" applyFont="1" applyBorder="1" applyAlignment="1">
      <alignment horizontal="center" vertical="center"/>
    </xf>
    <xf numFmtId="1" fontId="27" fillId="0" borderId="25" xfId="4" applyNumberFormat="1" applyFont="1" applyBorder="1" applyAlignment="1">
      <alignment horizontal="center" vertical="center"/>
    </xf>
    <xf numFmtId="8" fontId="26" fillId="0" borderId="25" xfId="8" applyNumberFormat="1" applyFont="1" applyFill="1" applyBorder="1" applyAlignment="1">
      <alignment horizontal="center" vertical="center"/>
    </xf>
    <xf numFmtId="8" fontId="24" fillId="0" borderId="25" xfId="8" applyNumberFormat="1" applyFont="1" applyFill="1" applyBorder="1" applyAlignment="1">
      <alignment horizontal="right" vertical="center" indent="1"/>
    </xf>
    <xf numFmtId="0" fontId="26" fillId="0" borderId="6" xfId="4" applyFont="1" applyBorder="1" applyAlignment="1">
      <alignment horizontal="center" vertical="center"/>
    </xf>
    <xf numFmtId="0" fontId="24" fillId="0" borderId="6" xfId="4" applyFont="1" applyBorder="1" applyAlignment="1">
      <alignment vertical="center"/>
    </xf>
    <xf numFmtId="0" fontId="24" fillId="0" borderId="25" xfId="4" applyFont="1" applyBorder="1" applyAlignment="1">
      <alignment vertical="center"/>
    </xf>
    <xf numFmtId="0" fontId="26" fillId="0" borderId="6" xfId="4" applyFont="1" applyBorder="1" applyAlignment="1">
      <alignment vertical="center"/>
    </xf>
    <xf numFmtId="0" fontId="65" fillId="0" borderId="0" xfId="4" applyFont="1" applyAlignment="1">
      <alignment horizontal="right" vertical="center" indent="2"/>
    </xf>
    <xf numFmtId="2" fontId="65" fillId="0" borderId="0" xfId="4" applyNumberFormat="1" applyFont="1" applyAlignment="1">
      <alignment horizontal="left" vertical="center" indent="2"/>
    </xf>
    <xf numFmtId="164" fontId="74" fillId="0" borderId="25" xfId="8" applyNumberFormat="1" applyFont="1" applyFill="1" applyBorder="1" applyAlignment="1">
      <alignment horizontal="center" vertical="center"/>
    </xf>
    <xf numFmtId="2" fontId="65" fillId="0" borderId="0" xfId="4" applyNumberFormat="1" applyFont="1" applyAlignment="1">
      <alignment horizontal="left" vertical="center" indent="1"/>
    </xf>
    <xf numFmtId="6" fontId="26" fillId="0" borderId="25" xfId="8" applyNumberFormat="1" applyFont="1" applyFill="1" applyBorder="1" applyAlignment="1">
      <alignment horizontal="center" vertical="center"/>
    </xf>
    <xf numFmtId="0" fontId="5" fillId="0" borderId="0" xfId="4" applyAlignment="1">
      <alignment vertical="center" wrapText="1"/>
    </xf>
    <xf numFmtId="0" fontId="75" fillId="0" borderId="18" xfId="4" applyFont="1" applyBorder="1" applyAlignment="1">
      <alignment horizontal="center" vertical="center" wrapText="1"/>
    </xf>
    <xf numFmtId="0" fontId="75" fillId="0" borderId="18" xfId="4" applyFont="1" applyBorder="1" applyAlignment="1">
      <alignment horizontal="left" vertical="center" wrapText="1"/>
    </xf>
    <xf numFmtId="49" fontId="75" fillId="0" borderId="18" xfId="4" applyNumberFormat="1" applyFont="1" applyBorder="1" applyAlignment="1">
      <alignment horizontal="center" vertical="center" wrapText="1"/>
    </xf>
    <xf numFmtId="44" fontId="75" fillId="0" borderId="18" xfId="8" applyFont="1" applyFill="1" applyBorder="1" applyAlignment="1">
      <alignment horizontal="left" vertical="center" wrapText="1" indent="1"/>
    </xf>
    <xf numFmtId="44" fontId="75" fillId="0" borderId="18" xfId="8" applyFont="1" applyFill="1" applyBorder="1" applyAlignment="1">
      <alignment horizontal="center" vertical="center" wrapText="1"/>
    </xf>
    <xf numFmtId="44" fontId="75" fillId="6" borderId="18" xfId="8" applyFont="1" applyFill="1" applyBorder="1" applyAlignment="1">
      <alignment horizontal="center" vertical="center" wrapText="1"/>
    </xf>
    <xf numFmtId="1" fontId="75" fillId="0" borderId="18" xfId="8" applyNumberFormat="1" applyFont="1" applyFill="1" applyBorder="1" applyAlignment="1">
      <alignment horizontal="center" vertical="center" wrapText="1"/>
    </xf>
    <xf numFmtId="1" fontId="75" fillId="0" borderId="18" xfId="4" applyNumberFormat="1" applyFont="1" applyBorder="1" applyAlignment="1">
      <alignment horizontal="center" vertical="center" wrapText="1"/>
    </xf>
    <xf numFmtId="1" fontId="76" fillId="0" borderId="18" xfId="4" applyNumberFormat="1" applyFont="1" applyBorder="1" applyAlignment="1">
      <alignment horizontal="center" vertical="center" textRotation="90" wrapText="1"/>
    </xf>
    <xf numFmtId="165" fontId="75" fillId="0" borderId="18" xfId="8" applyNumberFormat="1" applyFont="1" applyFill="1" applyBorder="1" applyAlignment="1">
      <alignment horizontal="left" vertical="top" wrapText="1"/>
    </xf>
    <xf numFmtId="0" fontId="75" fillId="0" borderId="18" xfId="4" applyFont="1" applyBorder="1" applyAlignment="1">
      <alignment vertical="center" wrapText="1"/>
    </xf>
    <xf numFmtId="0" fontId="77" fillId="0" borderId="0" xfId="4" applyFont="1" applyAlignment="1">
      <alignment vertical="center" wrapText="1"/>
    </xf>
    <xf numFmtId="0" fontId="78" fillId="0" borderId="0" xfId="4" applyFont="1" applyAlignment="1">
      <alignment horizontal="left" vertical="center"/>
    </xf>
    <xf numFmtId="0" fontId="79" fillId="0" borderId="0" xfId="4" quotePrefix="1" applyFont="1" applyAlignment="1">
      <alignment horizontal="right" vertical="center"/>
    </xf>
    <xf numFmtId="44" fontId="80" fillId="0" borderId="0" xfId="8" applyFont="1" applyFill="1" applyAlignment="1">
      <alignment horizontal="left" vertical="center" wrapText="1" indent="1"/>
    </xf>
    <xf numFmtId="9" fontId="0" fillId="7" borderId="18" xfId="1" applyFont="1" applyFill="1" applyBorder="1" applyAlignment="1">
      <alignment horizontal="center" vertical="top"/>
    </xf>
    <xf numFmtId="0" fontId="78" fillId="0" borderId="0" xfId="4" applyFont="1"/>
    <xf numFmtId="14" fontId="81" fillId="0" borderId="0" xfId="4" applyNumberFormat="1" applyFont="1"/>
    <xf numFmtId="14" fontId="81" fillId="0" borderId="0" xfId="4" applyNumberFormat="1" applyFont="1" applyAlignment="1">
      <alignment vertical="center"/>
    </xf>
    <xf numFmtId="0" fontId="81" fillId="0" borderId="0" xfId="4" applyFont="1" applyAlignment="1">
      <alignment horizontal="right" vertical="center"/>
    </xf>
    <xf numFmtId="0" fontId="82" fillId="0" borderId="0" xfId="4" applyFont="1" applyAlignment="1">
      <alignment horizontal="right"/>
    </xf>
    <xf numFmtId="14" fontId="78" fillId="0" borderId="0" xfId="4" applyNumberFormat="1" applyFont="1" applyAlignment="1">
      <alignment horizontal="left" vertical="center"/>
    </xf>
    <xf numFmtId="14" fontId="81" fillId="0" borderId="35" xfId="4" applyNumberFormat="1" applyFont="1" applyBorder="1" applyAlignment="1">
      <alignment vertical="center"/>
    </xf>
    <xf numFmtId="14" fontId="78" fillId="0" borderId="0" xfId="4" applyNumberFormat="1" applyFont="1" applyAlignment="1">
      <alignment horizontal="right" vertical="center" indent="1"/>
    </xf>
    <xf numFmtId="0" fontId="79" fillId="0" borderId="0" xfId="4" applyFont="1" applyAlignment="1">
      <alignment horizontal="right" vertical="center"/>
    </xf>
    <xf numFmtId="0" fontId="78" fillId="0" borderId="0" xfId="4" applyFont="1" applyAlignment="1">
      <alignment horizontal="right" vertical="center" indent="1"/>
    </xf>
    <xf numFmtId="0" fontId="76" fillId="0" borderId="0" xfId="4" applyFont="1" applyAlignment="1">
      <alignment horizontal="right" vertical="center"/>
    </xf>
    <xf numFmtId="0" fontId="83" fillId="0" borderId="0" xfId="4" applyFont="1"/>
    <xf numFmtId="1" fontId="24" fillId="0" borderId="0" xfId="8" applyNumberFormat="1" applyFont="1" applyAlignment="1">
      <alignment horizontal="center"/>
    </xf>
    <xf numFmtId="0" fontId="78" fillId="0" borderId="0" xfId="4" applyFont="1" applyAlignment="1">
      <alignment vertical="top" wrapText="1"/>
    </xf>
    <xf numFmtId="0" fontId="76" fillId="0" borderId="0" xfId="4" applyFont="1" applyAlignment="1">
      <alignment horizontal="center" vertical="center" wrapText="1"/>
    </xf>
    <xf numFmtId="0" fontId="78" fillId="0" borderId="0" xfId="4" applyFont="1" applyAlignment="1">
      <alignment vertical="center" wrapText="1"/>
    </xf>
    <xf numFmtId="44" fontId="0" fillId="0" borderId="0" xfId="8" applyFont="1" applyBorder="1"/>
    <xf numFmtId="165" fontId="0" fillId="0" borderId="0" xfId="8" applyNumberFormat="1" applyFont="1" applyBorder="1" applyAlignment="1">
      <alignment horizontal="center"/>
    </xf>
    <xf numFmtId="1" fontId="0" fillId="0" borderId="0" xfId="8" applyNumberFormat="1" applyFont="1" applyBorder="1" applyAlignment="1">
      <alignment horizontal="center"/>
    </xf>
    <xf numFmtId="0" fontId="33" fillId="0" borderId="0" xfId="3" applyFont="1" applyAlignment="1">
      <alignment horizontal="left"/>
    </xf>
    <xf numFmtId="0" fontId="33" fillId="5" borderId="9" xfId="3" applyFont="1" applyFill="1" applyBorder="1" applyAlignment="1">
      <alignment horizontal="center"/>
    </xf>
    <xf numFmtId="164" fontId="42" fillId="2" borderId="8" xfId="5" applyNumberFormat="1" applyFont="1" applyFill="1" applyBorder="1" applyAlignment="1">
      <alignment horizontal="center"/>
    </xf>
    <xf numFmtId="1" fontId="33" fillId="2" borderId="8" xfId="3" applyNumberFormat="1" applyFont="1" applyFill="1" applyBorder="1" applyAlignment="1">
      <alignment horizontal="center"/>
    </xf>
    <xf numFmtId="164" fontId="33" fillId="2" borderId="8" xfId="3" applyNumberFormat="1" applyFont="1" applyFill="1" applyBorder="1" applyAlignment="1">
      <alignment horizontal="center"/>
    </xf>
    <xf numFmtId="0" fontId="33" fillId="2" borderId="8" xfId="3" applyFont="1" applyFill="1" applyBorder="1" applyAlignment="1">
      <alignment horizontal="center"/>
    </xf>
    <xf numFmtId="0" fontId="33" fillId="2" borderId="8" xfId="3" applyFont="1" applyFill="1" applyBorder="1" applyAlignment="1">
      <alignment horizontal="left"/>
    </xf>
    <xf numFmtId="0" fontId="24" fillId="2" borderId="11" xfId="3" applyFont="1" applyFill="1" applyBorder="1" applyAlignment="1">
      <alignment horizontal="left"/>
    </xf>
    <xf numFmtId="0" fontId="33" fillId="5" borderId="7" xfId="3" applyFont="1" applyFill="1" applyBorder="1" applyAlignment="1">
      <alignment horizontal="center"/>
    </xf>
    <xf numFmtId="164" fontId="42" fillId="2" borderId="6" xfId="5" applyNumberFormat="1" applyFont="1" applyFill="1" applyBorder="1" applyAlignment="1">
      <alignment horizontal="center"/>
    </xf>
    <xf numFmtId="1" fontId="33" fillId="2" borderId="6" xfId="3" applyNumberFormat="1" applyFont="1" applyFill="1" applyBorder="1" applyAlignment="1">
      <alignment horizontal="center"/>
    </xf>
    <xf numFmtId="164" fontId="33" fillId="2" borderId="6" xfId="3" applyNumberFormat="1" applyFont="1" applyFill="1" applyBorder="1" applyAlignment="1">
      <alignment horizontal="center"/>
    </xf>
    <xf numFmtId="0" fontId="33" fillId="2" borderId="6" xfId="3" applyFont="1" applyFill="1" applyBorder="1" applyAlignment="1">
      <alignment horizontal="center"/>
    </xf>
    <xf numFmtId="0" fontId="33" fillId="2" borderId="6" xfId="3" applyFont="1" applyFill="1" applyBorder="1" applyAlignment="1">
      <alignment horizontal="left"/>
    </xf>
    <xf numFmtId="0" fontId="24" fillId="2" borderId="10" xfId="3" applyFont="1" applyFill="1" applyBorder="1" applyAlignment="1">
      <alignment horizontal="left"/>
    </xf>
    <xf numFmtId="0" fontId="42" fillId="0" borderId="6" xfId="4" applyFont="1" applyBorder="1"/>
    <xf numFmtId="1" fontId="42" fillId="2" borderId="6" xfId="5" applyNumberFormat="1" applyFont="1" applyFill="1" applyBorder="1" applyAlignment="1">
      <alignment horizontal="center"/>
    </xf>
    <xf numFmtId="0" fontId="42" fillId="2" borderId="6" xfId="5" applyFont="1" applyFill="1" applyBorder="1" applyAlignment="1">
      <alignment horizontal="center"/>
    </xf>
    <xf numFmtId="0" fontId="42" fillId="2" borderId="6" xfId="5" applyFont="1" applyFill="1" applyBorder="1" applyAlignment="1">
      <alignment horizontal="left"/>
    </xf>
    <xf numFmtId="0" fontId="42" fillId="2" borderId="6" xfId="5" applyFont="1" applyFill="1" applyBorder="1"/>
    <xf numFmtId="0" fontId="5" fillId="2" borderId="10" xfId="5" applyFont="1" applyFill="1" applyBorder="1"/>
    <xf numFmtId="0" fontId="33" fillId="5" borderId="5" xfId="3" applyFont="1" applyFill="1" applyBorder="1" applyAlignment="1">
      <alignment horizontal="center"/>
    </xf>
    <xf numFmtId="164" fontId="42" fillId="2" borderId="4" xfId="5" applyNumberFormat="1" applyFont="1" applyFill="1" applyBorder="1" applyAlignment="1">
      <alignment horizontal="center"/>
    </xf>
    <xf numFmtId="1" fontId="42" fillId="2" borderId="4" xfId="5" applyNumberFormat="1" applyFont="1" applyFill="1" applyBorder="1" applyAlignment="1">
      <alignment horizontal="center"/>
    </xf>
    <xf numFmtId="0" fontId="42" fillId="2" borderId="4" xfId="5" applyFont="1" applyFill="1" applyBorder="1" applyAlignment="1">
      <alignment horizontal="center"/>
    </xf>
    <xf numFmtId="0" fontId="42" fillId="2" borderId="4" xfId="5" applyFont="1" applyFill="1" applyBorder="1" applyAlignment="1">
      <alignment horizontal="left"/>
    </xf>
    <xf numFmtId="0" fontId="42" fillId="2" borderId="4" xfId="5" applyFont="1" applyFill="1" applyBorder="1"/>
    <xf numFmtId="0" fontId="5" fillId="2" borderId="12" xfId="5" applyFont="1" applyFill="1" applyBorder="1"/>
    <xf numFmtId="164" fontId="29" fillId="0" borderId="27" xfId="3" applyNumberFormat="1" applyFont="1" applyBorder="1" applyAlignment="1">
      <alignment horizontal="center"/>
    </xf>
    <xf numFmtId="165" fontId="29" fillId="0" borderId="28" xfId="3" applyNumberFormat="1" applyFont="1" applyBorder="1" applyAlignment="1">
      <alignment horizontal="left"/>
    </xf>
    <xf numFmtId="164" fontId="29" fillId="0" borderId="28" xfId="3" quotePrefix="1" applyNumberFormat="1" applyFont="1" applyBorder="1" applyAlignment="1">
      <alignment horizontal="center"/>
    </xf>
    <xf numFmtId="0" fontId="29" fillId="0" borderId="28" xfId="4" applyFont="1" applyBorder="1" applyAlignment="1">
      <alignment horizontal="left"/>
    </xf>
    <xf numFmtId="0" fontId="16" fillId="0" borderId="30" xfId="4" applyFont="1" applyBorder="1" applyAlignment="1">
      <alignment horizontal="left"/>
    </xf>
    <xf numFmtId="0" fontId="22" fillId="0" borderId="0" xfId="6" applyNumberFormat="1" applyFont="1" applyFill="1" applyBorder="1" applyAlignment="1" applyProtection="1">
      <alignment horizontal="left" wrapText="1"/>
    </xf>
    <xf numFmtId="0" fontId="14" fillId="0" borderId="0" xfId="2" applyAlignment="1"/>
    <xf numFmtId="0" fontId="3" fillId="0" borderId="0" xfId="3" applyFont="1" applyAlignment="1">
      <alignment wrapText="1"/>
    </xf>
    <xf numFmtId="0" fontId="35" fillId="0" borderId="0" xfId="4" applyFont="1" applyAlignment="1">
      <alignment horizontal="center" vertical="center"/>
    </xf>
    <xf numFmtId="0" fontId="37" fillId="0" borderId="0" xfId="5" applyFont="1"/>
    <xf numFmtId="0" fontId="8" fillId="0" borderId="0" xfId="3" applyFont="1" applyAlignment="1">
      <alignment horizontal="right" vertical="center" wrapText="1"/>
    </xf>
    <xf numFmtId="0" fontId="12" fillId="0" borderId="0" xfId="4" applyFont="1" applyAlignment="1">
      <alignment horizontal="center"/>
    </xf>
    <xf numFmtId="0" fontId="3" fillId="0" borderId="0" xfId="3" applyFont="1" applyAlignment="1">
      <alignment horizontal="left" wrapText="1"/>
    </xf>
    <xf numFmtId="0" fontId="15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3" fillId="0" borderId="0" xfId="6" applyNumberFormat="1" applyFont="1" applyFill="1" applyBorder="1" applyAlignment="1" applyProtection="1">
      <alignment horizontal="right" wrapText="1"/>
    </xf>
    <xf numFmtId="0" fontId="14" fillId="0" borderId="0" xfId="2" applyAlignment="1">
      <alignment horizontal="center"/>
    </xf>
    <xf numFmtId="164" fontId="3" fillId="3" borderId="1" xfId="4" applyNumberFormat="1" applyFont="1" applyFill="1" applyBorder="1" applyAlignment="1">
      <alignment horizontal="center" wrapText="1" shrinkToFit="1"/>
    </xf>
    <xf numFmtId="164" fontId="3" fillId="3" borderId="2" xfId="4" applyNumberFormat="1" applyFont="1" applyFill="1" applyBorder="1" applyAlignment="1">
      <alignment horizontal="center" wrapText="1" shrinkToFit="1"/>
    </xf>
    <xf numFmtId="0" fontId="19" fillId="0" borderId="0" xfId="6" applyNumberFormat="1" applyFont="1" applyFill="1" applyBorder="1" applyAlignment="1" applyProtection="1">
      <alignment horizontal="left" wrapText="1"/>
    </xf>
    <xf numFmtId="0" fontId="15" fillId="0" borderId="0" xfId="2" applyFont="1" applyAlignment="1">
      <alignment horizontal="center"/>
    </xf>
    <xf numFmtId="0" fontId="0" fillId="0" borderId="0" xfId="0"/>
    <xf numFmtId="0" fontId="5" fillId="0" borderId="0" xfId="4" applyAlignment="1">
      <alignment horizontal="center"/>
    </xf>
    <xf numFmtId="0" fontId="60" fillId="2" borderId="0" xfId="3" applyFont="1" applyFill="1" applyAlignment="1">
      <alignment horizontal="center" vertical="center" wrapText="1"/>
    </xf>
    <xf numFmtId="0" fontId="59" fillId="2" borderId="0" xfId="4" applyFont="1" applyFill="1" applyAlignment="1">
      <alignment horizontal="center"/>
    </xf>
    <xf numFmtId="0" fontId="15" fillId="0" borderId="0" xfId="2" applyFont="1" applyAlignment="1">
      <alignment horizontal="left"/>
    </xf>
    <xf numFmtId="0" fontId="5" fillId="0" borderId="0" xfId="4" applyAlignment="1">
      <alignment horizontal="left"/>
    </xf>
    <xf numFmtId="0" fontId="15" fillId="0" borderId="0" xfId="2" applyFont="1" applyAlignment="1">
      <alignment vertical="center"/>
    </xf>
    <xf numFmtId="0" fontId="43" fillId="0" borderId="0" xfId="2" applyFont="1" applyAlignment="1"/>
    <xf numFmtId="164" fontId="3" fillId="3" borderId="31" xfId="4" applyNumberFormat="1" applyFont="1" applyFill="1" applyBorder="1" applyAlignment="1">
      <alignment horizontal="center" wrapText="1"/>
    </xf>
    <xf numFmtId="0" fontId="51" fillId="0" borderId="0" xfId="4" applyFont="1" applyAlignment="1">
      <alignment horizontal="center" vertical="center"/>
    </xf>
    <xf numFmtId="0" fontId="50" fillId="0" borderId="0" xfId="4" applyFont="1"/>
    <xf numFmtId="0" fontId="49" fillId="0" borderId="0" xfId="4" applyFont="1"/>
    <xf numFmtId="0" fontId="48" fillId="0" borderId="0" xfId="4" applyFont="1" applyAlignment="1">
      <alignment horizontal="right" vertical="center"/>
    </xf>
    <xf numFmtId="0" fontId="41" fillId="0" borderId="0" xfId="4" applyFont="1" applyAlignment="1">
      <alignment horizontal="center"/>
    </xf>
    <xf numFmtId="0" fontId="5" fillId="0" borderId="0" xfId="4"/>
    <xf numFmtId="0" fontId="14" fillId="0" borderId="0" xfId="2" applyAlignment="1">
      <alignment horizontal="right"/>
    </xf>
    <xf numFmtId="0" fontId="55" fillId="0" borderId="0" xfId="2" applyFont="1" applyAlignment="1">
      <alignment horizontal="center" vertical="center"/>
    </xf>
    <xf numFmtId="0" fontId="55" fillId="0" borderId="0" xfId="2" applyFont="1" applyAlignment="1">
      <alignment horizontal="center"/>
    </xf>
    <xf numFmtId="0" fontId="55" fillId="0" borderId="0" xfId="2" applyFont="1" applyAlignment="1">
      <alignment horizontal="left" vertical="center"/>
    </xf>
    <xf numFmtId="0" fontId="55" fillId="0" borderId="0" xfId="2" applyFont="1" applyAlignment="1">
      <alignment horizontal="left"/>
    </xf>
    <xf numFmtId="0" fontId="55" fillId="0" borderId="0" xfId="2" applyFont="1" applyAlignment="1">
      <alignment vertical="center"/>
    </xf>
    <xf numFmtId="0" fontId="14" fillId="0" borderId="0" xfId="2" applyAlignment="1">
      <alignment vertical="center"/>
    </xf>
    <xf numFmtId="0" fontId="48" fillId="0" borderId="0" xfId="4" applyFont="1" applyAlignment="1">
      <alignment horizontal="center" vertical="center"/>
    </xf>
    <xf numFmtId="0" fontId="42" fillId="0" borderId="0" xfId="4" applyFont="1" applyAlignment="1">
      <alignment horizontal="center" vertical="center"/>
    </xf>
    <xf numFmtId="0" fontId="40" fillId="0" borderId="0" xfId="4" applyFont="1" applyAlignment="1">
      <alignment horizontal="right"/>
    </xf>
    <xf numFmtId="0" fontId="16" fillId="0" borderId="0" xfId="4" applyFont="1" applyAlignment="1">
      <alignment horizontal="left"/>
    </xf>
    <xf numFmtId="0" fontId="14" fillId="0" borderId="0" xfId="2" applyAlignment="1">
      <alignment horizontal="right" vertical="center"/>
    </xf>
    <xf numFmtId="44" fontId="75" fillId="6" borderId="15" xfId="8" applyFont="1" applyFill="1" applyBorder="1" applyAlignment="1">
      <alignment horizontal="center" vertical="center" wrapText="1"/>
    </xf>
    <xf numFmtId="44" fontId="75" fillId="6" borderId="34" xfId="8" applyFont="1" applyFill="1" applyBorder="1" applyAlignment="1">
      <alignment horizontal="center" vertical="center" wrapText="1"/>
    </xf>
    <xf numFmtId="0" fontId="78" fillId="0" borderId="0" xfId="4" applyFont="1" applyAlignment="1">
      <alignment horizontal="center" vertical="top" wrapText="1"/>
    </xf>
    <xf numFmtId="0" fontId="78" fillId="7" borderId="37" xfId="4" applyFont="1" applyFill="1" applyBorder="1" applyAlignment="1">
      <alignment vertical="center"/>
    </xf>
    <xf numFmtId="0" fontId="78" fillId="7" borderId="36" xfId="4" applyFont="1" applyFill="1" applyBorder="1" applyAlignment="1">
      <alignment horizontal="left" vertical="center"/>
    </xf>
    <xf numFmtId="14" fontId="78" fillId="7" borderId="36" xfId="4" applyNumberFormat="1" applyFont="1" applyFill="1" applyBorder="1" applyAlignment="1">
      <alignment horizontal="left" vertical="center"/>
    </xf>
    <xf numFmtId="0" fontId="1" fillId="0" borderId="0" xfId="4" applyFont="1"/>
    <xf numFmtId="0" fontId="1" fillId="0" borderId="0" xfId="4" applyFont="1" applyAlignment="1">
      <alignment horizontal="center"/>
    </xf>
    <xf numFmtId="0" fontId="1" fillId="0" borderId="19" xfId="4" applyFont="1" applyBorder="1"/>
    <xf numFmtId="164" fontId="1" fillId="0" borderId="0" xfId="4" applyNumberFormat="1" applyFont="1" applyAlignment="1">
      <alignment horizontal="center"/>
    </xf>
    <xf numFmtId="0" fontId="1" fillId="0" borderId="0" xfId="4" applyFont="1" applyAlignment="1">
      <alignment horizontal="right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6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colors>
    <mruColors>
      <color rgb="FFFFDF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28574</xdr:rowOff>
    </xdr:from>
    <xdr:ext cx="1771650" cy="723901"/>
    <xdr:pic>
      <xdr:nvPicPr>
        <xdr:cNvPr id="2" name="Picture 1">
          <a:extLst>
            <a:ext uri="{FF2B5EF4-FFF2-40B4-BE49-F238E27FC236}">
              <a16:creationId xmlns:a16="http://schemas.microsoft.com/office/drawing/2014/main" id="{1DD75A7C-3B12-4C5F-BBCB-E495AF679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4"/>
          <a:ext cx="1771650" cy="72390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28574</xdr:rowOff>
    </xdr:from>
    <xdr:ext cx="1771650" cy="723901"/>
    <xdr:pic>
      <xdr:nvPicPr>
        <xdr:cNvPr id="2" name="Picture 1">
          <a:extLst>
            <a:ext uri="{FF2B5EF4-FFF2-40B4-BE49-F238E27FC236}">
              <a16:creationId xmlns:a16="http://schemas.microsoft.com/office/drawing/2014/main" id="{319BA345-9829-45DB-A6C5-4F3AF200C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4"/>
          <a:ext cx="1771650" cy="72390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771650" cy="742950"/>
    <xdr:pic>
      <xdr:nvPicPr>
        <xdr:cNvPr id="2" name="Picture 1">
          <a:extLst>
            <a:ext uri="{FF2B5EF4-FFF2-40B4-BE49-F238E27FC236}">
              <a16:creationId xmlns:a16="http://schemas.microsoft.com/office/drawing/2014/main" id="{EDAF3197-582A-4912-8D89-355D379E5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1771650" cy="7429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20E2BCAD-5EAA-3C4F-AF44-D6DD03B0A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1850" y="0"/>
          <a:ext cx="1582937" cy="6477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E9B182A7-C11D-484C-B772-F65BF3CB3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66676</xdr:rowOff>
    </xdr:from>
    <xdr:ext cx="1514475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3544146D-4559-48CF-A371-18C3D1C03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0175" y="66676"/>
          <a:ext cx="1514475" cy="6477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A17A1273-AF82-414F-81F9-DAC29E1CE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0</xdr:row>
      <xdr:rowOff>0</xdr:rowOff>
    </xdr:from>
    <xdr:ext cx="1858566" cy="768463"/>
    <xdr:pic>
      <xdr:nvPicPr>
        <xdr:cNvPr id="2" name="Picture 1">
          <a:extLst>
            <a:ext uri="{FF2B5EF4-FFF2-40B4-BE49-F238E27FC236}">
              <a16:creationId xmlns:a16="http://schemas.microsoft.com/office/drawing/2014/main" id="{73371B68-3DDC-4C14-9435-3ABFBC619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0"/>
          <a:ext cx="1858566" cy="768463"/>
        </a:xfrm>
        <a:prstGeom prst="rect">
          <a:avLst/>
        </a:prstGeom>
      </xdr:spPr>
    </xdr:pic>
    <xdr:clientData/>
  </xdr:oneCellAnchor>
  <xdr:oneCellAnchor>
    <xdr:from>
      <xdr:col>4</xdr:col>
      <xdr:colOff>9525</xdr:colOff>
      <xdr:row>0</xdr:row>
      <xdr:rowOff>9524</xdr:rowOff>
    </xdr:from>
    <xdr:ext cx="1771650" cy="742950"/>
    <xdr:pic>
      <xdr:nvPicPr>
        <xdr:cNvPr id="3" name="Picture 2">
          <a:extLst>
            <a:ext uri="{FF2B5EF4-FFF2-40B4-BE49-F238E27FC236}">
              <a16:creationId xmlns:a16="http://schemas.microsoft.com/office/drawing/2014/main" id="{FFD521DE-C8CD-4BD9-A126-B5D2ED474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47925" y="9524"/>
          <a:ext cx="1771650" cy="7429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/SHARE%20FILES/Walker%20Pendleton/2025-08-05-container_test_with_pivot_table_version_with_formulas.xlsx" TargetMode="External"/><Relationship Id="rId1" Type="http://schemas.openxmlformats.org/officeDocument/2006/relationships/externalLinkPath" Target="file:///S: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cathieb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hyperlink" Target="https://jfss.co/sa-abb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cathieb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hyperlink" Target="https://jfss.co/sa-abbr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https://jfss.co/sa-abbr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jfschmidt.com/part-detail/c23021110000/" TargetMode="External"/><Relationship Id="rId299" Type="http://schemas.openxmlformats.org/officeDocument/2006/relationships/hyperlink" Target="https://jfschmidt.com/part-detail/c73613007000/" TargetMode="External"/><Relationship Id="rId21" Type="http://schemas.openxmlformats.org/officeDocument/2006/relationships/hyperlink" Target="https://jfschmidt.com/part-detail/c06025007000/" TargetMode="External"/><Relationship Id="rId63" Type="http://schemas.openxmlformats.org/officeDocument/2006/relationships/hyperlink" Target="https://jfschmidt.com/part-detail/c15044007000/" TargetMode="External"/><Relationship Id="rId159" Type="http://schemas.openxmlformats.org/officeDocument/2006/relationships/hyperlink" Target="https://jfschmidt.com/part-detail/c31011110000/" TargetMode="External"/><Relationship Id="rId324" Type="http://schemas.openxmlformats.org/officeDocument/2006/relationships/hyperlink" Target="https://jfschmidt.com/part-detail/c73042b10085/" TargetMode="External"/><Relationship Id="rId366" Type="http://schemas.openxmlformats.org/officeDocument/2006/relationships/hyperlink" Target="https://jfschmidt.com/part-detail/c83504110000/" TargetMode="External"/><Relationship Id="rId170" Type="http://schemas.openxmlformats.org/officeDocument/2006/relationships/hyperlink" Target="https://jfschmidt.com/part-detail/c31590007000/" TargetMode="External"/><Relationship Id="rId226" Type="http://schemas.openxmlformats.org/officeDocument/2006/relationships/hyperlink" Target="https://jfschmidt.com/part-detail/c60106715085/" TargetMode="External"/><Relationship Id="rId268" Type="http://schemas.openxmlformats.org/officeDocument/2006/relationships/hyperlink" Target="https://jfschmidt.com/part-detail/c71009004000/" TargetMode="External"/><Relationship Id="rId32" Type="http://schemas.openxmlformats.org/officeDocument/2006/relationships/hyperlink" Target="https://jfschmidt.com/part-detail/c13506010009/" TargetMode="External"/><Relationship Id="rId74" Type="http://schemas.openxmlformats.org/officeDocument/2006/relationships/hyperlink" Target="https://jfschmidt.com/part-detail/c17010004000/" TargetMode="External"/><Relationship Id="rId128" Type="http://schemas.openxmlformats.org/officeDocument/2006/relationships/hyperlink" Target="https://jfschmidt.com/part-detail/c2503136300l/" TargetMode="External"/><Relationship Id="rId335" Type="http://schemas.openxmlformats.org/officeDocument/2006/relationships/hyperlink" Target="https://jfschmidt.com/part-detail/c75023015008/" TargetMode="External"/><Relationship Id="rId377" Type="http://schemas.openxmlformats.org/officeDocument/2006/relationships/hyperlink" Target="https://jfschmidt.com/part-detail/c88019010009/" TargetMode="External"/><Relationship Id="rId5" Type="http://schemas.openxmlformats.org/officeDocument/2006/relationships/hyperlink" Target="mailto:brianm@jfschmidt.com" TargetMode="External"/><Relationship Id="rId181" Type="http://schemas.openxmlformats.org/officeDocument/2006/relationships/hyperlink" Target="https://jfschmidt.com/part-detail/c44001019009/" TargetMode="External"/><Relationship Id="rId237" Type="http://schemas.openxmlformats.org/officeDocument/2006/relationships/hyperlink" Target="https://jfschmidt.com/part-detail/c60513004000/" TargetMode="External"/><Relationship Id="rId279" Type="http://schemas.openxmlformats.org/officeDocument/2006/relationships/hyperlink" Target="https://jfschmidt.com/part-detail/c73047019007/" TargetMode="External"/><Relationship Id="rId43" Type="http://schemas.openxmlformats.org/officeDocument/2006/relationships/hyperlink" Target="https://jfschmidt.com/part-detail/c15041007000/" TargetMode="External"/><Relationship Id="rId139" Type="http://schemas.openxmlformats.org/officeDocument/2006/relationships/hyperlink" Target="https://jfschmidt.com/part-detail/c25037907000/" TargetMode="External"/><Relationship Id="rId290" Type="http://schemas.openxmlformats.org/officeDocument/2006/relationships/hyperlink" Target="https://jfschmidt.com/part-detail/c73602007000/" TargetMode="External"/><Relationship Id="rId304" Type="http://schemas.openxmlformats.org/officeDocument/2006/relationships/hyperlink" Target="https://jfschmidt.com/part-detail/c73716007000/" TargetMode="External"/><Relationship Id="rId346" Type="http://schemas.openxmlformats.org/officeDocument/2006/relationships/hyperlink" Target="https://jfschmidt.com/part-detail/c75030007000/" TargetMode="External"/><Relationship Id="rId388" Type="http://schemas.openxmlformats.org/officeDocument/2006/relationships/printerSettings" Target="../printerSettings/printerSettings4.bin"/><Relationship Id="rId85" Type="http://schemas.openxmlformats.org/officeDocument/2006/relationships/hyperlink" Target="https://jfschmidt.com/part-detail/c20511024006/" TargetMode="External"/><Relationship Id="rId150" Type="http://schemas.openxmlformats.org/officeDocument/2006/relationships/hyperlink" Target="https://jfschmidt.com/part-detail/c2801006300l/" TargetMode="External"/><Relationship Id="rId192" Type="http://schemas.openxmlformats.org/officeDocument/2006/relationships/hyperlink" Target="https://jfschmidt.com/part-detail/c48053019007/" TargetMode="External"/><Relationship Id="rId206" Type="http://schemas.openxmlformats.org/officeDocument/2006/relationships/hyperlink" Target="https://jfschmidt.com/part-detail/c50566007000/" TargetMode="External"/><Relationship Id="rId248" Type="http://schemas.openxmlformats.org/officeDocument/2006/relationships/hyperlink" Target="https://jfschmidt.com/part-detail/c69502024006/" TargetMode="External"/><Relationship Id="rId12" Type="http://schemas.openxmlformats.org/officeDocument/2006/relationships/hyperlink" Target="https://jfschmidt.com/part-detail/c06001007000/" TargetMode="External"/><Relationship Id="rId108" Type="http://schemas.openxmlformats.org/officeDocument/2006/relationships/hyperlink" Target="https://jfschmidt.com/part-detail/c05503015008/" TargetMode="External"/><Relationship Id="rId315" Type="http://schemas.openxmlformats.org/officeDocument/2006/relationships/hyperlink" Target="https://jfschmidt.com/part-detail/c73917007000/" TargetMode="External"/><Relationship Id="rId357" Type="http://schemas.openxmlformats.org/officeDocument/2006/relationships/hyperlink" Target="https://jfschmidt.com/part-detail/c77508004000/" TargetMode="External"/><Relationship Id="rId54" Type="http://schemas.openxmlformats.org/officeDocument/2006/relationships/hyperlink" Target="https://jfschmidt.com/part-detail/c15050003000/" TargetMode="External"/><Relationship Id="rId96" Type="http://schemas.openxmlformats.org/officeDocument/2006/relationships/hyperlink" Target="https://jfschmidt.com/part-detail/c20510015008/" TargetMode="External"/><Relationship Id="rId161" Type="http://schemas.openxmlformats.org/officeDocument/2006/relationships/hyperlink" Target="https://jfschmidt.com/part-detail/c31540024007/" TargetMode="External"/><Relationship Id="rId217" Type="http://schemas.openxmlformats.org/officeDocument/2006/relationships/hyperlink" Target="https://jfschmidt.com/part-detail/c51050004000/" TargetMode="External"/><Relationship Id="rId259" Type="http://schemas.openxmlformats.org/officeDocument/2006/relationships/hyperlink" Target="https://jfschmidt.com/part-detail/c71010007000/" TargetMode="External"/><Relationship Id="rId23" Type="http://schemas.openxmlformats.org/officeDocument/2006/relationships/hyperlink" Target="https://jfschmidt.com/part-detail/c07508028007/" TargetMode="External"/><Relationship Id="rId119" Type="http://schemas.openxmlformats.org/officeDocument/2006/relationships/hyperlink" Target="https://jfschmidt.com/part-detail/c23015010009/" TargetMode="External"/><Relationship Id="rId270" Type="http://schemas.openxmlformats.org/officeDocument/2006/relationships/hyperlink" Target="https://jfschmidt.com/part-detail/c71009310000/" TargetMode="External"/><Relationship Id="rId326" Type="http://schemas.openxmlformats.org/officeDocument/2006/relationships/hyperlink" Target="https://jfschmidt.com/part-detail/c73201003000/" TargetMode="External"/><Relationship Id="rId65" Type="http://schemas.openxmlformats.org/officeDocument/2006/relationships/hyperlink" Target="https://jfschmidt.com/part-detail/c15089015008/" TargetMode="External"/><Relationship Id="rId130" Type="http://schemas.openxmlformats.org/officeDocument/2006/relationships/hyperlink" Target="https://jfschmidt.com/part-detail/c25017004000/" TargetMode="External"/><Relationship Id="rId368" Type="http://schemas.openxmlformats.org/officeDocument/2006/relationships/hyperlink" Target="https://jfschmidt.com/part-detail/c88002010009/" TargetMode="External"/><Relationship Id="rId172" Type="http://schemas.openxmlformats.org/officeDocument/2006/relationships/hyperlink" Target="https://jfschmidt.com/part-detail/c31510124058/" TargetMode="External"/><Relationship Id="rId228" Type="http://schemas.openxmlformats.org/officeDocument/2006/relationships/hyperlink" Target="https://jfschmidt.com/part-detail/c60068015008/" TargetMode="External"/><Relationship Id="rId281" Type="http://schemas.openxmlformats.org/officeDocument/2006/relationships/hyperlink" Target="https://jfschmidt.com/part-detail/c73045b10085/" TargetMode="External"/><Relationship Id="rId337" Type="http://schemas.openxmlformats.org/officeDocument/2006/relationships/hyperlink" Target="https://jfschmidt.com/part-detail/c75008019007/" TargetMode="External"/><Relationship Id="rId34" Type="http://schemas.openxmlformats.org/officeDocument/2006/relationships/hyperlink" Target="https://jfschmidt.com/part-detail/c13514015008/" TargetMode="External"/><Relationship Id="rId76" Type="http://schemas.openxmlformats.org/officeDocument/2006/relationships/hyperlink" Target="https://jfschmidt.com/part-detail/c17087010009/" TargetMode="External"/><Relationship Id="rId141" Type="http://schemas.openxmlformats.org/officeDocument/2006/relationships/hyperlink" Target="https://jfschmidt.com/part-detail/c28006024006/" TargetMode="External"/><Relationship Id="rId379" Type="http://schemas.openxmlformats.org/officeDocument/2006/relationships/hyperlink" Target="https://jfschmidt.com/part-detail/c88040015008/" TargetMode="External"/><Relationship Id="rId7" Type="http://schemas.openxmlformats.org/officeDocument/2006/relationships/hyperlink" Target="mailto:Jessica%20Hutchings%20-%20Jessicah@jfschmidt.com" TargetMode="External"/><Relationship Id="rId183" Type="http://schemas.openxmlformats.org/officeDocument/2006/relationships/hyperlink" Target="https://jfschmidt.com/part-detail/c44021024008/" TargetMode="External"/><Relationship Id="rId239" Type="http://schemas.openxmlformats.org/officeDocument/2006/relationships/hyperlink" Target="https://jfschmidt.com/part-detail/c60508004000/" TargetMode="External"/><Relationship Id="rId250" Type="http://schemas.openxmlformats.org/officeDocument/2006/relationships/hyperlink" Target="https://jfschmidt.com/part-detail/c69502015008/" TargetMode="External"/><Relationship Id="rId292" Type="http://schemas.openxmlformats.org/officeDocument/2006/relationships/hyperlink" Target="https://jfschmidt.com/part-detail/c73607007000/" TargetMode="External"/><Relationship Id="rId306" Type="http://schemas.openxmlformats.org/officeDocument/2006/relationships/hyperlink" Target="https://jfschmidt.com/part-detail/c73906007000/" TargetMode="External"/><Relationship Id="rId45" Type="http://schemas.openxmlformats.org/officeDocument/2006/relationships/hyperlink" Target="https://jfschmidt.com/part-detail/c15041003000/" TargetMode="External"/><Relationship Id="rId87" Type="http://schemas.openxmlformats.org/officeDocument/2006/relationships/hyperlink" Target="https://jfschmidt.com/part-detail/c20511015008/" TargetMode="External"/><Relationship Id="rId110" Type="http://schemas.openxmlformats.org/officeDocument/2006/relationships/hyperlink" Target="https://jfschmidt.com/part-detail/c05503007000/" TargetMode="External"/><Relationship Id="rId348" Type="http://schemas.openxmlformats.org/officeDocument/2006/relationships/hyperlink" Target="https://jfschmidt.com/part-detail/c7503006300l/" TargetMode="External"/><Relationship Id="rId152" Type="http://schemas.openxmlformats.org/officeDocument/2006/relationships/hyperlink" Target="https://jfschmidt.com/part-detail/c29540019007/" TargetMode="External"/><Relationship Id="rId194" Type="http://schemas.openxmlformats.org/officeDocument/2006/relationships/hyperlink" Target="https://jfschmidt.com/part-detail/c48053010009/" TargetMode="External"/><Relationship Id="rId208" Type="http://schemas.openxmlformats.org/officeDocument/2006/relationships/hyperlink" Target="https://jfschmidt.com/part-detail/c51015010000/" TargetMode="External"/><Relationship Id="rId261" Type="http://schemas.openxmlformats.org/officeDocument/2006/relationships/hyperlink" Target="https://jfschmidt.com/part-detail/c71018004000/" TargetMode="External"/><Relationship Id="rId14" Type="http://schemas.openxmlformats.org/officeDocument/2006/relationships/hyperlink" Target="https://jfschmidt.com/part-detail/c06001119059/" TargetMode="External"/><Relationship Id="rId56" Type="http://schemas.openxmlformats.org/officeDocument/2006/relationships/hyperlink" Target="https://jfschmidt.com/part-detail/c15050h15008/" TargetMode="External"/><Relationship Id="rId317" Type="http://schemas.openxmlformats.org/officeDocument/2006/relationships/hyperlink" Target="https://jfschmidt.com/part-detail/c73905007000/" TargetMode="External"/><Relationship Id="rId359" Type="http://schemas.openxmlformats.org/officeDocument/2006/relationships/hyperlink" Target="https://jfschmidt.com/part-detail/c82060019008/" TargetMode="External"/><Relationship Id="rId98" Type="http://schemas.openxmlformats.org/officeDocument/2006/relationships/hyperlink" Target="https://jfschmidt.com/part-detail/c20514024006/" TargetMode="External"/><Relationship Id="rId121" Type="http://schemas.openxmlformats.org/officeDocument/2006/relationships/hyperlink" Target="https://jfschmidt.com/part-detail/c23015004000/" TargetMode="External"/><Relationship Id="rId163" Type="http://schemas.openxmlformats.org/officeDocument/2006/relationships/hyperlink" Target="https://jfschmidt.com/part-detail/c31540004000/" TargetMode="External"/><Relationship Id="rId219" Type="http://schemas.openxmlformats.org/officeDocument/2006/relationships/hyperlink" Target="https://jfschmidt.com/part-detail/c56530007000/" TargetMode="External"/><Relationship Id="rId370" Type="http://schemas.openxmlformats.org/officeDocument/2006/relationships/hyperlink" Target="https://jfschmidt.com/part-detail/c88002004000/" TargetMode="External"/><Relationship Id="rId230" Type="http://schemas.openxmlformats.org/officeDocument/2006/relationships/hyperlink" Target="https://jfschmidt.com/part-detail/c60068019007/" TargetMode="External"/><Relationship Id="rId25" Type="http://schemas.openxmlformats.org/officeDocument/2006/relationships/hyperlink" Target="https://jfschmidt.com/part-detail/c08515015008/" TargetMode="External"/><Relationship Id="rId67" Type="http://schemas.openxmlformats.org/officeDocument/2006/relationships/hyperlink" Target="https://jfschmidt.com/part-detail/c15089003000/" TargetMode="External"/><Relationship Id="rId272" Type="http://schemas.openxmlformats.org/officeDocument/2006/relationships/hyperlink" Target="https://jfschmidt.com/part-detail/c71009304000/" TargetMode="External"/><Relationship Id="rId328" Type="http://schemas.openxmlformats.org/officeDocument/2006/relationships/hyperlink" Target="https://jfschmidt.com/part-detail/c73032015008/" TargetMode="External"/><Relationship Id="rId132" Type="http://schemas.openxmlformats.org/officeDocument/2006/relationships/hyperlink" Target="https://jfschmidt.com/part-detail/c2501736300l/" TargetMode="External"/><Relationship Id="rId174" Type="http://schemas.openxmlformats.org/officeDocument/2006/relationships/hyperlink" Target="https://jfschmidt.com/part-detail/c29520028005/" TargetMode="External"/><Relationship Id="rId381" Type="http://schemas.openxmlformats.org/officeDocument/2006/relationships/hyperlink" Target="https://jfschmidt.com/part-detail/c88024010009/" TargetMode="External"/><Relationship Id="rId241" Type="http://schemas.openxmlformats.org/officeDocument/2006/relationships/hyperlink" Target="https://jfschmidt.com/part-detail/c60023715085/" TargetMode="External"/><Relationship Id="rId36" Type="http://schemas.openxmlformats.org/officeDocument/2006/relationships/hyperlink" Target="https://jfschmidt.com/part-detail/c15002015008/" TargetMode="External"/><Relationship Id="rId283" Type="http://schemas.openxmlformats.org/officeDocument/2006/relationships/hyperlink" Target="https://jfschmidt.com/part-detail/c73212004000/" TargetMode="External"/><Relationship Id="rId339" Type="http://schemas.openxmlformats.org/officeDocument/2006/relationships/hyperlink" Target="https://jfschmidt.com/part-detail/c7500805300l/" TargetMode="External"/><Relationship Id="rId78" Type="http://schemas.openxmlformats.org/officeDocument/2006/relationships/hyperlink" Target="https://jfschmidt.com/part-detail/c18510019007/" TargetMode="External"/><Relationship Id="rId101" Type="http://schemas.openxmlformats.org/officeDocument/2006/relationships/hyperlink" Target="https://jfschmidt.com/part-detail/c05508010009/" TargetMode="External"/><Relationship Id="rId143" Type="http://schemas.openxmlformats.org/officeDocument/2006/relationships/hyperlink" Target="https://jfschmidt.com/part-detail/c28006015008/" TargetMode="External"/><Relationship Id="rId185" Type="http://schemas.openxmlformats.org/officeDocument/2006/relationships/hyperlink" Target="https://jfschmidt.com/part-detail/c44015007000/" TargetMode="External"/><Relationship Id="rId350" Type="http://schemas.openxmlformats.org/officeDocument/2006/relationships/hyperlink" Target="https://jfschmidt.com/part-detail/c75057007000/" TargetMode="External"/><Relationship Id="rId9" Type="http://schemas.openxmlformats.org/officeDocument/2006/relationships/hyperlink" Target="https://jfschmidt.com/part-detail/c04007124059/" TargetMode="External"/><Relationship Id="rId210" Type="http://schemas.openxmlformats.org/officeDocument/2006/relationships/hyperlink" Target="https://jfschmidt.com/part-detail/c51007019000/" TargetMode="External"/><Relationship Id="rId252" Type="http://schemas.openxmlformats.org/officeDocument/2006/relationships/hyperlink" Target="https://jfschmidt.com/part-detail/c69502007000/" TargetMode="External"/><Relationship Id="rId294" Type="http://schemas.openxmlformats.org/officeDocument/2006/relationships/hyperlink" Target="https://jfschmidt.com/part-detail/c73608007000/" TargetMode="External"/><Relationship Id="rId308" Type="http://schemas.openxmlformats.org/officeDocument/2006/relationships/hyperlink" Target="https://jfschmidt.com/part-detail/c73909007000/" TargetMode="External"/><Relationship Id="rId47" Type="http://schemas.openxmlformats.org/officeDocument/2006/relationships/hyperlink" Target="https://jfschmidt.com/part-detail/c15022019007/" TargetMode="External"/><Relationship Id="rId89" Type="http://schemas.openxmlformats.org/officeDocument/2006/relationships/hyperlink" Target="https://jfschmidt.com/part-detail/c20529024005/" TargetMode="External"/><Relationship Id="rId112" Type="http://schemas.openxmlformats.org/officeDocument/2006/relationships/hyperlink" Target="https://jfschmidt.com/part-detail/c05503003000/" TargetMode="External"/><Relationship Id="rId154" Type="http://schemas.openxmlformats.org/officeDocument/2006/relationships/hyperlink" Target="https://jfschmidt.com/part-detail/c29550035005/" TargetMode="External"/><Relationship Id="rId361" Type="http://schemas.openxmlformats.org/officeDocument/2006/relationships/hyperlink" Target="https://jfschmidt.com/part-detail/c83541003000/" TargetMode="External"/><Relationship Id="rId196" Type="http://schemas.openxmlformats.org/officeDocument/2006/relationships/hyperlink" Target="https://jfschmidt.com/part-detail/c48502019007/" TargetMode="External"/><Relationship Id="rId200" Type="http://schemas.openxmlformats.org/officeDocument/2006/relationships/hyperlink" Target="https://jfschmidt.com/part-detail/c50507007000/" TargetMode="External"/><Relationship Id="rId382" Type="http://schemas.openxmlformats.org/officeDocument/2006/relationships/hyperlink" Target="https://jfschmidt.com/part-detail/c88024007000/" TargetMode="External"/><Relationship Id="rId16" Type="http://schemas.openxmlformats.org/officeDocument/2006/relationships/hyperlink" Target="https://jfschmidt.com/part-detail/c06001115061/" TargetMode="External"/><Relationship Id="rId221" Type="http://schemas.openxmlformats.org/officeDocument/2006/relationships/hyperlink" Target="https://jfschmidt.com/part-detail/c59030103000/" TargetMode="External"/><Relationship Id="rId242" Type="http://schemas.openxmlformats.org/officeDocument/2006/relationships/hyperlink" Target="https://jfschmidt.com/part-detail/c60071715085/" TargetMode="External"/><Relationship Id="rId263" Type="http://schemas.openxmlformats.org/officeDocument/2006/relationships/hyperlink" Target="https://jfschmidt.com/part-detail/c71012007000/" TargetMode="External"/><Relationship Id="rId284" Type="http://schemas.openxmlformats.org/officeDocument/2006/relationships/hyperlink" Target="https://jfschmidt.com/part-detail/c73933007000/" TargetMode="External"/><Relationship Id="rId319" Type="http://schemas.openxmlformats.org/officeDocument/2006/relationships/hyperlink" Target="https://jfschmidt.com/part-detail/c73018004000/" TargetMode="External"/><Relationship Id="rId37" Type="http://schemas.openxmlformats.org/officeDocument/2006/relationships/hyperlink" Target="https://jfschmidt.com/part-detail/c15047015008/" TargetMode="External"/><Relationship Id="rId58" Type="http://schemas.openxmlformats.org/officeDocument/2006/relationships/hyperlink" Target="https://jfschmidt.com/part-detail/c15018015008/" TargetMode="External"/><Relationship Id="rId79" Type="http://schemas.openxmlformats.org/officeDocument/2006/relationships/hyperlink" Target="https://jfschmidt.com/part-detail/c18510010015/" TargetMode="External"/><Relationship Id="rId102" Type="http://schemas.openxmlformats.org/officeDocument/2006/relationships/hyperlink" Target="https://jfschmidt.com/part-detail/c05508004000/" TargetMode="External"/><Relationship Id="rId123" Type="http://schemas.openxmlformats.org/officeDocument/2006/relationships/hyperlink" Target="https://jfschmidt.com/part-detail/c23015107000/" TargetMode="External"/><Relationship Id="rId144" Type="http://schemas.openxmlformats.org/officeDocument/2006/relationships/hyperlink" Target="https://jfschmidt.com/part-detail/c28006010009/" TargetMode="External"/><Relationship Id="rId330" Type="http://schemas.openxmlformats.org/officeDocument/2006/relationships/hyperlink" Target="https://jfschmidt.com/part-detail/c74605004000/" TargetMode="External"/><Relationship Id="rId90" Type="http://schemas.openxmlformats.org/officeDocument/2006/relationships/hyperlink" Target="https://jfschmidt.com/part-detail/c20529024006/" TargetMode="External"/><Relationship Id="rId165" Type="http://schemas.openxmlformats.org/officeDocument/2006/relationships/hyperlink" Target="https://jfschmidt.com/part-detail/c31575010085/" TargetMode="External"/><Relationship Id="rId186" Type="http://schemas.openxmlformats.org/officeDocument/2006/relationships/hyperlink" Target="https://jfschmidt.com/part-detail/c44012024008/" TargetMode="External"/><Relationship Id="rId351" Type="http://schemas.openxmlformats.org/officeDocument/2006/relationships/hyperlink" Target="https://jfschmidt.com/part-detail/c7505705300l/" TargetMode="External"/><Relationship Id="rId372" Type="http://schemas.openxmlformats.org/officeDocument/2006/relationships/hyperlink" Target="https://jfschmidt.com/part-detail/c88009015008/" TargetMode="External"/><Relationship Id="rId211" Type="http://schemas.openxmlformats.org/officeDocument/2006/relationships/hyperlink" Target="https://jfschmidt.com/part-detail/c51007010000/" TargetMode="External"/><Relationship Id="rId232" Type="http://schemas.openxmlformats.org/officeDocument/2006/relationships/hyperlink" Target="https://jfschmidt.com/part-detail/c60530004000/" TargetMode="External"/><Relationship Id="rId253" Type="http://schemas.openxmlformats.org/officeDocument/2006/relationships/hyperlink" Target="https://jfschmidt.com/part-detail/c69505019007/" TargetMode="External"/><Relationship Id="rId274" Type="http://schemas.openxmlformats.org/officeDocument/2006/relationships/hyperlink" Target="https://jfschmidt.com/part-detail/c71008010009/" TargetMode="External"/><Relationship Id="rId295" Type="http://schemas.openxmlformats.org/officeDocument/2006/relationships/hyperlink" Target="https://jfschmidt.com/part-detail/c73608004000/" TargetMode="External"/><Relationship Id="rId309" Type="http://schemas.openxmlformats.org/officeDocument/2006/relationships/hyperlink" Target="https://jfschmidt.com/part-detail/c73909004000/" TargetMode="External"/><Relationship Id="rId27" Type="http://schemas.openxmlformats.org/officeDocument/2006/relationships/hyperlink" Target="https://jfschmidt.com/part-detail/c12501019008/" TargetMode="External"/><Relationship Id="rId48" Type="http://schemas.openxmlformats.org/officeDocument/2006/relationships/hyperlink" Target="https://jfschmidt.com/part-detail/c15022010009/" TargetMode="External"/><Relationship Id="rId69" Type="http://schemas.openxmlformats.org/officeDocument/2006/relationships/hyperlink" Target="https://jfschmidt.com/part-detail/c16507015008/" TargetMode="External"/><Relationship Id="rId113" Type="http://schemas.openxmlformats.org/officeDocument/2006/relationships/hyperlink" Target="https://jfschmidt.com/part-detail/c21080015008/" TargetMode="External"/><Relationship Id="rId134" Type="http://schemas.openxmlformats.org/officeDocument/2006/relationships/hyperlink" Target="https://jfschmidt.com/part-detail/c25020307000/" TargetMode="External"/><Relationship Id="rId320" Type="http://schemas.openxmlformats.org/officeDocument/2006/relationships/hyperlink" Target="https://jfschmidt.com/part-detail/c73312004000/" TargetMode="External"/><Relationship Id="rId80" Type="http://schemas.openxmlformats.org/officeDocument/2006/relationships/hyperlink" Target="https://jfschmidt.com/part-detail/c18510007000/" TargetMode="External"/><Relationship Id="rId155" Type="http://schemas.openxmlformats.org/officeDocument/2006/relationships/hyperlink" Target="https://jfschmidt.com/part-detail/c29550015008/" TargetMode="External"/><Relationship Id="rId176" Type="http://schemas.openxmlformats.org/officeDocument/2006/relationships/hyperlink" Target="https://jfschmidt.com/part-detail/c35072024008/" TargetMode="External"/><Relationship Id="rId197" Type="http://schemas.openxmlformats.org/officeDocument/2006/relationships/hyperlink" Target="https://jfschmidt.com/part-detail/c48502015008/" TargetMode="External"/><Relationship Id="rId341" Type="http://schemas.openxmlformats.org/officeDocument/2006/relationships/hyperlink" Target="https://jfschmidt.com/part-detail/c75013107000/" TargetMode="External"/><Relationship Id="rId362" Type="http://schemas.openxmlformats.org/officeDocument/2006/relationships/hyperlink" Target="https://jfschmidt.com/part-detail/c83501007000/" TargetMode="External"/><Relationship Id="rId383" Type="http://schemas.openxmlformats.org/officeDocument/2006/relationships/hyperlink" Target="https://jfschmidt.com/part-detail/c88027015008/" TargetMode="External"/><Relationship Id="rId201" Type="http://schemas.openxmlformats.org/officeDocument/2006/relationships/hyperlink" Target="https://jfschmidt.com/part-detail/c50507004000/" TargetMode="External"/><Relationship Id="rId222" Type="http://schemas.openxmlformats.org/officeDocument/2006/relationships/hyperlink" Target="https://jfschmidt.com/part-detail/c5903016300l/" TargetMode="External"/><Relationship Id="rId243" Type="http://schemas.openxmlformats.org/officeDocument/2006/relationships/hyperlink" Target="https://jfschmidt.com/part-detail/c6401003300l/" TargetMode="External"/><Relationship Id="rId264" Type="http://schemas.openxmlformats.org/officeDocument/2006/relationships/hyperlink" Target="https://jfschmidt.com/part-detail/c71012004000/" TargetMode="External"/><Relationship Id="rId285" Type="http://schemas.openxmlformats.org/officeDocument/2006/relationships/hyperlink" Target="https://jfschmidt.com/part-detail/c73932004000/" TargetMode="External"/><Relationship Id="rId17" Type="http://schemas.openxmlformats.org/officeDocument/2006/relationships/hyperlink" Target="https://jfschmidt.com/part-detail/c06001107000/" TargetMode="External"/><Relationship Id="rId38" Type="http://schemas.openxmlformats.org/officeDocument/2006/relationships/hyperlink" Target="https://jfschmidt.com/part-detail/c15047010009/" TargetMode="External"/><Relationship Id="rId59" Type="http://schemas.openxmlformats.org/officeDocument/2006/relationships/hyperlink" Target="https://jfschmidt.com/part-detail/c15018007000/" TargetMode="External"/><Relationship Id="rId103" Type="http://schemas.openxmlformats.org/officeDocument/2006/relationships/hyperlink" Target="https://jfschmidt.com/part-detail/c05508003000/" TargetMode="External"/><Relationship Id="rId124" Type="http://schemas.openxmlformats.org/officeDocument/2006/relationships/hyperlink" Target="https://jfschmidt.com/part-detail/c23015104000/" TargetMode="External"/><Relationship Id="rId310" Type="http://schemas.openxmlformats.org/officeDocument/2006/relationships/hyperlink" Target="https://jfschmidt.com/part-detail/c73908007000/" TargetMode="External"/><Relationship Id="rId70" Type="http://schemas.openxmlformats.org/officeDocument/2006/relationships/hyperlink" Target="https://jfschmidt.com/part-detail/c16505003000/" TargetMode="External"/><Relationship Id="rId91" Type="http://schemas.openxmlformats.org/officeDocument/2006/relationships/hyperlink" Target="https://jfschmidt.com/part-detail/c20529019007/" TargetMode="External"/><Relationship Id="rId145" Type="http://schemas.openxmlformats.org/officeDocument/2006/relationships/hyperlink" Target="https://jfschmidt.com/part-detail/c2800605300l/" TargetMode="External"/><Relationship Id="rId166" Type="http://schemas.openxmlformats.org/officeDocument/2006/relationships/hyperlink" Target="https://jfschmidt.com/part-detail/c31575004000/" TargetMode="External"/><Relationship Id="rId187" Type="http://schemas.openxmlformats.org/officeDocument/2006/relationships/hyperlink" Target="https://jfschmidt.com/part-detail/c44012019009/" TargetMode="External"/><Relationship Id="rId331" Type="http://schemas.openxmlformats.org/officeDocument/2006/relationships/hyperlink" Target="https://jfschmidt.com/part-detail/c74612007000/" TargetMode="External"/><Relationship Id="rId352" Type="http://schemas.openxmlformats.org/officeDocument/2006/relationships/hyperlink" Target="https://jfschmidt.com/part-detail/c7505706300l/" TargetMode="External"/><Relationship Id="rId373" Type="http://schemas.openxmlformats.org/officeDocument/2006/relationships/hyperlink" Target="https://jfschmidt.com/part-detail/c88009010009/" TargetMode="External"/><Relationship Id="rId1" Type="http://schemas.openxmlformats.org/officeDocument/2006/relationships/hyperlink" Target="http://www.jfschmidt.com/" TargetMode="External"/><Relationship Id="rId212" Type="http://schemas.openxmlformats.org/officeDocument/2006/relationships/hyperlink" Target="https://jfschmidt.com/part-detail/c51007007000/" TargetMode="External"/><Relationship Id="rId233" Type="http://schemas.openxmlformats.org/officeDocument/2006/relationships/hyperlink" Target="https://jfschmidt.com/part-detail/c60504007000/" TargetMode="External"/><Relationship Id="rId254" Type="http://schemas.openxmlformats.org/officeDocument/2006/relationships/hyperlink" Target="https://jfschmidt.com/part-detail/c69505015008/" TargetMode="External"/><Relationship Id="rId28" Type="http://schemas.openxmlformats.org/officeDocument/2006/relationships/hyperlink" Target="https://jfschmidt.com/part-detail/c12519124062/" TargetMode="External"/><Relationship Id="rId49" Type="http://schemas.openxmlformats.org/officeDocument/2006/relationships/hyperlink" Target="https://jfschmidt.com/part-detail/c15022007000/" TargetMode="External"/><Relationship Id="rId114" Type="http://schemas.openxmlformats.org/officeDocument/2006/relationships/hyperlink" Target="https://jfschmidt.com/part-detail/c23033004000/" TargetMode="External"/><Relationship Id="rId275" Type="http://schemas.openxmlformats.org/officeDocument/2006/relationships/hyperlink" Target="https://jfschmidt.com/part-detail/c71008010015/" TargetMode="External"/><Relationship Id="rId296" Type="http://schemas.openxmlformats.org/officeDocument/2006/relationships/hyperlink" Target="https://jfschmidt.com/part-detail/c73610007000/" TargetMode="External"/><Relationship Id="rId300" Type="http://schemas.openxmlformats.org/officeDocument/2006/relationships/hyperlink" Target="https://jfschmidt.com/part-detail/c73635007000/" TargetMode="External"/><Relationship Id="rId60" Type="http://schemas.openxmlformats.org/officeDocument/2006/relationships/hyperlink" Target="https://jfschmidt.com/part-detail/c15018004000/" TargetMode="External"/><Relationship Id="rId81" Type="http://schemas.openxmlformats.org/officeDocument/2006/relationships/hyperlink" Target="https://jfschmidt.com/part-detail/c18510119060/" TargetMode="External"/><Relationship Id="rId135" Type="http://schemas.openxmlformats.org/officeDocument/2006/relationships/hyperlink" Target="https://jfschmidt.com/part-detail/c25019007000/" TargetMode="External"/><Relationship Id="rId156" Type="http://schemas.openxmlformats.org/officeDocument/2006/relationships/hyperlink" Target="https://jfschmidt.com/part-detail/c29550010009/" TargetMode="External"/><Relationship Id="rId177" Type="http://schemas.openxmlformats.org/officeDocument/2006/relationships/hyperlink" Target="https://jfschmidt.com/part-detail/c35056004000/" TargetMode="External"/><Relationship Id="rId198" Type="http://schemas.openxmlformats.org/officeDocument/2006/relationships/hyperlink" Target="https://jfschmidt.com/part-detail/c48502010009/" TargetMode="External"/><Relationship Id="rId321" Type="http://schemas.openxmlformats.org/officeDocument/2006/relationships/hyperlink" Target="https://jfschmidt.com/part-detail/c73312115062/" TargetMode="External"/><Relationship Id="rId342" Type="http://schemas.openxmlformats.org/officeDocument/2006/relationships/hyperlink" Target="https://jfschmidt.com/part-detail/c75017015008/" TargetMode="External"/><Relationship Id="rId363" Type="http://schemas.openxmlformats.org/officeDocument/2006/relationships/hyperlink" Target="https://jfschmidt.com/part-detail/c83504019007/" TargetMode="External"/><Relationship Id="rId384" Type="http://schemas.openxmlformats.org/officeDocument/2006/relationships/hyperlink" Target="https://jfschmidt.com/part-detail/c8803306300l/" TargetMode="External"/><Relationship Id="rId202" Type="http://schemas.openxmlformats.org/officeDocument/2006/relationships/hyperlink" Target="https://jfschmidt.com/part-detail/c50509007000/" TargetMode="External"/><Relationship Id="rId223" Type="http://schemas.openxmlformats.org/officeDocument/2006/relationships/hyperlink" Target="https://jfschmidt.com/part-detail/c59005107000/" TargetMode="External"/><Relationship Id="rId244" Type="http://schemas.openxmlformats.org/officeDocument/2006/relationships/hyperlink" Target="https://jfschmidt.com/part-detail/c64050015008/" TargetMode="External"/><Relationship Id="rId18" Type="http://schemas.openxmlformats.org/officeDocument/2006/relationships/hyperlink" Target="https://jfschmidt.com/part-detail/c06001104000/" TargetMode="External"/><Relationship Id="rId39" Type="http://schemas.openxmlformats.org/officeDocument/2006/relationships/hyperlink" Target="https://jfschmidt.com/part-detail/c15001003000/" TargetMode="External"/><Relationship Id="rId265" Type="http://schemas.openxmlformats.org/officeDocument/2006/relationships/hyperlink" Target="https://jfschmidt.com/part-detail/c71025010009/" TargetMode="External"/><Relationship Id="rId286" Type="http://schemas.openxmlformats.org/officeDocument/2006/relationships/hyperlink" Target="https://jfschmidt.com/part-detail/c73530004000/" TargetMode="External"/><Relationship Id="rId50" Type="http://schemas.openxmlformats.org/officeDocument/2006/relationships/hyperlink" Target="https://jfschmidt.com/part-detail/c15022004000/" TargetMode="External"/><Relationship Id="rId104" Type="http://schemas.openxmlformats.org/officeDocument/2006/relationships/hyperlink" Target="https://jfschmidt.com/part-detail/c05503035005/" TargetMode="External"/><Relationship Id="rId125" Type="http://schemas.openxmlformats.org/officeDocument/2006/relationships/hyperlink" Target="https://jfschmidt.com/part-detail/c23015103000/" TargetMode="External"/><Relationship Id="rId146" Type="http://schemas.openxmlformats.org/officeDocument/2006/relationships/hyperlink" Target="https://jfschmidt.com/part-detail/c28010024006/" TargetMode="External"/><Relationship Id="rId167" Type="http://schemas.openxmlformats.org/officeDocument/2006/relationships/hyperlink" Target="https://jfschmidt.com/part-detail/c3157606300l/" TargetMode="External"/><Relationship Id="rId188" Type="http://schemas.openxmlformats.org/officeDocument/2006/relationships/hyperlink" Target="https://jfschmidt.com/part-detail/c47505007000/" TargetMode="External"/><Relationship Id="rId311" Type="http://schemas.openxmlformats.org/officeDocument/2006/relationships/hyperlink" Target="https://jfschmidt.com/part-detail/c73908004000/" TargetMode="External"/><Relationship Id="rId332" Type="http://schemas.openxmlformats.org/officeDocument/2006/relationships/hyperlink" Target="https://jfschmidt.com/part-detail/c75059015008/" TargetMode="External"/><Relationship Id="rId353" Type="http://schemas.openxmlformats.org/officeDocument/2006/relationships/hyperlink" Target="https://jfschmidt.com/part-detail/c7505806300l/" TargetMode="External"/><Relationship Id="rId374" Type="http://schemas.openxmlformats.org/officeDocument/2006/relationships/hyperlink" Target="https://jfschmidt.com/part-detail/c88009007000/" TargetMode="External"/><Relationship Id="rId71" Type="http://schemas.openxmlformats.org/officeDocument/2006/relationships/hyperlink" Target="https://jfschmidt.com/part-detail/c1650503300l/" TargetMode="External"/><Relationship Id="rId92" Type="http://schemas.openxmlformats.org/officeDocument/2006/relationships/hyperlink" Target="https://jfschmidt.com/part-detail/c20529015008/" TargetMode="External"/><Relationship Id="rId213" Type="http://schemas.openxmlformats.org/officeDocument/2006/relationships/hyperlink" Target="https://jfschmidt.com/part-detail/c51060007000/" TargetMode="External"/><Relationship Id="rId234" Type="http://schemas.openxmlformats.org/officeDocument/2006/relationships/hyperlink" Target="https://jfschmidt.com/part-detail/c60504004000/" TargetMode="External"/><Relationship Id="rId2" Type="http://schemas.openxmlformats.org/officeDocument/2006/relationships/hyperlink" Target="mailto:richb@jfschmidt.com?subject=Vigor%20Liner%20Availability" TargetMode="External"/><Relationship Id="rId29" Type="http://schemas.openxmlformats.org/officeDocument/2006/relationships/hyperlink" Target="https://jfschmidt.com/part-detail/c12560024007/" TargetMode="External"/><Relationship Id="rId255" Type="http://schemas.openxmlformats.org/officeDocument/2006/relationships/hyperlink" Target="https://jfschmidt.com/part-detail/c69510019007/" TargetMode="External"/><Relationship Id="rId276" Type="http://schemas.openxmlformats.org/officeDocument/2006/relationships/hyperlink" Target="https://jfschmidt.com/part-detail/c71008310000/" TargetMode="External"/><Relationship Id="rId297" Type="http://schemas.openxmlformats.org/officeDocument/2006/relationships/hyperlink" Target="https://jfschmidt.com/part-detail/c73610004000/" TargetMode="External"/><Relationship Id="rId40" Type="http://schemas.openxmlformats.org/officeDocument/2006/relationships/hyperlink" Target="https://jfschmidt.com/part-detail/c15041024005/" TargetMode="External"/><Relationship Id="rId115" Type="http://schemas.openxmlformats.org/officeDocument/2006/relationships/hyperlink" Target="https://jfschmidt.com/part-detail/c23030010009/" TargetMode="External"/><Relationship Id="rId136" Type="http://schemas.openxmlformats.org/officeDocument/2006/relationships/hyperlink" Target="https://jfschmidt.com/part-detail/c2501906300l/" TargetMode="External"/><Relationship Id="rId157" Type="http://schemas.openxmlformats.org/officeDocument/2006/relationships/hyperlink" Target="https://jfschmidt.com/part-detail/c31011019007/" TargetMode="External"/><Relationship Id="rId178" Type="http://schemas.openxmlformats.org/officeDocument/2006/relationships/hyperlink" Target="https://jfschmidt.com/part-detail/c35065004000/" TargetMode="External"/><Relationship Id="rId301" Type="http://schemas.openxmlformats.org/officeDocument/2006/relationships/hyperlink" Target="https://jfschmidt.com/part-detail/c73635004000/" TargetMode="External"/><Relationship Id="rId322" Type="http://schemas.openxmlformats.org/officeDocument/2006/relationships/hyperlink" Target="https://jfschmidt.com/part-detail/c73312104000/" TargetMode="External"/><Relationship Id="rId343" Type="http://schemas.openxmlformats.org/officeDocument/2006/relationships/hyperlink" Target="https://jfschmidt.com/part-detail/c75017004000/" TargetMode="External"/><Relationship Id="rId364" Type="http://schemas.openxmlformats.org/officeDocument/2006/relationships/hyperlink" Target="https://jfschmidt.com/part-detail/c83504007000/" TargetMode="External"/><Relationship Id="rId61" Type="http://schemas.openxmlformats.org/officeDocument/2006/relationships/hyperlink" Target="https://jfschmidt.com/part-detail/c15018003000/" TargetMode="External"/><Relationship Id="rId82" Type="http://schemas.openxmlformats.org/officeDocument/2006/relationships/hyperlink" Target="https://jfschmidt.com/part-detail/c18510115061/" TargetMode="External"/><Relationship Id="rId199" Type="http://schemas.openxmlformats.org/officeDocument/2006/relationships/hyperlink" Target="https://jfschmidt.com/part-detail/c48502004000/" TargetMode="External"/><Relationship Id="rId203" Type="http://schemas.openxmlformats.org/officeDocument/2006/relationships/hyperlink" Target="https://jfschmidt.com/part-detail/c50509004000/" TargetMode="External"/><Relationship Id="rId385" Type="http://schemas.openxmlformats.org/officeDocument/2006/relationships/hyperlink" Target="https://jfschmidt.com/part-detail/c88003010009/" TargetMode="External"/><Relationship Id="rId19" Type="http://schemas.openxmlformats.org/officeDocument/2006/relationships/hyperlink" Target="https://jfschmidt.com/part-detail/c06025015008/" TargetMode="External"/><Relationship Id="rId224" Type="http://schemas.openxmlformats.org/officeDocument/2006/relationships/hyperlink" Target="https://jfschmidt.com/part-detail/c5901416300l/" TargetMode="External"/><Relationship Id="rId245" Type="http://schemas.openxmlformats.org/officeDocument/2006/relationships/hyperlink" Target="https://jfschmidt.com/part-detail/c6402003300l/" TargetMode="External"/><Relationship Id="rId266" Type="http://schemas.openxmlformats.org/officeDocument/2006/relationships/hyperlink" Target="https://jfschmidt.com/part-detail/c71009010009/" TargetMode="External"/><Relationship Id="rId287" Type="http://schemas.openxmlformats.org/officeDocument/2006/relationships/hyperlink" Target="https://jfschmidt.com/part-detail/c73208007000/" TargetMode="External"/><Relationship Id="rId30" Type="http://schemas.openxmlformats.org/officeDocument/2006/relationships/hyperlink" Target="https://jfschmidt.com/part-detail/c12560024009/" TargetMode="External"/><Relationship Id="rId105" Type="http://schemas.openxmlformats.org/officeDocument/2006/relationships/hyperlink" Target="https://jfschmidt.com/part-detail/c05503024005/" TargetMode="External"/><Relationship Id="rId126" Type="http://schemas.openxmlformats.org/officeDocument/2006/relationships/hyperlink" Target="https://jfschmidt.com/part-detail/c25026004000/" TargetMode="External"/><Relationship Id="rId147" Type="http://schemas.openxmlformats.org/officeDocument/2006/relationships/hyperlink" Target="https://jfschmidt.com/part-detail/c28010010009/" TargetMode="External"/><Relationship Id="rId168" Type="http://schemas.openxmlformats.org/officeDocument/2006/relationships/hyperlink" Target="https://jfschmidt.com/part-detail/c31590035005/" TargetMode="External"/><Relationship Id="rId312" Type="http://schemas.openxmlformats.org/officeDocument/2006/relationships/hyperlink" Target="https://jfschmidt.com/part-detail/c73910007000/" TargetMode="External"/><Relationship Id="rId333" Type="http://schemas.openxmlformats.org/officeDocument/2006/relationships/hyperlink" Target="https://jfschmidt.com/part-detail/c75059010009/" TargetMode="External"/><Relationship Id="rId354" Type="http://schemas.openxmlformats.org/officeDocument/2006/relationships/hyperlink" Target="https://jfschmidt.com/part-detail/c7505805300l/" TargetMode="External"/><Relationship Id="rId51" Type="http://schemas.openxmlformats.org/officeDocument/2006/relationships/hyperlink" Target="https://jfschmidt.com/part-detail/c15022003000/" TargetMode="External"/><Relationship Id="rId72" Type="http://schemas.openxmlformats.org/officeDocument/2006/relationships/hyperlink" Target="https://jfschmidt.com/part-detail/c17028010009/" TargetMode="External"/><Relationship Id="rId93" Type="http://schemas.openxmlformats.org/officeDocument/2006/relationships/hyperlink" Target="https://jfschmidt.com/part-detail/c20529007000/" TargetMode="External"/><Relationship Id="rId189" Type="http://schemas.openxmlformats.org/officeDocument/2006/relationships/hyperlink" Target="https://jfschmidt.com/part-detail/c47506004000/" TargetMode="External"/><Relationship Id="rId375" Type="http://schemas.openxmlformats.org/officeDocument/2006/relationships/hyperlink" Target="https://jfschmidt.com/part-detail/c88016024006/" TargetMode="External"/><Relationship Id="rId3" Type="http://schemas.openxmlformats.org/officeDocument/2006/relationships/hyperlink" Target="mailto:samb@jfschmidt.com" TargetMode="External"/><Relationship Id="rId214" Type="http://schemas.openxmlformats.org/officeDocument/2006/relationships/hyperlink" Target="https://jfschmidt.com/part-detail/c51050015000/" TargetMode="External"/><Relationship Id="rId235" Type="http://schemas.openxmlformats.org/officeDocument/2006/relationships/hyperlink" Target="https://jfschmidt.com/part-detail/c60505007000/" TargetMode="External"/><Relationship Id="rId256" Type="http://schemas.openxmlformats.org/officeDocument/2006/relationships/hyperlink" Target="https://jfschmidt.com/part-detail/c71010015009/" TargetMode="External"/><Relationship Id="rId277" Type="http://schemas.openxmlformats.org/officeDocument/2006/relationships/hyperlink" Target="https://jfschmidt.com/part-detail/c71008307000/" TargetMode="External"/><Relationship Id="rId298" Type="http://schemas.openxmlformats.org/officeDocument/2006/relationships/hyperlink" Target="https://jfschmidt.com/part-detail/c73612007000/" TargetMode="External"/><Relationship Id="rId116" Type="http://schemas.openxmlformats.org/officeDocument/2006/relationships/hyperlink" Target="https://jfschmidt.com/part-detail/c23030007000/" TargetMode="External"/><Relationship Id="rId137" Type="http://schemas.openxmlformats.org/officeDocument/2006/relationships/hyperlink" Target="https://jfschmidt.com/part-detail/c25037007000/" TargetMode="External"/><Relationship Id="rId158" Type="http://schemas.openxmlformats.org/officeDocument/2006/relationships/hyperlink" Target="https://jfschmidt.com/part-detail/c31011015008/" TargetMode="External"/><Relationship Id="rId302" Type="http://schemas.openxmlformats.org/officeDocument/2006/relationships/hyperlink" Target="https://jfschmidt.com/part-detail/c73650007000/" TargetMode="External"/><Relationship Id="rId323" Type="http://schemas.openxmlformats.org/officeDocument/2006/relationships/hyperlink" Target="https://jfschmidt.com/part-detail/c73042b15085/" TargetMode="External"/><Relationship Id="rId344" Type="http://schemas.openxmlformats.org/officeDocument/2006/relationships/hyperlink" Target="https://jfschmidt.com/part-detail/c75030015008/" TargetMode="External"/><Relationship Id="rId20" Type="http://schemas.openxmlformats.org/officeDocument/2006/relationships/hyperlink" Target="https://jfschmidt.com/part-detail/c06025010009/" TargetMode="External"/><Relationship Id="rId41" Type="http://schemas.openxmlformats.org/officeDocument/2006/relationships/hyperlink" Target="https://jfschmidt.com/part-detail/c15041019007/" TargetMode="External"/><Relationship Id="rId62" Type="http://schemas.openxmlformats.org/officeDocument/2006/relationships/hyperlink" Target="https://jfschmidt.com/part-detail/c15044015008/" TargetMode="External"/><Relationship Id="rId83" Type="http://schemas.openxmlformats.org/officeDocument/2006/relationships/hyperlink" Target="https://jfschmidt.com/part-detail/c18510107000/" TargetMode="External"/><Relationship Id="rId179" Type="http://schemas.openxmlformats.org/officeDocument/2006/relationships/hyperlink" Target="https://jfschmidt.com/part-detail/c35069019007/" TargetMode="External"/><Relationship Id="rId365" Type="http://schemas.openxmlformats.org/officeDocument/2006/relationships/hyperlink" Target="https://jfschmidt.com/part-detail/c83504004000/" TargetMode="External"/><Relationship Id="rId386" Type="http://schemas.openxmlformats.org/officeDocument/2006/relationships/hyperlink" Target="https://jfschmidt.com/part-detail/c88003007000/" TargetMode="External"/><Relationship Id="rId190" Type="http://schemas.openxmlformats.org/officeDocument/2006/relationships/hyperlink" Target="https://jfschmidt.com/part-detail/c48002015008/" TargetMode="External"/><Relationship Id="rId204" Type="http://schemas.openxmlformats.org/officeDocument/2006/relationships/hyperlink" Target="https://jfschmidt.com/part-detail/c50508007000/" TargetMode="External"/><Relationship Id="rId225" Type="http://schemas.openxmlformats.org/officeDocument/2006/relationships/hyperlink" Target="https://jfschmidt.com/part-detail/c60003007000/" TargetMode="External"/><Relationship Id="rId246" Type="http://schemas.openxmlformats.org/officeDocument/2006/relationships/hyperlink" Target="https://jfschmidt.com/part-detail/c64030010015/" TargetMode="External"/><Relationship Id="rId267" Type="http://schemas.openxmlformats.org/officeDocument/2006/relationships/hyperlink" Target="https://jfschmidt.com/part-detail/c71009010015/" TargetMode="External"/><Relationship Id="rId288" Type="http://schemas.openxmlformats.org/officeDocument/2006/relationships/hyperlink" Target="https://jfschmidt.com/part-detail/c73214004000/" TargetMode="External"/><Relationship Id="rId106" Type="http://schemas.openxmlformats.org/officeDocument/2006/relationships/hyperlink" Target="https://jfschmidt.com/part-detail/c05503024006/" TargetMode="External"/><Relationship Id="rId127" Type="http://schemas.openxmlformats.org/officeDocument/2006/relationships/hyperlink" Target="https://jfschmidt.com/part-detail/c2502606300l/" TargetMode="External"/><Relationship Id="rId313" Type="http://schemas.openxmlformats.org/officeDocument/2006/relationships/hyperlink" Target="https://jfschmidt.com/part-detail/c73912007000/" TargetMode="External"/><Relationship Id="rId10" Type="http://schemas.openxmlformats.org/officeDocument/2006/relationships/hyperlink" Target="https://jfschmidt.com/part-detail/c06001015008/" TargetMode="External"/><Relationship Id="rId31" Type="http://schemas.openxmlformats.org/officeDocument/2006/relationships/hyperlink" Target="https://jfschmidt.com/part-detail/c12560010000/" TargetMode="External"/><Relationship Id="rId52" Type="http://schemas.openxmlformats.org/officeDocument/2006/relationships/hyperlink" Target="https://jfschmidt.com/part-detail/c15050024005/" TargetMode="External"/><Relationship Id="rId73" Type="http://schemas.openxmlformats.org/officeDocument/2006/relationships/hyperlink" Target="https://jfschmidt.com/part-detail/c17010007000/" TargetMode="External"/><Relationship Id="rId94" Type="http://schemas.openxmlformats.org/officeDocument/2006/relationships/hyperlink" Target="https://jfschmidt.com/part-detail/c20529004000/" TargetMode="External"/><Relationship Id="rId148" Type="http://schemas.openxmlformats.org/officeDocument/2006/relationships/hyperlink" Target="https://jfschmidt.com/part-detail/c28010007000/" TargetMode="External"/><Relationship Id="rId169" Type="http://schemas.openxmlformats.org/officeDocument/2006/relationships/hyperlink" Target="https://jfschmidt.com/part-detail/c31590035006/" TargetMode="External"/><Relationship Id="rId334" Type="http://schemas.openxmlformats.org/officeDocument/2006/relationships/hyperlink" Target="https://jfschmidt.com/part-detail/c7505905300l/" TargetMode="External"/><Relationship Id="rId355" Type="http://schemas.openxmlformats.org/officeDocument/2006/relationships/hyperlink" Target="https://jfschmidt.com/part-detail/c77508015009/" TargetMode="External"/><Relationship Id="rId376" Type="http://schemas.openxmlformats.org/officeDocument/2006/relationships/hyperlink" Target="https://jfschmidt.com/part-detail/c88019015008/" TargetMode="External"/><Relationship Id="rId4" Type="http://schemas.openxmlformats.org/officeDocument/2006/relationships/hyperlink" Target="mailto:brianm@jfschmidt.com" TargetMode="External"/><Relationship Id="rId180" Type="http://schemas.openxmlformats.org/officeDocument/2006/relationships/hyperlink" Target="https://jfschmidt.com/part-detail/c35069019009/" TargetMode="External"/><Relationship Id="rId215" Type="http://schemas.openxmlformats.org/officeDocument/2006/relationships/hyperlink" Target="https://jfschmidt.com/part-detail/c51050010000/" TargetMode="External"/><Relationship Id="rId236" Type="http://schemas.openxmlformats.org/officeDocument/2006/relationships/hyperlink" Target="https://jfschmidt.com/part-detail/c60513007000/" TargetMode="External"/><Relationship Id="rId257" Type="http://schemas.openxmlformats.org/officeDocument/2006/relationships/hyperlink" Target="https://jfschmidt.com/part-detail/c71010010009/" TargetMode="External"/><Relationship Id="rId278" Type="http://schemas.openxmlformats.org/officeDocument/2006/relationships/hyperlink" Target="https://jfschmidt.com/part-detail/c71008304000/" TargetMode="External"/><Relationship Id="rId303" Type="http://schemas.openxmlformats.org/officeDocument/2006/relationships/hyperlink" Target="https://jfschmidt.com/part-detail/c73614007000/" TargetMode="External"/><Relationship Id="rId42" Type="http://schemas.openxmlformats.org/officeDocument/2006/relationships/hyperlink" Target="https://jfschmidt.com/part-detail/c15041015008/" TargetMode="External"/><Relationship Id="rId84" Type="http://schemas.openxmlformats.org/officeDocument/2006/relationships/hyperlink" Target="https://jfschmidt.com/part-detail/c18505007000/" TargetMode="External"/><Relationship Id="rId138" Type="http://schemas.openxmlformats.org/officeDocument/2006/relationships/hyperlink" Target="https://jfschmidt.com/part-detail/c25037915009/" TargetMode="External"/><Relationship Id="rId345" Type="http://schemas.openxmlformats.org/officeDocument/2006/relationships/hyperlink" Target="https://jfschmidt.com/part-detail/c75030010015/" TargetMode="External"/><Relationship Id="rId387" Type="http://schemas.openxmlformats.org/officeDocument/2006/relationships/hyperlink" Target="https://jfschmidt.com/part-detail/c8800306300l/" TargetMode="External"/><Relationship Id="rId191" Type="http://schemas.openxmlformats.org/officeDocument/2006/relationships/hyperlink" Target="https://jfschmidt.com/part-detail/c48002010009/" TargetMode="External"/><Relationship Id="rId205" Type="http://schemas.openxmlformats.org/officeDocument/2006/relationships/hyperlink" Target="https://jfschmidt.com/part-detail/c50508004000/" TargetMode="External"/><Relationship Id="rId247" Type="http://schemas.openxmlformats.org/officeDocument/2006/relationships/hyperlink" Target="https://jfschmidt.com/part-detail/c64030004000/" TargetMode="External"/><Relationship Id="rId107" Type="http://schemas.openxmlformats.org/officeDocument/2006/relationships/hyperlink" Target="https://jfschmidt.com/part-detail/c05503019007/" TargetMode="External"/><Relationship Id="rId289" Type="http://schemas.openxmlformats.org/officeDocument/2006/relationships/hyperlink" Target="https://jfschmidt.com/part-detail/c73620007000/" TargetMode="External"/><Relationship Id="rId11" Type="http://schemas.openxmlformats.org/officeDocument/2006/relationships/hyperlink" Target="https://jfschmidt.com/part-detail/c06001010009/" TargetMode="External"/><Relationship Id="rId53" Type="http://schemas.openxmlformats.org/officeDocument/2006/relationships/hyperlink" Target="https://jfschmidt.com/part-detail/c15050019007/" TargetMode="External"/><Relationship Id="rId149" Type="http://schemas.openxmlformats.org/officeDocument/2006/relationships/hyperlink" Target="https://jfschmidt.com/part-detail/c28010003000/" TargetMode="External"/><Relationship Id="rId314" Type="http://schemas.openxmlformats.org/officeDocument/2006/relationships/hyperlink" Target="https://jfschmidt.com/part-detail/c73912004000/" TargetMode="External"/><Relationship Id="rId356" Type="http://schemas.openxmlformats.org/officeDocument/2006/relationships/hyperlink" Target="https://jfschmidt.com/part-detail/c77508010009/" TargetMode="External"/><Relationship Id="rId95" Type="http://schemas.openxmlformats.org/officeDocument/2006/relationships/hyperlink" Target="https://jfschmidt.com/part-detail/c20516015008/" TargetMode="External"/><Relationship Id="rId160" Type="http://schemas.openxmlformats.org/officeDocument/2006/relationships/hyperlink" Target="https://jfschmidt.com/part-detail/c31525107000/" TargetMode="External"/><Relationship Id="rId216" Type="http://schemas.openxmlformats.org/officeDocument/2006/relationships/hyperlink" Target="https://jfschmidt.com/part-detail/c51050007000/" TargetMode="External"/><Relationship Id="rId258" Type="http://schemas.openxmlformats.org/officeDocument/2006/relationships/hyperlink" Target="https://jfschmidt.com/part-detail/c71010010015/" TargetMode="External"/><Relationship Id="rId22" Type="http://schemas.openxmlformats.org/officeDocument/2006/relationships/hyperlink" Target="https://jfschmidt.com/part-detail/c07508028006/" TargetMode="External"/><Relationship Id="rId64" Type="http://schemas.openxmlformats.org/officeDocument/2006/relationships/hyperlink" Target="https://jfschmidt.com/part-detail/c15089019007/" TargetMode="External"/><Relationship Id="rId118" Type="http://schemas.openxmlformats.org/officeDocument/2006/relationships/hyperlink" Target="https://jfschmidt.com/part-detail/c23015015008/" TargetMode="External"/><Relationship Id="rId325" Type="http://schemas.openxmlformats.org/officeDocument/2006/relationships/hyperlink" Target="https://jfschmidt.com/part-detail/c73201015009/" TargetMode="External"/><Relationship Id="rId367" Type="http://schemas.openxmlformats.org/officeDocument/2006/relationships/hyperlink" Target="https://jfschmidt.com/part-detail/c88002024006/" TargetMode="External"/><Relationship Id="rId171" Type="http://schemas.openxmlformats.org/officeDocument/2006/relationships/hyperlink" Target="https://jfschmidt.com/part-detail/c31510135058/" TargetMode="External"/><Relationship Id="rId227" Type="http://schemas.openxmlformats.org/officeDocument/2006/relationships/hyperlink" Target="https://jfschmidt.com/part-detail/c60068019007/" TargetMode="External"/><Relationship Id="rId269" Type="http://schemas.openxmlformats.org/officeDocument/2006/relationships/hyperlink" Target="https://jfschmidt.com/part-detail/c71009315058/" TargetMode="External"/><Relationship Id="rId33" Type="http://schemas.openxmlformats.org/officeDocument/2006/relationships/hyperlink" Target="https://jfschmidt.com/part-detail/c13506010015/" TargetMode="External"/><Relationship Id="rId129" Type="http://schemas.openxmlformats.org/officeDocument/2006/relationships/hyperlink" Target="https://jfschmidt.com/part-detail/c25017007000/" TargetMode="External"/><Relationship Id="rId280" Type="http://schemas.openxmlformats.org/officeDocument/2006/relationships/hyperlink" Target="https://jfschmidt.com/part-detail/c73045b15085/" TargetMode="External"/><Relationship Id="rId336" Type="http://schemas.openxmlformats.org/officeDocument/2006/relationships/hyperlink" Target="https://jfschmidt.com/part-detail/c75008024006/" TargetMode="External"/><Relationship Id="rId75" Type="http://schemas.openxmlformats.org/officeDocument/2006/relationships/hyperlink" Target="https://jfschmidt.com/part-detail/c17055007000/" TargetMode="External"/><Relationship Id="rId140" Type="http://schemas.openxmlformats.org/officeDocument/2006/relationships/hyperlink" Target="https://jfschmidt.com/part-detail/c28006028005/" TargetMode="External"/><Relationship Id="rId182" Type="http://schemas.openxmlformats.org/officeDocument/2006/relationships/hyperlink" Target="https://jfschmidt.com/part-detail/c44027007000/" TargetMode="External"/><Relationship Id="rId378" Type="http://schemas.openxmlformats.org/officeDocument/2006/relationships/hyperlink" Target="https://jfschmidt.com/part-detail/c88019007000/" TargetMode="External"/><Relationship Id="rId6" Type="http://schemas.openxmlformats.org/officeDocument/2006/relationships/hyperlink" Target="mailto:cathieb@jfschmidt.com" TargetMode="External"/><Relationship Id="rId238" Type="http://schemas.openxmlformats.org/officeDocument/2006/relationships/hyperlink" Target="https://jfschmidt.com/part-detail/c60508007000/" TargetMode="External"/><Relationship Id="rId291" Type="http://schemas.openxmlformats.org/officeDocument/2006/relationships/hyperlink" Target="https://jfschmidt.com/part-detail/c73604007000/" TargetMode="External"/><Relationship Id="rId305" Type="http://schemas.openxmlformats.org/officeDocument/2006/relationships/hyperlink" Target="https://jfschmidt.com/part-detail/c73901010000/" TargetMode="External"/><Relationship Id="rId347" Type="http://schemas.openxmlformats.org/officeDocument/2006/relationships/hyperlink" Target="https://jfschmidt.com/part-detail/c7503005300l/" TargetMode="External"/><Relationship Id="rId44" Type="http://schemas.openxmlformats.org/officeDocument/2006/relationships/hyperlink" Target="https://jfschmidt.com/part-detail/c15041004000/" TargetMode="External"/><Relationship Id="rId86" Type="http://schemas.openxmlformats.org/officeDocument/2006/relationships/hyperlink" Target="https://jfschmidt.com/part-detail/c20511019007/" TargetMode="External"/><Relationship Id="rId151" Type="http://schemas.openxmlformats.org/officeDocument/2006/relationships/hyperlink" Target="https://jfschmidt.com/part-detail/c28015015008/" TargetMode="External"/><Relationship Id="rId389" Type="http://schemas.openxmlformats.org/officeDocument/2006/relationships/drawing" Target="../drawings/drawing4.xml"/><Relationship Id="rId193" Type="http://schemas.openxmlformats.org/officeDocument/2006/relationships/hyperlink" Target="https://jfschmidt.com/part-detail/c48053015008/" TargetMode="External"/><Relationship Id="rId207" Type="http://schemas.openxmlformats.org/officeDocument/2006/relationships/hyperlink" Target="https://jfschmidt.com/part-detail/c50566004000/" TargetMode="External"/><Relationship Id="rId249" Type="http://schemas.openxmlformats.org/officeDocument/2006/relationships/hyperlink" Target="https://jfschmidt.com/part-detail/c69502019007/" TargetMode="External"/><Relationship Id="rId13" Type="http://schemas.openxmlformats.org/officeDocument/2006/relationships/hyperlink" Target="https://jfschmidt.com/part-detail/c06001303000/" TargetMode="External"/><Relationship Id="rId109" Type="http://schemas.openxmlformats.org/officeDocument/2006/relationships/hyperlink" Target="https://jfschmidt.com/part-detail/c05503010009/" TargetMode="External"/><Relationship Id="rId260" Type="http://schemas.openxmlformats.org/officeDocument/2006/relationships/hyperlink" Target="https://jfschmidt.com/part-detail/c71010004000/" TargetMode="External"/><Relationship Id="rId316" Type="http://schemas.openxmlformats.org/officeDocument/2006/relationships/hyperlink" Target="https://jfschmidt.com/part-detail/c73915004000/" TargetMode="External"/><Relationship Id="rId55" Type="http://schemas.openxmlformats.org/officeDocument/2006/relationships/hyperlink" Target="https://jfschmidt.com/part-detail/c15050h19007/" TargetMode="External"/><Relationship Id="rId97" Type="http://schemas.openxmlformats.org/officeDocument/2006/relationships/hyperlink" Target="https://jfschmidt.com/part-detail/c20510004000/" TargetMode="External"/><Relationship Id="rId120" Type="http://schemas.openxmlformats.org/officeDocument/2006/relationships/hyperlink" Target="https://jfschmidt.com/part-detail/c23015007000/" TargetMode="External"/><Relationship Id="rId358" Type="http://schemas.openxmlformats.org/officeDocument/2006/relationships/hyperlink" Target="https://jfschmidt.com/part-detail/c81009004000/" TargetMode="External"/><Relationship Id="rId162" Type="http://schemas.openxmlformats.org/officeDocument/2006/relationships/hyperlink" Target="https://jfschmidt.com/part-detail/c31540024008/" TargetMode="External"/><Relationship Id="rId218" Type="http://schemas.openxmlformats.org/officeDocument/2006/relationships/hyperlink" Target="https://jfschmidt.com/part-detail/c56520007000/" TargetMode="External"/><Relationship Id="rId271" Type="http://schemas.openxmlformats.org/officeDocument/2006/relationships/hyperlink" Target="https://jfschmidt.com/part-detail/c71009307000/" TargetMode="External"/><Relationship Id="rId24" Type="http://schemas.openxmlformats.org/officeDocument/2006/relationships/hyperlink" Target="https://jfschmidt.com/part-detail/c07508024008/" TargetMode="External"/><Relationship Id="rId66" Type="http://schemas.openxmlformats.org/officeDocument/2006/relationships/hyperlink" Target="https://jfschmidt.com/part-detail/c15089010009/" TargetMode="External"/><Relationship Id="rId131" Type="http://schemas.openxmlformats.org/officeDocument/2006/relationships/hyperlink" Target="https://jfschmidt.com/part-detail/c25017304000/" TargetMode="External"/><Relationship Id="rId327" Type="http://schemas.openxmlformats.org/officeDocument/2006/relationships/hyperlink" Target="https://jfschmidt.com/part-detail/c73032019008/" TargetMode="External"/><Relationship Id="rId369" Type="http://schemas.openxmlformats.org/officeDocument/2006/relationships/hyperlink" Target="https://jfschmidt.com/part-detail/c88002007000/" TargetMode="External"/><Relationship Id="rId173" Type="http://schemas.openxmlformats.org/officeDocument/2006/relationships/hyperlink" Target="https://jfschmidt.com/part-detail/c31510107000/" TargetMode="External"/><Relationship Id="rId229" Type="http://schemas.openxmlformats.org/officeDocument/2006/relationships/hyperlink" Target="https://jfschmidt.com/part-detail/c60068007000/" TargetMode="External"/><Relationship Id="rId380" Type="http://schemas.openxmlformats.org/officeDocument/2006/relationships/hyperlink" Target="https://jfschmidt.com/part-detail/c88040010009/" TargetMode="External"/><Relationship Id="rId240" Type="http://schemas.openxmlformats.org/officeDocument/2006/relationships/hyperlink" Target="https://jfschmidt.com/part-detail/c60510004000/" TargetMode="External"/><Relationship Id="rId35" Type="http://schemas.openxmlformats.org/officeDocument/2006/relationships/hyperlink" Target="https://jfschmidt.com/part-detail/c14515124059/" TargetMode="External"/><Relationship Id="rId77" Type="http://schemas.openxmlformats.org/officeDocument/2006/relationships/hyperlink" Target="https://jfschmidt.com/part-detail/c17087007000/" TargetMode="External"/><Relationship Id="rId100" Type="http://schemas.openxmlformats.org/officeDocument/2006/relationships/hyperlink" Target="https://jfschmidt.com/part-detail/c20514004000/" TargetMode="External"/><Relationship Id="rId282" Type="http://schemas.openxmlformats.org/officeDocument/2006/relationships/hyperlink" Target="https://jfschmidt.com/part-detail/c73212015008/" TargetMode="External"/><Relationship Id="rId338" Type="http://schemas.openxmlformats.org/officeDocument/2006/relationships/hyperlink" Target="https://jfschmidt.com/part-detail/c75008015008/" TargetMode="External"/><Relationship Id="rId8" Type="http://schemas.openxmlformats.org/officeDocument/2006/relationships/hyperlink" Target="https://jfss.co/sa-abbr" TargetMode="External"/><Relationship Id="rId142" Type="http://schemas.openxmlformats.org/officeDocument/2006/relationships/hyperlink" Target="https://jfschmidt.com/part-detail/c28006019007/" TargetMode="External"/><Relationship Id="rId184" Type="http://schemas.openxmlformats.org/officeDocument/2006/relationships/hyperlink" Target="https://jfschmidt.com/part-detail/c44015015008/" TargetMode="External"/><Relationship Id="rId251" Type="http://schemas.openxmlformats.org/officeDocument/2006/relationships/hyperlink" Target="https://jfschmidt.com/part-detail/c69502010009/" TargetMode="External"/><Relationship Id="rId46" Type="http://schemas.openxmlformats.org/officeDocument/2006/relationships/hyperlink" Target="https://jfschmidt.com/part-detail/c15022024006/" TargetMode="External"/><Relationship Id="rId293" Type="http://schemas.openxmlformats.org/officeDocument/2006/relationships/hyperlink" Target="https://jfschmidt.com/part-detail/c73607004000/" TargetMode="External"/><Relationship Id="rId307" Type="http://schemas.openxmlformats.org/officeDocument/2006/relationships/hyperlink" Target="https://jfschmidt.com/part-detail/c73906004000/" TargetMode="External"/><Relationship Id="rId349" Type="http://schemas.openxmlformats.org/officeDocument/2006/relationships/hyperlink" Target="https://jfschmidt.com/part-detail/c75057015008/" TargetMode="External"/><Relationship Id="rId88" Type="http://schemas.openxmlformats.org/officeDocument/2006/relationships/hyperlink" Target="https://jfschmidt.com/part-detail/c20511007000/" TargetMode="External"/><Relationship Id="rId111" Type="http://schemas.openxmlformats.org/officeDocument/2006/relationships/hyperlink" Target="https://jfschmidt.com/part-detail/c05503004000/" TargetMode="External"/><Relationship Id="rId153" Type="http://schemas.openxmlformats.org/officeDocument/2006/relationships/hyperlink" Target="https://jfschmidt.com/part-detail/c29540015008/" TargetMode="External"/><Relationship Id="rId195" Type="http://schemas.openxmlformats.org/officeDocument/2006/relationships/hyperlink" Target="https://jfschmidt.com/part-detail/c48053007000/" TargetMode="External"/><Relationship Id="rId209" Type="http://schemas.openxmlformats.org/officeDocument/2006/relationships/hyperlink" Target="https://jfschmidt.com/part-detail/c51015007000/" TargetMode="External"/><Relationship Id="rId360" Type="http://schemas.openxmlformats.org/officeDocument/2006/relationships/hyperlink" Target="https://jfschmidt.com/part-detail/c8252003300l/" TargetMode="External"/><Relationship Id="rId220" Type="http://schemas.openxmlformats.org/officeDocument/2006/relationships/hyperlink" Target="https://jfschmidt.com/part-detail/c59007007000/" TargetMode="External"/><Relationship Id="rId15" Type="http://schemas.openxmlformats.org/officeDocument/2006/relationships/hyperlink" Target="https://jfschmidt.com/part-detail/c06001115060/" TargetMode="External"/><Relationship Id="rId57" Type="http://schemas.openxmlformats.org/officeDocument/2006/relationships/hyperlink" Target="https://jfschmidt.com/part-detail/c15018024006/" TargetMode="External"/><Relationship Id="rId262" Type="http://schemas.openxmlformats.org/officeDocument/2006/relationships/hyperlink" Target="https://jfschmidt.com/part-detail/c71012010009/" TargetMode="External"/><Relationship Id="rId318" Type="http://schemas.openxmlformats.org/officeDocument/2006/relationships/hyperlink" Target="https://jfschmidt.com/part-detail/c73056015008/" TargetMode="External"/><Relationship Id="rId99" Type="http://schemas.openxmlformats.org/officeDocument/2006/relationships/hyperlink" Target="https://jfschmidt.com/part-detail/c20514019007/" TargetMode="External"/><Relationship Id="rId122" Type="http://schemas.openxmlformats.org/officeDocument/2006/relationships/hyperlink" Target="https://jfschmidt.com/part-detail/c23015110000/" TargetMode="External"/><Relationship Id="rId164" Type="http://schemas.openxmlformats.org/officeDocument/2006/relationships/hyperlink" Target="https://jfschmidt.com/part-detail/c31506007000/" TargetMode="External"/><Relationship Id="rId371" Type="http://schemas.openxmlformats.org/officeDocument/2006/relationships/hyperlink" Target="https://jfschmidt.com/part-detail/c88009024006/" TargetMode="External"/><Relationship Id="rId26" Type="http://schemas.openxmlformats.org/officeDocument/2006/relationships/hyperlink" Target="https://jfschmidt.com/part-detail/c08515010009/" TargetMode="External"/><Relationship Id="rId231" Type="http://schemas.openxmlformats.org/officeDocument/2006/relationships/hyperlink" Target="https://jfschmidt.com/part-detail/c60519007000/" TargetMode="External"/><Relationship Id="rId273" Type="http://schemas.openxmlformats.org/officeDocument/2006/relationships/hyperlink" Target="https://jfschmidt.com/part-detail/c71008015008/" TargetMode="External"/><Relationship Id="rId329" Type="http://schemas.openxmlformats.org/officeDocument/2006/relationships/hyperlink" Target="https://jfschmidt.com/part-detail/c73032004000/" TargetMode="External"/><Relationship Id="rId68" Type="http://schemas.openxmlformats.org/officeDocument/2006/relationships/hyperlink" Target="https://jfschmidt.com/part-detail/c16502007000/" TargetMode="External"/><Relationship Id="rId133" Type="http://schemas.openxmlformats.org/officeDocument/2006/relationships/hyperlink" Target="https://jfschmidt.com/part-detail/c2502006300l/" TargetMode="External"/><Relationship Id="rId175" Type="http://schemas.openxmlformats.org/officeDocument/2006/relationships/hyperlink" Target="https://jfschmidt.com/part-detail/c35004019009/" TargetMode="External"/><Relationship Id="rId340" Type="http://schemas.openxmlformats.org/officeDocument/2006/relationships/hyperlink" Target="https://jfschmidt.com/part-detail/c7500806300l/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jfschmidt.com/part-detail/c60505007000/" TargetMode="External"/><Relationship Id="rId18" Type="http://schemas.openxmlformats.org/officeDocument/2006/relationships/hyperlink" Target="https://jfschmidt.com/part-detail/c60510004000/" TargetMode="External"/><Relationship Id="rId26" Type="http://schemas.openxmlformats.org/officeDocument/2006/relationships/hyperlink" Target="https://jfschmidt.com/part-detail/c73635007000/" TargetMode="External"/><Relationship Id="rId39" Type="http://schemas.openxmlformats.org/officeDocument/2006/relationships/hyperlink" Target="https://jfschmidt.com/part-detail/c73905007000/" TargetMode="External"/><Relationship Id="rId21" Type="http://schemas.openxmlformats.org/officeDocument/2006/relationships/hyperlink" Target="https://jfschmidt.com/part-detail/c73602007000/" TargetMode="External"/><Relationship Id="rId34" Type="http://schemas.openxmlformats.org/officeDocument/2006/relationships/hyperlink" Target="https://jfschmidt.com/part-detail/c73910007000/" TargetMode="External"/><Relationship Id="rId42" Type="http://schemas.openxmlformats.org/officeDocument/2006/relationships/printerSettings" Target="../printerSettings/printerSettings5.bin"/><Relationship Id="rId7" Type="http://schemas.openxmlformats.org/officeDocument/2006/relationships/hyperlink" Target="mailto:Jessica%20Hutchings%20-%20Jessicah@jfschmidt.com" TargetMode="External"/><Relationship Id="rId2" Type="http://schemas.openxmlformats.org/officeDocument/2006/relationships/hyperlink" Target="mailto:richb@jfschmidt.com?subject=Vigor%20Liner%20Availability" TargetMode="External"/><Relationship Id="rId16" Type="http://schemas.openxmlformats.org/officeDocument/2006/relationships/hyperlink" Target="https://jfschmidt.com/part-detail/c60508007000/" TargetMode="External"/><Relationship Id="rId20" Type="http://schemas.openxmlformats.org/officeDocument/2006/relationships/hyperlink" Target="https://jfschmidt.com/part-detail/c73932004000/" TargetMode="External"/><Relationship Id="rId29" Type="http://schemas.openxmlformats.org/officeDocument/2006/relationships/hyperlink" Target="https://jfschmidt.com/part-detail/c73906007000/" TargetMode="External"/><Relationship Id="rId41" Type="http://schemas.openxmlformats.org/officeDocument/2006/relationships/hyperlink" Target="https://jfschmidt.com/part-detail/c74612007000/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cathieb@jfschmidt.com" TargetMode="External"/><Relationship Id="rId11" Type="http://schemas.openxmlformats.org/officeDocument/2006/relationships/hyperlink" Target="https://jfschmidt.com/part-detail/c60504007000/" TargetMode="External"/><Relationship Id="rId24" Type="http://schemas.openxmlformats.org/officeDocument/2006/relationships/hyperlink" Target="https://jfschmidt.com/part-detail/c73610007000/" TargetMode="External"/><Relationship Id="rId32" Type="http://schemas.openxmlformats.org/officeDocument/2006/relationships/hyperlink" Target="https://jfschmidt.com/part-detail/c73908007000/" TargetMode="External"/><Relationship Id="rId37" Type="http://schemas.openxmlformats.org/officeDocument/2006/relationships/hyperlink" Target="https://jfschmidt.com/part-detail/c73917007000/" TargetMode="External"/><Relationship Id="rId40" Type="http://schemas.openxmlformats.org/officeDocument/2006/relationships/hyperlink" Target="https://jfschmidt.com/part-detail/c74605004000/" TargetMode="External"/><Relationship Id="rId5" Type="http://schemas.openxmlformats.org/officeDocument/2006/relationships/hyperlink" Target="mailto:brianm@jfschmidt.com" TargetMode="External"/><Relationship Id="rId15" Type="http://schemas.openxmlformats.org/officeDocument/2006/relationships/hyperlink" Target="https://jfschmidt.com/part-detail/c60513004000/" TargetMode="External"/><Relationship Id="rId23" Type="http://schemas.openxmlformats.org/officeDocument/2006/relationships/hyperlink" Target="https://jfschmidt.com/part-detail/c73608007000/" TargetMode="External"/><Relationship Id="rId28" Type="http://schemas.openxmlformats.org/officeDocument/2006/relationships/hyperlink" Target="https://jfschmidt.com/part-detail/c73901010000/" TargetMode="External"/><Relationship Id="rId36" Type="http://schemas.openxmlformats.org/officeDocument/2006/relationships/hyperlink" Target="https://jfschmidt.com/part-detail/c73912004000/" TargetMode="External"/><Relationship Id="rId10" Type="http://schemas.openxmlformats.org/officeDocument/2006/relationships/hyperlink" Target="https://jfschmidt.com/part-detail/c60530004000/" TargetMode="External"/><Relationship Id="rId19" Type="http://schemas.openxmlformats.org/officeDocument/2006/relationships/hyperlink" Target="https://jfschmidt.com/part-detail/c73933007000/" TargetMode="External"/><Relationship Id="rId31" Type="http://schemas.openxmlformats.org/officeDocument/2006/relationships/hyperlink" Target="https://jfschmidt.com/part-detail/c73909004000/" TargetMode="External"/><Relationship Id="rId4" Type="http://schemas.openxmlformats.org/officeDocument/2006/relationships/hyperlink" Target="mailto:brianm@jfschmidt.com" TargetMode="External"/><Relationship Id="rId9" Type="http://schemas.openxmlformats.org/officeDocument/2006/relationships/hyperlink" Target="https://jfschmidt.com/part-detail/c60519007000/" TargetMode="External"/><Relationship Id="rId14" Type="http://schemas.openxmlformats.org/officeDocument/2006/relationships/hyperlink" Target="https://jfschmidt.com/part-detail/c60513007000/" TargetMode="External"/><Relationship Id="rId22" Type="http://schemas.openxmlformats.org/officeDocument/2006/relationships/hyperlink" Target="https://jfschmidt.com/part-detail/c73604007000/" TargetMode="External"/><Relationship Id="rId27" Type="http://schemas.openxmlformats.org/officeDocument/2006/relationships/hyperlink" Target="https://jfschmidt.com/part-detail/c73614007000/" TargetMode="External"/><Relationship Id="rId30" Type="http://schemas.openxmlformats.org/officeDocument/2006/relationships/hyperlink" Target="https://jfschmidt.com/part-detail/c73909007000/" TargetMode="External"/><Relationship Id="rId35" Type="http://schemas.openxmlformats.org/officeDocument/2006/relationships/hyperlink" Target="https://jfschmidt.com/part-detail/c73912007000/" TargetMode="External"/><Relationship Id="rId43" Type="http://schemas.openxmlformats.org/officeDocument/2006/relationships/drawing" Target="../drawings/drawing5.xml"/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12" Type="http://schemas.openxmlformats.org/officeDocument/2006/relationships/hyperlink" Target="https://jfschmidt.com/part-detail/c60504004000/" TargetMode="External"/><Relationship Id="rId17" Type="http://schemas.openxmlformats.org/officeDocument/2006/relationships/hyperlink" Target="https://jfschmidt.com/part-detail/c60508004000/" TargetMode="External"/><Relationship Id="rId25" Type="http://schemas.openxmlformats.org/officeDocument/2006/relationships/hyperlink" Target="https://jfschmidt.com/part-detail/c73612007000/" TargetMode="External"/><Relationship Id="rId33" Type="http://schemas.openxmlformats.org/officeDocument/2006/relationships/hyperlink" Target="https://jfschmidt.com/part-detail/c73908004000/" TargetMode="External"/><Relationship Id="rId38" Type="http://schemas.openxmlformats.org/officeDocument/2006/relationships/hyperlink" Target="https://jfschmidt.com/part-detail/c73915004000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cathieb@jfschmidt.com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brianm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jessicah@jfschmidt.com?subject=Vigor%20Liner%20Availability" TargetMode="External"/><Relationship Id="rId11" Type="http://schemas.openxmlformats.org/officeDocument/2006/relationships/drawing" Target="../drawings/drawing6.xml"/><Relationship Id="rId5" Type="http://schemas.openxmlformats.org/officeDocument/2006/relationships/hyperlink" Target="mailto:brianm@jfschmidt.com" TargetMode="External"/><Relationship Id="rId10" Type="http://schemas.openxmlformats.org/officeDocument/2006/relationships/printerSettings" Target="../printerSettings/printerSettings6.bin"/><Relationship Id="rId4" Type="http://schemas.openxmlformats.org/officeDocument/2006/relationships/hyperlink" Target="mailto:jessicah@jfschmidt.com" TargetMode="External"/><Relationship Id="rId9" Type="http://schemas.openxmlformats.org/officeDocument/2006/relationships/hyperlink" Target="https://jfschmidt.com/resources/stock-abbreviation-definitions/?src=saclick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jfschmidt.com/part-detail/c15050003000/" TargetMode="External"/><Relationship Id="rId18" Type="http://schemas.openxmlformats.org/officeDocument/2006/relationships/hyperlink" Target="https://jfschmidt.com/part-detail/c05508003000/" TargetMode="External"/><Relationship Id="rId26" Type="http://schemas.openxmlformats.org/officeDocument/2006/relationships/hyperlink" Target="https://jfschmidt.com/part-detail/c2800605300l/" TargetMode="External"/><Relationship Id="rId39" Type="http://schemas.openxmlformats.org/officeDocument/2006/relationships/hyperlink" Target="https://jfschmidt.com/part-detail/c7503005300l/" TargetMode="External"/><Relationship Id="rId21" Type="http://schemas.openxmlformats.org/officeDocument/2006/relationships/hyperlink" Target="https://jfschmidt.com/part-detail/c2502606300l/" TargetMode="External"/><Relationship Id="rId34" Type="http://schemas.openxmlformats.org/officeDocument/2006/relationships/hyperlink" Target="https://jfschmidt.com/part-detail/c6402003300l/" TargetMode="External"/><Relationship Id="rId42" Type="http://schemas.openxmlformats.org/officeDocument/2006/relationships/hyperlink" Target="https://jfschmidt.com/part-detail/c7505706300l/" TargetMode="External"/><Relationship Id="rId47" Type="http://schemas.openxmlformats.org/officeDocument/2006/relationships/hyperlink" Target="https://jfschmidt.com/part-detail/c8803306300l/" TargetMode="External"/><Relationship Id="rId50" Type="http://schemas.openxmlformats.org/officeDocument/2006/relationships/drawing" Target="../drawings/drawing7.xml"/><Relationship Id="rId7" Type="http://schemas.openxmlformats.org/officeDocument/2006/relationships/hyperlink" Target="mailto:Jessica%20Hutchings%20-%20Jessicah@jfschmidt.com" TargetMode="External"/><Relationship Id="rId2" Type="http://schemas.openxmlformats.org/officeDocument/2006/relationships/hyperlink" Target="mailto:richb@jfschmidt.com?subject=Vigor%20Liner%20Availability" TargetMode="External"/><Relationship Id="rId16" Type="http://schemas.openxmlformats.org/officeDocument/2006/relationships/hyperlink" Target="https://jfschmidt.com/part-detail/c16505003000/" TargetMode="External"/><Relationship Id="rId29" Type="http://schemas.openxmlformats.org/officeDocument/2006/relationships/hyperlink" Target="https://jfschmidt.com/part-detail/c3157606300l/" TargetMode="External"/><Relationship Id="rId11" Type="http://schemas.openxmlformats.org/officeDocument/2006/relationships/hyperlink" Target="https://jfschmidt.com/part-detail/c15041003000/" TargetMode="External"/><Relationship Id="rId24" Type="http://schemas.openxmlformats.org/officeDocument/2006/relationships/hyperlink" Target="https://jfschmidt.com/part-detail/c2502006300l/" TargetMode="External"/><Relationship Id="rId32" Type="http://schemas.openxmlformats.org/officeDocument/2006/relationships/hyperlink" Target="https://jfschmidt.com/part-detail/c5901416300l/" TargetMode="External"/><Relationship Id="rId37" Type="http://schemas.openxmlformats.org/officeDocument/2006/relationships/hyperlink" Target="https://jfschmidt.com/part-detail/c7500805300l/" TargetMode="External"/><Relationship Id="rId40" Type="http://schemas.openxmlformats.org/officeDocument/2006/relationships/hyperlink" Target="https://jfschmidt.com/part-detail/c7503006300l/" TargetMode="External"/><Relationship Id="rId45" Type="http://schemas.openxmlformats.org/officeDocument/2006/relationships/hyperlink" Target="https://jfschmidt.com/part-detail/c8252003300l/" TargetMode="External"/><Relationship Id="rId5" Type="http://schemas.openxmlformats.org/officeDocument/2006/relationships/hyperlink" Target="mailto:brianm@jfschmidt.com" TargetMode="External"/><Relationship Id="rId15" Type="http://schemas.openxmlformats.org/officeDocument/2006/relationships/hyperlink" Target="https://jfschmidt.com/part-detail/c15089003000/" TargetMode="External"/><Relationship Id="rId23" Type="http://schemas.openxmlformats.org/officeDocument/2006/relationships/hyperlink" Target="https://jfschmidt.com/part-detail/c2501736300l/" TargetMode="External"/><Relationship Id="rId28" Type="http://schemas.openxmlformats.org/officeDocument/2006/relationships/hyperlink" Target="https://jfschmidt.com/part-detail/c2801006300l/" TargetMode="External"/><Relationship Id="rId36" Type="http://schemas.openxmlformats.org/officeDocument/2006/relationships/hyperlink" Target="https://jfschmidt.com/part-detail/c7505905300l/" TargetMode="External"/><Relationship Id="rId49" Type="http://schemas.openxmlformats.org/officeDocument/2006/relationships/printerSettings" Target="../printerSettings/printerSettings7.bin"/><Relationship Id="rId10" Type="http://schemas.openxmlformats.org/officeDocument/2006/relationships/hyperlink" Target="https://jfschmidt.com/part-detail/c15001003000/" TargetMode="External"/><Relationship Id="rId19" Type="http://schemas.openxmlformats.org/officeDocument/2006/relationships/hyperlink" Target="https://jfschmidt.com/part-detail/c05503003000/" TargetMode="External"/><Relationship Id="rId31" Type="http://schemas.openxmlformats.org/officeDocument/2006/relationships/hyperlink" Target="https://jfschmidt.com/part-detail/c5903016300l/" TargetMode="External"/><Relationship Id="rId44" Type="http://schemas.openxmlformats.org/officeDocument/2006/relationships/hyperlink" Target="https://jfschmidt.com/part-detail/c7505805300l/" TargetMode="External"/><Relationship Id="rId4" Type="http://schemas.openxmlformats.org/officeDocument/2006/relationships/hyperlink" Target="mailto:brianm@jfschmidt.com" TargetMode="External"/><Relationship Id="rId9" Type="http://schemas.openxmlformats.org/officeDocument/2006/relationships/hyperlink" Target="https://jfschmidt.com/part-detail/c06001303000/" TargetMode="External"/><Relationship Id="rId14" Type="http://schemas.openxmlformats.org/officeDocument/2006/relationships/hyperlink" Target="https://jfschmidt.com/part-detail/c15018003000/" TargetMode="External"/><Relationship Id="rId22" Type="http://schemas.openxmlformats.org/officeDocument/2006/relationships/hyperlink" Target="https://jfschmidt.com/part-detail/c2503136300l/" TargetMode="External"/><Relationship Id="rId27" Type="http://schemas.openxmlformats.org/officeDocument/2006/relationships/hyperlink" Target="https://jfschmidt.com/part-detail/c28010003000/" TargetMode="External"/><Relationship Id="rId30" Type="http://schemas.openxmlformats.org/officeDocument/2006/relationships/hyperlink" Target="https://jfschmidt.com/part-detail/c59030103000/" TargetMode="External"/><Relationship Id="rId35" Type="http://schemas.openxmlformats.org/officeDocument/2006/relationships/hyperlink" Target="https://jfschmidt.com/part-detail/c73201003000/" TargetMode="External"/><Relationship Id="rId43" Type="http://schemas.openxmlformats.org/officeDocument/2006/relationships/hyperlink" Target="https://jfschmidt.com/part-detail/c7505806300l/" TargetMode="External"/><Relationship Id="rId48" Type="http://schemas.openxmlformats.org/officeDocument/2006/relationships/hyperlink" Target="https://jfschmidt.com/part-detail/c8800306300l/" TargetMode="External"/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12" Type="http://schemas.openxmlformats.org/officeDocument/2006/relationships/hyperlink" Target="https://jfschmidt.com/part-detail/c15022003000/" TargetMode="External"/><Relationship Id="rId17" Type="http://schemas.openxmlformats.org/officeDocument/2006/relationships/hyperlink" Target="https://jfschmidt.com/part-detail/c1650503300l/" TargetMode="External"/><Relationship Id="rId25" Type="http://schemas.openxmlformats.org/officeDocument/2006/relationships/hyperlink" Target="https://jfschmidt.com/part-detail/c2501906300l/" TargetMode="External"/><Relationship Id="rId33" Type="http://schemas.openxmlformats.org/officeDocument/2006/relationships/hyperlink" Target="https://jfschmidt.com/part-detail/c6401003300l/" TargetMode="External"/><Relationship Id="rId38" Type="http://schemas.openxmlformats.org/officeDocument/2006/relationships/hyperlink" Target="https://jfschmidt.com/part-detail/c7500806300l/" TargetMode="External"/><Relationship Id="rId46" Type="http://schemas.openxmlformats.org/officeDocument/2006/relationships/hyperlink" Target="https://jfschmidt.com/part-detail/c83541003000/" TargetMode="External"/><Relationship Id="rId20" Type="http://schemas.openxmlformats.org/officeDocument/2006/relationships/hyperlink" Target="https://jfschmidt.com/part-detail/c23015103000/" TargetMode="External"/><Relationship Id="rId41" Type="http://schemas.openxmlformats.org/officeDocument/2006/relationships/hyperlink" Target="https://jfschmidt.com/part-detail/c7505705300l/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cathieb@jfschmidt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B20A-7A07-4293-8DD4-57C9F5A341F9}">
  <sheetPr>
    <tabColor theme="3" tint="0.39997558519241921"/>
    <outlinePr summaryBelow="0"/>
    <pageSetUpPr fitToPage="1"/>
  </sheetPr>
  <dimension ref="A1:T2250"/>
  <sheetViews>
    <sheetView showGridLines="0" zoomScaleNormal="100" zoomScalePageLayoutView="115" workbookViewId="0">
      <pane ySplit="10" topLeftCell="A11" activePane="bottomLeft" state="frozen"/>
      <selection activeCell="B9" sqref="B9"/>
      <selection pane="bottomLeft" activeCell="L11" sqref="L11"/>
    </sheetView>
  </sheetViews>
  <sheetFormatPr baseColWidth="10" defaultColWidth="15.1640625" defaultRowHeight="15" customHeight="1" x14ac:dyDescent="0.2"/>
  <cols>
    <col min="1" max="1" width="13.33203125" style="39" hidden="1" customWidth="1"/>
    <col min="2" max="2" width="45.5" style="25" bestFit="1" customWidth="1"/>
    <col min="3" max="3" width="42.1640625" style="25" bestFit="1" customWidth="1"/>
    <col min="4" max="4" width="19.6640625" style="25" bestFit="1" customWidth="1"/>
    <col min="5" max="5" width="10.6640625" style="25" bestFit="1" customWidth="1"/>
    <col min="6" max="6" width="8.1640625" style="33" bestFit="1" customWidth="1"/>
    <col min="7" max="7" width="17" style="33" bestFit="1" customWidth="1"/>
    <col min="8" max="8" width="16.1640625" style="21" bestFit="1" customWidth="1"/>
    <col min="9" max="9" width="11.6640625" style="21" customWidth="1"/>
    <col min="10" max="10" width="12.33203125" style="34" bestFit="1" customWidth="1"/>
    <col min="11" max="11" width="14.6640625" style="21" customWidth="1"/>
    <col min="12" max="12" width="12.83203125" style="33" customWidth="1"/>
    <col min="13" max="16384" width="15.1640625" style="25"/>
  </cols>
  <sheetData>
    <row r="1" spans="1:20" s="4" customFormat="1" ht="42" customHeight="1" x14ac:dyDescent="0.6">
      <c r="A1" s="35"/>
      <c r="B1" s="2"/>
      <c r="C1" s="358" t="s">
        <v>2460</v>
      </c>
      <c r="D1" s="358"/>
      <c r="E1" s="359"/>
      <c r="F1" s="359"/>
      <c r="G1" s="359"/>
      <c r="H1" s="3"/>
      <c r="I1" s="360" t="s">
        <v>3090</v>
      </c>
      <c r="J1" s="360"/>
      <c r="K1" s="360"/>
      <c r="L1" s="360"/>
      <c r="M1" s="2"/>
      <c r="N1" s="2"/>
      <c r="O1" s="2"/>
      <c r="P1" s="2"/>
      <c r="Q1" s="2"/>
      <c r="R1" s="2"/>
      <c r="S1" s="2"/>
      <c r="T1" s="2"/>
    </row>
    <row r="2" spans="1:20" s="4" customFormat="1" ht="28.5" customHeight="1" x14ac:dyDescent="0.2">
      <c r="A2" s="35"/>
      <c r="B2" s="2"/>
      <c r="C2" s="5"/>
      <c r="D2" s="5"/>
      <c r="E2" s="5"/>
      <c r="F2" s="5"/>
      <c r="G2" s="5"/>
      <c r="H2" s="3"/>
      <c r="J2" s="7" t="s">
        <v>0</v>
      </c>
      <c r="K2" s="7"/>
      <c r="L2" s="7" t="s">
        <v>1</v>
      </c>
      <c r="M2" s="2"/>
      <c r="N2" s="2"/>
      <c r="O2" s="2"/>
      <c r="P2" s="2"/>
      <c r="Q2" s="2"/>
      <c r="R2" s="2"/>
      <c r="S2" s="2"/>
      <c r="T2" s="2"/>
    </row>
    <row r="3" spans="1:20" s="4" customFormat="1" ht="15.75" customHeight="1" x14ac:dyDescent="0.2">
      <c r="A3" s="35"/>
      <c r="B3" s="2"/>
      <c r="C3" s="5"/>
      <c r="D3" s="5"/>
      <c r="E3" s="8"/>
      <c r="F3" s="6"/>
      <c r="G3" s="6"/>
      <c r="H3" s="3"/>
      <c r="J3" s="7"/>
      <c r="K3" s="7"/>
      <c r="L3" s="7" t="s">
        <v>2</v>
      </c>
      <c r="M3" s="2"/>
      <c r="N3" s="2"/>
      <c r="O3" s="2"/>
      <c r="P3" s="2"/>
      <c r="Q3" s="2"/>
      <c r="R3" s="2"/>
      <c r="S3" s="2"/>
      <c r="T3" s="2"/>
    </row>
    <row r="4" spans="1:20" s="11" customFormat="1" ht="16" x14ac:dyDescent="0.2">
      <c r="A4" s="36"/>
      <c r="B4" s="9"/>
      <c r="C4" s="361" t="s">
        <v>3</v>
      </c>
      <c r="D4" s="361"/>
      <c r="E4" s="361"/>
      <c r="F4" s="361"/>
      <c r="G4" s="361"/>
      <c r="H4" s="10"/>
      <c r="J4" s="12"/>
      <c r="K4" s="12"/>
      <c r="L4" s="12" t="s">
        <v>4</v>
      </c>
      <c r="M4" s="1"/>
      <c r="N4" s="1"/>
      <c r="O4" s="1"/>
      <c r="P4" s="1"/>
      <c r="Q4" s="1"/>
      <c r="R4" s="1"/>
      <c r="S4" s="1"/>
      <c r="T4" s="1"/>
    </row>
    <row r="5" spans="1:20" s="11" customFormat="1" ht="16" x14ac:dyDescent="0.2">
      <c r="A5" s="362" t="s">
        <v>5</v>
      </c>
      <c r="B5" s="362"/>
      <c r="C5" s="363" t="s">
        <v>6</v>
      </c>
      <c r="D5" s="363"/>
      <c r="E5" s="363"/>
      <c r="F5" s="363"/>
      <c r="G5" s="363"/>
      <c r="H5" s="14"/>
      <c r="J5" s="12"/>
      <c r="K5" s="12"/>
      <c r="L5" s="12" t="s">
        <v>7</v>
      </c>
      <c r="M5" s="1"/>
      <c r="N5" s="1"/>
      <c r="O5" s="1"/>
      <c r="P5" s="1"/>
      <c r="Q5" s="1"/>
      <c r="R5" s="1"/>
      <c r="S5" s="1"/>
      <c r="T5" s="1"/>
    </row>
    <row r="6" spans="1:20" s="11" customFormat="1" ht="17" thickBot="1" x14ac:dyDescent="0.25">
      <c r="A6" s="362" t="s">
        <v>8</v>
      </c>
      <c r="B6" s="362"/>
      <c r="C6" s="364" t="s">
        <v>9</v>
      </c>
      <c r="D6" s="364"/>
      <c r="E6" s="364"/>
      <c r="F6" s="364"/>
      <c r="G6" s="364"/>
      <c r="I6" s="365" t="s">
        <v>10</v>
      </c>
      <c r="J6" s="365"/>
      <c r="K6" s="365"/>
      <c r="L6" s="365"/>
      <c r="M6" s="1"/>
      <c r="N6" s="1"/>
      <c r="O6" s="1"/>
      <c r="P6" s="1"/>
      <c r="Q6" s="1"/>
      <c r="R6" s="1"/>
      <c r="S6" s="1"/>
      <c r="T6" s="1"/>
    </row>
    <row r="7" spans="1:20" s="11" customFormat="1" ht="12.75" customHeight="1" thickTop="1" x14ac:dyDescent="0.2">
      <c r="A7" s="37" t="s">
        <v>11</v>
      </c>
      <c r="B7" s="13" t="s">
        <v>11</v>
      </c>
      <c r="C7" s="364" t="s">
        <v>12</v>
      </c>
      <c r="D7" s="364"/>
      <c r="E7" s="364"/>
      <c r="F7" s="364"/>
      <c r="G7" s="364"/>
      <c r="H7" s="366" t="s">
        <v>13</v>
      </c>
      <c r="I7" s="366"/>
      <c r="J7" s="366"/>
      <c r="K7" s="367" t="s">
        <v>14</v>
      </c>
      <c r="M7" s="1"/>
      <c r="N7" s="1"/>
      <c r="O7" s="1"/>
      <c r="P7" s="1"/>
      <c r="Q7" s="1"/>
      <c r="R7" s="1"/>
      <c r="S7" s="1"/>
      <c r="T7" s="1"/>
    </row>
    <row r="8" spans="1:20" s="11" customFormat="1" ht="17" thickBot="1" x14ac:dyDescent="0.25">
      <c r="A8" s="369" t="s">
        <v>15</v>
      </c>
      <c r="B8" s="369"/>
      <c r="C8" s="370" t="s">
        <v>16</v>
      </c>
      <c r="D8" s="370"/>
      <c r="E8" s="370"/>
      <c r="F8" s="370"/>
      <c r="G8" s="370"/>
      <c r="I8" s="15"/>
      <c r="J8" s="16"/>
      <c r="K8" s="368"/>
      <c r="L8" s="16"/>
      <c r="M8" s="1"/>
      <c r="N8" s="1"/>
      <c r="O8" s="1"/>
      <c r="P8" s="1"/>
      <c r="Q8" s="1"/>
      <c r="R8" s="1"/>
      <c r="S8" s="1"/>
      <c r="T8" s="1"/>
    </row>
    <row r="9" spans="1:20" ht="18" thickTop="1" thickBot="1" x14ac:dyDescent="0.25">
      <c r="A9" s="38"/>
      <c r="B9" s="17"/>
      <c r="C9" s="17"/>
      <c r="D9" s="17"/>
      <c r="E9" s="18"/>
      <c r="F9" s="19"/>
      <c r="G9" s="20"/>
      <c r="I9" s="22"/>
      <c r="J9" s="22"/>
      <c r="K9" s="23">
        <v>0</v>
      </c>
      <c r="L9" s="22"/>
      <c r="M9" s="24"/>
      <c r="N9" s="24"/>
      <c r="O9" s="24"/>
      <c r="P9" s="24"/>
      <c r="Q9" s="24"/>
      <c r="R9" s="24"/>
      <c r="S9" s="24"/>
      <c r="T9" s="24"/>
    </row>
    <row r="10" spans="1:20" s="27" customFormat="1" ht="15" customHeight="1" thickBot="1" x14ac:dyDescent="0.25">
      <c r="A10" s="56" t="s">
        <v>17</v>
      </c>
      <c r="B10" s="57" t="s">
        <v>18</v>
      </c>
      <c r="C10" s="58" t="s">
        <v>19</v>
      </c>
      <c r="D10" s="58" t="s">
        <v>20</v>
      </c>
      <c r="E10" s="59" t="s">
        <v>21</v>
      </c>
      <c r="F10" s="60" t="s">
        <v>22</v>
      </c>
      <c r="G10" s="61" t="s">
        <v>23</v>
      </c>
      <c r="H10" s="61" t="s">
        <v>24</v>
      </c>
      <c r="I10" s="62" t="s">
        <v>25</v>
      </c>
      <c r="J10" s="59" t="s">
        <v>26</v>
      </c>
      <c r="K10" s="66" t="s">
        <v>27</v>
      </c>
      <c r="L10" s="63" t="s">
        <v>28</v>
      </c>
      <c r="M10" s="26"/>
      <c r="N10" s="26"/>
      <c r="O10" s="26"/>
      <c r="P10" s="26"/>
      <c r="Q10" s="26"/>
      <c r="R10" s="26"/>
      <c r="S10" s="26"/>
    </row>
    <row r="11" spans="1:20" s="29" customFormat="1" ht="15" customHeight="1" x14ac:dyDescent="0.2">
      <c r="A11" s="67" t="s">
        <v>37</v>
      </c>
      <c r="B11" s="40" t="s">
        <v>29</v>
      </c>
      <c r="C11" s="40" t="s">
        <v>30</v>
      </c>
      <c r="D11" s="40" t="s">
        <v>31</v>
      </c>
      <c r="E11" s="40" t="s">
        <v>38</v>
      </c>
      <c r="F11" s="41" t="s">
        <v>33</v>
      </c>
      <c r="G11" s="42">
        <v>25.6</v>
      </c>
      <c r="H11" s="42">
        <v>21.8</v>
      </c>
      <c r="I11" s="42"/>
      <c r="J11" s="53">
        <v>10</v>
      </c>
      <c r="K11" s="43" t="str">
        <f>IF(L11="","",IF(L11&lt;50,G11-($K$9*G11),IF(L11&gt;=50,H11-($K$9*H11))))</f>
        <v/>
      </c>
      <c r="L11" s="28"/>
    </row>
    <row r="12" spans="1:20" s="29" customFormat="1" ht="15" customHeight="1" x14ac:dyDescent="0.2">
      <c r="A12" s="64" t="s">
        <v>933</v>
      </c>
      <c r="B12" s="44" t="s">
        <v>666</v>
      </c>
      <c r="C12" s="44" t="s">
        <v>667</v>
      </c>
      <c r="D12" s="44" t="s">
        <v>31</v>
      </c>
      <c r="E12" s="44" t="s">
        <v>50</v>
      </c>
      <c r="F12" s="45" t="s">
        <v>43</v>
      </c>
      <c r="G12" s="46">
        <v>72.25</v>
      </c>
      <c r="H12" s="46">
        <v>61.45</v>
      </c>
      <c r="I12" s="46">
        <v>1.25</v>
      </c>
      <c r="J12" s="52">
        <v>6</v>
      </c>
      <c r="K12" s="47" t="str">
        <f t="shared" ref="K12:K69" si="0">IF(L12="","",IF(L12&lt;50,G12-($K$9*G12),IF(L12&gt;=50,H12-($K$9*H12))))</f>
        <v/>
      </c>
      <c r="L12" s="30"/>
    </row>
    <row r="13" spans="1:20" s="29" customFormat="1" ht="15" customHeight="1" x14ac:dyDescent="0.2">
      <c r="A13" s="64" t="s">
        <v>934</v>
      </c>
      <c r="B13" s="44" t="s">
        <v>666</v>
      </c>
      <c r="C13" s="44" t="s">
        <v>667</v>
      </c>
      <c r="D13" s="44" t="s">
        <v>31</v>
      </c>
      <c r="E13" s="44" t="s">
        <v>32</v>
      </c>
      <c r="F13" s="45" t="s">
        <v>43</v>
      </c>
      <c r="G13" s="46">
        <v>64.8</v>
      </c>
      <c r="H13" s="46">
        <v>55.1</v>
      </c>
      <c r="I13" s="46">
        <v>1.25</v>
      </c>
      <c r="J13" s="52">
        <v>67</v>
      </c>
      <c r="K13" s="47" t="str">
        <f t="shared" si="0"/>
        <v/>
      </c>
      <c r="L13" s="30"/>
    </row>
    <row r="14" spans="1:20" s="29" customFormat="1" ht="15" customHeight="1" x14ac:dyDescent="0.2">
      <c r="A14" s="64" t="s">
        <v>935</v>
      </c>
      <c r="B14" s="44" t="s">
        <v>666</v>
      </c>
      <c r="C14" s="44" t="s">
        <v>667</v>
      </c>
      <c r="D14" s="44" t="s">
        <v>31</v>
      </c>
      <c r="E14" s="44" t="s">
        <v>34</v>
      </c>
      <c r="F14" s="45" t="s">
        <v>43</v>
      </c>
      <c r="G14" s="46">
        <v>55.05</v>
      </c>
      <c r="H14" s="46">
        <v>46.8</v>
      </c>
      <c r="I14" s="46">
        <v>1.25</v>
      </c>
      <c r="J14" s="52">
        <v>220</v>
      </c>
      <c r="K14" s="47" t="str">
        <f t="shared" si="0"/>
        <v/>
      </c>
      <c r="L14" s="30"/>
    </row>
    <row r="15" spans="1:20" s="29" customFormat="1" ht="15" customHeight="1" x14ac:dyDescent="0.2">
      <c r="A15" s="64" t="s">
        <v>936</v>
      </c>
      <c r="B15" s="44" t="s">
        <v>666</v>
      </c>
      <c r="C15" s="44" t="s">
        <v>667</v>
      </c>
      <c r="D15" s="44" t="s">
        <v>31</v>
      </c>
      <c r="E15" s="44" t="s">
        <v>36</v>
      </c>
      <c r="F15" s="45" t="s">
        <v>43</v>
      </c>
      <c r="G15" s="46">
        <v>39.6</v>
      </c>
      <c r="H15" s="46">
        <v>33.700000000000003</v>
      </c>
      <c r="I15" s="46">
        <v>1.25</v>
      </c>
      <c r="J15" s="52">
        <v>9</v>
      </c>
      <c r="K15" s="47" t="str">
        <f t="shared" si="0"/>
        <v/>
      </c>
      <c r="L15" s="30"/>
    </row>
    <row r="16" spans="1:20" s="29" customFormat="1" ht="15" customHeight="1" x14ac:dyDescent="0.2">
      <c r="A16" s="64" t="s">
        <v>937</v>
      </c>
      <c r="B16" s="44" t="s">
        <v>938</v>
      </c>
      <c r="C16" s="44" t="s">
        <v>939</v>
      </c>
      <c r="D16" s="44" t="s">
        <v>31</v>
      </c>
      <c r="E16" s="44" t="s">
        <v>50</v>
      </c>
      <c r="F16" s="45" t="s">
        <v>145</v>
      </c>
      <c r="G16" s="46">
        <v>76.45</v>
      </c>
      <c r="H16" s="46">
        <v>65</v>
      </c>
      <c r="I16" s="46">
        <v>1.25</v>
      </c>
      <c r="J16" s="52">
        <v>9</v>
      </c>
      <c r="K16" s="47" t="str">
        <f t="shared" si="0"/>
        <v/>
      </c>
      <c r="L16" s="30"/>
    </row>
    <row r="17" spans="1:12" s="29" customFormat="1" ht="15" customHeight="1" x14ac:dyDescent="0.2">
      <c r="A17" s="64" t="s">
        <v>940</v>
      </c>
      <c r="B17" s="44" t="s">
        <v>938</v>
      </c>
      <c r="C17" s="44" t="s">
        <v>939</v>
      </c>
      <c r="D17" s="44" t="s">
        <v>31</v>
      </c>
      <c r="E17" s="44" t="s">
        <v>32</v>
      </c>
      <c r="F17" s="45" t="s">
        <v>145</v>
      </c>
      <c r="G17" s="46">
        <v>69.55</v>
      </c>
      <c r="H17" s="46">
        <v>59.15</v>
      </c>
      <c r="I17" s="46">
        <v>1.25</v>
      </c>
      <c r="J17" s="52">
        <v>56</v>
      </c>
      <c r="K17" s="47" t="str">
        <f t="shared" si="0"/>
        <v/>
      </c>
      <c r="L17" s="30"/>
    </row>
    <row r="18" spans="1:12" s="29" customFormat="1" ht="15" customHeight="1" x14ac:dyDescent="0.2">
      <c r="A18" s="64" t="s">
        <v>2542</v>
      </c>
      <c r="B18" s="44" t="s">
        <v>938</v>
      </c>
      <c r="C18" s="44" t="s">
        <v>939</v>
      </c>
      <c r="D18" s="44" t="s">
        <v>31</v>
      </c>
      <c r="E18" s="44" t="s">
        <v>82</v>
      </c>
      <c r="F18" s="45" t="s">
        <v>145</v>
      </c>
      <c r="G18" s="46">
        <v>60.9</v>
      </c>
      <c r="H18" s="46">
        <v>51.8</v>
      </c>
      <c r="I18" s="46">
        <v>1.25</v>
      </c>
      <c r="J18" s="52">
        <v>9</v>
      </c>
      <c r="K18" s="47" t="str">
        <f t="shared" si="0"/>
        <v/>
      </c>
      <c r="L18" s="30"/>
    </row>
    <row r="19" spans="1:12" s="29" customFormat="1" ht="15" customHeight="1" x14ac:dyDescent="0.2">
      <c r="A19" s="64" t="s">
        <v>941</v>
      </c>
      <c r="B19" s="44" t="s">
        <v>938</v>
      </c>
      <c r="C19" s="44" t="s">
        <v>939</v>
      </c>
      <c r="D19" s="44" t="s">
        <v>31</v>
      </c>
      <c r="E19" s="44" t="s">
        <v>34</v>
      </c>
      <c r="F19" s="45" t="s">
        <v>145</v>
      </c>
      <c r="G19" s="46">
        <v>58.25</v>
      </c>
      <c r="H19" s="46">
        <v>49.55</v>
      </c>
      <c r="I19" s="46">
        <v>1.25</v>
      </c>
      <c r="J19" s="52">
        <v>254</v>
      </c>
      <c r="K19" s="47" t="str">
        <f t="shared" si="0"/>
        <v/>
      </c>
      <c r="L19" s="30"/>
    </row>
    <row r="20" spans="1:12" s="29" customFormat="1" ht="15" customHeight="1" x14ac:dyDescent="0.2">
      <c r="A20" s="64" t="s">
        <v>2543</v>
      </c>
      <c r="B20" s="44" t="s">
        <v>938</v>
      </c>
      <c r="C20" s="44" t="s">
        <v>939</v>
      </c>
      <c r="D20" s="44" t="s">
        <v>31</v>
      </c>
      <c r="E20" s="44" t="s">
        <v>83</v>
      </c>
      <c r="F20" s="45" t="s">
        <v>145</v>
      </c>
      <c r="G20" s="46">
        <v>51</v>
      </c>
      <c r="H20" s="46">
        <v>43.35</v>
      </c>
      <c r="I20" s="46">
        <v>1.25</v>
      </c>
      <c r="J20" s="52">
        <v>53</v>
      </c>
      <c r="K20" s="47" t="str">
        <f t="shared" si="0"/>
        <v/>
      </c>
      <c r="L20" s="30"/>
    </row>
    <row r="21" spans="1:12" s="29" customFormat="1" ht="15" customHeight="1" x14ac:dyDescent="0.2">
      <c r="A21" s="64" t="s">
        <v>942</v>
      </c>
      <c r="B21" s="44" t="s">
        <v>938</v>
      </c>
      <c r="C21" s="44" t="s">
        <v>939</v>
      </c>
      <c r="D21" s="44" t="s">
        <v>31</v>
      </c>
      <c r="E21" s="44" t="s">
        <v>35</v>
      </c>
      <c r="F21" s="45" t="s">
        <v>145</v>
      </c>
      <c r="G21" s="46">
        <v>50.85</v>
      </c>
      <c r="H21" s="46">
        <v>43.25</v>
      </c>
      <c r="I21" s="46">
        <v>1.25</v>
      </c>
      <c r="J21" s="52">
        <v>77</v>
      </c>
      <c r="K21" s="47" t="str">
        <f t="shared" si="0"/>
        <v/>
      </c>
      <c r="L21" s="30"/>
    </row>
    <row r="22" spans="1:12" s="29" customFormat="1" ht="15" customHeight="1" x14ac:dyDescent="0.2">
      <c r="A22" s="64" t="s">
        <v>2544</v>
      </c>
      <c r="B22" s="44" t="s">
        <v>938</v>
      </c>
      <c r="C22" s="44" t="s">
        <v>939</v>
      </c>
      <c r="D22" s="44" t="s">
        <v>31</v>
      </c>
      <c r="E22" s="44" t="s">
        <v>86</v>
      </c>
      <c r="F22" s="45" t="s">
        <v>145</v>
      </c>
      <c r="G22" s="46">
        <v>44.5</v>
      </c>
      <c r="H22" s="46">
        <v>37.85</v>
      </c>
      <c r="I22" s="46">
        <v>1.25</v>
      </c>
      <c r="J22" s="52">
        <v>88</v>
      </c>
      <c r="K22" s="47" t="str">
        <f t="shared" si="0"/>
        <v/>
      </c>
      <c r="L22" s="30"/>
    </row>
    <row r="23" spans="1:12" s="29" customFormat="1" ht="15" customHeight="1" x14ac:dyDescent="0.2">
      <c r="A23" s="64" t="s">
        <v>943</v>
      </c>
      <c r="B23" s="44" t="s">
        <v>938</v>
      </c>
      <c r="C23" s="44" t="s">
        <v>939</v>
      </c>
      <c r="D23" s="44" t="s">
        <v>31</v>
      </c>
      <c r="E23" s="44" t="s">
        <v>36</v>
      </c>
      <c r="F23" s="45" t="s">
        <v>145</v>
      </c>
      <c r="G23" s="46">
        <v>42</v>
      </c>
      <c r="H23" s="46">
        <v>35.700000000000003</v>
      </c>
      <c r="I23" s="46">
        <v>1.25</v>
      </c>
      <c r="J23" s="52">
        <v>9</v>
      </c>
      <c r="K23" s="47" t="str">
        <f t="shared" si="0"/>
        <v/>
      </c>
      <c r="L23" s="30"/>
    </row>
    <row r="24" spans="1:12" s="29" customFormat="1" ht="15" customHeight="1" x14ac:dyDescent="0.2">
      <c r="A24" s="64" t="s">
        <v>2545</v>
      </c>
      <c r="B24" s="44" t="s">
        <v>938</v>
      </c>
      <c r="C24" s="44" t="s">
        <v>939</v>
      </c>
      <c r="D24" s="44" t="s">
        <v>31</v>
      </c>
      <c r="E24" s="44" t="s">
        <v>87</v>
      </c>
      <c r="F24" s="45" t="s">
        <v>145</v>
      </c>
      <c r="G24" s="46">
        <v>36.75</v>
      </c>
      <c r="H24" s="46">
        <v>31.25</v>
      </c>
      <c r="I24" s="46">
        <v>1.25</v>
      </c>
      <c r="J24" s="52">
        <v>26</v>
      </c>
      <c r="K24" s="47" t="str">
        <f t="shared" si="0"/>
        <v/>
      </c>
      <c r="L24" s="30"/>
    </row>
    <row r="25" spans="1:12" s="29" customFormat="1" ht="15" customHeight="1" x14ac:dyDescent="0.2">
      <c r="A25" s="64" t="s">
        <v>944</v>
      </c>
      <c r="B25" s="44" t="s">
        <v>938</v>
      </c>
      <c r="C25" s="44" t="s">
        <v>939</v>
      </c>
      <c r="D25" s="44" t="s">
        <v>31</v>
      </c>
      <c r="E25" s="44" t="s">
        <v>38</v>
      </c>
      <c r="F25" s="45" t="s">
        <v>145</v>
      </c>
      <c r="G25" s="46">
        <v>31.5</v>
      </c>
      <c r="H25" s="46">
        <v>26.8</v>
      </c>
      <c r="I25" s="46">
        <v>1.25</v>
      </c>
      <c r="J25" s="52">
        <v>9</v>
      </c>
      <c r="K25" s="47" t="str">
        <f t="shared" si="0"/>
        <v/>
      </c>
      <c r="L25" s="30"/>
    </row>
    <row r="26" spans="1:12" s="29" customFormat="1" ht="15" customHeight="1" x14ac:dyDescent="0.2">
      <c r="A26" s="64" t="s">
        <v>3021</v>
      </c>
      <c r="B26" s="44" t="s">
        <v>910</v>
      </c>
      <c r="C26" s="44" t="s">
        <v>911</v>
      </c>
      <c r="D26" s="44" t="s">
        <v>41</v>
      </c>
      <c r="E26" s="44" t="s">
        <v>42</v>
      </c>
      <c r="F26" s="45" t="s">
        <v>43</v>
      </c>
      <c r="G26" s="46">
        <v>43.1</v>
      </c>
      <c r="H26" s="46">
        <v>36.65</v>
      </c>
      <c r="I26" s="46"/>
      <c r="J26" s="52">
        <v>50</v>
      </c>
      <c r="K26" s="47" t="str">
        <f t="shared" si="0"/>
        <v/>
      </c>
      <c r="L26" s="30"/>
    </row>
    <row r="27" spans="1:12" s="29" customFormat="1" ht="15" customHeight="1" x14ac:dyDescent="0.2">
      <c r="A27" s="64" t="s">
        <v>909</v>
      </c>
      <c r="B27" s="44" t="s">
        <v>910</v>
      </c>
      <c r="C27" s="44" t="s">
        <v>911</v>
      </c>
      <c r="D27" s="44" t="s">
        <v>41</v>
      </c>
      <c r="E27" s="44" t="s">
        <v>44</v>
      </c>
      <c r="F27" s="45" t="s">
        <v>43</v>
      </c>
      <c r="G27" s="46">
        <v>38.85</v>
      </c>
      <c r="H27" s="46">
        <v>33.049999999999997</v>
      </c>
      <c r="I27" s="46"/>
      <c r="J27" s="52">
        <v>500</v>
      </c>
      <c r="K27" s="47" t="str">
        <f t="shared" si="0"/>
        <v/>
      </c>
      <c r="L27" s="30"/>
    </row>
    <row r="28" spans="1:12" s="29" customFormat="1" ht="15" customHeight="1" x14ac:dyDescent="0.2">
      <c r="A28" s="64" t="s">
        <v>945</v>
      </c>
      <c r="B28" s="44" t="s">
        <v>910</v>
      </c>
      <c r="C28" s="44" t="s">
        <v>911</v>
      </c>
      <c r="D28" s="44" t="s">
        <v>41</v>
      </c>
      <c r="E28" s="44" t="s">
        <v>54</v>
      </c>
      <c r="F28" s="45" t="s">
        <v>43</v>
      </c>
      <c r="G28" s="46">
        <v>32.4</v>
      </c>
      <c r="H28" s="46">
        <v>27.55</v>
      </c>
      <c r="I28" s="46"/>
      <c r="J28" s="52">
        <v>11</v>
      </c>
      <c r="K28" s="47" t="str">
        <f t="shared" si="0"/>
        <v/>
      </c>
      <c r="L28" s="30"/>
    </row>
    <row r="29" spans="1:12" s="29" customFormat="1" ht="15" customHeight="1" x14ac:dyDescent="0.2">
      <c r="A29" s="64" t="s">
        <v>946</v>
      </c>
      <c r="B29" s="44" t="s">
        <v>910</v>
      </c>
      <c r="C29" s="44" t="s">
        <v>911</v>
      </c>
      <c r="D29" s="44" t="s">
        <v>41</v>
      </c>
      <c r="E29" s="44" t="s">
        <v>45</v>
      </c>
      <c r="F29" s="45" t="s">
        <v>43</v>
      </c>
      <c r="G29" s="46">
        <v>29.05</v>
      </c>
      <c r="H29" s="46">
        <v>24.7</v>
      </c>
      <c r="I29" s="46"/>
      <c r="J29" s="52">
        <v>118</v>
      </c>
      <c r="K29" s="47" t="str">
        <f t="shared" si="0"/>
        <v/>
      </c>
      <c r="L29" s="30"/>
    </row>
    <row r="30" spans="1:12" s="29" customFormat="1" ht="15" customHeight="1" x14ac:dyDescent="0.2">
      <c r="A30" s="64" t="s">
        <v>947</v>
      </c>
      <c r="B30" s="44" t="s">
        <v>46</v>
      </c>
      <c r="C30" s="44" t="s">
        <v>47</v>
      </c>
      <c r="D30" s="44" t="s">
        <v>31</v>
      </c>
      <c r="E30" s="44" t="s">
        <v>32</v>
      </c>
      <c r="F30" s="45" t="s">
        <v>49</v>
      </c>
      <c r="G30" s="46">
        <v>72.599999999999994</v>
      </c>
      <c r="H30" s="46">
        <v>61.75</v>
      </c>
      <c r="I30" s="46">
        <v>1</v>
      </c>
      <c r="J30" s="52">
        <v>500</v>
      </c>
      <c r="K30" s="47" t="str">
        <f t="shared" si="0"/>
        <v/>
      </c>
      <c r="L30" s="30"/>
    </row>
    <row r="31" spans="1:12" s="29" customFormat="1" ht="15" customHeight="1" x14ac:dyDescent="0.2">
      <c r="A31" s="64" t="s">
        <v>868</v>
      </c>
      <c r="B31" s="44" t="s">
        <v>46</v>
      </c>
      <c r="C31" s="44" t="s">
        <v>47</v>
      </c>
      <c r="D31" s="44" t="s">
        <v>31</v>
      </c>
      <c r="E31" s="44" t="s">
        <v>34</v>
      </c>
      <c r="F31" s="45" t="s">
        <v>49</v>
      </c>
      <c r="G31" s="46">
        <v>61.55</v>
      </c>
      <c r="H31" s="46">
        <v>52.35</v>
      </c>
      <c r="I31" s="46">
        <v>1</v>
      </c>
      <c r="J31" s="52">
        <v>500</v>
      </c>
      <c r="K31" s="47" t="str">
        <f t="shared" si="0"/>
        <v/>
      </c>
      <c r="L31" s="30"/>
    </row>
    <row r="32" spans="1:12" s="29" customFormat="1" ht="15" customHeight="1" x14ac:dyDescent="0.2">
      <c r="A32" s="64" t="s">
        <v>948</v>
      </c>
      <c r="B32" s="44" t="s">
        <v>46</v>
      </c>
      <c r="C32" s="44" t="s">
        <v>47</v>
      </c>
      <c r="D32" s="44" t="s">
        <v>139</v>
      </c>
      <c r="E32" s="44" t="s">
        <v>133</v>
      </c>
      <c r="F32" s="45" t="s">
        <v>49</v>
      </c>
      <c r="G32" s="46">
        <v>39.1</v>
      </c>
      <c r="H32" s="46">
        <v>33.25</v>
      </c>
      <c r="I32" s="46">
        <v>1</v>
      </c>
      <c r="J32" s="52">
        <v>188</v>
      </c>
      <c r="K32" s="47" t="str">
        <f t="shared" si="0"/>
        <v/>
      </c>
      <c r="L32" s="30"/>
    </row>
    <row r="33" spans="1:12" s="29" customFormat="1" ht="15" customHeight="1" x14ac:dyDescent="0.2">
      <c r="A33" s="64" t="s">
        <v>949</v>
      </c>
      <c r="B33" s="44" t="s">
        <v>46</v>
      </c>
      <c r="C33" s="44" t="s">
        <v>47</v>
      </c>
      <c r="D33" s="44" t="s">
        <v>31</v>
      </c>
      <c r="E33" s="44" t="s">
        <v>35</v>
      </c>
      <c r="F33" s="45" t="s">
        <v>49</v>
      </c>
      <c r="G33" s="46">
        <v>51.85</v>
      </c>
      <c r="H33" s="46">
        <v>44.1</v>
      </c>
      <c r="I33" s="46">
        <v>1</v>
      </c>
      <c r="J33" s="52">
        <v>500</v>
      </c>
      <c r="K33" s="47" t="str">
        <f t="shared" si="0"/>
        <v/>
      </c>
      <c r="L33" s="30"/>
    </row>
    <row r="34" spans="1:12" s="29" customFormat="1" ht="15" customHeight="1" x14ac:dyDescent="0.2">
      <c r="A34" s="64" t="s">
        <v>950</v>
      </c>
      <c r="B34" s="44" t="s">
        <v>46</v>
      </c>
      <c r="C34" s="44" t="s">
        <v>47</v>
      </c>
      <c r="D34" s="44" t="s">
        <v>139</v>
      </c>
      <c r="E34" s="44" t="s">
        <v>36</v>
      </c>
      <c r="F34" s="45" t="s">
        <v>49</v>
      </c>
      <c r="G34" s="46">
        <v>31.55</v>
      </c>
      <c r="H34" s="46">
        <v>26.85</v>
      </c>
      <c r="I34" s="46">
        <v>1</v>
      </c>
      <c r="J34" s="52">
        <v>11</v>
      </c>
      <c r="K34" s="47" t="str">
        <f t="shared" si="0"/>
        <v/>
      </c>
      <c r="L34" s="30"/>
    </row>
    <row r="35" spans="1:12" s="29" customFormat="1" ht="15" customHeight="1" x14ac:dyDescent="0.2">
      <c r="A35" s="64" t="s">
        <v>869</v>
      </c>
      <c r="B35" s="44" t="s">
        <v>46</v>
      </c>
      <c r="C35" s="44" t="s">
        <v>47</v>
      </c>
      <c r="D35" s="44" t="s">
        <v>31</v>
      </c>
      <c r="E35" s="44" t="s">
        <v>36</v>
      </c>
      <c r="F35" s="45" t="s">
        <v>49</v>
      </c>
      <c r="G35" s="46">
        <v>40.700000000000003</v>
      </c>
      <c r="H35" s="46">
        <v>34.6</v>
      </c>
      <c r="I35" s="46">
        <v>1</v>
      </c>
      <c r="J35" s="52">
        <v>410</v>
      </c>
      <c r="K35" s="47" t="str">
        <f t="shared" si="0"/>
        <v/>
      </c>
      <c r="L35" s="30"/>
    </row>
    <row r="36" spans="1:12" s="29" customFormat="1" ht="15" customHeight="1" x14ac:dyDescent="0.2">
      <c r="A36" s="64" t="s">
        <v>951</v>
      </c>
      <c r="B36" s="44" t="s">
        <v>46</v>
      </c>
      <c r="C36" s="44" t="s">
        <v>47</v>
      </c>
      <c r="D36" s="44" t="s">
        <v>31</v>
      </c>
      <c r="E36" s="44" t="s">
        <v>65</v>
      </c>
      <c r="F36" s="45" t="s">
        <v>49</v>
      </c>
      <c r="G36" s="46">
        <v>38.9</v>
      </c>
      <c r="H36" s="46">
        <v>33.1</v>
      </c>
      <c r="I36" s="46">
        <v>1</v>
      </c>
      <c r="J36" s="52">
        <v>246</v>
      </c>
      <c r="K36" s="47" t="str">
        <f t="shared" si="0"/>
        <v/>
      </c>
      <c r="L36" s="30"/>
    </row>
    <row r="37" spans="1:12" s="29" customFormat="1" ht="15" customHeight="1" x14ac:dyDescent="0.2">
      <c r="A37" s="64" t="s">
        <v>952</v>
      </c>
      <c r="B37" s="44" t="s">
        <v>46</v>
      </c>
      <c r="C37" s="44" t="s">
        <v>47</v>
      </c>
      <c r="D37" s="44" t="s">
        <v>31</v>
      </c>
      <c r="E37" s="44" t="s">
        <v>61</v>
      </c>
      <c r="F37" s="45" t="s">
        <v>49</v>
      </c>
      <c r="G37" s="46">
        <v>34.5</v>
      </c>
      <c r="H37" s="46">
        <v>29.35</v>
      </c>
      <c r="I37" s="46">
        <v>1</v>
      </c>
      <c r="J37" s="52">
        <v>320</v>
      </c>
      <c r="K37" s="47" t="str">
        <f t="shared" si="0"/>
        <v/>
      </c>
      <c r="L37" s="30"/>
    </row>
    <row r="38" spans="1:12" s="29" customFormat="1" ht="15" customHeight="1" x14ac:dyDescent="0.2">
      <c r="A38" s="64" t="s">
        <v>953</v>
      </c>
      <c r="B38" s="44" t="s">
        <v>46</v>
      </c>
      <c r="C38" s="44" t="s">
        <v>47</v>
      </c>
      <c r="D38" s="44" t="s">
        <v>31</v>
      </c>
      <c r="E38" s="44" t="s">
        <v>38</v>
      </c>
      <c r="F38" s="45" t="s">
        <v>49</v>
      </c>
      <c r="G38" s="46">
        <v>31.7</v>
      </c>
      <c r="H38" s="46">
        <v>26.95</v>
      </c>
      <c r="I38" s="46">
        <v>1</v>
      </c>
      <c r="J38" s="52">
        <v>500</v>
      </c>
      <c r="K38" s="47" t="str">
        <f t="shared" si="0"/>
        <v/>
      </c>
      <c r="L38" s="30"/>
    </row>
    <row r="39" spans="1:12" s="29" customFormat="1" ht="15" customHeight="1" x14ac:dyDescent="0.2">
      <c r="A39" s="64" t="s">
        <v>892</v>
      </c>
      <c r="B39" s="44" t="s">
        <v>46</v>
      </c>
      <c r="C39" s="44" t="s">
        <v>47</v>
      </c>
      <c r="D39" s="44" t="s">
        <v>31</v>
      </c>
      <c r="E39" s="44" t="s">
        <v>39</v>
      </c>
      <c r="F39" s="45" t="s">
        <v>49</v>
      </c>
      <c r="G39" s="46">
        <v>29.05</v>
      </c>
      <c r="H39" s="46">
        <v>24.7</v>
      </c>
      <c r="I39" s="46">
        <v>1</v>
      </c>
      <c r="J39" s="52">
        <v>500</v>
      </c>
      <c r="K39" s="47" t="str">
        <f t="shared" si="0"/>
        <v/>
      </c>
      <c r="L39" s="30"/>
    </row>
    <row r="40" spans="1:12" s="29" customFormat="1" ht="15" customHeight="1" x14ac:dyDescent="0.2">
      <c r="A40" s="64" t="s">
        <v>954</v>
      </c>
      <c r="B40" s="44" t="s">
        <v>46</v>
      </c>
      <c r="C40" s="44" t="s">
        <v>47</v>
      </c>
      <c r="D40" s="44" t="s">
        <v>31</v>
      </c>
      <c r="E40" s="44" t="s">
        <v>40</v>
      </c>
      <c r="F40" s="45" t="s">
        <v>49</v>
      </c>
      <c r="G40" s="46">
        <v>25.6</v>
      </c>
      <c r="H40" s="46">
        <v>21.8</v>
      </c>
      <c r="I40" s="46">
        <v>1</v>
      </c>
      <c r="J40" s="52">
        <v>500</v>
      </c>
      <c r="K40" s="47" t="str">
        <f t="shared" si="0"/>
        <v/>
      </c>
      <c r="L40" s="30"/>
    </row>
    <row r="41" spans="1:12" s="29" customFormat="1" ht="15" customHeight="1" x14ac:dyDescent="0.2">
      <c r="A41" s="64" t="s">
        <v>820</v>
      </c>
      <c r="B41" s="44" t="s">
        <v>46</v>
      </c>
      <c r="C41" s="44" t="s">
        <v>47</v>
      </c>
      <c r="D41" s="44" t="s">
        <v>31</v>
      </c>
      <c r="E41" s="44" t="s">
        <v>62</v>
      </c>
      <c r="F41" s="45" t="s">
        <v>49</v>
      </c>
      <c r="G41" s="46">
        <v>22.05</v>
      </c>
      <c r="H41" s="46">
        <v>18.75</v>
      </c>
      <c r="I41" s="46">
        <v>1</v>
      </c>
      <c r="J41" s="52">
        <v>246</v>
      </c>
      <c r="K41" s="47" t="str">
        <f t="shared" si="0"/>
        <v/>
      </c>
      <c r="L41" s="30"/>
    </row>
    <row r="42" spans="1:12" s="29" customFormat="1" ht="15" customHeight="1" x14ac:dyDescent="0.2">
      <c r="A42" s="64" t="s">
        <v>955</v>
      </c>
      <c r="B42" s="44" t="s">
        <v>46</v>
      </c>
      <c r="C42" s="44" t="s">
        <v>47</v>
      </c>
      <c r="D42" s="44" t="s">
        <v>41</v>
      </c>
      <c r="E42" s="44" t="s">
        <v>52</v>
      </c>
      <c r="F42" s="45" t="s">
        <v>49</v>
      </c>
      <c r="G42" s="46">
        <v>33.450000000000003</v>
      </c>
      <c r="H42" s="46">
        <v>28.45</v>
      </c>
      <c r="I42" s="46">
        <v>1</v>
      </c>
      <c r="J42" s="52">
        <v>47</v>
      </c>
      <c r="K42" s="47" t="str">
        <f t="shared" si="0"/>
        <v/>
      </c>
      <c r="L42" s="30"/>
    </row>
    <row r="43" spans="1:12" s="29" customFormat="1" ht="15" customHeight="1" x14ac:dyDescent="0.2">
      <c r="A43" s="64" t="s">
        <v>956</v>
      </c>
      <c r="B43" s="44" t="s">
        <v>46</v>
      </c>
      <c r="C43" s="44" t="s">
        <v>47</v>
      </c>
      <c r="D43" s="44" t="s">
        <v>41</v>
      </c>
      <c r="E43" s="44" t="s">
        <v>42</v>
      </c>
      <c r="F43" s="45" t="s">
        <v>49</v>
      </c>
      <c r="G43" s="46">
        <v>27.2</v>
      </c>
      <c r="H43" s="46">
        <v>23.15</v>
      </c>
      <c r="I43" s="46">
        <v>1</v>
      </c>
      <c r="J43" s="52">
        <v>187</v>
      </c>
      <c r="K43" s="47" t="str">
        <f t="shared" si="0"/>
        <v/>
      </c>
      <c r="L43" s="30"/>
    </row>
    <row r="44" spans="1:12" s="29" customFormat="1" ht="15" customHeight="1" x14ac:dyDescent="0.2">
      <c r="A44" s="64" t="s">
        <v>957</v>
      </c>
      <c r="B44" s="44" t="s">
        <v>46</v>
      </c>
      <c r="C44" s="44" t="s">
        <v>47</v>
      </c>
      <c r="D44" s="44" t="s">
        <v>41</v>
      </c>
      <c r="E44" s="44" t="s">
        <v>44</v>
      </c>
      <c r="F44" s="45" t="s">
        <v>49</v>
      </c>
      <c r="G44" s="46">
        <v>20.85</v>
      </c>
      <c r="H44" s="46">
        <v>17.75</v>
      </c>
      <c r="I44" s="46">
        <v>1</v>
      </c>
      <c r="J44" s="52">
        <v>44</v>
      </c>
      <c r="K44" s="47" t="str">
        <f t="shared" si="0"/>
        <v/>
      </c>
      <c r="L44" s="30"/>
    </row>
    <row r="45" spans="1:12" s="29" customFormat="1" ht="15" customHeight="1" x14ac:dyDescent="0.2">
      <c r="A45" s="64" t="s">
        <v>53</v>
      </c>
      <c r="B45" s="44" t="s">
        <v>46</v>
      </c>
      <c r="C45" s="44" t="s">
        <v>47</v>
      </c>
      <c r="D45" s="44" t="s">
        <v>41</v>
      </c>
      <c r="E45" s="44" t="s">
        <v>54</v>
      </c>
      <c r="F45" s="45" t="s">
        <v>49</v>
      </c>
      <c r="G45" s="46">
        <v>16.75</v>
      </c>
      <c r="H45" s="46">
        <v>14.25</v>
      </c>
      <c r="I45" s="46">
        <v>1</v>
      </c>
      <c r="J45" s="52">
        <v>68</v>
      </c>
      <c r="K45" s="47" t="str">
        <f t="shared" si="0"/>
        <v/>
      </c>
      <c r="L45" s="30"/>
    </row>
    <row r="46" spans="1:12" s="29" customFormat="1" ht="15" customHeight="1" x14ac:dyDescent="0.2">
      <c r="A46" s="64" t="s">
        <v>55</v>
      </c>
      <c r="B46" s="44" t="s">
        <v>46</v>
      </c>
      <c r="C46" s="44" t="s">
        <v>47</v>
      </c>
      <c r="D46" s="44" t="s">
        <v>41</v>
      </c>
      <c r="E46" s="44" t="s">
        <v>45</v>
      </c>
      <c r="F46" s="45" t="s">
        <v>49</v>
      </c>
      <c r="G46" s="46">
        <v>13.4</v>
      </c>
      <c r="H46" s="46">
        <v>11.4</v>
      </c>
      <c r="I46" s="46">
        <v>1</v>
      </c>
      <c r="J46" s="52">
        <v>9</v>
      </c>
      <c r="K46" s="47" t="str">
        <f t="shared" si="0"/>
        <v/>
      </c>
      <c r="L46" s="30"/>
    </row>
    <row r="47" spans="1:12" s="29" customFormat="1" ht="15" customHeight="1" x14ac:dyDescent="0.2">
      <c r="A47" s="64" t="s">
        <v>2526</v>
      </c>
      <c r="B47" s="44" t="s">
        <v>57</v>
      </c>
      <c r="C47" s="44" t="s">
        <v>58</v>
      </c>
      <c r="D47" s="44" t="s">
        <v>31</v>
      </c>
      <c r="E47" s="44" t="s">
        <v>36</v>
      </c>
      <c r="F47" s="45" t="s">
        <v>60</v>
      </c>
      <c r="G47" s="46">
        <v>45.2</v>
      </c>
      <c r="H47" s="46">
        <v>38.450000000000003</v>
      </c>
      <c r="I47" s="46">
        <v>0.7</v>
      </c>
      <c r="J47" s="52">
        <v>40</v>
      </c>
      <c r="K47" s="47" t="str">
        <f t="shared" si="0"/>
        <v/>
      </c>
      <c r="L47" s="30"/>
    </row>
    <row r="48" spans="1:12" s="29" customFormat="1" ht="15" customHeight="1" x14ac:dyDescent="0.2">
      <c r="A48" s="64" t="s">
        <v>958</v>
      </c>
      <c r="B48" s="44" t="s">
        <v>57</v>
      </c>
      <c r="C48" s="44" t="s">
        <v>58</v>
      </c>
      <c r="D48" s="44" t="s">
        <v>31</v>
      </c>
      <c r="E48" s="44" t="s">
        <v>88</v>
      </c>
      <c r="F48" s="45" t="s">
        <v>60</v>
      </c>
      <c r="G48" s="46">
        <v>29.05</v>
      </c>
      <c r="H48" s="46">
        <v>24.7</v>
      </c>
      <c r="I48" s="46">
        <v>0.7</v>
      </c>
      <c r="J48" s="52">
        <v>18</v>
      </c>
      <c r="K48" s="47" t="str">
        <f t="shared" si="0"/>
        <v/>
      </c>
      <c r="L48" s="30"/>
    </row>
    <row r="49" spans="1:12" s="29" customFormat="1" ht="15" customHeight="1" x14ac:dyDescent="0.2">
      <c r="A49" s="64" t="s">
        <v>959</v>
      </c>
      <c r="B49" s="44" t="s">
        <v>57</v>
      </c>
      <c r="C49" s="44" t="s">
        <v>58</v>
      </c>
      <c r="D49" s="44" t="s">
        <v>31</v>
      </c>
      <c r="E49" s="44" t="s">
        <v>65</v>
      </c>
      <c r="F49" s="45" t="s">
        <v>60</v>
      </c>
      <c r="G49" s="46">
        <v>41.6</v>
      </c>
      <c r="H49" s="46">
        <v>35.4</v>
      </c>
      <c r="I49" s="46">
        <v>0.7</v>
      </c>
      <c r="J49" s="52">
        <v>72</v>
      </c>
      <c r="K49" s="47" t="str">
        <f t="shared" si="0"/>
        <v/>
      </c>
      <c r="L49" s="30"/>
    </row>
    <row r="50" spans="1:12" s="29" customFormat="1" ht="15" customHeight="1" x14ac:dyDescent="0.2">
      <c r="A50" s="64" t="s">
        <v>56</v>
      </c>
      <c r="B50" s="44" t="s">
        <v>57</v>
      </c>
      <c r="C50" s="44" t="s">
        <v>58</v>
      </c>
      <c r="D50" s="44" t="s">
        <v>31</v>
      </c>
      <c r="E50" s="44" t="s">
        <v>59</v>
      </c>
      <c r="F50" s="45" t="s">
        <v>60</v>
      </c>
      <c r="G50" s="46">
        <v>38.9</v>
      </c>
      <c r="H50" s="46">
        <v>33.1</v>
      </c>
      <c r="I50" s="46">
        <v>0.7</v>
      </c>
      <c r="J50" s="52">
        <v>124</v>
      </c>
      <c r="K50" s="47" t="str">
        <f t="shared" si="0"/>
        <v/>
      </c>
      <c r="L50" s="30"/>
    </row>
    <row r="51" spans="1:12" s="29" customFormat="1" ht="15" customHeight="1" x14ac:dyDescent="0.2">
      <c r="A51" s="64" t="s">
        <v>2546</v>
      </c>
      <c r="B51" s="44" t="s">
        <v>645</v>
      </c>
      <c r="C51" s="44" t="s">
        <v>646</v>
      </c>
      <c r="D51" s="44" t="s">
        <v>31</v>
      </c>
      <c r="E51" s="44" t="s">
        <v>82</v>
      </c>
      <c r="F51" s="45" t="s">
        <v>60</v>
      </c>
      <c r="G51" s="46">
        <v>70.2</v>
      </c>
      <c r="H51" s="46">
        <v>59.7</v>
      </c>
      <c r="I51" s="46">
        <v>0.95</v>
      </c>
      <c r="J51" s="52">
        <v>9</v>
      </c>
      <c r="K51" s="47" t="str">
        <f t="shared" si="0"/>
        <v/>
      </c>
      <c r="L51" s="30"/>
    </row>
    <row r="52" spans="1:12" s="29" customFormat="1" ht="15" customHeight="1" x14ac:dyDescent="0.2">
      <c r="A52" s="64" t="s">
        <v>2513</v>
      </c>
      <c r="B52" s="44" t="s">
        <v>645</v>
      </c>
      <c r="C52" s="44" t="s">
        <v>646</v>
      </c>
      <c r="D52" s="44" t="s">
        <v>31</v>
      </c>
      <c r="E52" s="44" t="s">
        <v>38</v>
      </c>
      <c r="F52" s="45" t="s">
        <v>60</v>
      </c>
      <c r="G52" s="46">
        <v>31.1</v>
      </c>
      <c r="H52" s="46">
        <v>26.45</v>
      </c>
      <c r="I52" s="46">
        <v>0.95</v>
      </c>
      <c r="J52" s="52">
        <v>59</v>
      </c>
      <c r="K52" s="47" t="str">
        <f t="shared" si="0"/>
        <v/>
      </c>
      <c r="L52" s="30"/>
    </row>
    <row r="53" spans="1:12" s="29" customFormat="1" ht="15" customHeight="1" x14ac:dyDescent="0.2">
      <c r="A53" s="64" t="s">
        <v>960</v>
      </c>
      <c r="B53" s="44" t="s">
        <v>645</v>
      </c>
      <c r="C53" s="44" t="s">
        <v>646</v>
      </c>
      <c r="D53" s="44" t="s">
        <v>31</v>
      </c>
      <c r="E53" s="44" t="s">
        <v>39</v>
      </c>
      <c r="F53" s="45" t="s">
        <v>60</v>
      </c>
      <c r="G53" s="46">
        <v>27</v>
      </c>
      <c r="H53" s="46">
        <v>22.95</v>
      </c>
      <c r="I53" s="46">
        <v>0.95</v>
      </c>
      <c r="J53" s="52">
        <v>77</v>
      </c>
      <c r="K53" s="47" t="str">
        <f t="shared" si="0"/>
        <v/>
      </c>
      <c r="L53" s="30"/>
    </row>
    <row r="54" spans="1:12" s="29" customFormat="1" ht="15" customHeight="1" x14ac:dyDescent="0.2">
      <c r="A54" s="64" t="s">
        <v>3022</v>
      </c>
      <c r="B54" s="44" t="s">
        <v>645</v>
      </c>
      <c r="C54" s="44" t="s">
        <v>646</v>
      </c>
      <c r="D54" s="44" t="s">
        <v>31</v>
      </c>
      <c r="E54" s="44" t="s">
        <v>40</v>
      </c>
      <c r="F54" s="45" t="s">
        <v>60</v>
      </c>
      <c r="G54" s="46">
        <v>22.9</v>
      </c>
      <c r="H54" s="46">
        <v>19.5</v>
      </c>
      <c r="I54" s="46">
        <v>0.95</v>
      </c>
      <c r="J54" s="52">
        <v>150</v>
      </c>
      <c r="K54" s="47" t="str">
        <f t="shared" si="0"/>
        <v/>
      </c>
      <c r="L54" s="30"/>
    </row>
    <row r="55" spans="1:12" s="29" customFormat="1" ht="15" customHeight="1" x14ac:dyDescent="0.2">
      <c r="A55" s="64" t="s">
        <v>961</v>
      </c>
      <c r="B55" s="44" t="s">
        <v>645</v>
      </c>
      <c r="C55" s="44" t="s">
        <v>646</v>
      </c>
      <c r="D55" s="44" t="s">
        <v>31</v>
      </c>
      <c r="E55" s="44" t="s">
        <v>62</v>
      </c>
      <c r="F55" s="45" t="s">
        <v>60</v>
      </c>
      <c r="G55" s="46">
        <v>18.7</v>
      </c>
      <c r="H55" s="46">
        <v>15.9</v>
      </c>
      <c r="I55" s="46">
        <v>0.95</v>
      </c>
      <c r="J55" s="52">
        <v>46</v>
      </c>
      <c r="K55" s="47" t="str">
        <f t="shared" si="0"/>
        <v/>
      </c>
      <c r="L55" s="30"/>
    </row>
    <row r="56" spans="1:12" s="29" customFormat="1" ht="15" customHeight="1" x14ac:dyDescent="0.2">
      <c r="A56" s="64" t="s">
        <v>962</v>
      </c>
      <c r="B56" s="44" t="s">
        <v>645</v>
      </c>
      <c r="C56" s="44" t="s">
        <v>646</v>
      </c>
      <c r="D56" s="44" t="s">
        <v>31</v>
      </c>
      <c r="E56" s="44" t="s">
        <v>63</v>
      </c>
      <c r="F56" s="45" t="s">
        <v>60</v>
      </c>
      <c r="G56" s="46">
        <v>13.85</v>
      </c>
      <c r="H56" s="46">
        <v>11.8</v>
      </c>
      <c r="I56" s="46">
        <v>0.95</v>
      </c>
      <c r="J56" s="52">
        <v>17</v>
      </c>
      <c r="K56" s="47" t="str">
        <f t="shared" si="0"/>
        <v/>
      </c>
      <c r="L56" s="30"/>
    </row>
    <row r="57" spans="1:12" s="29" customFormat="1" ht="15" customHeight="1" x14ac:dyDescent="0.2">
      <c r="A57" s="64" t="s">
        <v>3023</v>
      </c>
      <c r="B57" s="44" t="s">
        <v>2974</v>
      </c>
      <c r="C57" s="44" t="s">
        <v>2975</v>
      </c>
      <c r="D57" s="44" t="s">
        <v>31</v>
      </c>
      <c r="E57" s="44" t="s">
        <v>38</v>
      </c>
      <c r="F57" s="45" t="s">
        <v>64</v>
      </c>
      <c r="G57" s="46">
        <v>34.200000000000003</v>
      </c>
      <c r="H57" s="46">
        <v>29.1</v>
      </c>
      <c r="I57" s="46">
        <v>1.25</v>
      </c>
      <c r="J57" s="52">
        <v>42</v>
      </c>
      <c r="K57" s="47" t="str">
        <f t="shared" si="0"/>
        <v/>
      </c>
      <c r="L57" s="30"/>
    </row>
    <row r="58" spans="1:12" s="29" customFormat="1" ht="15" customHeight="1" x14ac:dyDescent="0.2">
      <c r="A58" s="64" t="s">
        <v>3024</v>
      </c>
      <c r="B58" s="44" t="s">
        <v>2974</v>
      </c>
      <c r="C58" s="44" t="s">
        <v>2975</v>
      </c>
      <c r="D58" s="44" t="s">
        <v>31</v>
      </c>
      <c r="E58" s="44" t="s">
        <v>39</v>
      </c>
      <c r="F58" s="45" t="s">
        <v>64</v>
      </c>
      <c r="G58" s="46">
        <v>28.45</v>
      </c>
      <c r="H58" s="46">
        <v>24.2</v>
      </c>
      <c r="I58" s="46">
        <v>1.25</v>
      </c>
      <c r="J58" s="52">
        <v>76</v>
      </c>
      <c r="K58" s="47" t="str">
        <f t="shared" si="0"/>
        <v/>
      </c>
      <c r="L58" s="30"/>
    </row>
    <row r="59" spans="1:12" s="29" customFormat="1" ht="15" customHeight="1" x14ac:dyDescent="0.2">
      <c r="A59" s="64" t="s">
        <v>3025</v>
      </c>
      <c r="B59" s="44" t="s">
        <v>2974</v>
      </c>
      <c r="C59" s="44" t="s">
        <v>2975</v>
      </c>
      <c r="D59" s="44" t="s">
        <v>31</v>
      </c>
      <c r="E59" s="44" t="s">
        <v>40</v>
      </c>
      <c r="F59" s="45" t="s">
        <v>64</v>
      </c>
      <c r="G59" s="46">
        <v>23.6</v>
      </c>
      <c r="H59" s="46">
        <v>20.100000000000001</v>
      </c>
      <c r="I59" s="46">
        <v>1.25</v>
      </c>
      <c r="J59" s="52">
        <v>31</v>
      </c>
      <c r="K59" s="47" t="str">
        <f t="shared" si="0"/>
        <v/>
      </c>
      <c r="L59" s="30"/>
    </row>
    <row r="60" spans="1:12" s="29" customFormat="1" ht="15" customHeight="1" x14ac:dyDescent="0.2">
      <c r="A60" s="64" t="s">
        <v>963</v>
      </c>
      <c r="B60" s="44" t="s">
        <v>964</v>
      </c>
      <c r="C60" s="44" t="s">
        <v>965</v>
      </c>
      <c r="D60" s="44" t="s">
        <v>31</v>
      </c>
      <c r="E60" s="44" t="s">
        <v>32</v>
      </c>
      <c r="F60" s="45" t="s">
        <v>49</v>
      </c>
      <c r="G60" s="46">
        <v>75.099999999999994</v>
      </c>
      <c r="H60" s="46">
        <v>63.85</v>
      </c>
      <c r="I60" s="46"/>
      <c r="J60" s="52">
        <v>61</v>
      </c>
      <c r="K60" s="47" t="str">
        <f t="shared" si="0"/>
        <v/>
      </c>
      <c r="L60" s="30"/>
    </row>
    <row r="61" spans="1:12" s="29" customFormat="1" ht="15" customHeight="1" x14ac:dyDescent="0.2">
      <c r="A61" s="64" t="s">
        <v>2547</v>
      </c>
      <c r="B61" s="44" t="s">
        <v>964</v>
      </c>
      <c r="C61" s="44" t="s">
        <v>965</v>
      </c>
      <c r="D61" s="44" t="s">
        <v>31</v>
      </c>
      <c r="E61" s="44" t="s">
        <v>82</v>
      </c>
      <c r="F61" s="45" t="s">
        <v>49</v>
      </c>
      <c r="G61" s="46">
        <v>65.75</v>
      </c>
      <c r="H61" s="46">
        <v>55.9</v>
      </c>
      <c r="I61" s="46"/>
      <c r="J61" s="52">
        <v>20</v>
      </c>
      <c r="K61" s="47" t="str">
        <f t="shared" si="0"/>
        <v/>
      </c>
      <c r="L61" s="30"/>
    </row>
    <row r="62" spans="1:12" s="29" customFormat="1" ht="15" customHeight="1" x14ac:dyDescent="0.2">
      <c r="A62" s="64" t="s">
        <v>966</v>
      </c>
      <c r="B62" s="44" t="s">
        <v>964</v>
      </c>
      <c r="C62" s="44" t="s">
        <v>965</v>
      </c>
      <c r="D62" s="44" t="s">
        <v>31</v>
      </c>
      <c r="E62" s="44" t="s">
        <v>34</v>
      </c>
      <c r="F62" s="45" t="s">
        <v>49</v>
      </c>
      <c r="G62" s="46">
        <v>64.900000000000006</v>
      </c>
      <c r="H62" s="46">
        <v>55.2</v>
      </c>
      <c r="I62" s="46"/>
      <c r="J62" s="52">
        <v>68</v>
      </c>
      <c r="K62" s="47" t="str">
        <f t="shared" si="0"/>
        <v/>
      </c>
      <c r="L62" s="30"/>
    </row>
    <row r="63" spans="1:12" s="29" customFormat="1" ht="15" customHeight="1" x14ac:dyDescent="0.2">
      <c r="A63" s="64" t="s">
        <v>2548</v>
      </c>
      <c r="B63" s="44" t="s">
        <v>964</v>
      </c>
      <c r="C63" s="44" t="s">
        <v>965</v>
      </c>
      <c r="D63" s="44" t="s">
        <v>31</v>
      </c>
      <c r="E63" s="44" t="s">
        <v>83</v>
      </c>
      <c r="F63" s="45" t="s">
        <v>49</v>
      </c>
      <c r="G63" s="46">
        <v>56.8</v>
      </c>
      <c r="H63" s="46">
        <v>48.3</v>
      </c>
      <c r="I63" s="46"/>
      <c r="J63" s="52">
        <v>59</v>
      </c>
      <c r="K63" s="47" t="str">
        <f t="shared" si="0"/>
        <v/>
      </c>
      <c r="L63" s="30"/>
    </row>
    <row r="64" spans="1:12" s="29" customFormat="1" ht="15" customHeight="1" x14ac:dyDescent="0.2">
      <c r="A64" s="64" t="s">
        <v>2549</v>
      </c>
      <c r="B64" s="44" t="s">
        <v>964</v>
      </c>
      <c r="C64" s="44" t="s">
        <v>965</v>
      </c>
      <c r="D64" s="44" t="s">
        <v>31</v>
      </c>
      <c r="E64" s="44" t="s">
        <v>86</v>
      </c>
      <c r="F64" s="45" t="s">
        <v>49</v>
      </c>
      <c r="G64" s="46">
        <v>47.3</v>
      </c>
      <c r="H64" s="46">
        <v>40.25</v>
      </c>
      <c r="I64" s="46"/>
      <c r="J64" s="52">
        <v>48</v>
      </c>
      <c r="K64" s="47" t="str">
        <f t="shared" si="0"/>
        <v/>
      </c>
      <c r="L64" s="30"/>
    </row>
    <row r="65" spans="1:12" s="29" customFormat="1" ht="15" customHeight="1" x14ac:dyDescent="0.2">
      <c r="A65" s="64" t="s">
        <v>967</v>
      </c>
      <c r="B65" s="44" t="s">
        <v>964</v>
      </c>
      <c r="C65" s="44" t="s">
        <v>965</v>
      </c>
      <c r="D65" s="44" t="s">
        <v>31</v>
      </c>
      <c r="E65" s="44" t="s">
        <v>87</v>
      </c>
      <c r="F65" s="45" t="s">
        <v>49</v>
      </c>
      <c r="G65" s="46">
        <v>36.950000000000003</v>
      </c>
      <c r="H65" s="46">
        <v>31.45</v>
      </c>
      <c r="I65" s="46"/>
      <c r="J65" s="52">
        <v>35</v>
      </c>
      <c r="K65" s="47" t="str">
        <f t="shared" si="0"/>
        <v/>
      </c>
      <c r="L65" s="30"/>
    </row>
    <row r="66" spans="1:12" s="29" customFormat="1" ht="15" customHeight="1" x14ac:dyDescent="0.2">
      <c r="A66" s="64" t="s">
        <v>968</v>
      </c>
      <c r="B66" s="44" t="s">
        <v>964</v>
      </c>
      <c r="C66" s="44" t="s">
        <v>965</v>
      </c>
      <c r="D66" s="44" t="s">
        <v>31</v>
      </c>
      <c r="E66" s="44" t="s">
        <v>38</v>
      </c>
      <c r="F66" s="45" t="s">
        <v>49</v>
      </c>
      <c r="G66" s="46">
        <v>29.8</v>
      </c>
      <c r="H66" s="46">
        <v>25.35</v>
      </c>
      <c r="I66" s="46"/>
      <c r="J66" s="52">
        <v>273</v>
      </c>
      <c r="K66" s="47" t="str">
        <f t="shared" si="0"/>
        <v/>
      </c>
      <c r="L66" s="30"/>
    </row>
    <row r="67" spans="1:12" s="29" customFormat="1" ht="15" customHeight="1" x14ac:dyDescent="0.2">
      <c r="A67" s="64" t="s">
        <v>969</v>
      </c>
      <c r="B67" s="44" t="s">
        <v>964</v>
      </c>
      <c r="C67" s="44" t="s">
        <v>965</v>
      </c>
      <c r="D67" s="44" t="s">
        <v>31</v>
      </c>
      <c r="E67" s="44" t="s">
        <v>39</v>
      </c>
      <c r="F67" s="45" t="s">
        <v>49</v>
      </c>
      <c r="G67" s="46">
        <v>26.1</v>
      </c>
      <c r="H67" s="46">
        <v>22.2</v>
      </c>
      <c r="I67" s="46"/>
      <c r="J67" s="52">
        <v>139</v>
      </c>
      <c r="K67" s="47" t="str">
        <f t="shared" si="0"/>
        <v/>
      </c>
      <c r="L67" s="30"/>
    </row>
    <row r="68" spans="1:12" s="29" customFormat="1" ht="15" customHeight="1" x14ac:dyDescent="0.2">
      <c r="A68" s="64" t="s">
        <v>970</v>
      </c>
      <c r="B68" s="44" t="s">
        <v>964</v>
      </c>
      <c r="C68" s="44" t="s">
        <v>965</v>
      </c>
      <c r="D68" s="44" t="s">
        <v>31</v>
      </c>
      <c r="E68" s="44" t="s">
        <v>40</v>
      </c>
      <c r="F68" s="45" t="s">
        <v>49</v>
      </c>
      <c r="G68" s="46">
        <v>22.35</v>
      </c>
      <c r="H68" s="46">
        <v>19</v>
      </c>
      <c r="I68" s="46"/>
      <c r="J68" s="52">
        <v>80</v>
      </c>
      <c r="K68" s="47" t="str">
        <f t="shared" si="0"/>
        <v/>
      </c>
      <c r="L68" s="30"/>
    </row>
    <row r="69" spans="1:12" s="31" customFormat="1" ht="15" customHeight="1" x14ac:dyDescent="0.2">
      <c r="A69" s="64" t="s">
        <v>971</v>
      </c>
      <c r="B69" s="44" t="s">
        <v>964</v>
      </c>
      <c r="C69" s="44" t="s">
        <v>965</v>
      </c>
      <c r="D69" s="44" t="s">
        <v>31</v>
      </c>
      <c r="E69" s="44" t="s">
        <v>62</v>
      </c>
      <c r="F69" s="45" t="s">
        <v>49</v>
      </c>
      <c r="G69" s="46">
        <v>18.45</v>
      </c>
      <c r="H69" s="46">
        <v>15.7</v>
      </c>
      <c r="I69" s="46"/>
      <c r="J69" s="52">
        <v>14</v>
      </c>
      <c r="K69" s="47" t="str">
        <f t="shared" si="0"/>
        <v/>
      </c>
      <c r="L69" s="30"/>
    </row>
    <row r="70" spans="1:12" s="29" customFormat="1" ht="15" customHeight="1" x14ac:dyDescent="0.2">
      <c r="A70" s="64" t="s">
        <v>68</v>
      </c>
      <c r="B70" s="44" t="s">
        <v>66</v>
      </c>
      <c r="C70" s="44" t="s">
        <v>67</v>
      </c>
      <c r="D70" s="44" t="s">
        <v>31</v>
      </c>
      <c r="E70" s="44" t="s">
        <v>50</v>
      </c>
      <c r="F70" s="45" t="s">
        <v>49</v>
      </c>
      <c r="G70" s="46">
        <v>80.349999999999994</v>
      </c>
      <c r="H70" s="46">
        <v>68.3</v>
      </c>
      <c r="I70" s="46">
        <v>1</v>
      </c>
      <c r="J70" s="52">
        <v>51</v>
      </c>
      <c r="K70" s="47" t="str">
        <f t="shared" ref="K70:K127" si="1">IF(L70="","",IF(L70&lt;50,G70-($K$9*G70),IF(L70&gt;=50,H70-($K$9*H70))))</f>
        <v/>
      </c>
      <c r="L70" s="30"/>
    </row>
    <row r="71" spans="1:12" s="29" customFormat="1" ht="15" customHeight="1" x14ac:dyDescent="0.2">
      <c r="A71" s="64" t="s">
        <v>69</v>
      </c>
      <c r="B71" s="44" t="s">
        <v>66</v>
      </c>
      <c r="C71" s="44" t="s">
        <v>67</v>
      </c>
      <c r="D71" s="44" t="s">
        <v>31</v>
      </c>
      <c r="E71" s="44" t="s">
        <v>32</v>
      </c>
      <c r="F71" s="45" t="s">
        <v>49</v>
      </c>
      <c r="G71" s="46">
        <v>72.400000000000006</v>
      </c>
      <c r="H71" s="46">
        <v>61.55</v>
      </c>
      <c r="I71" s="46">
        <v>1</v>
      </c>
      <c r="J71" s="52">
        <v>374</v>
      </c>
      <c r="K71" s="47" t="str">
        <f t="shared" si="1"/>
        <v/>
      </c>
      <c r="L71" s="30"/>
    </row>
    <row r="72" spans="1:12" s="29" customFormat="1" ht="15" customHeight="1" x14ac:dyDescent="0.2">
      <c r="A72" s="64" t="s">
        <v>647</v>
      </c>
      <c r="B72" s="44" t="s">
        <v>66</v>
      </c>
      <c r="C72" s="44" t="s">
        <v>67</v>
      </c>
      <c r="D72" s="44" t="s">
        <v>31</v>
      </c>
      <c r="E72" s="44" t="s">
        <v>34</v>
      </c>
      <c r="F72" s="45" t="s">
        <v>49</v>
      </c>
      <c r="G72" s="46">
        <v>62.7</v>
      </c>
      <c r="H72" s="46">
        <v>53.3</v>
      </c>
      <c r="I72" s="46">
        <v>1</v>
      </c>
      <c r="J72" s="52">
        <v>406</v>
      </c>
      <c r="K72" s="47" t="str">
        <f t="shared" si="1"/>
        <v/>
      </c>
      <c r="L72" s="30"/>
    </row>
    <row r="73" spans="1:12" s="29" customFormat="1" ht="15" customHeight="1" x14ac:dyDescent="0.2">
      <c r="A73" s="64" t="s">
        <v>2550</v>
      </c>
      <c r="B73" s="44" t="s">
        <v>66</v>
      </c>
      <c r="C73" s="44" t="s">
        <v>67</v>
      </c>
      <c r="D73" s="44" t="s">
        <v>31</v>
      </c>
      <c r="E73" s="44" t="s">
        <v>35</v>
      </c>
      <c r="F73" s="45" t="s">
        <v>49</v>
      </c>
      <c r="G73" s="46">
        <v>52.2</v>
      </c>
      <c r="H73" s="46">
        <v>44.4</v>
      </c>
      <c r="I73" s="46">
        <v>1</v>
      </c>
      <c r="J73" s="52">
        <v>92</v>
      </c>
      <c r="K73" s="47" t="str">
        <f t="shared" si="1"/>
        <v/>
      </c>
      <c r="L73" s="30"/>
    </row>
    <row r="74" spans="1:12" s="29" customFormat="1" ht="15" customHeight="1" x14ac:dyDescent="0.2">
      <c r="A74" s="64" t="s">
        <v>2467</v>
      </c>
      <c r="B74" s="44" t="s">
        <v>66</v>
      </c>
      <c r="C74" s="44" t="s">
        <v>67</v>
      </c>
      <c r="D74" s="44" t="s">
        <v>31</v>
      </c>
      <c r="E74" s="44" t="s">
        <v>36</v>
      </c>
      <c r="F74" s="45" t="s">
        <v>49</v>
      </c>
      <c r="G74" s="46">
        <v>40.549999999999997</v>
      </c>
      <c r="H74" s="46">
        <v>34.5</v>
      </c>
      <c r="I74" s="46">
        <v>1</v>
      </c>
      <c r="J74" s="52">
        <v>25</v>
      </c>
      <c r="K74" s="47" t="str">
        <f t="shared" si="1"/>
        <v/>
      </c>
      <c r="L74" s="30"/>
    </row>
    <row r="75" spans="1:12" s="29" customFormat="1" ht="15" customHeight="1" x14ac:dyDescent="0.2">
      <c r="A75" s="64" t="s">
        <v>972</v>
      </c>
      <c r="B75" s="44" t="s">
        <v>66</v>
      </c>
      <c r="C75" s="44" t="s">
        <v>67</v>
      </c>
      <c r="D75" s="44" t="s">
        <v>31</v>
      </c>
      <c r="E75" s="44" t="s">
        <v>65</v>
      </c>
      <c r="F75" s="45" t="s">
        <v>49</v>
      </c>
      <c r="G75" s="46">
        <v>39.4</v>
      </c>
      <c r="H75" s="46">
        <v>33.5</v>
      </c>
      <c r="I75" s="46">
        <v>1</v>
      </c>
      <c r="J75" s="52">
        <v>168</v>
      </c>
      <c r="K75" s="47" t="str">
        <f t="shared" si="1"/>
        <v/>
      </c>
      <c r="L75" s="30"/>
    </row>
    <row r="76" spans="1:12" s="29" customFormat="1" ht="15" customHeight="1" x14ac:dyDescent="0.2">
      <c r="A76" s="64" t="s">
        <v>648</v>
      </c>
      <c r="B76" s="44" t="s">
        <v>66</v>
      </c>
      <c r="C76" s="44" t="s">
        <v>67</v>
      </c>
      <c r="D76" s="44" t="s">
        <v>31</v>
      </c>
      <c r="E76" s="44" t="s">
        <v>59</v>
      </c>
      <c r="F76" s="45" t="s">
        <v>49</v>
      </c>
      <c r="G76" s="46">
        <v>37.049999999999997</v>
      </c>
      <c r="H76" s="46">
        <v>31.5</v>
      </c>
      <c r="I76" s="46">
        <v>1</v>
      </c>
      <c r="J76" s="52">
        <v>500</v>
      </c>
      <c r="K76" s="47" t="str">
        <f t="shared" si="1"/>
        <v/>
      </c>
      <c r="L76" s="30"/>
    </row>
    <row r="77" spans="1:12" s="29" customFormat="1" ht="15" customHeight="1" x14ac:dyDescent="0.2">
      <c r="A77" s="64" t="s">
        <v>973</v>
      </c>
      <c r="B77" s="44" t="s">
        <v>66</v>
      </c>
      <c r="C77" s="44" t="s">
        <v>67</v>
      </c>
      <c r="D77" s="44" t="s">
        <v>31</v>
      </c>
      <c r="E77" s="44" t="s">
        <v>61</v>
      </c>
      <c r="F77" s="45" t="s">
        <v>49</v>
      </c>
      <c r="G77" s="46">
        <v>34.200000000000003</v>
      </c>
      <c r="H77" s="46">
        <v>29.1</v>
      </c>
      <c r="I77" s="46">
        <v>1</v>
      </c>
      <c r="J77" s="52">
        <v>500</v>
      </c>
      <c r="K77" s="47" t="str">
        <f t="shared" si="1"/>
        <v/>
      </c>
      <c r="L77" s="30"/>
    </row>
    <row r="78" spans="1:12" s="29" customFormat="1" ht="15" customHeight="1" x14ac:dyDescent="0.2">
      <c r="A78" s="64" t="s">
        <v>974</v>
      </c>
      <c r="B78" s="44" t="s">
        <v>66</v>
      </c>
      <c r="C78" s="44" t="s">
        <v>67</v>
      </c>
      <c r="D78" s="44" t="s">
        <v>31</v>
      </c>
      <c r="E78" s="44" t="s">
        <v>38</v>
      </c>
      <c r="F78" s="45" t="s">
        <v>49</v>
      </c>
      <c r="G78" s="46">
        <v>30.55</v>
      </c>
      <c r="H78" s="46">
        <v>26</v>
      </c>
      <c r="I78" s="46">
        <v>1</v>
      </c>
      <c r="J78" s="52">
        <v>488</v>
      </c>
      <c r="K78" s="47" t="str">
        <f t="shared" si="1"/>
        <v/>
      </c>
      <c r="L78" s="30"/>
    </row>
    <row r="79" spans="1:12" s="29" customFormat="1" ht="15" customHeight="1" x14ac:dyDescent="0.2">
      <c r="A79" s="68" t="s">
        <v>604</v>
      </c>
      <c r="B79" s="44" t="s">
        <v>66</v>
      </c>
      <c r="C79" s="44" t="s">
        <v>67</v>
      </c>
      <c r="D79" s="44" t="s">
        <v>31</v>
      </c>
      <c r="E79" s="44" t="s">
        <v>39</v>
      </c>
      <c r="F79" s="45" t="s">
        <v>49</v>
      </c>
      <c r="G79" s="46">
        <v>26.75</v>
      </c>
      <c r="H79" s="46">
        <v>22.75</v>
      </c>
      <c r="I79" s="46">
        <v>1</v>
      </c>
      <c r="J79" s="52">
        <v>156</v>
      </c>
      <c r="K79" s="47" t="str">
        <f t="shared" si="1"/>
        <v/>
      </c>
      <c r="L79" s="30"/>
    </row>
    <row r="80" spans="1:12" s="29" customFormat="1" ht="15" customHeight="1" x14ac:dyDescent="0.2">
      <c r="A80" s="68" t="s">
        <v>975</v>
      </c>
      <c r="B80" s="44" t="s">
        <v>70</v>
      </c>
      <c r="C80" s="44" t="s">
        <v>71</v>
      </c>
      <c r="D80" s="44" t="s">
        <v>31</v>
      </c>
      <c r="E80" s="44" t="s">
        <v>36</v>
      </c>
      <c r="F80" s="45" t="s">
        <v>73</v>
      </c>
      <c r="G80" s="46">
        <v>35.049999999999997</v>
      </c>
      <c r="H80" s="46">
        <v>29.8</v>
      </c>
      <c r="I80" s="46"/>
      <c r="J80" s="52">
        <v>12</v>
      </c>
      <c r="K80" s="47" t="str">
        <f t="shared" si="1"/>
        <v/>
      </c>
      <c r="L80" s="30"/>
    </row>
    <row r="81" spans="1:12" s="29" customFormat="1" ht="15" customHeight="1" x14ac:dyDescent="0.2">
      <c r="A81" s="64" t="s">
        <v>2551</v>
      </c>
      <c r="B81" s="44" t="s">
        <v>70</v>
      </c>
      <c r="C81" s="44" t="s">
        <v>71</v>
      </c>
      <c r="D81" s="44" t="s">
        <v>31</v>
      </c>
      <c r="E81" s="44" t="s">
        <v>87</v>
      </c>
      <c r="F81" s="45" t="s">
        <v>73</v>
      </c>
      <c r="G81" s="46">
        <v>30.7</v>
      </c>
      <c r="H81" s="46">
        <v>26.1</v>
      </c>
      <c r="I81" s="46"/>
      <c r="J81" s="52">
        <v>145</v>
      </c>
      <c r="K81" s="47" t="str">
        <f t="shared" si="1"/>
        <v/>
      </c>
      <c r="L81" s="30"/>
    </row>
    <row r="82" spans="1:12" s="29" customFormat="1" ht="15" customHeight="1" x14ac:dyDescent="0.2">
      <c r="A82" s="64" t="s">
        <v>2552</v>
      </c>
      <c r="B82" s="44" t="s">
        <v>70</v>
      </c>
      <c r="C82" s="44" t="s">
        <v>71</v>
      </c>
      <c r="D82" s="44" t="s">
        <v>31</v>
      </c>
      <c r="E82" s="44" t="s">
        <v>88</v>
      </c>
      <c r="F82" s="45" t="s">
        <v>73</v>
      </c>
      <c r="G82" s="46">
        <v>27.95</v>
      </c>
      <c r="H82" s="46">
        <v>23.8</v>
      </c>
      <c r="I82" s="46"/>
      <c r="J82" s="52">
        <v>65</v>
      </c>
      <c r="K82" s="47" t="str">
        <f t="shared" si="1"/>
        <v/>
      </c>
      <c r="L82" s="30"/>
    </row>
    <row r="83" spans="1:12" s="29" customFormat="1" ht="15" customHeight="1" x14ac:dyDescent="0.2">
      <c r="A83" s="64" t="s">
        <v>976</v>
      </c>
      <c r="B83" s="44" t="s">
        <v>70</v>
      </c>
      <c r="C83" s="44" t="s">
        <v>71</v>
      </c>
      <c r="D83" s="44" t="s">
        <v>31</v>
      </c>
      <c r="E83" s="44" t="s">
        <v>38</v>
      </c>
      <c r="F83" s="45" t="s">
        <v>73</v>
      </c>
      <c r="G83" s="46">
        <v>28.75</v>
      </c>
      <c r="H83" s="46">
        <v>24.45</v>
      </c>
      <c r="I83" s="46"/>
      <c r="J83" s="52">
        <v>135</v>
      </c>
      <c r="K83" s="47" t="str">
        <f t="shared" si="1"/>
        <v/>
      </c>
      <c r="L83" s="30"/>
    </row>
    <row r="84" spans="1:12" ht="15" customHeight="1" x14ac:dyDescent="0.2">
      <c r="A84" s="64" t="s">
        <v>75</v>
      </c>
      <c r="B84" s="44" t="s">
        <v>70</v>
      </c>
      <c r="C84" s="44" t="s">
        <v>71</v>
      </c>
      <c r="D84" s="44" t="s">
        <v>31</v>
      </c>
      <c r="E84" s="44" t="s">
        <v>39</v>
      </c>
      <c r="F84" s="45" t="s">
        <v>73</v>
      </c>
      <c r="G84" s="46">
        <v>25.55</v>
      </c>
      <c r="H84" s="46">
        <v>21.75</v>
      </c>
      <c r="I84" s="46"/>
      <c r="J84" s="52">
        <v>477</v>
      </c>
      <c r="K84" s="47" t="str">
        <f t="shared" si="1"/>
        <v/>
      </c>
      <c r="L84" s="30"/>
    </row>
    <row r="85" spans="1:12" ht="15" customHeight="1" x14ac:dyDescent="0.2">
      <c r="A85" s="64" t="s">
        <v>76</v>
      </c>
      <c r="B85" s="44" t="s">
        <v>70</v>
      </c>
      <c r="C85" s="44" t="s">
        <v>71</v>
      </c>
      <c r="D85" s="44" t="s">
        <v>31</v>
      </c>
      <c r="E85" s="44" t="s">
        <v>40</v>
      </c>
      <c r="F85" s="45" t="s">
        <v>73</v>
      </c>
      <c r="G85" s="46">
        <v>22.25</v>
      </c>
      <c r="H85" s="46">
        <v>18.95</v>
      </c>
      <c r="I85" s="46"/>
      <c r="J85" s="52">
        <v>173</v>
      </c>
      <c r="K85" s="47" t="str">
        <f t="shared" si="1"/>
        <v/>
      </c>
      <c r="L85" s="30"/>
    </row>
    <row r="86" spans="1:12" ht="15" customHeight="1" x14ac:dyDescent="0.2">
      <c r="A86" s="64" t="s">
        <v>77</v>
      </c>
      <c r="B86" s="44" t="s">
        <v>70</v>
      </c>
      <c r="C86" s="44" t="s">
        <v>71</v>
      </c>
      <c r="D86" s="44" t="s">
        <v>31</v>
      </c>
      <c r="E86" s="44" t="s">
        <v>62</v>
      </c>
      <c r="F86" s="45" t="s">
        <v>73</v>
      </c>
      <c r="G86" s="46">
        <v>18.7</v>
      </c>
      <c r="H86" s="46">
        <v>15.9</v>
      </c>
      <c r="I86" s="46"/>
      <c r="J86" s="52">
        <v>50</v>
      </c>
      <c r="K86" s="47" t="str">
        <f t="shared" si="1"/>
        <v/>
      </c>
      <c r="L86" s="30"/>
    </row>
    <row r="87" spans="1:12" ht="15" customHeight="1" x14ac:dyDescent="0.2">
      <c r="A87" s="64" t="s">
        <v>977</v>
      </c>
      <c r="B87" s="44" t="s">
        <v>70</v>
      </c>
      <c r="C87" s="44" t="s">
        <v>71</v>
      </c>
      <c r="D87" s="44" t="s">
        <v>41</v>
      </c>
      <c r="E87" s="44" t="s">
        <v>78</v>
      </c>
      <c r="F87" s="45" t="s">
        <v>73</v>
      </c>
      <c r="G87" s="46">
        <v>44.35</v>
      </c>
      <c r="H87" s="46">
        <v>37.700000000000003</v>
      </c>
      <c r="I87" s="46"/>
      <c r="J87" s="52">
        <v>64</v>
      </c>
      <c r="K87" s="47" t="str">
        <f t="shared" si="1"/>
        <v/>
      </c>
      <c r="L87" s="30"/>
    </row>
    <row r="88" spans="1:12" ht="15" customHeight="1" x14ac:dyDescent="0.2">
      <c r="A88" s="64" t="s">
        <v>978</v>
      </c>
      <c r="B88" s="44" t="s">
        <v>70</v>
      </c>
      <c r="C88" s="44" t="s">
        <v>71</v>
      </c>
      <c r="D88" s="44" t="s">
        <v>41</v>
      </c>
      <c r="E88" s="44" t="s">
        <v>79</v>
      </c>
      <c r="F88" s="45" t="s">
        <v>73</v>
      </c>
      <c r="G88" s="46">
        <v>35.549999999999997</v>
      </c>
      <c r="H88" s="46">
        <v>30.25</v>
      </c>
      <c r="I88" s="46"/>
      <c r="J88" s="52">
        <v>249</v>
      </c>
      <c r="K88" s="47" t="str">
        <f t="shared" si="1"/>
        <v/>
      </c>
      <c r="L88" s="30"/>
    </row>
    <row r="89" spans="1:12" ht="15" customHeight="1" x14ac:dyDescent="0.2">
      <c r="A89" s="64" t="s">
        <v>979</v>
      </c>
      <c r="B89" s="44" t="s">
        <v>70</v>
      </c>
      <c r="C89" s="44" t="s">
        <v>71</v>
      </c>
      <c r="D89" s="44" t="s">
        <v>41</v>
      </c>
      <c r="E89" s="44" t="s">
        <v>52</v>
      </c>
      <c r="F89" s="45" t="s">
        <v>73</v>
      </c>
      <c r="G89" s="46">
        <v>30.15</v>
      </c>
      <c r="H89" s="46">
        <v>25.65</v>
      </c>
      <c r="I89" s="46"/>
      <c r="J89" s="52">
        <v>500</v>
      </c>
      <c r="K89" s="47" t="str">
        <f t="shared" si="1"/>
        <v/>
      </c>
      <c r="L89" s="30"/>
    </row>
    <row r="90" spans="1:12" ht="15" customHeight="1" x14ac:dyDescent="0.2">
      <c r="A90" s="64" t="s">
        <v>980</v>
      </c>
      <c r="B90" s="44" t="s">
        <v>70</v>
      </c>
      <c r="C90" s="44" t="s">
        <v>71</v>
      </c>
      <c r="D90" s="44" t="s">
        <v>41</v>
      </c>
      <c r="E90" s="44" t="s">
        <v>42</v>
      </c>
      <c r="F90" s="45" t="s">
        <v>73</v>
      </c>
      <c r="G90" s="46">
        <v>25.05</v>
      </c>
      <c r="H90" s="46">
        <v>21.3</v>
      </c>
      <c r="I90" s="46"/>
      <c r="J90" s="52">
        <v>500</v>
      </c>
      <c r="K90" s="47" t="str">
        <f t="shared" si="1"/>
        <v/>
      </c>
      <c r="L90" s="30"/>
    </row>
    <row r="91" spans="1:12" ht="15.75" customHeight="1" x14ac:dyDescent="0.2">
      <c r="A91" s="64" t="s">
        <v>981</v>
      </c>
      <c r="B91" s="44" t="s">
        <v>70</v>
      </c>
      <c r="C91" s="44" t="s">
        <v>71</v>
      </c>
      <c r="D91" s="44" t="s">
        <v>41</v>
      </c>
      <c r="E91" s="44" t="s">
        <v>44</v>
      </c>
      <c r="F91" s="45" t="s">
        <v>73</v>
      </c>
      <c r="G91" s="46">
        <v>20.05</v>
      </c>
      <c r="H91" s="46">
        <v>17.05</v>
      </c>
      <c r="I91" s="46"/>
      <c r="J91" s="52">
        <v>500</v>
      </c>
      <c r="K91" s="47" t="str">
        <f t="shared" si="1"/>
        <v/>
      </c>
      <c r="L91" s="30"/>
    </row>
    <row r="92" spans="1:12" ht="15" customHeight="1" x14ac:dyDescent="0.2">
      <c r="A92" s="64" t="s">
        <v>982</v>
      </c>
      <c r="B92" s="44" t="s">
        <v>70</v>
      </c>
      <c r="C92" s="44" t="s">
        <v>71</v>
      </c>
      <c r="D92" s="44" t="s">
        <v>41</v>
      </c>
      <c r="E92" s="44" t="s">
        <v>54</v>
      </c>
      <c r="F92" s="45" t="s">
        <v>73</v>
      </c>
      <c r="G92" s="46">
        <v>17.350000000000001</v>
      </c>
      <c r="H92" s="46">
        <v>14.75</v>
      </c>
      <c r="I92" s="46"/>
      <c r="J92" s="52">
        <v>138</v>
      </c>
      <c r="K92" s="47" t="str">
        <f t="shared" si="1"/>
        <v/>
      </c>
      <c r="L92" s="30"/>
    </row>
    <row r="93" spans="1:12" ht="15" customHeight="1" x14ac:dyDescent="0.2">
      <c r="A93" s="64" t="s">
        <v>2553</v>
      </c>
      <c r="B93" s="44" t="s">
        <v>80</v>
      </c>
      <c r="C93" s="44" t="s">
        <v>81</v>
      </c>
      <c r="D93" s="44" t="s">
        <v>31</v>
      </c>
      <c r="E93" s="44" t="s">
        <v>83</v>
      </c>
      <c r="F93" s="45" t="s">
        <v>49</v>
      </c>
      <c r="G93" s="46">
        <v>51.7</v>
      </c>
      <c r="H93" s="46">
        <v>43.95</v>
      </c>
      <c r="I93" s="46"/>
      <c r="J93" s="52">
        <v>39</v>
      </c>
      <c r="K93" s="47" t="str">
        <f t="shared" si="1"/>
        <v/>
      </c>
      <c r="L93" s="30"/>
    </row>
    <row r="94" spans="1:12" ht="15" customHeight="1" x14ac:dyDescent="0.2">
      <c r="A94" s="64" t="s">
        <v>84</v>
      </c>
      <c r="B94" s="44" t="s">
        <v>80</v>
      </c>
      <c r="C94" s="44" t="s">
        <v>81</v>
      </c>
      <c r="D94" s="44" t="s">
        <v>31</v>
      </c>
      <c r="E94" s="44" t="s">
        <v>85</v>
      </c>
      <c r="F94" s="45" t="s">
        <v>49</v>
      </c>
      <c r="G94" s="46">
        <v>54.4</v>
      </c>
      <c r="H94" s="46">
        <v>46.25</v>
      </c>
      <c r="I94" s="46"/>
      <c r="J94" s="52">
        <v>29</v>
      </c>
      <c r="K94" s="47" t="str">
        <f t="shared" si="1"/>
        <v/>
      </c>
      <c r="L94" s="30"/>
    </row>
    <row r="95" spans="1:12" ht="15" customHeight="1" x14ac:dyDescent="0.2">
      <c r="A95" s="64" t="s">
        <v>893</v>
      </c>
      <c r="B95" s="44" t="s">
        <v>80</v>
      </c>
      <c r="C95" s="44" t="s">
        <v>81</v>
      </c>
      <c r="D95" s="44" t="s">
        <v>31</v>
      </c>
      <c r="E95" s="44" t="s">
        <v>133</v>
      </c>
      <c r="F95" s="45" t="s">
        <v>49</v>
      </c>
      <c r="G95" s="46">
        <v>51.15</v>
      </c>
      <c r="H95" s="46">
        <v>43.5</v>
      </c>
      <c r="I95" s="46"/>
      <c r="J95" s="52">
        <v>89</v>
      </c>
      <c r="K95" s="47" t="str">
        <f t="shared" si="1"/>
        <v/>
      </c>
      <c r="L95" s="30"/>
    </row>
    <row r="96" spans="1:12" ht="15" customHeight="1" x14ac:dyDescent="0.2">
      <c r="A96" s="64" t="s">
        <v>983</v>
      </c>
      <c r="B96" s="44" t="s">
        <v>80</v>
      </c>
      <c r="C96" s="44" t="s">
        <v>81</v>
      </c>
      <c r="D96" s="44" t="s">
        <v>31</v>
      </c>
      <c r="E96" s="44" t="s">
        <v>35</v>
      </c>
      <c r="F96" s="45" t="s">
        <v>49</v>
      </c>
      <c r="G96" s="46">
        <v>47.9</v>
      </c>
      <c r="H96" s="46">
        <v>40.75</v>
      </c>
      <c r="I96" s="46"/>
      <c r="J96" s="52">
        <v>218</v>
      </c>
      <c r="K96" s="47" t="str">
        <f t="shared" si="1"/>
        <v/>
      </c>
      <c r="L96" s="30"/>
    </row>
    <row r="97" spans="1:12" ht="15" customHeight="1" x14ac:dyDescent="0.2">
      <c r="A97" s="64" t="s">
        <v>2554</v>
      </c>
      <c r="B97" s="44" t="s">
        <v>80</v>
      </c>
      <c r="C97" s="44" t="s">
        <v>81</v>
      </c>
      <c r="D97" s="44" t="s">
        <v>31</v>
      </c>
      <c r="E97" s="44" t="s">
        <v>86</v>
      </c>
      <c r="F97" s="45" t="s">
        <v>49</v>
      </c>
      <c r="G97" s="46">
        <v>41.95</v>
      </c>
      <c r="H97" s="46">
        <v>35.700000000000003</v>
      </c>
      <c r="I97" s="46"/>
      <c r="J97" s="52">
        <v>31</v>
      </c>
      <c r="K97" s="47" t="str">
        <f t="shared" si="1"/>
        <v/>
      </c>
      <c r="L97" s="30"/>
    </row>
    <row r="98" spans="1:12" ht="15" customHeight="1" x14ac:dyDescent="0.2">
      <c r="A98" s="64" t="s">
        <v>984</v>
      </c>
      <c r="B98" s="44" t="s">
        <v>80</v>
      </c>
      <c r="C98" s="44" t="s">
        <v>81</v>
      </c>
      <c r="D98" s="44" t="s">
        <v>31</v>
      </c>
      <c r="E98" s="44" t="s">
        <v>36</v>
      </c>
      <c r="F98" s="45" t="s">
        <v>49</v>
      </c>
      <c r="G98" s="46">
        <v>41.75</v>
      </c>
      <c r="H98" s="46">
        <v>35.5</v>
      </c>
      <c r="I98" s="46"/>
      <c r="J98" s="52">
        <v>128</v>
      </c>
      <c r="K98" s="47" t="str">
        <f t="shared" si="1"/>
        <v/>
      </c>
      <c r="L98" s="30"/>
    </row>
    <row r="99" spans="1:12" ht="15" customHeight="1" x14ac:dyDescent="0.2">
      <c r="A99" s="64" t="s">
        <v>985</v>
      </c>
      <c r="B99" s="44" t="s">
        <v>80</v>
      </c>
      <c r="C99" s="44" t="s">
        <v>81</v>
      </c>
      <c r="D99" s="44" t="s">
        <v>31</v>
      </c>
      <c r="E99" s="44" t="s">
        <v>87</v>
      </c>
      <c r="F99" s="45" t="s">
        <v>49</v>
      </c>
      <c r="G99" s="46">
        <v>36.549999999999997</v>
      </c>
      <c r="H99" s="46">
        <v>31.1</v>
      </c>
      <c r="I99" s="46"/>
      <c r="J99" s="52">
        <v>49</v>
      </c>
      <c r="K99" s="47" t="str">
        <f t="shared" si="1"/>
        <v/>
      </c>
      <c r="L99" s="30"/>
    </row>
    <row r="100" spans="1:12" ht="15" customHeight="1" x14ac:dyDescent="0.2">
      <c r="A100" s="64" t="s">
        <v>986</v>
      </c>
      <c r="B100" s="44" t="s">
        <v>80</v>
      </c>
      <c r="C100" s="44" t="s">
        <v>81</v>
      </c>
      <c r="D100" s="44" t="s">
        <v>31</v>
      </c>
      <c r="E100" s="44" t="s">
        <v>65</v>
      </c>
      <c r="F100" s="45" t="s">
        <v>49</v>
      </c>
      <c r="G100" s="46">
        <v>36.700000000000003</v>
      </c>
      <c r="H100" s="46">
        <v>31.2</v>
      </c>
      <c r="I100" s="46"/>
      <c r="J100" s="52">
        <v>59</v>
      </c>
      <c r="K100" s="47" t="str">
        <f t="shared" si="1"/>
        <v/>
      </c>
      <c r="L100" s="30"/>
    </row>
    <row r="101" spans="1:12" ht="15" customHeight="1" x14ac:dyDescent="0.2">
      <c r="A101" s="64" t="s">
        <v>987</v>
      </c>
      <c r="B101" s="44" t="s">
        <v>80</v>
      </c>
      <c r="C101" s="44" t="s">
        <v>81</v>
      </c>
      <c r="D101" s="44" t="s">
        <v>31</v>
      </c>
      <c r="E101" s="44" t="s">
        <v>59</v>
      </c>
      <c r="F101" s="45" t="s">
        <v>49</v>
      </c>
      <c r="G101" s="46">
        <v>34.549999999999997</v>
      </c>
      <c r="H101" s="46">
        <v>29.4</v>
      </c>
      <c r="I101" s="46"/>
      <c r="J101" s="52">
        <v>366</v>
      </c>
      <c r="K101" s="47" t="str">
        <f t="shared" si="1"/>
        <v/>
      </c>
      <c r="L101" s="30"/>
    </row>
    <row r="102" spans="1:12" ht="15" customHeight="1" x14ac:dyDescent="0.2">
      <c r="A102" s="64" t="s">
        <v>89</v>
      </c>
      <c r="B102" s="44" t="s">
        <v>80</v>
      </c>
      <c r="C102" s="44" t="s">
        <v>81</v>
      </c>
      <c r="D102" s="44" t="s">
        <v>31</v>
      </c>
      <c r="E102" s="44" t="s">
        <v>61</v>
      </c>
      <c r="F102" s="45" t="s">
        <v>49</v>
      </c>
      <c r="G102" s="46">
        <v>32.450000000000003</v>
      </c>
      <c r="H102" s="46">
        <v>27.6</v>
      </c>
      <c r="I102" s="46"/>
      <c r="J102" s="52">
        <v>492</v>
      </c>
      <c r="K102" s="47" t="str">
        <f t="shared" si="1"/>
        <v/>
      </c>
      <c r="L102" s="30"/>
    </row>
    <row r="103" spans="1:12" ht="15" customHeight="1" x14ac:dyDescent="0.2">
      <c r="A103" s="64" t="s">
        <v>90</v>
      </c>
      <c r="B103" s="44" t="s">
        <v>80</v>
      </c>
      <c r="C103" s="44" t="s">
        <v>81</v>
      </c>
      <c r="D103" s="44" t="s">
        <v>31</v>
      </c>
      <c r="E103" s="44" t="s">
        <v>38</v>
      </c>
      <c r="F103" s="45" t="s">
        <v>49</v>
      </c>
      <c r="G103" s="46">
        <v>30.45</v>
      </c>
      <c r="H103" s="46">
        <v>25.9</v>
      </c>
      <c r="I103" s="46"/>
      <c r="J103" s="52">
        <v>248</v>
      </c>
      <c r="K103" s="47" t="str">
        <f t="shared" si="1"/>
        <v/>
      </c>
      <c r="L103" s="30"/>
    </row>
    <row r="104" spans="1:12" ht="15" customHeight="1" x14ac:dyDescent="0.2">
      <c r="A104" s="64" t="s">
        <v>988</v>
      </c>
      <c r="B104" s="44" t="s">
        <v>80</v>
      </c>
      <c r="C104" s="44" t="s">
        <v>81</v>
      </c>
      <c r="D104" s="44" t="s">
        <v>31</v>
      </c>
      <c r="E104" s="44" t="s">
        <v>39</v>
      </c>
      <c r="F104" s="45" t="s">
        <v>49</v>
      </c>
      <c r="G104" s="46">
        <v>27.15</v>
      </c>
      <c r="H104" s="46">
        <v>23.1</v>
      </c>
      <c r="I104" s="46"/>
      <c r="J104" s="52">
        <v>117</v>
      </c>
      <c r="K104" s="47" t="str">
        <f t="shared" si="1"/>
        <v/>
      </c>
      <c r="L104" s="30"/>
    </row>
    <row r="105" spans="1:12" ht="15" customHeight="1" x14ac:dyDescent="0.2">
      <c r="A105" s="64" t="s">
        <v>91</v>
      </c>
      <c r="B105" s="44" t="s">
        <v>80</v>
      </c>
      <c r="C105" s="44" t="s">
        <v>81</v>
      </c>
      <c r="D105" s="44" t="s">
        <v>31</v>
      </c>
      <c r="E105" s="44" t="s">
        <v>40</v>
      </c>
      <c r="F105" s="45" t="s">
        <v>49</v>
      </c>
      <c r="G105" s="46">
        <v>23.8</v>
      </c>
      <c r="H105" s="46">
        <v>20.25</v>
      </c>
      <c r="I105" s="46"/>
      <c r="J105" s="52">
        <v>59</v>
      </c>
      <c r="K105" s="47" t="str">
        <f t="shared" si="1"/>
        <v/>
      </c>
      <c r="L105" s="30"/>
    </row>
    <row r="106" spans="1:12" ht="15" customHeight="1" x14ac:dyDescent="0.2">
      <c r="A106" s="64" t="s">
        <v>2938</v>
      </c>
      <c r="B106" s="44" t="s">
        <v>2936</v>
      </c>
      <c r="C106" s="44" t="s">
        <v>2937</v>
      </c>
      <c r="D106" s="44" t="s">
        <v>31</v>
      </c>
      <c r="E106" s="44" t="s">
        <v>61</v>
      </c>
      <c r="F106" s="45" t="s">
        <v>60</v>
      </c>
      <c r="G106" s="46">
        <v>48.35</v>
      </c>
      <c r="H106" s="46">
        <v>41.1</v>
      </c>
      <c r="I106" s="46">
        <v>1.5</v>
      </c>
      <c r="J106" s="52">
        <v>401</v>
      </c>
      <c r="K106" s="47" t="str">
        <f t="shared" si="1"/>
        <v/>
      </c>
      <c r="L106" s="30"/>
    </row>
    <row r="107" spans="1:12" ht="15" customHeight="1" x14ac:dyDescent="0.2">
      <c r="A107" s="64" t="s">
        <v>2527</v>
      </c>
      <c r="B107" s="44" t="s">
        <v>2528</v>
      </c>
      <c r="C107" s="44" t="s">
        <v>2529</v>
      </c>
      <c r="D107" s="44" t="s">
        <v>31</v>
      </c>
      <c r="E107" s="44" t="s">
        <v>35</v>
      </c>
      <c r="F107" s="45" t="s">
        <v>60</v>
      </c>
      <c r="G107" s="46">
        <v>64.150000000000006</v>
      </c>
      <c r="H107" s="46">
        <v>54.55</v>
      </c>
      <c r="I107" s="46">
        <v>0.95</v>
      </c>
      <c r="J107" s="52">
        <v>30</v>
      </c>
      <c r="K107" s="47" t="str">
        <f t="shared" si="1"/>
        <v/>
      </c>
      <c r="L107" s="30"/>
    </row>
    <row r="108" spans="1:12" ht="15" customHeight="1" x14ac:dyDescent="0.2">
      <c r="A108" s="64" t="s">
        <v>2530</v>
      </c>
      <c r="B108" s="44" t="s">
        <v>2528</v>
      </c>
      <c r="C108" s="44" t="s">
        <v>2529</v>
      </c>
      <c r="D108" s="44" t="s">
        <v>31</v>
      </c>
      <c r="E108" s="44" t="s">
        <v>36</v>
      </c>
      <c r="F108" s="45" t="s">
        <v>60</v>
      </c>
      <c r="G108" s="46">
        <v>55.85</v>
      </c>
      <c r="H108" s="46">
        <v>47.5</v>
      </c>
      <c r="I108" s="46">
        <v>0.95</v>
      </c>
      <c r="J108" s="52">
        <v>8</v>
      </c>
      <c r="K108" s="47" t="str">
        <f t="shared" si="1"/>
        <v/>
      </c>
      <c r="L108" s="30"/>
    </row>
    <row r="109" spans="1:12" ht="15" customHeight="1" x14ac:dyDescent="0.2">
      <c r="A109" s="64" t="s">
        <v>989</v>
      </c>
      <c r="B109" s="44" t="s">
        <v>990</v>
      </c>
      <c r="C109" s="44" t="s">
        <v>991</v>
      </c>
      <c r="D109" s="44" t="s">
        <v>31</v>
      </c>
      <c r="E109" s="44" t="s">
        <v>32</v>
      </c>
      <c r="F109" s="45" t="s">
        <v>60</v>
      </c>
      <c r="G109" s="46">
        <v>86.9</v>
      </c>
      <c r="H109" s="46">
        <v>73.900000000000006</v>
      </c>
      <c r="I109" s="46">
        <v>2</v>
      </c>
      <c r="J109" s="52">
        <v>362</v>
      </c>
      <c r="K109" s="47" t="str">
        <f t="shared" si="1"/>
        <v/>
      </c>
      <c r="L109" s="30"/>
    </row>
    <row r="110" spans="1:12" ht="15" customHeight="1" x14ac:dyDescent="0.2">
      <c r="A110" s="64" t="s">
        <v>992</v>
      </c>
      <c r="B110" s="44" t="s">
        <v>990</v>
      </c>
      <c r="C110" s="44" t="s">
        <v>991</v>
      </c>
      <c r="D110" s="44" t="s">
        <v>31</v>
      </c>
      <c r="E110" s="44" t="s">
        <v>34</v>
      </c>
      <c r="F110" s="45" t="s">
        <v>60</v>
      </c>
      <c r="G110" s="46">
        <v>74.25</v>
      </c>
      <c r="H110" s="46">
        <v>63.15</v>
      </c>
      <c r="I110" s="46">
        <v>2</v>
      </c>
      <c r="J110" s="52">
        <v>500</v>
      </c>
      <c r="K110" s="47" t="str">
        <f t="shared" si="1"/>
        <v/>
      </c>
      <c r="L110" s="30"/>
    </row>
    <row r="111" spans="1:12" ht="15" customHeight="1" x14ac:dyDescent="0.2">
      <c r="A111" s="64" t="s">
        <v>993</v>
      </c>
      <c r="B111" s="44" t="s">
        <v>990</v>
      </c>
      <c r="C111" s="44" t="s">
        <v>991</v>
      </c>
      <c r="D111" s="44" t="s">
        <v>31</v>
      </c>
      <c r="E111" s="44" t="s">
        <v>35</v>
      </c>
      <c r="F111" s="45" t="s">
        <v>60</v>
      </c>
      <c r="G111" s="46">
        <v>64.45</v>
      </c>
      <c r="H111" s="46">
        <v>54.8</v>
      </c>
      <c r="I111" s="46">
        <v>2</v>
      </c>
      <c r="J111" s="52">
        <v>500</v>
      </c>
      <c r="K111" s="47" t="str">
        <f t="shared" si="1"/>
        <v/>
      </c>
      <c r="L111" s="30"/>
    </row>
    <row r="112" spans="1:12" ht="15" customHeight="1" x14ac:dyDescent="0.2">
      <c r="A112" s="64" t="s">
        <v>994</v>
      </c>
      <c r="B112" s="44" t="s">
        <v>990</v>
      </c>
      <c r="C112" s="44" t="s">
        <v>991</v>
      </c>
      <c r="D112" s="44" t="s">
        <v>31</v>
      </c>
      <c r="E112" s="44" t="s">
        <v>36</v>
      </c>
      <c r="F112" s="45" t="s">
        <v>60</v>
      </c>
      <c r="G112" s="46">
        <v>56.1</v>
      </c>
      <c r="H112" s="46">
        <v>47.7</v>
      </c>
      <c r="I112" s="46">
        <v>2</v>
      </c>
      <c r="J112" s="52">
        <v>75</v>
      </c>
      <c r="K112" s="47" t="str">
        <f t="shared" si="1"/>
        <v/>
      </c>
      <c r="L112" s="30"/>
    </row>
    <row r="113" spans="1:12" ht="15" customHeight="1" x14ac:dyDescent="0.2">
      <c r="A113" s="64" t="s">
        <v>2846</v>
      </c>
      <c r="B113" s="44" t="s">
        <v>996</v>
      </c>
      <c r="C113" s="44" t="s">
        <v>997</v>
      </c>
      <c r="D113" s="44" t="s">
        <v>31</v>
      </c>
      <c r="E113" s="44" t="s">
        <v>59</v>
      </c>
      <c r="F113" s="45" t="s">
        <v>60</v>
      </c>
      <c r="G113" s="46">
        <v>45.85</v>
      </c>
      <c r="H113" s="46">
        <v>39</v>
      </c>
      <c r="I113" s="46">
        <v>2.75</v>
      </c>
      <c r="J113" s="52">
        <v>30</v>
      </c>
      <c r="K113" s="47" t="str">
        <f t="shared" si="1"/>
        <v/>
      </c>
      <c r="L113" s="30"/>
    </row>
    <row r="114" spans="1:12" ht="15" customHeight="1" x14ac:dyDescent="0.2">
      <c r="A114" s="64" t="s">
        <v>995</v>
      </c>
      <c r="B114" s="44" t="s">
        <v>996</v>
      </c>
      <c r="C114" s="44" t="s">
        <v>997</v>
      </c>
      <c r="D114" s="44" t="s">
        <v>31</v>
      </c>
      <c r="E114" s="44" t="s">
        <v>38</v>
      </c>
      <c r="F114" s="45" t="s">
        <v>60</v>
      </c>
      <c r="G114" s="46">
        <v>33.200000000000003</v>
      </c>
      <c r="H114" s="46">
        <v>28.25</v>
      </c>
      <c r="I114" s="46">
        <v>2.75</v>
      </c>
      <c r="J114" s="52">
        <v>41</v>
      </c>
      <c r="K114" s="47" t="str">
        <f t="shared" si="1"/>
        <v/>
      </c>
      <c r="L114" s="30"/>
    </row>
    <row r="115" spans="1:12" ht="15" customHeight="1" x14ac:dyDescent="0.2">
      <c r="A115" s="64" t="s">
        <v>998</v>
      </c>
      <c r="B115" s="44" t="s">
        <v>996</v>
      </c>
      <c r="C115" s="44" t="s">
        <v>997</v>
      </c>
      <c r="D115" s="44" t="s">
        <v>31</v>
      </c>
      <c r="E115" s="44" t="s">
        <v>39</v>
      </c>
      <c r="F115" s="45" t="s">
        <v>60</v>
      </c>
      <c r="G115" s="46">
        <v>29.5</v>
      </c>
      <c r="H115" s="46">
        <v>25.1</v>
      </c>
      <c r="I115" s="46">
        <v>2.75</v>
      </c>
      <c r="J115" s="52">
        <v>500</v>
      </c>
      <c r="K115" s="47" t="str">
        <f t="shared" si="1"/>
        <v/>
      </c>
      <c r="L115" s="30"/>
    </row>
    <row r="116" spans="1:12" ht="15" customHeight="1" x14ac:dyDescent="0.2">
      <c r="A116" s="64" t="s">
        <v>999</v>
      </c>
      <c r="B116" s="44" t="s">
        <v>996</v>
      </c>
      <c r="C116" s="44" t="s">
        <v>997</v>
      </c>
      <c r="D116" s="44" t="s">
        <v>31</v>
      </c>
      <c r="E116" s="44" t="s">
        <v>40</v>
      </c>
      <c r="F116" s="45" t="s">
        <v>60</v>
      </c>
      <c r="G116" s="46">
        <v>25.85</v>
      </c>
      <c r="H116" s="46">
        <v>22</v>
      </c>
      <c r="I116" s="46">
        <v>2.75</v>
      </c>
      <c r="J116" s="52">
        <v>469</v>
      </c>
      <c r="K116" s="47" t="str">
        <f t="shared" si="1"/>
        <v/>
      </c>
      <c r="L116" s="30"/>
    </row>
    <row r="117" spans="1:12" ht="15" customHeight="1" x14ac:dyDescent="0.2">
      <c r="A117" s="64" t="s">
        <v>3028</v>
      </c>
      <c r="B117" s="44" t="s">
        <v>3026</v>
      </c>
      <c r="C117" s="44" t="s">
        <v>3027</v>
      </c>
      <c r="D117" s="44" t="s">
        <v>31</v>
      </c>
      <c r="E117" s="44" t="s">
        <v>38</v>
      </c>
      <c r="F117" s="45" t="s">
        <v>33</v>
      </c>
      <c r="G117" s="46">
        <v>39.6</v>
      </c>
      <c r="H117" s="46">
        <v>33.700000000000003</v>
      </c>
      <c r="I117" s="46"/>
      <c r="J117" s="52">
        <v>55</v>
      </c>
      <c r="K117" s="47" t="str">
        <f t="shared" si="1"/>
        <v/>
      </c>
      <c r="L117" s="30"/>
    </row>
    <row r="118" spans="1:12" ht="15" customHeight="1" x14ac:dyDescent="0.2">
      <c r="A118" s="64" t="s">
        <v>1000</v>
      </c>
      <c r="B118" s="44" t="s">
        <v>1001</v>
      </c>
      <c r="C118" s="44" t="s">
        <v>1002</v>
      </c>
      <c r="D118" s="44" t="s">
        <v>31</v>
      </c>
      <c r="E118" s="44" t="s">
        <v>32</v>
      </c>
      <c r="F118" s="45" t="s">
        <v>33</v>
      </c>
      <c r="G118" s="46">
        <v>97.4</v>
      </c>
      <c r="H118" s="46">
        <v>82.8</v>
      </c>
      <c r="I118" s="46">
        <v>2</v>
      </c>
      <c r="J118" s="52">
        <v>18</v>
      </c>
      <c r="K118" s="47" t="str">
        <f t="shared" si="1"/>
        <v/>
      </c>
      <c r="L118" s="30"/>
    </row>
    <row r="119" spans="1:12" ht="15" customHeight="1" x14ac:dyDescent="0.2">
      <c r="A119" s="64" t="s">
        <v>3029</v>
      </c>
      <c r="B119" s="44" t="s">
        <v>3030</v>
      </c>
      <c r="C119" s="44" t="s">
        <v>3031</v>
      </c>
      <c r="D119" s="44" t="s">
        <v>31</v>
      </c>
      <c r="E119" s="44" t="s">
        <v>34</v>
      </c>
      <c r="F119" s="45" t="s">
        <v>60</v>
      </c>
      <c r="G119" s="46">
        <v>65.349999999999994</v>
      </c>
      <c r="H119" s="46">
        <v>55.55</v>
      </c>
      <c r="I119" s="46">
        <v>1</v>
      </c>
      <c r="J119" s="52">
        <v>23</v>
      </c>
      <c r="K119" s="47" t="str">
        <f t="shared" si="1"/>
        <v/>
      </c>
      <c r="L119" s="30"/>
    </row>
    <row r="120" spans="1:12" ht="15" customHeight="1" x14ac:dyDescent="0.2">
      <c r="A120" s="64" t="s">
        <v>1003</v>
      </c>
      <c r="B120" s="44" t="s">
        <v>93</v>
      </c>
      <c r="C120" s="44" t="s">
        <v>94</v>
      </c>
      <c r="D120" s="44" t="s">
        <v>31</v>
      </c>
      <c r="E120" s="44" t="s">
        <v>32</v>
      </c>
      <c r="F120" s="45" t="s">
        <v>60</v>
      </c>
      <c r="G120" s="46">
        <v>73.55</v>
      </c>
      <c r="H120" s="46">
        <v>62.55</v>
      </c>
      <c r="I120" s="46">
        <v>1.5</v>
      </c>
      <c r="J120" s="52">
        <v>119</v>
      </c>
      <c r="K120" s="47" t="str">
        <f t="shared" si="1"/>
        <v/>
      </c>
      <c r="L120" s="30"/>
    </row>
    <row r="121" spans="1:12" ht="15" customHeight="1" x14ac:dyDescent="0.2">
      <c r="A121" s="64" t="s">
        <v>1004</v>
      </c>
      <c r="B121" s="44" t="s">
        <v>93</v>
      </c>
      <c r="C121" s="44" t="s">
        <v>94</v>
      </c>
      <c r="D121" s="44" t="s">
        <v>31</v>
      </c>
      <c r="E121" s="44" t="s">
        <v>34</v>
      </c>
      <c r="F121" s="45" t="s">
        <v>60</v>
      </c>
      <c r="G121" s="46">
        <v>64.75</v>
      </c>
      <c r="H121" s="46">
        <v>55.05</v>
      </c>
      <c r="I121" s="46">
        <v>1.5</v>
      </c>
      <c r="J121" s="52">
        <v>244</v>
      </c>
      <c r="K121" s="47" t="str">
        <f t="shared" si="1"/>
        <v/>
      </c>
      <c r="L121" s="30"/>
    </row>
    <row r="122" spans="1:12" ht="15" customHeight="1" x14ac:dyDescent="0.2">
      <c r="A122" s="64" t="s">
        <v>1005</v>
      </c>
      <c r="B122" s="44" t="s">
        <v>93</v>
      </c>
      <c r="C122" s="44" t="s">
        <v>94</v>
      </c>
      <c r="D122" s="44" t="s">
        <v>31</v>
      </c>
      <c r="E122" s="44" t="s">
        <v>36</v>
      </c>
      <c r="F122" s="45" t="s">
        <v>60</v>
      </c>
      <c r="G122" s="46">
        <v>51.75</v>
      </c>
      <c r="H122" s="46">
        <v>44</v>
      </c>
      <c r="I122" s="46">
        <v>1.5</v>
      </c>
      <c r="J122" s="52">
        <v>49</v>
      </c>
      <c r="K122" s="47" t="str">
        <f t="shared" si="1"/>
        <v/>
      </c>
      <c r="L122" s="30"/>
    </row>
    <row r="123" spans="1:12" ht="15" customHeight="1" x14ac:dyDescent="0.2">
      <c r="A123" s="64" t="s">
        <v>1006</v>
      </c>
      <c r="B123" s="44" t="s">
        <v>93</v>
      </c>
      <c r="C123" s="44" t="s">
        <v>94</v>
      </c>
      <c r="D123" s="44" t="s">
        <v>31</v>
      </c>
      <c r="E123" s="44" t="s">
        <v>74</v>
      </c>
      <c r="F123" s="45" t="s">
        <v>60</v>
      </c>
      <c r="G123" s="46">
        <v>49.25</v>
      </c>
      <c r="H123" s="46">
        <v>41.9</v>
      </c>
      <c r="I123" s="46">
        <v>1.5</v>
      </c>
      <c r="J123" s="52">
        <v>6</v>
      </c>
      <c r="K123" s="47" t="str">
        <f t="shared" si="1"/>
        <v/>
      </c>
      <c r="L123" s="30"/>
    </row>
    <row r="124" spans="1:12" ht="15" customHeight="1" x14ac:dyDescent="0.2">
      <c r="A124" s="64" t="s">
        <v>1007</v>
      </c>
      <c r="B124" s="44" t="s">
        <v>93</v>
      </c>
      <c r="C124" s="44" t="s">
        <v>94</v>
      </c>
      <c r="D124" s="44" t="s">
        <v>31</v>
      </c>
      <c r="E124" s="44" t="s">
        <v>65</v>
      </c>
      <c r="F124" s="45" t="s">
        <v>60</v>
      </c>
      <c r="G124" s="46">
        <v>44.15</v>
      </c>
      <c r="H124" s="46">
        <v>37.549999999999997</v>
      </c>
      <c r="I124" s="46">
        <v>1.5</v>
      </c>
      <c r="J124" s="52">
        <v>6</v>
      </c>
      <c r="K124" s="47" t="str">
        <f t="shared" si="1"/>
        <v/>
      </c>
      <c r="L124" s="30"/>
    </row>
    <row r="125" spans="1:12" ht="15" customHeight="1" x14ac:dyDescent="0.2">
      <c r="A125" s="64" t="s">
        <v>1008</v>
      </c>
      <c r="B125" s="44" t="s">
        <v>93</v>
      </c>
      <c r="C125" s="44" t="s">
        <v>94</v>
      </c>
      <c r="D125" s="44" t="s">
        <v>31</v>
      </c>
      <c r="E125" s="44" t="s">
        <v>59</v>
      </c>
      <c r="F125" s="45" t="s">
        <v>60</v>
      </c>
      <c r="G125" s="46">
        <v>40.15</v>
      </c>
      <c r="H125" s="46">
        <v>34.15</v>
      </c>
      <c r="I125" s="46">
        <v>1.5</v>
      </c>
      <c r="J125" s="52">
        <v>72</v>
      </c>
      <c r="K125" s="47" t="str">
        <f t="shared" si="1"/>
        <v/>
      </c>
      <c r="L125" s="30"/>
    </row>
    <row r="126" spans="1:12" ht="15" customHeight="1" x14ac:dyDescent="0.2">
      <c r="A126" s="64" t="s">
        <v>95</v>
      </c>
      <c r="B126" s="44" t="s">
        <v>93</v>
      </c>
      <c r="C126" s="44" t="s">
        <v>94</v>
      </c>
      <c r="D126" s="44" t="s">
        <v>31</v>
      </c>
      <c r="E126" s="44" t="s">
        <v>61</v>
      </c>
      <c r="F126" s="45" t="s">
        <v>60</v>
      </c>
      <c r="G126" s="46">
        <v>36.6</v>
      </c>
      <c r="H126" s="46">
        <v>31.15</v>
      </c>
      <c r="I126" s="46">
        <v>1.5</v>
      </c>
      <c r="J126" s="52">
        <v>21</v>
      </c>
      <c r="K126" s="47" t="str">
        <f t="shared" si="1"/>
        <v/>
      </c>
      <c r="L126" s="30"/>
    </row>
    <row r="127" spans="1:12" ht="15" customHeight="1" x14ac:dyDescent="0.2">
      <c r="A127" s="64" t="s">
        <v>722</v>
      </c>
      <c r="B127" s="44" t="s">
        <v>93</v>
      </c>
      <c r="C127" s="44" t="s">
        <v>94</v>
      </c>
      <c r="D127" s="44" t="s">
        <v>31</v>
      </c>
      <c r="E127" s="44" t="s">
        <v>38</v>
      </c>
      <c r="F127" s="45" t="s">
        <v>60</v>
      </c>
      <c r="G127" s="46">
        <v>33.049999999999997</v>
      </c>
      <c r="H127" s="46">
        <v>28.1</v>
      </c>
      <c r="I127" s="46">
        <v>1.5</v>
      </c>
      <c r="J127" s="52">
        <v>6</v>
      </c>
      <c r="K127" s="47" t="str">
        <f t="shared" si="1"/>
        <v/>
      </c>
      <c r="L127" s="30"/>
    </row>
    <row r="128" spans="1:12" ht="15" customHeight="1" x14ac:dyDescent="0.2">
      <c r="A128" s="64" t="s">
        <v>1009</v>
      </c>
      <c r="B128" s="44" t="s">
        <v>96</v>
      </c>
      <c r="C128" s="44" t="s">
        <v>97</v>
      </c>
      <c r="D128" s="44" t="s">
        <v>31</v>
      </c>
      <c r="E128" s="44" t="s">
        <v>92</v>
      </c>
      <c r="F128" s="45" t="s">
        <v>99</v>
      </c>
      <c r="G128" s="46">
        <v>86.8</v>
      </c>
      <c r="H128" s="46">
        <v>73.8</v>
      </c>
      <c r="I128" s="46"/>
      <c r="J128" s="52">
        <v>44</v>
      </c>
      <c r="K128" s="47" t="str">
        <f t="shared" ref="K128:K186" si="2">IF(L128="","",IF(L128&lt;50,G128-($K$9*G128),IF(L128&gt;=50,H128-($K$9*H128))))</f>
        <v/>
      </c>
      <c r="L128" s="30"/>
    </row>
    <row r="129" spans="1:12" ht="15" customHeight="1" x14ac:dyDescent="0.2">
      <c r="A129" s="64" t="s">
        <v>1010</v>
      </c>
      <c r="B129" s="44" t="s">
        <v>96</v>
      </c>
      <c r="C129" s="44" t="s">
        <v>97</v>
      </c>
      <c r="D129" s="44" t="s">
        <v>31</v>
      </c>
      <c r="E129" s="44" t="s">
        <v>32</v>
      </c>
      <c r="F129" s="45" t="s">
        <v>99</v>
      </c>
      <c r="G129" s="46">
        <v>65.45</v>
      </c>
      <c r="H129" s="46">
        <v>55.65</v>
      </c>
      <c r="I129" s="46"/>
      <c r="J129" s="52">
        <v>387</v>
      </c>
      <c r="K129" s="47" t="str">
        <f t="shared" si="2"/>
        <v/>
      </c>
      <c r="L129" s="30"/>
    </row>
    <row r="130" spans="1:12" ht="15" customHeight="1" x14ac:dyDescent="0.2">
      <c r="A130" s="64" t="s">
        <v>101</v>
      </c>
      <c r="B130" s="44" t="s">
        <v>96</v>
      </c>
      <c r="C130" s="44" t="s">
        <v>97</v>
      </c>
      <c r="D130" s="44" t="s">
        <v>31</v>
      </c>
      <c r="E130" s="44" t="s">
        <v>34</v>
      </c>
      <c r="F130" s="45" t="s">
        <v>99</v>
      </c>
      <c r="G130" s="46">
        <v>59.5</v>
      </c>
      <c r="H130" s="46">
        <v>50.6</v>
      </c>
      <c r="I130" s="46"/>
      <c r="J130" s="52">
        <v>94</v>
      </c>
      <c r="K130" s="47" t="str">
        <f t="shared" si="2"/>
        <v/>
      </c>
      <c r="L130" s="30"/>
    </row>
    <row r="131" spans="1:12" ht="15" customHeight="1" x14ac:dyDescent="0.2">
      <c r="A131" s="64" t="s">
        <v>1011</v>
      </c>
      <c r="B131" s="44" t="s">
        <v>96</v>
      </c>
      <c r="C131" s="44" t="s">
        <v>97</v>
      </c>
      <c r="D131" s="44" t="s">
        <v>31</v>
      </c>
      <c r="E131" s="44" t="s">
        <v>209</v>
      </c>
      <c r="F131" s="45" t="s">
        <v>99</v>
      </c>
      <c r="G131" s="46">
        <v>26.5</v>
      </c>
      <c r="H131" s="46">
        <v>22.55</v>
      </c>
      <c r="I131" s="46"/>
      <c r="J131" s="52">
        <v>44</v>
      </c>
      <c r="K131" s="47" t="str">
        <f t="shared" si="2"/>
        <v/>
      </c>
      <c r="L131" s="30"/>
    </row>
    <row r="132" spans="1:12" ht="15" customHeight="1" x14ac:dyDescent="0.2">
      <c r="A132" s="64" t="s">
        <v>1012</v>
      </c>
      <c r="B132" s="44" t="s">
        <v>96</v>
      </c>
      <c r="C132" s="44" t="s">
        <v>97</v>
      </c>
      <c r="D132" s="44" t="s">
        <v>31</v>
      </c>
      <c r="E132" s="44" t="s">
        <v>74</v>
      </c>
      <c r="F132" s="45" t="s">
        <v>99</v>
      </c>
      <c r="G132" s="46">
        <v>46.9</v>
      </c>
      <c r="H132" s="46">
        <v>39.9</v>
      </c>
      <c r="I132" s="46"/>
      <c r="J132" s="52">
        <v>93</v>
      </c>
      <c r="K132" s="47" t="str">
        <f t="shared" si="2"/>
        <v/>
      </c>
      <c r="L132" s="30"/>
    </row>
    <row r="133" spans="1:12" ht="15" customHeight="1" x14ac:dyDescent="0.2">
      <c r="A133" s="64" t="s">
        <v>1013</v>
      </c>
      <c r="B133" s="44" t="s">
        <v>96</v>
      </c>
      <c r="C133" s="44" t="s">
        <v>97</v>
      </c>
      <c r="D133" s="44" t="s">
        <v>31</v>
      </c>
      <c r="E133" s="44" t="s">
        <v>65</v>
      </c>
      <c r="F133" s="45" t="s">
        <v>99</v>
      </c>
      <c r="G133" s="46">
        <v>41.85</v>
      </c>
      <c r="H133" s="46">
        <v>35.6</v>
      </c>
      <c r="I133" s="46"/>
      <c r="J133" s="52">
        <v>278</v>
      </c>
      <c r="K133" s="47" t="str">
        <f t="shared" si="2"/>
        <v/>
      </c>
      <c r="L133" s="30"/>
    </row>
    <row r="134" spans="1:12" ht="15" customHeight="1" x14ac:dyDescent="0.2">
      <c r="A134" s="64" t="s">
        <v>1014</v>
      </c>
      <c r="B134" s="44" t="s">
        <v>96</v>
      </c>
      <c r="C134" s="44" t="s">
        <v>97</v>
      </c>
      <c r="D134" s="44" t="s">
        <v>31</v>
      </c>
      <c r="E134" s="44" t="s">
        <v>59</v>
      </c>
      <c r="F134" s="45" t="s">
        <v>99</v>
      </c>
      <c r="G134" s="46">
        <v>36.25</v>
      </c>
      <c r="H134" s="46">
        <v>30.85</v>
      </c>
      <c r="I134" s="46"/>
      <c r="J134" s="52">
        <v>436</v>
      </c>
      <c r="K134" s="47" t="str">
        <f t="shared" si="2"/>
        <v/>
      </c>
      <c r="L134" s="30"/>
    </row>
    <row r="135" spans="1:12" ht="15" customHeight="1" x14ac:dyDescent="0.2">
      <c r="A135" s="64" t="s">
        <v>1015</v>
      </c>
      <c r="B135" s="44" t="s">
        <v>96</v>
      </c>
      <c r="C135" s="44" t="s">
        <v>97</v>
      </c>
      <c r="D135" s="44" t="s">
        <v>31</v>
      </c>
      <c r="E135" s="44" t="s">
        <v>61</v>
      </c>
      <c r="F135" s="45" t="s">
        <v>99</v>
      </c>
      <c r="G135" s="46">
        <v>32.25</v>
      </c>
      <c r="H135" s="46">
        <v>27.45</v>
      </c>
      <c r="I135" s="46"/>
      <c r="J135" s="52">
        <v>454</v>
      </c>
      <c r="K135" s="47" t="str">
        <f t="shared" si="2"/>
        <v/>
      </c>
      <c r="L135" s="30"/>
    </row>
    <row r="136" spans="1:12" ht="15" customHeight="1" x14ac:dyDescent="0.2">
      <c r="A136" s="64" t="s">
        <v>1016</v>
      </c>
      <c r="B136" s="44" t="s">
        <v>1017</v>
      </c>
      <c r="C136" s="44" t="s">
        <v>1018</v>
      </c>
      <c r="D136" s="44" t="s">
        <v>31</v>
      </c>
      <c r="E136" s="44" t="s">
        <v>34</v>
      </c>
      <c r="F136" s="45" t="s">
        <v>60</v>
      </c>
      <c r="G136" s="46">
        <v>72.349999999999994</v>
      </c>
      <c r="H136" s="46">
        <v>61.5</v>
      </c>
      <c r="I136" s="46"/>
      <c r="J136" s="52">
        <v>84</v>
      </c>
      <c r="K136" s="47" t="str">
        <f t="shared" si="2"/>
        <v/>
      </c>
      <c r="L136" s="30"/>
    </row>
    <row r="137" spans="1:12" ht="15" customHeight="1" x14ac:dyDescent="0.2">
      <c r="A137" s="64" t="s">
        <v>2555</v>
      </c>
      <c r="B137" s="44" t="s">
        <v>1017</v>
      </c>
      <c r="C137" s="44" t="s">
        <v>1018</v>
      </c>
      <c r="D137" s="44" t="s">
        <v>31</v>
      </c>
      <c r="E137" s="44" t="s">
        <v>83</v>
      </c>
      <c r="F137" s="45" t="s">
        <v>60</v>
      </c>
      <c r="G137" s="46">
        <v>63.35</v>
      </c>
      <c r="H137" s="46">
        <v>53.85</v>
      </c>
      <c r="I137" s="46"/>
      <c r="J137" s="52">
        <v>66</v>
      </c>
      <c r="K137" s="47" t="str">
        <f t="shared" si="2"/>
        <v/>
      </c>
      <c r="L137" s="30"/>
    </row>
    <row r="138" spans="1:12" ht="15" customHeight="1" x14ac:dyDescent="0.2">
      <c r="A138" s="64" t="s">
        <v>1019</v>
      </c>
      <c r="B138" s="44" t="s">
        <v>1017</v>
      </c>
      <c r="C138" s="44" t="s">
        <v>1018</v>
      </c>
      <c r="D138" s="44" t="s">
        <v>31</v>
      </c>
      <c r="E138" s="44" t="s">
        <v>35</v>
      </c>
      <c r="F138" s="45" t="s">
        <v>60</v>
      </c>
      <c r="G138" s="46">
        <v>60.4</v>
      </c>
      <c r="H138" s="46">
        <v>51.35</v>
      </c>
      <c r="I138" s="46"/>
      <c r="J138" s="52">
        <v>297</v>
      </c>
      <c r="K138" s="47" t="str">
        <f t="shared" si="2"/>
        <v/>
      </c>
      <c r="L138" s="30"/>
    </row>
    <row r="139" spans="1:12" ht="15" customHeight="1" x14ac:dyDescent="0.2">
      <c r="A139" s="64" t="s">
        <v>2556</v>
      </c>
      <c r="B139" s="44" t="s">
        <v>1017</v>
      </c>
      <c r="C139" s="44" t="s">
        <v>1018</v>
      </c>
      <c r="D139" s="44" t="s">
        <v>31</v>
      </c>
      <c r="E139" s="44" t="s">
        <v>86</v>
      </c>
      <c r="F139" s="45" t="s">
        <v>60</v>
      </c>
      <c r="G139" s="46">
        <v>52.85</v>
      </c>
      <c r="H139" s="46">
        <v>44.95</v>
      </c>
      <c r="I139" s="46"/>
      <c r="J139" s="52">
        <v>149</v>
      </c>
      <c r="K139" s="47" t="str">
        <f t="shared" si="2"/>
        <v/>
      </c>
      <c r="L139" s="30"/>
    </row>
    <row r="140" spans="1:12" ht="15" customHeight="1" x14ac:dyDescent="0.2">
      <c r="A140" s="64" t="s">
        <v>1020</v>
      </c>
      <c r="B140" s="44" t="s">
        <v>1017</v>
      </c>
      <c r="C140" s="44" t="s">
        <v>1018</v>
      </c>
      <c r="D140" s="44" t="s">
        <v>31</v>
      </c>
      <c r="E140" s="44" t="s">
        <v>36</v>
      </c>
      <c r="F140" s="45" t="s">
        <v>60</v>
      </c>
      <c r="G140" s="46">
        <v>46.5</v>
      </c>
      <c r="H140" s="46">
        <v>39.549999999999997</v>
      </c>
      <c r="I140" s="46"/>
      <c r="J140" s="52">
        <v>41</v>
      </c>
      <c r="K140" s="47" t="str">
        <f t="shared" si="2"/>
        <v/>
      </c>
      <c r="L140" s="30"/>
    </row>
    <row r="141" spans="1:12" ht="15" customHeight="1" x14ac:dyDescent="0.2">
      <c r="A141" s="64" t="s">
        <v>2557</v>
      </c>
      <c r="B141" s="44" t="s">
        <v>1017</v>
      </c>
      <c r="C141" s="44" t="s">
        <v>1018</v>
      </c>
      <c r="D141" s="44" t="s">
        <v>31</v>
      </c>
      <c r="E141" s="44" t="s">
        <v>87</v>
      </c>
      <c r="F141" s="45" t="s">
        <v>60</v>
      </c>
      <c r="G141" s="46">
        <v>40.700000000000003</v>
      </c>
      <c r="H141" s="46">
        <v>34.6</v>
      </c>
      <c r="I141" s="46"/>
      <c r="J141" s="52">
        <v>22</v>
      </c>
      <c r="K141" s="47" t="str">
        <f t="shared" si="2"/>
        <v/>
      </c>
      <c r="L141" s="30"/>
    </row>
    <row r="142" spans="1:12" ht="15" customHeight="1" x14ac:dyDescent="0.2">
      <c r="A142" s="64" t="s">
        <v>1021</v>
      </c>
      <c r="B142" s="44" t="s">
        <v>1017</v>
      </c>
      <c r="C142" s="44" t="s">
        <v>1018</v>
      </c>
      <c r="D142" s="44" t="s">
        <v>31</v>
      </c>
      <c r="E142" s="44" t="s">
        <v>51</v>
      </c>
      <c r="F142" s="45" t="s">
        <v>60</v>
      </c>
      <c r="G142" s="46">
        <v>34.75</v>
      </c>
      <c r="H142" s="46">
        <v>29.55</v>
      </c>
      <c r="I142" s="46"/>
      <c r="J142" s="52">
        <v>22</v>
      </c>
      <c r="K142" s="47" t="str">
        <f t="shared" si="2"/>
        <v/>
      </c>
      <c r="L142" s="30"/>
    </row>
    <row r="143" spans="1:12" ht="15" customHeight="1" x14ac:dyDescent="0.2">
      <c r="A143" s="64" t="s">
        <v>2558</v>
      </c>
      <c r="B143" s="44" t="s">
        <v>1017</v>
      </c>
      <c r="C143" s="44" t="s">
        <v>1018</v>
      </c>
      <c r="D143" s="44" t="s">
        <v>31</v>
      </c>
      <c r="E143" s="44" t="s">
        <v>88</v>
      </c>
      <c r="F143" s="45" t="s">
        <v>60</v>
      </c>
      <c r="G143" s="46">
        <v>30.45</v>
      </c>
      <c r="H143" s="46">
        <v>25.9</v>
      </c>
      <c r="I143" s="46"/>
      <c r="J143" s="52">
        <v>22</v>
      </c>
      <c r="K143" s="47" t="str">
        <f t="shared" si="2"/>
        <v/>
      </c>
      <c r="L143" s="30"/>
    </row>
    <row r="144" spans="1:12" ht="15" customHeight="1" x14ac:dyDescent="0.2">
      <c r="A144" s="64" t="s">
        <v>1022</v>
      </c>
      <c r="B144" s="44" t="s">
        <v>1017</v>
      </c>
      <c r="C144" s="44" t="s">
        <v>1018</v>
      </c>
      <c r="D144" s="44" t="s">
        <v>31</v>
      </c>
      <c r="E144" s="44" t="s">
        <v>39</v>
      </c>
      <c r="F144" s="45" t="s">
        <v>60</v>
      </c>
      <c r="G144" s="46">
        <v>29.55</v>
      </c>
      <c r="H144" s="46">
        <v>25.15</v>
      </c>
      <c r="I144" s="46"/>
      <c r="J144" s="52">
        <v>6</v>
      </c>
      <c r="K144" s="47" t="str">
        <f t="shared" si="2"/>
        <v/>
      </c>
      <c r="L144" s="30"/>
    </row>
    <row r="145" spans="1:12" ht="15" customHeight="1" x14ac:dyDescent="0.2">
      <c r="A145" s="64" t="s">
        <v>2976</v>
      </c>
      <c r="B145" s="44" t="s">
        <v>103</v>
      </c>
      <c r="C145" s="44" t="s">
        <v>104</v>
      </c>
      <c r="D145" s="44" t="s">
        <v>31</v>
      </c>
      <c r="E145" s="44" t="s">
        <v>36</v>
      </c>
      <c r="F145" s="45" t="s">
        <v>33</v>
      </c>
      <c r="G145" s="46">
        <v>74.75</v>
      </c>
      <c r="H145" s="46">
        <v>63.55</v>
      </c>
      <c r="I145" s="46"/>
      <c r="J145" s="52">
        <v>90</v>
      </c>
      <c r="K145" s="47" t="str">
        <f t="shared" si="2"/>
        <v/>
      </c>
      <c r="L145" s="30"/>
    </row>
    <row r="146" spans="1:12" ht="15" customHeight="1" x14ac:dyDescent="0.2">
      <c r="A146" s="64" t="s">
        <v>1023</v>
      </c>
      <c r="B146" s="44" t="s">
        <v>103</v>
      </c>
      <c r="C146" s="44" t="s">
        <v>104</v>
      </c>
      <c r="D146" s="44" t="s">
        <v>41</v>
      </c>
      <c r="E146" s="44" t="s">
        <v>42</v>
      </c>
      <c r="F146" s="45" t="s">
        <v>33</v>
      </c>
      <c r="G146" s="46">
        <v>50.75</v>
      </c>
      <c r="H146" s="46">
        <v>43.15</v>
      </c>
      <c r="I146" s="46"/>
      <c r="J146" s="52">
        <v>375</v>
      </c>
      <c r="K146" s="47" t="str">
        <f t="shared" si="2"/>
        <v/>
      </c>
      <c r="L146" s="30"/>
    </row>
    <row r="147" spans="1:12" ht="15" customHeight="1" x14ac:dyDescent="0.2">
      <c r="A147" s="64" t="s">
        <v>1024</v>
      </c>
      <c r="B147" s="44" t="s">
        <v>103</v>
      </c>
      <c r="C147" s="44" t="s">
        <v>104</v>
      </c>
      <c r="D147" s="44" t="s">
        <v>41</v>
      </c>
      <c r="E147" s="44" t="s">
        <v>54</v>
      </c>
      <c r="F147" s="45" t="s">
        <v>33</v>
      </c>
      <c r="G147" s="46">
        <v>36.9</v>
      </c>
      <c r="H147" s="46">
        <v>31.4</v>
      </c>
      <c r="I147" s="46"/>
      <c r="J147" s="52">
        <v>500</v>
      </c>
      <c r="K147" s="47" t="str">
        <f t="shared" si="2"/>
        <v/>
      </c>
      <c r="L147" s="30"/>
    </row>
    <row r="148" spans="1:12" ht="15" customHeight="1" x14ac:dyDescent="0.2">
      <c r="A148" s="64" t="s">
        <v>1025</v>
      </c>
      <c r="B148" s="44" t="s">
        <v>103</v>
      </c>
      <c r="C148" s="44" t="s">
        <v>104</v>
      </c>
      <c r="D148" s="44" t="s">
        <v>41</v>
      </c>
      <c r="E148" s="44" t="s">
        <v>45</v>
      </c>
      <c r="F148" s="45" t="s">
        <v>33</v>
      </c>
      <c r="G148" s="46">
        <v>34.200000000000003</v>
      </c>
      <c r="H148" s="46">
        <v>29.1</v>
      </c>
      <c r="I148" s="46"/>
      <c r="J148" s="52">
        <v>500</v>
      </c>
      <c r="K148" s="47" t="str">
        <f t="shared" si="2"/>
        <v/>
      </c>
      <c r="L148" s="30"/>
    </row>
    <row r="149" spans="1:12" ht="15" customHeight="1" x14ac:dyDescent="0.2">
      <c r="A149" s="64" t="s">
        <v>1026</v>
      </c>
      <c r="B149" s="44" t="s">
        <v>1027</v>
      </c>
      <c r="C149" s="44" t="s">
        <v>1028</v>
      </c>
      <c r="D149" s="44" t="s">
        <v>41</v>
      </c>
      <c r="E149" s="44" t="s">
        <v>45</v>
      </c>
      <c r="F149" s="45" t="s">
        <v>33</v>
      </c>
      <c r="G149" s="46">
        <v>45.9</v>
      </c>
      <c r="H149" s="46">
        <v>39.049999999999997</v>
      </c>
      <c r="I149" s="46"/>
      <c r="J149" s="52">
        <v>134</v>
      </c>
      <c r="K149" s="47" t="str">
        <f t="shared" si="2"/>
        <v/>
      </c>
      <c r="L149" s="30"/>
    </row>
    <row r="150" spans="1:12" ht="15" customHeight="1" x14ac:dyDescent="0.2">
      <c r="A150" s="64" t="s">
        <v>1029</v>
      </c>
      <c r="B150" s="44" t="s">
        <v>1027</v>
      </c>
      <c r="C150" s="44" t="s">
        <v>1028</v>
      </c>
      <c r="D150" s="44" t="s">
        <v>41</v>
      </c>
      <c r="E150" s="44" t="s">
        <v>1030</v>
      </c>
      <c r="F150" s="45" t="s">
        <v>33</v>
      </c>
      <c r="G150" s="46">
        <v>43.15</v>
      </c>
      <c r="H150" s="46">
        <v>36.700000000000003</v>
      </c>
      <c r="I150" s="46"/>
      <c r="J150" s="52">
        <v>149</v>
      </c>
      <c r="K150" s="47" t="str">
        <f t="shared" si="2"/>
        <v/>
      </c>
      <c r="L150" s="30"/>
    </row>
    <row r="151" spans="1:12" ht="15" customHeight="1" x14ac:dyDescent="0.2">
      <c r="A151" s="64" t="s">
        <v>1033</v>
      </c>
      <c r="B151" s="44" t="s">
        <v>1031</v>
      </c>
      <c r="C151" s="44" t="s">
        <v>1032</v>
      </c>
      <c r="D151" s="44" t="s">
        <v>41</v>
      </c>
      <c r="E151" s="44" t="s">
        <v>54</v>
      </c>
      <c r="F151" s="45" t="s">
        <v>33</v>
      </c>
      <c r="G151" s="46">
        <v>47.9</v>
      </c>
      <c r="H151" s="46">
        <v>40.75</v>
      </c>
      <c r="I151" s="46">
        <v>0.75</v>
      </c>
      <c r="J151" s="52">
        <v>16</v>
      </c>
      <c r="K151" s="47" t="str">
        <f t="shared" si="2"/>
        <v/>
      </c>
      <c r="L151" s="30"/>
    </row>
    <row r="152" spans="1:12" ht="15" customHeight="1" x14ac:dyDescent="0.2">
      <c r="A152" s="64" t="s">
        <v>1034</v>
      </c>
      <c r="B152" s="44" t="s">
        <v>1031</v>
      </c>
      <c r="C152" s="44" t="s">
        <v>1032</v>
      </c>
      <c r="D152" s="44" t="s">
        <v>41</v>
      </c>
      <c r="E152" s="44" t="s">
        <v>45</v>
      </c>
      <c r="F152" s="45" t="s">
        <v>33</v>
      </c>
      <c r="G152" s="46">
        <v>45.9</v>
      </c>
      <c r="H152" s="46">
        <v>39.049999999999997</v>
      </c>
      <c r="I152" s="46">
        <v>0.75</v>
      </c>
      <c r="J152" s="52">
        <v>24</v>
      </c>
      <c r="K152" s="47" t="str">
        <f t="shared" si="2"/>
        <v/>
      </c>
      <c r="L152" s="30"/>
    </row>
    <row r="153" spans="1:12" ht="15" customHeight="1" x14ac:dyDescent="0.2">
      <c r="A153" s="64" t="s">
        <v>1035</v>
      </c>
      <c r="B153" s="44" t="s">
        <v>1031</v>
      </c>
      <c r="C153" s="44" t="s">
        <v>1032</v>
      </c>
      <c r="D153" s="44" t="s">
        <v>41</v>
      </c>
      <c r="E153" s="44" t="s">
        <v>1030</v>
      </c>
      <c r="F153" s="45" t="s">
        <v>33</v>
      </c>
      <c r="G153" s="46">
        <v>43.2</v>
      </c>
      <c r="H153" s="46">
        <v>36.700000000000003</v>
      </c>
      <c r="I153" s="46">
        <v>0.75</v>
      </c>
      <c r="J153" s="52">
        <v>16</v>
      </c>
      <c r="K153" s="47" t="str">
        <f t="shared" si="2"/>
        <v/>
      </c>
      <c r="L153" s="30"/>
    </row>
    <row r="154" spans="1:12" ht="15" customHeight="1" x14ac:dyDescent="0.2">
      <c r="A154" s="64" t="s">
        <v>1036</v>
      </c>
      <c r="B154" s="44" t="s">
        <v>1037</v>
      </c>
      <c r="C154" s="44" t="s">
        <v>1038</v>
      </c>
      <c r="D154" s="44" t="s">
        <v>41</v>
      </c>
      <c r="E154" s="44" t="s">
        <v>54</v>
      </c>
      <c r="F154" s="45" t="s">
        <v>33</v>
      </c>
      <c r="G154" s="46">
        <v>47.9</v>
      </c>
      <c r="H154" s="46">
        <v>40.75</v>
      </c>
      <c r="I154" s="46"/>
      <c r="J154" s="52">
        <v>36</v>
      </c>
      <c r="K154" s="47" t="str">
        <f t="shared" si="2"/>
        <v/>
      </c>
      <c r="L154" s="30"/>
    </row>
    <row r="155" spans="1:12" ht="15" customHeight="1" x14ac:dyDescent="0.2">
      <c r="A155" s="64" t="s">
        <v>1039</v>
      </c>
      <c r="B155" s="44" t="s">
        <v>1037</v>
      </c>
      <c r="C155" s="44" t="s">
        <v>1038</v>
      </c>
      <c r="D155" s="44" t="s">
        <v>41</v>
      </c>
      <c r="E155" s="44" t="s">
        <v>45</v>
      </c>
      <c r="F155" s="45" t="s">
        <v>33</v>
      </c>
      <c r="G155" s="46">
        <v>28.8</v>
      </c>
      <c r="H155" s="46">
        <v>24.5</v>
      </c>
      <c r="I155" s="46"/>
      <c r="J155" s="52">
        <v>45</v>
      </c>
      <c r="K155" s="47" t="str">
        <f t="shared" si="2"/>
        <v/>
      </c>
      <c r="L155" s="30"/>
    </row>
    <row r="156" spans="1:12" ht="15" customHeight="1" x14ac:dyDescent="0.2">
      <c r="A156" s="64" t="s">
        <v>1040</v>
      </c>
      <c r="B156" s="44" t="s">
        <v>1037</v>
      </c>
      <c r="C156" s="44" t="s">
        <v>1038</v>
      </c>
      <c r="D156" s="44" t="s">
        <v>41</v>
      </c>
      <c r="E156" s="44" t="s">
        <v>1030</v>
      </c>
      <c r="F156" s="45" t="s">
        <v>33</v>
      </c>
      <c r="G156" s="46">
        <v>43.15</v>
      </c>
      <c r="H156" s="46">
        <v>36.700000000000003</v>
      </c>
      <c r="I156" s="46"/>
      <c r="J156" s="52">
        <v>28</v>
      </c>
      <c r="K156" s="47" t="str">
        <f t="shared" si="2"/>
        <v/>
      </c>
      <c r="L156" s="30"/>
    </row>
    <row r="157" spans="1:12" ht="15" customHeight="1" x14ac:dyDescent="0.2">
      <c r="A157" s="64" t="s">
        <v>2977</v>
      </c>
      <c r="B157" s="44" t="s">
        <v>1042</v>
      </c>
      <c r="C157" s="44" t="s">
        <v>1043</v>
      </c>
      <c r="D157" s="44" t="s">
        <v>31</v>
      </c>
      <c r="E157" s="44" t="s">
        <v>42</v>
      </c>
      <c r="F157" s="45" t="s">
        <v>33</v>
      </c>
      <c r="G157" s="46">
        <v>66.7</v>
      </c>
      <c r="H157" s="46">
        <v>56.7</v>
      </c>
      <c r="I157" s="46"/>
      <c r="J157" s="52">
        <v>150</v>
      </c>
      <c r="K157" s="47" t="str">
        <f t="shared" si="2"/>
        <v/>
      </c>
      <c r="L157" s="30"/>
    </row>
    <row r="158" spans="1:12" ht="15" customHeight="1" x14ac:dyDescent="0.2">
      <c r="A158" s="64" t="s">
        <v>1041</v>
      </c>
      <c r="B158" s="44" t="s">
        <v>1042</v>
      </c>
      <c r="C158" s="44" t="s">
        <v>1043</v>
      </c>
      <c r="D158" s="44" t="s">
        <v>31</v>
      </c>
      <c r="E158" s="44" t="s">
        <v>44</v>
      </c>
      <c r="F158" s="45" t="s">
        <v>33</v>
      </c>
      <c r="G158" s="46">
        <v>61.5</v>
      </c>
      <c r="H158" s="46">
        <v>52.3</v>
      </c>
      <c r="I158" s="46"/>
      <c r="J158" s="52">
        <v>500</v>
      </c>
      <c r="K158" s="47" t="str">
        <f t="shared" si="2"/>
        <v/>
      </c>
      <c r="L158" s="30"/>
    </row>
    <row r="159" spans="1:12" ht="15" customHeight="1" x14ac:dyDescent="0.2">
      <c r="A159" s="64" t="s">
        <v>1044</v>
      </c>
      <c r="B159" s="44" t="s">
        <v>1042</v>
      </c>
      <c r="C159" s="44" t="s">
        <v>1043</v>
      </c>
      <c r="D159" s="44" t="s">
        <v>31</v>
      </c>
      <c r="E159" s="44" t="s">
        <v>54</v>
      </c>
      <c r="F159" s="45" t="s">
        <v>33</v>
      </c>
      <c r="G159" s="46">
        <v>51.4</v>
      </c>
      <c r="H159" s="46">
        <v>43.7</v>
      </c>
      <c r="I159" s="46"/>
      <c r="J159" s="52">
        <v>500</v>
      </c>
      <c r="K159" s="47" t="str">
        <f t="shared" si="2"/>
        <v/>
      </c>
      <c r="L159" s="30"/>
    </row>
    <row r="160" spans="1:12" ht="15" customHeight="1" x14ac:dyDescent="0.2">
      <c r="A160" s="64" t="s">
        <v>1045</v>
      </c>
      <c r="B160" s="44" t="s">
        <v>1046</v>
      </c>
      <c r="C160" s="44" t="s">
        <v>1047</v>
      </c>
      <c r="D160" s="44" t="s">
        <v>31</v>
      </c>
      <c r="E160" s="44" t="s">
        <v>42</v>
      </c>
      <c r="F160" s="45" t="s">
        <v>33</v>
      </c>
      <c r="G160" s="46">
        <v>67.5</v>
      </c>
      <c r="H160" s="46">
        <v>57.4</v>
      </c>
      <c r="I160" s="46"/>
      <c r="J160" s="52">
        <v>41</v>
      </c>
      <c r="K160" s="47" t="str">
        <f t="shared" si="2"/>
        <v/>
      </c>
      <c r="L160" s="30"/>
    </row>
    <row r="161" spans="1:12" ht="15" customHeight="1" x14ac:dyDescent="0.2">
      <c r="A161" s="64" t="s">
        <v>1048</v>
      </c>
      <c r="B161" s="44" t="s">
        <v>1046</v>
      </c>
      <c r="C161" s="44" t="s">
        <v>1047</v>
      </c>
      <c r="D161" s="44" t="s">
        <v>31</v>
      </c>
      <c r="E161" s="44" t="s">
        <v>44</v>
      </c>
      <c r="F161" s="45" t="s">
        <v>33</v>
      </c>
      <c r="G161" s="46">
        <v>62.1</v>
      </c>
      <c r="H161" s="46">
        <v>52.8</v>
      </c>
      <c r="I161" s="46"/>
      <c r="J161" s="52">
        <v>88</v>
      </c>
      <c r="K161" s="47" t="str">
        <f t="shared" si="2"/>
        <v/>
      </c>
      <c r="L161" s="30"/>
    </row>
    <row r="162" spans="1:12" ht="15" customHeight="1" x14ac:dyDescent="0.2">
      <c r="A162" s="64" t="s">
        <v>1049</v>
      </c>
      <c r="B162" s="44" t="s">
        <v>1046</v>
      </c>
      <c r="C162" s="44" t="s">
        <v>1047</v>
      </c>
      <c r="D162" s="44" t="s">
        <v>31</v>
      </c>
      <c r="E162" s="44" t="s">
        <v>54</v>
      </c>
      <c r="F162" s="45" t="s">
        <v>33</v>
      </c>
      <c r="G162" s="46">
        <v>59</v>
      </c>
      <c r="H162" s="46">
        <v>50.15</v>
      </c>
      <c r="I162" s="46"/>
      <c r="J162" s="52">
        <v>214</v>
      </c>
      <c r="K162" s="47" t="str">
        <f t="shared" si="2"/>
        <v/>
      </c>
      <c r="L162" s="30"/>
    </row>
    <row r="163" spans="1:12" ht="15" customHeight="1" x14ac:dyDescent="0.2">
      <c r="A163" s="64" t="s">
        <v>1050</v>
      </c>
      <c r="B163" s="44" t="s">
        <v>1046</v>
      </c>
      <c r="C163" s="44" t="s">
        <v>1047</v>
      </c>
      <c r="D163" s="44" t="s">
        <v>31</v>
      </c>
      <c r="E163" s="44" t="s">
        <v>45</v>
      </c>
      <c r="F163" s="45" t="s">
        <v>33</v>
      </c>
      <c r="G163" s="46">
        <v>43.5</v>
      </c>
      <c r="H163" s="46">
        <v>37</v>
      </c>
      <c r="I163" s="46"/>
      <c r="J163" s="52">
        <v>126</v>
      </c>
      <c r="K163" s="47" t="str">
        <f t="shared" si="2"/>
        <v/>
      </c>
      <c r="L163" s="30"/>
    </row>
    <row r="164" spans="1:12" ht="15" customHeight="1" x14ac:dyDescent="0.2">
      <c r="A164" s="64" t="s">
        <v>1051</v>
      </c>
      <c r="B164" s="44" t="s">
        <v>1046</v>
      </c>
      <c r="C164" s="44" t="s">
        <v>1047</v>
      </c>
      <c r="D164" s="44" t="s">
        <v>31</v>
      </c>
      <c r="E164" s="44" t="s">
        <v>1030</v>
      </c>
      <c r="F164" s="45" t="s">
        <v>33</v>
      </c>
      <c r="G164" s="46">
        <v>35.25</v>
      </c>
      <c r="H164" s="46">
        <v>30</v>
      </c>
      <c r="I164" s="46"/>
      <c r="J164" s="52">
        <v>126</v>
      </c>
      <c r="K164" s="47" t="str">
        <f t="shared" si="2"/>
        <v/>
      </c>
      <c r="L164" s="30"/>
    </row>
    <row r="165" spans="1:12" ht="15" customHeight="1" x14ac:dyDescent="0.2">
      <c r="A165" s="64" t="s">
        <v>2978</v>
      </c>
      <c r="B165" s="44" t="s">
        <v>2979</v>
      </c>
      <c r="C165" s="44" t="s">
        <v>2980</v>
      </c>
      <c r="D165" s="44" t="s">
        <v>31</v>
      </c>
      <c r="E165" s="44" t="s">
        <v>42</v>
      </c>
      <c r="F165" s="45" t="s">
        <v>33</v>
      </c>
      <c r="G165" s="46">
        <v>75</v>
      </c>
      <c r="H165" s="46">
        <v>63.75</v>
      </c>
      <c r="I165" s="46"/>
      <c r="J165" s="52">
        <v>50</v>
      </c>
      <c r="K165" s="47" t="str">
        <f t="shared" si="2"/>
        <v/>
      </c>
      <c r="L165" s="30"/>
    </row>
    <row r="166" spans="1:12" ht="15" customHeight="1" x14ac:dyDescent="0.2">
      <c r="A166" s="64" t="s">
        <v>2981</v>
      </c>
      <c r="B166" s="44" t="s">
        <v>2979</v>
      </c>
      <c r="C166" s="44" t="s">
        <v>2980</v>
      </c>
      <c r="D166" s="44" t="s">
        <v>31</v>
      </c>
      <c r="E166" s="44" t="s">
        <v>44</v>
      </c>
      <c r="F166" s="45" t="s">
        <v>33</v>
      </c>
      <c r="G166" s="46">
        <v>68.2</v>
      </c>
      <c r="H166" s="46">
        <v>58</v>
      </c>
      <c r="I166" s="46"/>
      <c r="J166" s="52">
        <v>115</v>
      </c>
      <c r="K166" s="47" t="str">
        <f t="shared" si="2"/>
        <v/>
      </c>
      <c r="L166" s="30"/>
    </row>
    <row r="167" spans="1:12" ht="15" customHeight="1" x14ac:dyDescent="0.2">
      <c r="A167" s="64" t="s">
        <v>2982</v>
      </c>
      <c r="B167" s="44" t="s">
        <v>2979</v>
      </c>
      <c r="C167" s="44" t="s">
        <v>2980</v>
      </c>
      <c r="D167" s="44" t="s">
        <v>31</v>
      </c>
      <c r="E167" s="44" t="s">
        <v>45</v>
      </c>
      <c r="F167" s="45" t="s">
        <v>33</v>
      </c>
      <c r="G167" s="46">
        <v>53.1</v>
      </c>
      <c r="H167" s="46">
        <v>45.15</v>
      </c>
      <c r="I167" s="46"/>
      <c r="J167" s="52">
        <v>76</v>
      </c>
      <c r="K167" s="47" t="str">
        <f t="shared" si="2"/>
        <v/>
      </c>
      <c r="L167" s="30"/>
    </row>
    <row r="168" spans="1:12" ht="15" customHeight="1" x14ac:dyDescent="0.2">
      <c r="A168" s="64" t="s">
        <v>842</v>
      </c>
      <c r="B168" s="44" t="s">
        <v>106</v>
      </c>
      <c r="C168" s="44" t="s">
        <v>107</v>
      </c>
      <c r="D168" s="44" t="s">
        <v>31</v>
      </c>
      <c r="E168" s="44" t="s">
        <v>98</v>
      </c>
      <c r="F168" s="45" t="s">
        <v>60</v>
      </c>
      <c r="G168" s="46">
        <v>121.75</v>
      </c>
      <c r="H168" s="46">
        <v>103.5</v>
      </c>
      <c r="I168" s="46"/>
      <c r="J168" s="52">
        <v>38</v>
      </c>
      <c r="K168" s="47" t="str">
        <f t="shared" si="2"/>
        <v/>
      </c>
      <c r="L168" s="30"/>
    </row>
    <row r="169" spans="1:12" ht="15" customHeight="1" x14ac:dyDescent="0.2">
      <c r="A169" s="64" t="s">
        <v>837</v>
      </c>
      <c r="B169" s="44" t="s">
        <v>106</v>
      </c>
      <c r="C169" s="44" t="s">
        <v>107</v>
      </c>
      <c r="D169" s="44" t="s">
        <v>31</v>
      </c>
      <c r="E169" s="44" t="s">
        <v>92</v>
      </c>
      <c r="F169" s="45" t="s">
        <v>60</v>
      </c>
      <c r="G169" s="46">
        <v>105.4</v>
      </c>
      <c r="H169" s="46">
        <v>89.6</v>
      </c>
      <c r="I169" s="46"/>
      <c r="J169" s="52">
        <v>255</v>
      </c>
      <c r="K169" s="47" t="str">
        <f t="shared" si="2"/>
        <v/>
      </c>
      <c r="L169" s="30"/>
    </row>
    <row r="170" spans="1:12" ht="15" customHeight="1" x14ac:dyDescent="0.2">
      <c r="A170" s="64" t="s">
        <v>2559</v>
      </c>
      <c r="B170" s="44" t="s">
        <v>106</v>
      </c>
      <c r="C170" s="44" t="s">
        <v>107</v>
      </c>
      <c r="D170" s="44" t="s">
        <v>31</v>
      </c>
      <c r="E170" s="44" t="s">
        <v>2560</v>
      </c>
      <c r="F170" s="45" t="s">
        <v>60</v>
      </c>
      <c r="G170" s="46">
        <v>92.25</v>
      </c>
      <c r="H170" s="46">
        <v>78.45</v>
      </c>
      <c r="I170" s="46"/>
      <c r="J170" s="52">
        <v>170</v>
      </c>
      <c r="K170" s="47" t="str">
        <f t="shared" si="2"/>
        <v/>
      </c>
      <c r="L170" s="30"/>
    </row>
    <row r="171" spans="1:12" ht="15" customHeight="1" x14ac:dyDescent="0.2">
      <c r="A171" s="64" t="s">
        <v>2561</v>
      </c>
      <c r="B171" s="44" t="s">
        <v>106</v>
      </c>
      <c r="C171" s="44" t="s">
        <v>107</v>
      </c>
      <c r="D171" s="44" t="s">
        <v>31</v>
      </c>
      <c r="E171" s="44" t="s">
        <v>2562</v>
      </c>
      <c r="F171" s="45" t="s">
        <v>60</v>
      </c>
      <c r="G171" s="46">
        <v>76.599999999999994</v>
      </c>
      <c r="H171" s="46">
        <v>65.150000000000006</v>
      </c>
      <c r="I171" s="46"/>
      <c r="J171" s="52">
        <v>152</v>
      </c>
      <c r="K171" s="47" t="str">
        <f t="shared" si="2"/>
        <v/>
      </c>
      <c r="L171" s="30"/>
    </row>
    <row r="172" spans="1:12" ht="15" customHeight="1" x14ac:dyDescent="0.2">
      <c r="A172" s="64" t="s">
        <v>2563</v>
      </c>
      <c r="B172" s="44" t="s">
        <v>106</v>
      </c>
      <c r="C172" s="44" t="s">
        <v>107</v>
      </c>
      <c r="D172" s="44" t="s">
        <v>31</v>
      </c>
      <c r="E172" s="44" t="s">
        <v>100</v>
      </c>
      <c r="F172" s="45" t="s">
        <v>60</v>
      </c>
      <c r="G172" s="46">
        <v>63.65</v>
      </c>
      <c r="H172" s="46">
        <v>54.15</v>
      </c>
      <c r="I172" s="46"/>
      <c r="J172" s="52">
        <v>156</v>
      </c>
      <c r="K172" s="47" t="str">
        <f t="shared" si="2"/>
        <v/>
      </c>
      <c r="L172" s="30"/>
    </row>
    <row r="173" spans="1:12" ht="15" customHeight="1" x14ac:dyDescent="0.2">
      <c r="A173" s="64" t="s">
        <v>2983</v>
      </c>
      <c r="B173" s="44" t="s">
        <v>106</v>
      </c>
      <c r="C173" s="44" t="s">
        <v>107</v>
      </c>
      <c r="D173" s="44" t="s">
        <v>31</v>
      </c>
      <c r="E173" s="44" t="s">
        <v>32</v>
      </c>
      <c r="F173" s="45" t="s">
        <v>60</v>
      </c>
      <c r="G173" s="46">
        <v>60.25</v>
      </c>
      <c r="H173" s="46">
        <v>51.25</v>
      </c>
      <c r="I173" s="46"/>
      <c r="J173" s="52">
        <v>30</v>
      </c>
      <c r="K173" s="47" t="str">
        <f t="shared" si="2"/>
        <v/>
      </c>
      <c r="L173" s="30"/>
    </row>
    <row r="174" spans="1:12" ht="15" customHeight="1" x14ac:dyDescent="0.2">
      <c r="A174" s="64" t="s">
        <v>2564</v>
      </c>
      <c r="B174" s="44" t="s">
        <v>106</v>
      </c>
      <c r="C174" s="44" t="s">
        <v>107</v>
      </c>
      <c r="D174" s="44" t="s">
        <v>31</v>
      </c>
      <c r="E174" s="44" t="s">
        <v>82</v>
      </c>
      <c r="F174" s="45" t="s">
        <v>60</v>
      </c>
      <c r="G174" s="46">
        <v>52.75</v>
      </c>
      <c r="H174" s="46">
        <v>44.85</v>
      </c>
      <c r="I174" s="46"/>
      <c r="J174" s="52">
        <v>159</v>
      </c>
      <c r="K174" s="47" t="str">
        <f t="shared" si="2"/>
        <v/>
      </c>
      <c r="L174" s="30"/>
    </row>
    <row r="175" spans="1:12" ht="15" customHeight="1" x14ac:dyDescent="0.2">
      <c r="A175" s="64" t="s">
        <v>2939</v>
      </c>
      <c r="B175" s="44" t="s">
        <v>106</v>
      </c>
      <c r="C175" s="44" t="s">
        <v>107</v>
      </c>
      <c r="D175" s="44" t="s">
        <v>31</v>
      </c>
      <c r="E175" s="44" t="s">
        <v>86</v>
      </c>
      <c r="F175" s="45" t="s">
        <v>60</v>
      </c>
      <c r="G175" s="46">
        <v>39.4</v>
      </c>
      <c r="H175" s="46">
        <v>33.5</v>
      </c>
      <c r="I175" s="46"/>
      <c r="J175" s="52">
        <v>35</v>
      </c>
      <c r="K175" s="47" t="str">
        <f t="shared" si="2"/>
        <v/>
      </c>
      <c r="L175" s="30"/>
    </row>
    <row r="176" spans="1:12" ht="15" customHeight="1" x14ac:dyDescent="0.2">
      <c r="A176" s="64" t="s">
        <v>1052</v>
      </c>
      <c r="B176" s="44" t="s">
        <v>106</v>
      </c>
      <c r="C176" s="44" t="s">
        <v>107</v>
      </c>
      <c r="D176" s="44" t="s">
        <v>31</v>
      </c>
      <c r="E176" s="44" t="s">
        <v>102</v>
      </c>
      <c r="F176" s="45" t="s">
        <v>60</v>
      </c>
      <c r="G176" s="46">
        <v>49.1</v>
      </c>
      <c r="H176" s="46">
        <v>41.75</v>
      </c>
      <c r="I176" s="46"/>
      <c r="J176" s="52">
        <v>123</v>
      </c>
      <c r="K176" s="47" t="str">
        <f t="shared" si="2"/>
        <v/>
      </c>
      <c r="L176" s="30"/>
    </row>
    <row r="177" spans="1:12" ht="15" customHeight="1" x14ac:dyDescent="0.2">
      <c r="A177" s="64" t="s">
        <v>1053</v>
      </c>
      <c r="B177" s="44" t="s">
        <v>106</v>
      </c>
      <c r="C177" s="44" t="s">
        <v>107</v>
      </c>
      <c r="D177" s="44" t="s">
        <v>31</v>
      </c>
      <c r="E177" s="44" t="s">
        <v>74</v>
      </c>
      <c r="F177" s="45" t="s">
        <v>60</v>
      </c>
      <c r="G177" s="46">
        <v>46.45</v>
      </c>
      <c r="H177" s="46">
        <v>39.5</v>
      </c>
      <c r="I177" s="46"/>
      <c r="J177" s="52">
        <v>179</v>
      </c>
      <c r="K177" s="47" t="str">
        <f t="shared" si="2"/>
        <v/>
      </c>
      <c r="L177" s="30"/>
    </row>
    <row r="178" spans="1:12" ht="15" customHeight="1" x14ac:dyDescent="0.2">
      <c r="A178" s="64" t="s">
        <v>605</v>
      </c>
      <c r="B178" s="44" t="s">
        <v>106</v>
      </c>
      <c r="C178" s="44" t="s">
        <v>107</v>
      </c>
      <c r="D178" s="44" t="s">
        <v>31</v>
      </c>
      <c r="E178" s="44" t="s">
        <v>65</v>
      </c>
      <c r="F178" s="45" t="s">
        <v>60</v>
      </c>
      <c r="G178" s="46">
        <v>40.450000000000003</v>
      </c>
      <c r="H178" s="46">
        <v>34.4</v>
      </c>
      <c r="I178" s="46"/>
      <c r="J178" s="52">
        <v>9</v>
      </c>
      <c r="K178" s="47" t="str">
        <f t="shared" si="2"/>
        <v/>
      </c>
      <c r="L178" s="30"/>
    </row>
    <row r="179" spans="1:12" ht="15" customHeight="1" x14ac:dyDescent="0.2">
      <c r="A179" s="64" t="s">
        <v>1054</v>
      </c>
      <c r="B179" s="44" t="s">
        <v>106</v>
      </c>
      <c r="C179" s="44" t="s">
        <v>107</v>
      </c>
      <c r="D179" s="44" t="s">
        <v>31</v>
      </c>
      <c r="E179" s="44" t="s">
        <v>61</v>
      </c>
      <c r="F179" s="45" t="s">
        <v>60</v>
      </c>
      <c r="G179" s="46">
        <v>33.6</v>
      </c>
      <c r="H179" s="46">
        <v>28.6</v>
      </c>
      <c r="I179" s="46"/>
      <c r="J179" s="52">
        <v>19</v>
      </c>
      <c r="K179" s="47" t="str">
        <f t="shared" si="2"/>
        <v/>
      </c>
      <c r="L179" s="30"/>
    </row>
    <row r="180" spans="1:12" ht="15" customHeight="1" x14ac:dyDescent="0.2">
      <c r="A180" s="64" t="s">
        <v>2847</v>
      </c>
      <c r="B180" s="44" t="s">
        <v>106</v>
      </c>
      <c r="C180" s="44" t="s">
        <v>107</v>
      </c>
      <c r="D180" s="44" t="s">
        <v>31</v>
      </c>
      <c r="E180" s="44" t="s">
        <v>38</v>
      </c>
      <c r="F180" s="45" t="s">
        <v>60</v>
      </c>
      <c r="G180" s="46">
        <v>29.7</v>
      </c>
      <c r="H180" s="46">
        <v>25.25</v>
      </c>
      <c r="I180" s="46"/>
      <c r="J180" s="52">
        <v>40</v>
      </c>
      <c r="K180" s="47" t="str">
        <f t="shared" si="2"/>
        <v/>
      </c>
      <c r="L180" s="30"/>
    </row>
    <row r="181" spans="1:12" ht="15" customHeight="1" x14ac:dyDescent="0.2">
      <c r="A181" s="64" t="s">
        <v>1055</v>
      </c>
      <c r="B181" s="44" t="s">
        <v>108</v>
      </c>
      <c r="C181" s="44" t="s">
        <v>109</v>
      </c>
      <c r="D181" s="44" t="s">
        <v>31</v>
      </c>
      <c r="E181" s="44" t="s">
        <v>48</v>
      </c>
      <c r="F181" s="45" t="s">
        <v>60</v>
      </c>
      <c r="G181" s="46">
        <v>96.75</v>
      </c>
      <c r="H181" s="46">
        <v>82.25</v>
      </c>
      <c r="I181" s="46"/>
      <c r="J181" s="52">
        <v>159</v>
      </c>
      <c r="K181" s="47" t="str">
        <f t="shared" si="2"/>
        <v/>
      </c>
      <c r="L181" s="30"/>
    </row>
    <row r="182" spans="1:12" ht="15" customHeight="1" x14ac:dyDescent="0.2">
      <c r="A182" s="64" t="s">
        <v>1056</v>
      </c>
      <c r="B182" s="44" t="s">
        <v>108</v>
      </c>
      <c r="C182" s="44" t="s">
        <v>109</v>
      </c>
      <c r="D182" s="44" t="s">
        <v>31</v>
      </c>
      <c r="E182" s="44" t="s">
        <v>50</v>
      </c>
      <c r="F182" s="45" t="s">
        <v>60</v>
      </c>
      <c r="G182" s="46">
        <v>83.9</v>
      </c>
      <c r="H182" s="46">
        <v>71.349999999999994</v>
      </c>
      <c r="I182" s="46"/>
      <c r="J182" s="52">
        <v>500</v>
      </c>
      <c r="K182" s="47" t="str">
        <f t="shared" si="2"/>
        <v/>
      </c>
      <c r="L182" s="30"/>
    </row>
    <row r="183" spans="1:12" ht="15" customHeight="1" x14ac:dyDescent="0.2">
      <c r="A183" s="64" t="s">
        <v>1057</v>
      </c>
      <c r="B183" s="44" t="s">
        <v>108</v>
      </c>
      <c r="C183" s="44" t="s">
        <v>109</v>
      </c>
      <c r="D183" s="44" t="s">
        <v>31</v>
      </c>
      <c r="E183" s="44" t="s">
        <v>32</v>
      </c>
      <c r="F183" s="45" t="s">
        <v>60</v>
      </c>
      <c r="G183" s="46">
        <v>70.25</v>
      </c>
      <c r="H183" s="46">
        <v>59.75</v>
      </c>
      <c r="I183" s="46"/>
      <c r="J183" s="52">
        <v>500</v>
      </c>
      <c r="K183" s="47" t="str">
        <f t="shared" si="2"/>
        <v/>
      </c>
      <c r="L183" s="30"/>
    </row>
    <row r="184" spans="1:12" ht="15" customHeight="1" x14ac:dyDescent="0.2">
      <c r="A184" s="64" t="s">
        <v>1058</v>
      </c>
      <c r="B184" s="44" t="s">
        <v>108</v>
      </c>
      <c r="C184" s="44" t="s">
        <v>109</v>
      </c>
      <c r="D184" s="44" t="s">
        <v>31</v>
      </c>
      <c r="E184" s="44" t="s">
        <v>82</v>
      </c>
      <c r="F184" s="45" t="s">
        <v>60</v>
      </c>
      <c r="G184" s="46">
        <v>61.5</v>
      </c>
      <c r="H184" s="46">
        <v>52.3</v>
      </c>
      <c r="I184" s="46"/>
      <c r="J184" s="52">
        <v>54</v>
      </c>
      <c r="K184" s="47" t="str">
        <f t="shared" si="2"/>
        <v/>
      </c>
      <c r="L184" s="30"/>
    </row>
    <row r="185" spans="1:12" ht="15" customHeight="1" x14ac:dyDescent="0.2">
      <c r="A185" s="64" t="s">
        <v>2565</v>
      </c>
      <c r="B185" s="44" t="s">
        <v>108</v>
      </c>
      <c r="C185" s="44" t="s">
        <v>109</v>
      </c>
      <c r="D185" s="44" t="s">
        <v>31</v>
      </c>
      <c r="E185" s="44" t="s">
        <v>83</v>
      </c>
      <c r="F185" s="45" t="s">
        <v>60</v>
      </c>
      <c r="G185" s="46">
        <v>51.1</v>
      </c>
      <c r="H185" s="46">
        <v>43.45</v>
      </c>
      <c r="I185" s="46"/>
      <c r="J185" s="52">
        <v>423</v>
      </c>
      <c r="K185" s="47" t="str">
        <f t="shared" si="2"/>
        <v/>
      </c>
      <c r="L185" s="30"/>
    </row>
    <row r="186" spans="1:12" ht="15" customHeight="1" x14ac:dyDescent="0.2">
      <c r="A186" s="64" t="s">
        <v>1059</v>
      </c>
      <c r="B186" s="44" t="s">
        <v>108</v>
      </c>
      <c r="C186" s="44" t="s">
        <v>109</v>
      </c>
      <c r="D186" s="44" t="s">
        <v>31</v>
      </c>
      <c r="E186" s="44" t="s">
        <v>35</v>
      </c>
      <c r="F186" s="45" t="s">
        <v>60</v>
      </c>
      <c r="G186" s="46">
        <v>52.6</v>
      </c>
      <c r="H186" s="46">
        <v>44.75</v>
      </c>
      <c r="I186" s="46"/>
      <c r="J186" s="52">
        <v>10</v>
      </c>
      <c r="K186" s="47" t="str">
        <f t="shared" si="2"/>
        <v/>
      </c>
      <c r="L186" s="30"/>
    </row>
    <row r="187" spans="1:12" ht="15" customHeight="1" x14ac:dyDescent="0.2">
      <c r="A187" s="64" t="s">
        <v>2566</v>
      </c>
      <c r="B187" s="44" t="s">
        <v>108</v>
      </c>
      <c r="C187" s="44" t="s">
        <v>109</v>
      </c>
      <c r="D187" s="44" t="s">
        <v>31</v>
      </c>
      <c r="E187" s="44" t="s">
        <v>86</v>
      </c>
      <c r="F187" s="45" t="s">
        <v>60</v>
      </c>
      <c r="G187" s="46">
        <v>46.05</v>
      </c>
      <c r="H187" s="46">
        <v>39.15</v>
      </c>
      <c r="I187" s="46"/>
      <c r="J187" s="52">
        <v>141</v>
      </c>
      <c r="K187" s="47" t="str">
        <f t="shared" ref="K187:K245" si="3">IF(L187="","",IF(L187&lt;50,G187-($K$9*G187),IF(L187&gt;=50,H187-($K$9*H187))))</f>
        <v/>
      </c>
      <c r="L187" s="30"/>
    </row>
    <row r="188" spans="1:12" ht="15" customHeight="1" x14ac:dyDescent="0.2">
      <c r="A188" s="64" t="s">
        <v>1060</v>
      </c>
      <c r="B188" s="44" t="s">
        <v>108</v>
      </c>
      <c r="C188" s="44" t="s">
        <v>109</v>
      </c>
      <c r="D188" s="44" t="s">
        <v>31</v>
      </c>
      <c r="E188" s="44" t="s">
        <v>36</v>
      </c>
      <c r="F188" s="45" t="s">
        <v>60</v>
      </c>
      <c r="G188" s="46">
        <v>45.2</v>
      </c>
      <c r="H188" s="46">
        <v>38.450000000000003</v>
      </c>
      <c r="I188" s="46"/>
      <c r="J188" s="52">
        <v>24</v>
      </c>
      <c r="K188" s="47" t="str">
        <f t="shared" si="3"/>
        <v/>
      </c>
      <c r="L188" s="30"/>
    </row>
    <row r="189" spans="1:12" ht="15" customHeight="1" x14ac:dyDescent="0.2">
      <c r="A189" s="64" t="s">
        <v>1061</v>
      </c>
      <c r="B189" s="44" t="s">
        <v>108</v>
      </c>
      <c r="C189" s="44" t="s">
        <v>109</v>
      </c>
      <c r="D189" s="44" t="s">
        <v>31</v>
      </c>
      <c r="E189" s="44" t="s">
        <v>61</v>
      </c>
      <c r="F189" s="45" t="s">
        <v>60</v>
      </c>
      <c r="G189" s="46">
        <v>28.05</v>
      </c>
      <c r="H189" s="46">
        <v>23.85</v>
      </c>
      <c r="I189" s="46"/>
      <c r="J189" s="52">
        <v>500</v>
      </c>
      <c r="K189" s="47" t="str">
        <f t="shared" si="3"/>
        <v/>
      </c>
      <c r="L189" s="30"/>
    </row>
    <row r="190" spans="1:12" ht="15" customHeight="1" x14ac:dyDescent="0.2">
      <c r="A190" s="64" t="s">
        <v>843</v>
      </c>
      <c r="B190" s="44" t="s">
        <v>108</v>
      </c>
      <c r="C190" s="44" t="s">
        <v>109</v>
      </c>
      <c r="D190" s="44" t="s">
        <v>31</v>
      </c>
      <c r="E190" s="44" t="s">
        <v>38</v>
      </c>
      <c r="F190" s="45" t="s">
        <v>60</v>
      </c>
      <c r="G190" s="46">
        <v>25.15</v>
      </c>
      <c r="H190" s="46">
        <v>21.4</v>
      </c>
      <c r="I190" s="46"/>
      <c r="J190" s="52">
        <v>500</v>
      </c>
      <c r="K190" s="47" t="str">
        <f t="shared" si="3"/>
        <v/>
      </c>
      <c r="L190" s="30"/>
    </row>
    <row r="191" spans="1:12" ht="15" customHeight="1" x14ac:dyDescent="0.2">
      <c r="A191" s="64" t="s">
        <v>844</v>
      </c>
      <c r="B191" s="44" t="s">
        <v>108</v>
      </c>
      <c r="C191" s="44" t="s">
        <v>109</v>
      </c>
      <c r="D191" s="44" t="s">
        <v>31</v>
      </c>
      <c r="E191" s="44" t="s">
        <v>39</v>
      </c>
      <c r="F191" s="45" t="s">
        <v>60</v>
      </c>
      <c r="G191" s="46">
        <v>22.5</v>
      </c>
      <c r="H191" s="46">
        <v>19.149999999999999</v>
      </c>
      <c r="I191" s="46"/>
      <c r="J191" s="52">
        <v>250</v>
      </c>
      <c r="K191" s="47" t="str">
        <f t="shared" si="3"/>
        <v/>
      </c>
      <c r="L191" s="30"/>
    </row>
    <row r="192" spans="1:12" ht="15" customHeight="1" x14ac:dyDescent="0.2">
      <c r="A192" s="64" t="s">
        <v>1062</v>
      </c>
      <c r="B192" s="44" t="s">
        <v>110</v>
      </c>
      <c r="C192" s="44" t="s">
        <v>111</v>
      </c>
      <c r="D192" s="44" t="s">
        <v>31</v>
      </c>
      <c r="E192" s="44" t="s">
        <v>98</v>
      </c>
      <c r="F192" s="45" t="s">
        <v>99</v>
      </c>
      <c r="G192" s="46">
        <v>103.5</v>
      </c>
      <c r="H192" s="46">
        <v>88</v>
      </c>
      <c r="I192" s="46"/>
      <c r="J192" s="52">
        <v>25</v>
      </c>
      <c r="K192" s="47" t="str">
        <f t="shared" si="3"/>
        <v/>
      </c>
      <c r="L192" s="30"/>
    </row>
    <row r="193" spans="1:12" ht="15" customHeight="1" x14ac:dyDescent="0.2">
      <c r="A193" s="64" t="s">
        <v>598</v>
      </c>
      <c r="B193" s="44" t="s">
        <v>110</v>
      </c>
      <c r="C193" s="44" t="s">
        <v>111</v>
      </c>
      <c r="D193" s="44" t="s">
        <v>31</v>
      </c>
      <c r="E193" s="44" t="s">
        <v>92</v>
      </c>
      <c r="F193" s="45" t="s">
        <v>99</v>
      </c>
      <c r="G193" s="46">
        <v>94.25</v>
      </c>
      <c r="H193" s="46">
        <v>80.150000000000006</v>
      </c>
      <c r="I193" s="46"/>
      <c r="J193" s="52">
        <v>106</v>
      </c>
      <c r="K193" s="47" t="str">
        <f t="shared" si="3"/>
        <v/>
      </c>
      <c r="L193" s="30"/>
    </row>
    <row r="194" spans="1:12" ht="15" customHeight="1" x14ac:dyDescent="0.2">
      <c r="A194" s="64" t="s">
        <v>2567</v>
      </c>
      <c r="B194" s="44" t="s">
        <v>110</v>
      </c>
      <c r="C194" s="44" t="s">
        <v>111</v>
      </c>
      <c r="D194" s="44" t="s">
        <v>31</v>
      </c>
      <c r="E194" s="44" t="s">
        <v>83</v>
      </c>
      <c r="F194" s="45" t="s">
        <v>99</v>
      </c>
      <c r="G194" s="46">
        <v>57.05</v>
      </c>
      <c r="H194" s="46">
        <v>48.5</v>
      </c>
      <c r="I194" s="46"/>
      <c r="J194" s="52">
        <v>78</v>
      </c>
      <c r="K194" s="47" t="str">
        <f t="shared" si="3"/>
        <v/>
      </c>
      <c r="L194" s="30"/>
    </row>
    <row r="195" spans="1:12" ht="15" customHeight="1" x14ac:dyDescent="0.2">
      <c r="A195" s="64" t="s">
        <v>755</v>
      </c>
      <c r="B195" s="44" t="s">
        <v>110</v>
      </c>
      <c r="C195" s="44" t="s">
        <v>111</v>
      </c>
      <c r="D195" s="44" t="s">
        <v>31</v>
      </c>
      <c r="E195" s="44" t="s">
        <v>35</v>
      </c>
      <c r="F195" s="45" t="s">
        <v>99</v>
      </c>
      <c r="G195" s="46">
        <v>56.1</v>
      </c>
      <c r="H195" s="46">
        <v>47.7</v>
      </c>
      <c r="I195" s="46"/>
      <c r="J195" s="52">
        <v>16</v>
      </c>
      <c r="K195" s="47" t="str">
        <f t="shared" si="3"/>
        <v/>
      </c>
      <c r="L195" s="30"/>
    </row>
    <row r="196" spans="1:12" ht="15" customHeight="1" x14ac:dyDescent="0.2">
      <c r="A196" s="64" t="s">
        <v>2568</v>
      </c>
      <c r="B196" s="44" t="s">
        <v>110</v>
      </c>
      <c r="C196" s="44" t="s">
        <v>111</v>
      </c>
      <c r="D196" s="44" t="s">
        <v>31</v>
      </c>
      <c r="E196" s="44" t="s">
        <v>86</v>
      </c>
      <c r="F196" s="45" t="s">
        <v>99</v>
      </c>
      <c r="G196" s="46">
        <v>49.1</v>
      </c>
      <c r="H196" s="46">
        <v>41.75</v>
      </c>
      <c r="I196" s="46"/>
      <c r="J196" s="52">
        <v>272</v>
      </c>
      <c r="K196" s="47" t="str">
        <f t="shared" si="3"/>
        <v/>
      </c>
      <c r="L196" s="30"/>
    </row>
    <row r="197" spans="1:12" ht="15" customHeight="1" x14ac:dyDescent="0.2">
      <c r="A197" s="64" t="s">
        <v>1063</v>
      </c>
      <c r="B197" s="44" t="s">
        <v>110</v>
      </c>
      <c r="C197" s="44" t="s">
        <v>111</v>
      </c>
      <c r="D197" s="44" t="s">
        <v>31</v>
      </c>
      <c r="E197" s="44" t="s">
        <v>36</v>
      </c>
      <c r="F197" s="45" t="s">
        <v>99</v>
      </c>
      <c r="G197" s="46">
        <v>50.55</v>
      </c>
      <c r="H197" s="46">
        <v>43</v>
      </c>
      <c r="I197" s="46"/>
      <c r="J197" s="52">
        <v>500</v>
      </c>
      <c r="K197" s="47" t="str">
        <f t="shared" si="3"/>
        <v/>
      </c>
      <c r="L197" s="30"/>
    </row>
    <row r="198" spans="1:12" ht="15" customHeight="1" x14ac:dyDescent="0.2">
      <c r="A198" s="64" t="s">
        <v>2569</v>
      </c>
      <c r="B198" s="44" t="s">
        <v>110</v>
      </c>
      <c r="C198" s="44" t="s">
        <v>111</v>
      </c>
      <c r="D198" s="44" t="s">
        <v>31</v>
      </c>
      <c r="E198" s="44" t="s">
        <v>87</v>
      </c>
      <c r="F198" s="45" t="s">
        <v>99</v>
      </c>
      <c r="G198" s="46">
        <v>44.25</v>
      </c>
      <c r="H198" s="46">
        <v>37.65</v>
      </c>
      <c r="I198" s="46"/>
      <c r="J198" s="52">
        <v>500</v>
      </c>
      <c r="K198" s="47" t="str">
        <f t="shared" si="3"/>
        <v/>
      </c>
      <c r="L198" s="30"/>
    </row>
    <row r="199" spans="1:12" ht="15" customHeight="1" x14ac:dyDescent="0.2">
      <c r="A199" s="64" t="s">
        <v>1064</v>
      </c>
      <c r="B199" s="44" t="s">
        <v>110</v>
      </c>
      <c r="C199" s="44" t="s">
        <v>111</v>
      </c>
      <c r="D199" s="44" t="s">
        <v>31</v>
      </c>
      <c r="E199" s="44" t="s">
        <v>59</v>
      </c>
      <c r="F199" s="45" t="s">
        <v>99</v>
      </c>
      <c r="G199" s="46">
        <v>29.7</v>
      </c>
      <c r="H199" s="46">
        <v>25.25</v>
      </c>
      <c r="I199" s="46"/>
      <c r="J199" s="52">
        <v>37</v>
      </c>
      <c r="K199" s="47" t="str">
        <f t="shared" si="3"/>
        <v/>
      </c>
      <c r="L199" s="30"/>
    </row>
    <row r="200" spans="1:12" ht="15" customHeight="1" x14ac:dyDescent="0.2">
      <c r="A200" s="64" t="s">
        <v>1065</v>
      </c>
      <c r="B200" s="44" t="s">
        <v>110</v>
      </c>
      <c r="C200" s="44" t="s">
        <v>111</v>
      </c>
      <c r="D200" s="44" t="s">
        <v>31</v>
      </c>
      <c r="E200" s="44" t="s">
        <v>61</v>
      </c>
      <c r="F200" s="45" t="s">
        <v>99</v>
      </c>
      <c r="G200" s="46">
        <v>27.45</v>
      </c>
      <c r="H200" s="46">
        <v>23.35</v>
      </c>
      <c r="I200" s="46"/>
      <c r="J200" s="52">
        <v>7</v>
      </c>
      <c r="K200" s="47" t="str">
        <f t="shared" si="3"/>
        <v/>
      </c>
      <c r="L200" s="30"/>
    </row>
    <row r="201" spans="1:12" ht="15" customHeight="1" x14ac:dyDescent="0.2">
      <c r="A201" s="64" t="s">
        <v>1066</v>
      </c>
      <c r="B201" s="44" t="s">
        <v>110</v>
      </c>
      <c r="C201" s="44" t="s">
        <v>111</v>
      </c>
      <c r="D201" s="44" t="s">
        <v>31</v>
      </c>
      <c r="E201" s="44" t="s">
        <v>40</v>
      </c>
      <c r="F201" s="45" t="s">
        <v>99</v>
      </c>
      <c r="G201" s="46">
        <v>20.7</v>
      </c>
      <c r="H201" s="46">
        <v>17.600000000000001</v>
      </c>
      <c r="I201" s="46"/>
      <c r="J201" s="52">
        <v>27</v>
      </c>
      <c r="K201" s="47" t="str">
        <f t="shared" si="3"/>
        <v/>
      </c>
      <c r="L201" s="30"/>
    </row>
    <row r="202" spans="1:12" ht="15" customHeight="1" x14ac:dyDescent="0.2">
      <c r="A202" s="64" t="s">
        <v>114</v>
      </c>
      <c r="B202" s="44" t="s">
        <v>112</v>
      </c>
      <c r="C202" s="44" t="s">
        <v>113</v>
      </c>
      <c r="D202" s="44" t="s">
        <v>31</v>
      </c>
      <c r="E202" s="44" t="s">
        <v>32</v>
      </c>
      <c r="F202" s="45" t="s">
        <v>64</v>
      </c>
      <c r="G202" s="46">
        <v>54.25</v>
      </c>
      <c r="H202" s="46">
        <v>46.15</v>
      </c>
      <c r="I202" s="46"/>
      <c r="J202" s="52">
        <v>311</v>
      </c>
      <c r="K202" s="47" t="str">
        <f t="shared" si="3"/>
        <v/>
      </c>
      <c r="L202" s="30"/>
    </row>
    <row r="203" spans="1:12" ht="15" customHeight="1" x14ac:dyDescent="0.2">
      <c r="A203" s="64" t="s">
        <v>2570</v>
      </c>
      <c r="B203" s="44" t="s">
        <v>112</v>
      </c>
      <c r="C203" s="44" t="s">
        <v>113</v>
      </c>
      <c r="D203" s="44" t="s">
        <v>31</v>
      </c>
      <c r="E203" s="44" t="s">
        <v>82</v>
      </c>
      <c r="F203" s="45" t="s">
        <v>64</v>
      </c>
      <c r="G203" s="46">
        <v>47.5</v>
      </c>
      <c r="H203" s="46">
        <v>40.4</v>
      </c>
      <c r="I203" s="46"/>
      <c r="J203" s="52">
        <v>64</v>
      </c>
      <c r="K203" s="47" t="str">
        <f t="shared" si="3"/>
        <v/>
      </c>
      <c r="L203" s="30"/>
    </row>
    <row r="204" spans="1:12" ht="15" customHeight="1" x14ac:dyDescent="0.2">
      <c r="A204" s="64" t="s">
        <v>115</v>
      </c>
      <c r="B204" s="44" t="s">
        <v>112</v>
      </c>
      <c r="C204" s="44" t="s">
        <v>113</v>
      </c>
      <c r="D204" s="44" t="s">
        <v>31</v>
      </c>
      <c r="E204" s="44" t="s">
        <v>34</v>
      </c>
      <c r="F204" s="45" t="s">
        <v>64</v>
      </c>
      <c r="G204" s="46">
        <v>48.1</v>
      </c>
      <c r="H204" s="46">
        <v>40.9</v>
      </c>
      <c r="I204" s="46"/>
      <c r="J204" s="52">
        <v>500</v>
      </c>
      <c r="K204" s="47" t="str">
        <f t="shared" si="3"/>
        <v/>
      </c>
      <c r="L204" s="30"/>
    </row>
    <row r="205" spans="1:12" ht="15" customHeight="1" x14ac:dyDescent="0.2">
      <c r="A205" s="64" t="s">
        <v>2571</v>
      </c>
      <c r="B205" s="44" t="s">
        <v>112</v>
      </c>
      <c r="C205" s="44" t="s">
        <v>113</v>
      </c>
      <c r="D205" s="44" t="s">
        <v>31</v>
      </c>
      <c r="E205" s="44" t="s">
        <v>83</v>
      </c>
      <c r="F205" s="45" t="s">
        <v>64</v>
      </c>
      <c r="G205" s="46">
        <v>42.1</v>
      </c>
      <c r="H205" s="46">
        <v>35.799999999999997</v>
      </c>
      <c r="I205" s="46"/>
      <c r="J205" s="52">
        <v>257</v>
      </c>
      <c r="K205" s="47" t="str">
        <f t="shared" si="3"/>
        <v/>
      </c>
      <c r="L205" s="30"/>
    </row>
    <row r="206" spans="1:12" ht="15" customHeight="1" x14ac:dyDescent="0.2">
      <c r="A206" s="64" t="s">
        <v>1067</v>
      </c>
      <c r="B206" s="44" t="s">
        <v>112</v>
      </c>
      <c r="C206" s="44" t="s">
        <v>113</v>
      </c>
      <c r="D206" s="44" t="s">
        <v>31</v>
      </c>
      <c r="E206" s="44" t="s">
        <v>35</v>
      </c>
      <c r="F206" s="45" t="s">
        <v>64</v>
      </c>
      <c r="G206" s="46">
        <v>41</v>
      </c>
      <c r="H206" s="46">
        <v>34.85</v>
      </c>
      <c r="I206" s="46"/>
      <c r="J206" s="52">
        <v>14</v>
      </c>
      <c r="K206" s="47" t="str">
        <f t="shared" si="3"/>
        <v/>
      </c>
      <c r="L206" s="30"/>
    </row>
    <row r="207" spans="1:12" ht="15" customHeight="1" x14ac:dyDescent="0.2">
      <c r="A207" s="64" t="s">
        <v>2572</v>
      </c>
      <c r="B207" s="44" t="s">
        <v>112</v>
      </c>
      <c r="C207" s="44" t="s">
        <v>113</v>
      </c>
      <c r="D207" s="44" t="s">
        <v>31</v>
      </c>
      <c r="E207" s="44" t="s">
        <v>86</v>
      </c>
      <c r="F207" s="45" t="s">
        <v>64</v>
      </c>
      <c r="G207" s="46">
        <v>35.9</v>
      </c>
      <c r="H207" s="46">
        <v>30.55</v>
      </c>
      <c r="I207" s="46"/>
      <c r="J207" s="52">
        <v>150</v>
      </c>
      <c r="K207" s="47" t="str">
        <f t="shared" si="3"/>
        <v/>
      </c>
      <c r="L207" s="30"/>
    </row>
    <row r="208" spans="1:12" ht="15" customHeight="1" x14ac:dyDescent="0.2">
      <c r="A208" s="64" t="s">
        <v>1068</v>
      </c>
      <c r="B208" s="44" t="s">
        <v>112</v>
      </c>
      <c r="C208" s="44" t="s">
        <v>113</v>
      </c>
      <c r="D208" s="44" t="s">
        <v>31</v>
      </c>
      <c r="E208" s="44" t="s">
        <v>59</v>
      </c>
      <c r="F208" s="45" t="s">
        <v>64</v>
      </c>
      <c r="G208" s="46">
        <v>24.8</v>
      </c>
      <c r="H208" s="46">
        <v>21.1</v>
      </c>
      <c r="I208" s="46"/>
      <c r="J208" s="52">
        <v>7</v>
      </c>
      <c r="K208" s="47" t="str">
        <f t="shared" si="3"/>
        <v/>
      </c>
      <c r="L208" s="30"/>
    </row>
    <row r="209" spans="1:12" ht="15" customHeight="1" x14ac:dyDescent="0.2">
      <c r="A209" s="64" t="s">
        <v>118</v>
      </c>
      <c r="B209" s="44" t="s">
        <v>116</v>
      </c>
      <c r="C209" s="44" t="s">
        <v>117</v>
      </c>
      <c r="D209" s="44" t="s">
        <v>31</v>
      </c>
      <c r="E209" s="44" t="s">
        <v>32</v>
      </c>
      <c r="F209" s="45" t="s">
        <v>49</v>
      </c>
      <c r="G209" s="46">
        <v>58.25</v>
      </c>
      <c r="H209" s="46">
        <v>49.55</v>
      </c>
      <c r="I209" s="46">
        <v>0.5</v>
      </c>
      <c r="J209" s="52">
        <v>196</v>
      </c>
      <c r="K209" s="47" t="str">
        <f t="shared" si="3"/>
        <v/>
      </c>
      <c r="L209" s="30"/>
    </row>
    <row r="210" spans="1:12" ht="15" customHeight="1" x14ac:dyDescent="0.2">
      <c r="A210" s="64" t="s">
        <v>1069</v>
      </c>
      <c r="B210" s="44" t="s">
        <v>116</v>
      </c>
      <c r="C210" s="44" t="s">
        <v>117</v>
      </c>
      <c r="D210" s="44" t="s">
        <v>31</v>
      </c>
      <c r="E210" s="44" t="s">
        <v>34</v>
      </c>
      <c r="F210" s="45" t="s">
        <v>49</v>
      </c>
      <c r="G210" s="46">
        <v>46.5</v>
      </c>
      <c r="H210" s="46">
        <v>39.549999999999997</v>
      </c>
      <c r="I210" s="46">
        <v>0.5</v>
      </c>
      <c r="J210" s="52">
        <v>162</v>
      </c>
      <c r="K210" s="47" t="str">
        <f t="shared" si="3"/>
        <v/>
      </c>
      <c r="L210" s="30"/>
    </row>
    <row r="211" spans="1:12" ht="15" customHeight="1" x14ac:dyDescent="0.2">
      <c r="A211" s="64" t="s">
        <v>1070</v>
      </c>
      <c r="B211" s="44" t="s">
        <v>116</v>
      </c>
      <c r="C211" s="44" t="s">
        <v>117</v>
      </c>
      <c r="D211" s="44" t="s">
        <v>31</v>
      </c>
      <c r="E211" s="44" t="s">
        <v>35</v>
      </c>
      <c r="F211" s="45" t="s">
        <v>49</v>
      </c>
      <c r="G211" s="46">
        <v>41.4</v>
      </c>
      <c r="H211" s="46">
        <v>35.200000000000003</v>
      </c>
      <c r="I211" s="46">
        <v>0.5</v>
      </c>
      <c r="J211" s="52">
        <v>37</v>
      </c>
      <c r="K211" s="47" t="str">
        <f t="shared" si="3"/>
        <v/>
      </c>
      <c r="L211" s="30"/>
    </row>
    <row r="212" spans="1:12" ht="15" customHeight="1" x14ac:dyDescent="0.2">
      <c r="A212" s="64" t="s">
        <v>1071</v>
      </c>
      <c r="B212" s="44" t="s">
        <v>116</v>
      </c>
      <c r="C212" s="44" t="s">
        <v>117</v>
      </c>
      <c r="D212" s="44" t="s">
        <v>31</v>
      </c>
      <c r="E212" s="44" t="s">
        <v>65</v>
      </c>
      <c r="F212" s="45" t="s">
        <v>49</v>
      </c>
      <c r="G212" s="46">
        <v>25.35</v>
      </c>
      <c r="H212" s="46">
        <v>21.55</v>
      </c>
      <c r="I212" s="46">
        <v>0.5</v>
      </c>
      <c r="J212" s="52">
        <v>17</v>
      </c>
      <c r="K212" s="47" t="str">
        <f t="shared" si="3"/>
        <v/>
      </c>
      <c r="L212" s="30"/>
    </row>
    <row r="213" spans="1:12" ht="15" customHeight="1" x14ac:dyDescent="0.2">
      <c r="A213" s="64" t="s">
        <v>1072</v>
      </c>
      <c r="B213" s="44" t="s">
        <v>116</v>
      </c>
      <c r="C213" s="44" t="s">
        <v>117</v>
      </c>
      <c r="D213" s="44" t="s">
        <v>31</v>
      </c>
      <c r="E213" s="44" t="s">
        <v>59</v>
      </c>
      <c r="F213" s="45" t="s">
        <v>49</v>
      </c>
      <c r="G213" s="46">
        <v>24.1</v>
      </c>
      <c r="H213" s="46">
        <v>20.5</v>
      </c>
      <c r="I213" s="46">
        <v>0.5</v>
      </c>
      <c r="J213" s="52">
        <v>91</v>
      </c>
      <c r="K213" s="47" t="str">
        <f t="shared" si="3"/>
        <v/>
      </c>
      <c r="L213" s="30"/>
    </row>
    <row r="214" spans="1:12" ht="15" customHeight="1" x14ac:dyDescent="0.2">
      <c r="A214" s="64" t="s">
        <v>1073</v>
      </c>
      <c r="B214" s="44" t="s">
        <v>116</v>
      </c>
      <c r="C214" s="44" t="s">
        <v>117</v>
      </c>
      <c r="D214" s="44" t="s">
        <v>31</v>
      </c>
      <c r="E214" s="44" t="s">
        <v>61</v>
      </c>
      <c r="F214" s="45" t="s">
        <v>49</v>
      </c>
      <c r="G214" s="46">
        <v>22.9</v>
      </c>
      <c r="H214" s="46">
        <v>19.5</v>
      </c>
      <c r="I214" s="46">
        <v>0.5</v>
      </c>
      <c r="J214" s="52">
        <v>158</v>
      </c>
      <c r="K214" s="47" t="str">
        <f t="shared" si="3"/>
        <v/>
      </c>
      <c r="L214" s="30"/>
    </row>
    <row r="215" spans="1:12" ht="15" customHeight="1" x14ac:dyDescent="0.2">
      <c r="A215" s="64" t="s">
        <v>1074</v>
      </c>
      <c r="B215" s="44" t="s">
        <v>116</v>
      </c>
      <c r="C215" s="44" t="s">
        <v>117</v>
      </c>
      <c r="D215" s="44" t="s">
        <v>31</v>
      </c>
      <c r="E215" s="44" t="s">
        <v>38</v>
      </c>
      <c r="F215" s="45" t="s">
        <v>49</v>
      </c>
      <c r="G215" s="46">
        <v>21.4</v>
      </c>
      <c r="H215" s="46">
        <v>18.2</v>
      </c>
      <c r="I215" s="46">
        <v>0.5</v>
      </c>
      <c r="J215" s="52">
        <v>118</v>
      </c>
      <c r="K215" s="47" t="str">
        <f t="shared" si="3"/>
        <v/>
      </c>
      <c r="L215" s="30"/>
    </row>
    <row r="216" spans="1:12" ht="15" customHeight="1" x14ac:dyDescent="0.2">
      <c r="A216" s="64" t="s">
        <v>845</v>
      </c>
      <c r="B216" s="44" t="s">
        <v>116</v>
      </c>
      <c r="C216" s="44" t="s">
        <v>117</v>
      </c>
      <c r="D216" s="44" t="s">
        <v>31</v>
      </c>
      <c r="E216" s="44" t="s">
        <v>39</v>
      </c>
      <c r="F216" s="45" t="s">
        <v>49</v>
      </c>
      <c r="G216" s="46">
        <v>20.5</v>
      </c>
      <c r="H216" s="46">
        <v>17.45</v>
      </c>
      <c r="I216" s="46">
        <v>0.5</v>
      </c>
      <c r="J216" s="52">
        <v>33</v>
      </c>
      <c r="K216" s="47" t="str">
        <f t="shared" si="3"/>
        <v/>
      </c>
      <c r="L216" s="30"/>
    </row>
    <row r="217" spans="1:12" ht="15" customHeight="1" x14ac:dyDescent="0.2">
      <c r="A217" s="64" t="s">
        <v>1075</v>
      </c>
      <c r="B217" s="44" t="s">
        <v>116</v>
      </c>
      <c r="C217" s="44" t="s">
        <v>117</v>
      </c>
      <c r="D217" s="44" t="s">
        <v>31</v>
      </c>
      <c r="E217" s="44" t="s">
        <v>40</v>
      </c>
      <c r="F217" s="45" t="s">
        <v>49</v>
      </c>
      <c r="G217" s="46">
        <v>19.5</v>
      </c>
      <c r="H217" s="46">
        <v>16.600000000000001</v>
      </c>
      <c r="I217" s="46">
        <v>0.5</v>
      </c>
      <c r="J217" s="52">
        <v>6</v>
      </c>
      <c r="K217" s="47" t="str">
        <f t="shared" si="3"/>
        <v/>
      </c>
      <c r="L217" s="30"/>
    </row>
    <row r="218" spans="1:12" ht="15" customHeight="1" x14ac:dyDescent="0.2">
      <c r="A218" s="64" t="s">
        <v>2848</v>
      </c>
      <c r="B218" s="44" t="s">
        <v>120</v>
      </c>
      <c r="C218" s="44" t="s">
        <v>121</v>
      </c>
      <c r="D218" s="44" t="s">
        <v>31</v>
      </c>
      <c r="E218" s="44" t="s">
        <v>34</v>
      </c>
      <c r="F218" s="45" t="s">
        <v>60</v>
      </c>
      <c r="G218" s="46">
        <v>48.4</v>
      </c>
      <c r="H218" s="46">
        <v>41.15</v>
      </c>
      <c r="I218" s="46"/>
      <c r="J218" s="52">
        <v>50</v>
      </c>
      <c r="K218" s="47" t="str">
        <f t="shared" si="3"/>
        <v/>
      </c>
      <c r="L218" s="30"/>
    </row>
    <row r="219" spans="1:12" ht="15" customHeight="1" x14ac:dyDescent="0.2">
      <c r="A219" s="64" t="s">
        <v>2573</v>
      </c>
      <c r="B219" s="44" t="s">
        <v>120</v>
      </c>
      <c r="C219" s="44" t="s">
        <v>121</v>
      </c>
      <c r="D219" s="44" t="s">
        <v>31</v>
      </c>
      <c r="E219" s="44" t="s">
        <v>86</v>
      </c>
      <c r="F219" s="45" t="s">
        <v>60</v>
      </c>
      <c r="G219" s="46">
        <v>36.75</v>
      </c>
      <c r="H219" s="46">
        <v>31.25</v>
      </c>
      <c r="I219" s="46"/>
      <c r="J219" s="52">
        <v>89</v>
      </c>
      <c r="K219" s="47" t="str">
        <f t="shared" si="3"/>
        <v/>
      </c>
      <c r="L219" s="30"/>
    </row>
    <row r="220" spans="1:12" ht="15" customHeight="1" x14ac:dyDescent="0.2">
      <c r="A220" s="64" t="s">
        <v>1076</v>
      </c>
      <c r="B220" s="44" t="s">
        <v>120</v>
      </c>
      <c r="C220" s="44" t="s">
        <v>121</v>
      </c>
      <c r="D220" s="44" t="s">
        <v>31</v>
      </c>
      <c r="E220" s="44" t="s">
        <v>65</v>
      </c>
      <c r="F220" s="45" t="s">
        <v>60</v>
      </c>
      <c r="G220" s="46">
        <v>25.35</v>
      </c>
      <c r="H220" s="46">
        <v>21.55</v>
      </c>
      <c r="I220" s="46"/>
      <c r="J220" s="52">
        <v>66</v>
      </c>
      <c r="K220" s="47" t="str">
        <f t="shared" si="3"/>
        <v/>
      </c>
      <c r="L220" s="30"/>
    </row>
    <row r="221" spans="1:12" ht="15" customHeight="1" x14ac:dyDescent="0.2">
      <c r="A221" s="64" t="s">
        <v>1077</v>
      </c>
      <c r="B221" s="44" t="s">
        <v>120</v>
      </c>
      <c r="C221" s="44" t="s">
        <v>121</v>
      </c>
      <c r="D221" s="44" t="s">
        <v>31</v>
      </c>
      <c r="E221" s="44" t="s">
        <v>59</v>
      </c>
      <c r="F221" s="45" t="s">
        <v>60</v>
      </c>
      <c r="G221" s="46">
        <v>24.2</v>
      </c>
      <c r="H221" s="46">
        <v>20.6</v>
      </c>
      <c r="I221" s="46"/>
      <c r="J221" s="52">
        <v>494</v>
      </c>
      <c r="K221" s="47" t="str">
        <f t="shared" si="3"/>
        <v/>
      </c>
      <c r="L221" s="30"/>
    </row>
    <row r="222" spans="1:12" ht="15" customHeight="1" x14ac:dyDescent="0.2">
      <c r="A222" s="64" t="s">
        <v>1078</v>
      </c>
      <c r="B222" s="44" t="s">
        <v>120</v>
      </c>
      <c r="C222" s="44" t="s">
        <v>121</v>
      </c>
      <c r="D222" s="44" t="s">
        <v>31</v>
      </c>
      <c r="E222" s="44" t="s">
        <v>61</v>
      </c>
      <c r="F222" s="45" t="s">
        <v>60</v>
      </c>
      <c r="G222" s="46">
        <v>23.05</v>
      </c>
      <c r="H222" s="46">
        <v>19.600000000000001</v>
      </c>
      <c r="I222" s="46"/>
      <c r="J222" s="52">
        <v>231</v>
      </c>
      <c r="K222" s="47" t="str">
        <f t="shared" si="3"/>
        <v/>
      </c>
      <c r="L222" s="30"/>
    </row>
    <row r="223" spans="1:12" ht="15" customHeight="1" x14ac:dyDescent="0.2">
      <c r="A223" s="64" t="s">
        <v>1079</v>
      </c>
      <c r="B223" s="44" t="s">
        <v>120</v>
      </c>
      <c r="C223" s="44" t="s">
        <v>121</v>
      </c>
      <c r="D223" s="44" t="s">
        <v>31</v>
      </c>
      <c r="E223" s="44" t="s">
        <v>38</v>
      </c>
      <c r="F223" s="45" t="s">
        <v>60</v>
      </c>
      <c r="G223" s="46">
        <v>22.05</v>
      </c>
      <c r="H223" s="46">
        <v>18.75</v>
      </c>
      <c r="I223" s="46"/>
      <c r="J223" s="52">
        <v>198</v>
      </c>
      <c r="K223" s="47" t="str">
        <f t="shared" si="3"/>
        <v/>
      </c>
      <c r="L223" s="30"/>
    </row>
    <row r="224" spans="1:12" ht="15" customHeight="1" x14ac:dyDescent="0.2">
      <c r="A224" s="64" t="s">
        <v>1080</v>
      </c>
      <c r="B224" s="44" t="s">
        <v>120</v>
      </c>
      <c r="C224" s="44" t="s">
        <v>121</v>
      </c>
      <c r="D224" s="44" t="s">
        <v>31</v>
      </c>
      <c r="E224" s="44" t="s">
        <v>40</v>
      </c>
      <c r="F224" s="45" t="s">
        <v>60</v>
      </c>
      <c r="G224" s="46">
        <v>19.899999999999999</v>
      </c>
      <c r="H224" s="46">
        <v>16.95</v>
      </c>
      <c r="I224" s="46"/>
      <c r="J224" s="52">
        <v>16</v>
      </c>
      <c r="K224" s="47" t="str">
        <f t="shared" si="3"/>
        <v/>
      </c>
      <c r="L224" s="30"/>
    </row>
    <row r="225" spans="1:12" ht="15" customHeight="1" x14ac:dyDescent="0.2">
      <c r="A225" s="64" t="s">
        <v>1081</v>
      </c>
      <c r="B225" s="44" t="s">
        <v>120</v>
      </c>
      <c r="C225" s="44" t="s">
        <v>121</v>
      </c>
      <c r="D225" s="44" t="s">
        <v>31</v>
      </c>
      <c r="E225" s="44" t="s">
        <v>62</v>
      </c>
      <c r="F225" s="45" t="s">
        <v>60</v>
      </c>
      <c r="G225" s="46">
        <v>18.45</v>
      </c>
      <c r="H225" s="46">
        <v>15.7</v>
      </c>
      <c r="I225" s="46"/>
      <c r="J225" s="52">
        <v>16</v>
      </c>
      <c r="K225" s="47" t="str">
        <f t="shared" si="3"/>
        <v/>
      </c>
      <c r="L225" s="30"/>
    </row>
    <row r="226" spans="1:12" ht="15" customHeight="1" x14ac:dyDescent="0.2">
      <c r="A226" s="64" t="s">
        <v>2574</v>
      </c>
      <c r="B226" s="44" t="s">
        <v>122</v>
      </c>
      <c r="C226" s="44" t="s">
        <v>123</v>
      </c>
      <c r="D226" s="44" t="s">
        <v>31</v>
      </c>
      <c r="E226" s="44" t="s">
        <v>83</v>
      </c>
      <c r="F226" s="45" t="s">
        <v>60</v>
      </c>
      <c r="G226" s="46">
        <v>50</v>
      </c>
      <c r="H226" s="46">
        <v>42.5</v>
      </c>
      <c r="I226" s="46">
        <v>0.75</v>
      </c>
      <c r="J226" s="52">
        <v>46</v>
      </c>
      <c r="K226" s="47" t="str">
        <f t="shared" si="3"/>
        <v/>
      </c>
      <c r="L226" s="30"/>
    </row>
    <row r="227" spans="1:12" ht="15" customHeight="1" x14ac:dyDescent="0.2">
      <c r="A227" s="64" t="s">
        <v>846</v>
      </c>
      <c r="B227" s="44" t="s">
        <v>122</v>
      </c>
      <c r="C227" s="44" t="s">
        <v>123</v>
      </c>
      <c r="D227" s="44" t="s">
        <v>31</v>
      </c>
      <c r="E227" s="44" t="s">
        <v>35</v>
      </c>
      <c r="F227" s="45" t="s">
        <v>60</v>
      </c>
      <c r="G227" s="46">
        <v>50.25</v>
      </c>
      <c r="H227" s="46">
        <v>42.75</v>
      </c>
      <c r="I227" s="46">
        <v>0.75</v>
      </c>
      <c r="J227" s="52">
        <v>500</v>
      </c>
      <c r="K227" s="47" t="str">
        <f t="shared" si="3"/>
        <v/>
      </c>
      <c r="L227" s="30"/>
    </row>
    <row r="228" spans="1:12" ht="15" customHeight="1" x14ac:dyDescent="0.2">
      <c r="A228" s="64" t="s">
        <v>2575</v>
      </c>
      <c r="B228" s="44" t="s">
        <v>122</v>
      </c>
      <c r="C228" s="44" t="s">
        <v>123</v>
      </c>
      <c r="D228" s="44" t="s">
        <v>31</v>
      </c>
      <c r="E228" s="44" t="s">
        <v>86</v>
      </c>
      <c r="F228" s="45" t="s">
        <v>60</v>
      </c>
      <c r="G228" s="46">
        <v>44</v>
      </c>
      <c r="H228" s="46">
        <v>37.4</v>
      </c>
      <c r="I228" s="46">
        <v>0.75</v>
      </c>
      <c r="J228" s="52">
        <v>208</v>
      </c>
      <c r="K228" s="47" t="str">
        <f t="shared" si="3"/>
        <v/>
      </c>
      <c r="L228" s="30"/>
    </row>
    <row r="229" spans="1:12" ht="15" customHeight="1" x14ac:dyDescent="0.2">
      <c r="A229" s="64" t="s">
        <v>2576</v>
      </c>
      <c r="B229" s="44" t="s">
        <v>122</v>
      </c>
      <c r="C229" s="44" t="s">
        <v>123</v>
      </c>
      <c r="D229" s="44" t="s">
        <v>31</v>
      </c>
      <c r="E229" s="44" t="s">
        <v>87</v>
      </c>
      <c r="F229" s="45" t="s">
        <v>60</v>
      </c>
      <c r="G229" s="46">
        <v>39.85</v>
      </c>
      <c r="H229" s="46">
        <v>33.9</v>
      </c>
      <c r="I229" s="46">
        <v>0.75</v>
      </c>
      <c r="J229" s="52">
        <v>154</v>
      </c>
      <c r="K229" s="47" t="str">
        <f t="shared" si="3"/>
        <v/>
      </c>
      <c r="L229" s="30"/>
    </row>
    <row r="230" spans="1:12" ht="15" customHeight="1" x14ac:dyDescent="0.2">
      <c r="A230" s="64" t="s">
        <v>2577</v>
      </c>
      <c r="B230" s="44" t="s">
        <v>122</v>
      </c>
      <c r="C230" s="44" t="s">
        <v>123</v>
      </c>
      <c r="D230" s="44" t="s">
        <v>31</v>
      </c>
      <c r="E230" s="44" t="s">
        <v>88</v>
      </c>
      <c r="F230" s="45" t="s">
        <v>60</v>
      </c>
      <c r="G230" s="46">
        <v>36.049999999999997</v>
      </c>
      <c r="H230" s="46">
        <v>30.65</v>
      </c>
      <c r="I230" s="46">
        <v>0.75</v>
      </c>
      <c r="J230" s="52">
        <v>77</v>
      </c>
      <c r="K230" s="47" t="str">
        <f t="shared" si="3"/>
        <v/>
      </c>
      <c r="L230" s="30"/>
    </row>
    <row r="231" spans="1:12" ht="15" customHeight="1" x14ac:dyDescent="0.2">
      <c r="A231" s="64" t="s">
        <v>1082</v>
      </c>
      <c r="B231" s="44" t="s">
        <v>122</v>
      </c>
      <c r="C231" s="44" t="s">
        <v>123</v>
      </c>
      <c r="D231" s="44" t="s">
        <v>31</v>
      </c>
      <c r="E231" s="44" t="s">
        <v>38</v>
      </c>
      <c r="F231" s="45" t="s">
        <v>60</v>
      </c>
      <c r="G231" s="46">
        <v>25.9</v>
      </c>
      <c r="H231" s="46">
        <v>22.05</v>
      </c>
      <c r="I231" s="46">
        <v>0.75</v>
      </c>
      <c r="J231" s="52">
        <v>52</v>
      </c>
      <c r="K231" s="47" t="str">
        <f t="shared" si="3"/>
        <v/>
      </c>
      <c r="L231" s="30"/>
    </row>
    <row r="232" spans="1:12" ht="15" customHeight="1" x14ac:dyDescent="0.2">
      <c r="A232" s="64" t="s">
        <v>1083</v>
      </c>
      <c r="B232" s="44" t="s">
        <v>122</v>
      </c>
      <c r="C232" s="44" t="s">
        <v>123</v>
      </c>
      <c r="D232" s="44" t="s">
        <v>31</v>
      </c>
      <c r="E232" s="44" t="s">
        <v>39</v>
      </c>
      <c r="F232" s="45" t="s">
        <v>60</v>
      </c>
      <c r="G232" s="46">
        <v>23.15</v>
      </c>
      <c r="H232" s="46">
        <v>19.7</v>
      </c>
      <c r="I232" s="46">
        <v>0.75</v>
      </c>
      <c r="J232" s="52">
        <v>500</v>
      </c>
      <c r="K232" s="47" t="str">
        <f t="shared" si="3"/>
        <v/>
      </c>
      <c r="L232" s="30"/>
    </row>
    <row r="233" spans="1:12" ht="15" customHeight="1" x14ac:dyDescent="0.2">
      <c r="A233" s="64" t="s">
        <v>1084</v>
      </c>
      <c r="B233" s="44" t="s">
        <v>122</v>
      </c>
      <c r="C233" s="44" t="s">
        <v>123</v>
      </c>
      <c r="D233" s="44" t="s">
        <v>31</v>
      </c>
      <c r="E233" s="44" t="s">
        <v>40</v>
      </c>
      <c r="F233" s="45" t="s">
        <v>60</v>
      </c>
      <c r="G233" s="46">
        <v>20.100000000000001</v>
      </c>
      <c r="H233" s="46">
        <v>17.100000000000001</v>
      </c>
      <c r="I233" s="46">
        <v>0.75</v>
      </c>
      <c r="J233" s="52">
        <v>80</v>
      </c>
      <c r="K233" s="47" t="str">
        <f t="shared" si="3"/>
        <v/>
      </c>
      <c r="L233" s="30"/>
    </row>
    <row r="234" spans="1:12" ht="15" customHeight="1" x14ac:dyDescent="0.2">
      <c r="A234" s="64" t="s">
        <v>1085</v>
      </c>
      <c r="B234" s="44" t="s">
        <v>626</v>
      </c>
      <c r="C234" s="44" t="s">
        <v>627</v>
      </c>
      <c r="D234" s="44" t="s">
        <v>31</v>
      </c>
      <c r="E234" s="44" t="s">
        <v>50</v>
      </c>
      <c r="F234" s="45" t="s">
        <v>60</v>
      </c>
      <c r="G234" s="46">
        <v>83.1</v>
      </c>
      <c r="H234" s="46">
        <v>70.650000000000006</v>
      </c>
      <c r="I234" s="46"/>
      <c r="J234" s="52">
        <v>194</v>
      </c>
      <c r="K234" s="47" t="str">
        <f t="shared" si="3"/>
        <v/>
      </c>
      <c r="L234" s="30"/>
    </row>
    <row r="235" spans="1:12" ht="15" customHeight="1" x14ac:dyDescent="0.2">
      <c r="A235" s="64" t="s">
        <v>1086</v>
      </c>
      <c r="B235" s="44" t="s">
        <v>626</v>
      </c>
      <c r="C235" s="44" t="s">
        <v>627</v>
      </c>
      <c r="D235" s="44" t="s">
        <v>31</v>
      </c>
      <c r="E235" s="44" t="s">
        <v>32</v>
      </c>
      <c r="F235" s="45" t="s">
        <v>60</v>
      </c>
      <c r="G235" s="46">
        <v>72.05</v>
      </c>
      <c r="H235" s="46">
        <v>61.25</v>
      </c>
      <c r="I235" s="46"/>
      <c r="J235" s="52">
        <v>263</v>
      </c>
      <c r="K235" s="47" t="str">
        <f t="shared" si="3"/>
        <v/>
      </c>
      <c r="L235" s="30"/>
    </row>
    <row r="236" spans="1:12" ht="15" customHeight="1" x14ac:dyDescent="0.2">
      <c r="A236" s="64" t="s">
        <v>2578</v>
      </c>
      <c r="B236" s="44" t="s">
        <v>626</v>
      </c>
      <c r="C236" s="44" t="s">
        <v>627</v>
      </c>
      <c r="D236" s="44" t="s">
        <v>31</v>
      </c>
      <c r="E236" s="44" t="s">
        <v>82</v>
      </c>
      <c r="F236" s="45" t="s">
        <v>60</v>
      </c>
      <c r="G236" s="46">
        <v>63.05</v>
      </c>
      <c r="H236" s="46">
        <v>53.6</v>
      </c>
      <c r="I236" s="46"/>
      <c r="J236" s="52">
        <v>60</v>
      </c>
      <c r="K236" s="47" t="str">
        <f t="shared" si="3"/>
        <v/>
      </c>
      <c r="L236" s="30"/>
    </row>
    <row r="237" spans="1:12" ht="15" customHeight="1" x14ac:dyDescent="0.2">
      <c r="A237" s="64" t="s">
        <v>1087</v>
      </c>
      <c r="B237" s="44" t="s">
        <v>626</v>
      </c>
      <c r="C237" s="44" t="s">
        <v>627</v>
      </c>
      <c r="D237" s="44" t="s">
        <v>31</v>
      </c>
      <c r="E237" s="44" t="s">
        <v>34</v>
      </c>
      <c r="F237" s="45" t="s">
        <v>60</v>
      </c>
      <c r="G237" s="46">
        <v>61.85</v>
      </c>
      <c r="H237" s="46">
        <v>52.6</v>
      </c>
      <c r="I237" s="46"/>
      <c r="J237" s="52">
        <v>488</v>
      </c>
      <c r="K237" s="47" t="str">
        <f t="shared" si="3"/>
        <v/>
      </c>
      <c r="L237" s="30"/>
    </row>
    <row r="238" spans="1:12" ht="15" customHeight="1" x14ac:dyDescent="0.2">
      <c r="A238" s="64" t="s">
        <v>2579</v>
      </c>
      <c r="B238" s="44" t="s">
        <v>626</v>
      </c>
      <c r="C238" s="44" t="s">
        <v>627</v>
      </c>
      <c r="D238" s="44" t="s">
        <v>31</v>
      </c>
      <c r="E238" s="44" t="s">
        <v>83</v>
      </c>
      <c r="F238" s="45" t="s">
        <v>60</v>
      </c>
      <c r="G238" s="46">
        <v>54.15</v>
      </c>
      <c r="H238" s="46">
        <v>46.05</v>
      </c>
      <c r="I238" s="46"/>
      <c r="J238" s="52">
        <v>299</v>
      </c>
      <c r="K238" s="47" t="str">
        <f t="shared" si="3"/>
        <v/>
      </c>
      <c r="L238" s="30"/>
    </row>
    <row r="239" spans="1:12" ht="15" customHeight="1" x14ac:dyDescent="0.2">
      <c r="A239" s="64" t="s">
        <v>1088</v>
      </c>
      <c r="B239" s="44" t="s">
        <v>626</v>
      </c>
      <c r="C239" s="44" t="s">
        <v>627</v>
      </c>
      <c r="D239" s="44" t="s">
        <v>31</v>
      </c>
      <c r="E239" s="44" t="s">
        <v>35</v>
      </c>
      <c r="F239" s="45" t="s">
        <v>60</v>
      </c>
      <c r="G239" s="46">
        <v>52.2</v>
      </c>
      <c r="H239" s="46">
        <v>44.4</v>
      </c>
      <c r="I239" s="46"/>
      <c r="J239" s="52">
        <v>158</v>
      </c>
      <c r="K239" s="47" t="str">
        <f t="shared" si="3"/>
        <v/>
      </c>
      <c r="L239" s="30"/>
    </row>
    <row r="240" spans="1:12" ht="15" customHeight="1" x14ac:dyDescent="0.2">
      <c r="A240" s="64" t="s">
        <v>2580</v>
      </c>
      <c r="B240" s="44" t="s">
        <v>626</v>
      </c>
      <c r="C240" s="44" t="s">
        <v>627</v>
      </c>
      <c r="D240" s="44" t="s">
        <v>31</v>
      </c>
      <c r="E240" s="44" t="s">
        <v>86</v>
      </c>
      <c r="F240" s="45" t="s">
        <v>60</v>
      </c>
      <c r="G240" s="46">
        <v>45.7</v>
      </c>
      <c r="H240" s="46">
        <v>38.85</v>
      </c>
      <c r="I240" s="46"/>
      <c r="J240" s="52">
        <v>99</v>
      </c>
      <c r="K240" s="47" t="str">
        <f t="shared" si="3"/>
        <v/>
      </c>
      <c r="L240" s="30"/>
    </row>
    <row r="241" spans="1:12" ht="15" customHeight="1" x14ac:dyDescent="0.2">
      <c r="A241" s="64" t="s">
        <v>2849</v>
      </c>
      <c r="B241" s="44" t="s">
        <v>626</v>
      </c>
      <c r="C241" s="44" t="s">
        <v>627</v>
      </c>
      <c r="D241" s="44" t="s">
        <v>31</v>
      </c>
      <c r="E241" s="44" t="s">
        <v>36</v>
      </c>
      <c r="F241" s="45" t="s">
        <v>60</v>
      </c>
      <c r="G241" s="46">
        <v>45.25</v>
      </c>
      <c r="H241" s="46">
        <v>38.5</v>
      </c>
      <c r="I241" s="46"/>
      <c r="J241" s="52">
        <v>10</v>
      </c>
      <c r="K241" s="47" t="str">
        <f t="shared" si="3"/>
        <v/>
      </c>
      <c r="L241" s="30"/>
    </row>
    <row r="242" spans="1:12" ht="15" customHeight="1" x14ac:dyDescent="0.2">
      <c r="A242" s="64" t="s">
        <v>1089</v>
      </c>
      <c r="B242" s="44" t="s">
        <v>626</v>
      </c>
      <c r="C242" s="44" t="s">
        <v>627</v>
      </c>
      <c r="D242" s="44" t="s">
        <v>31</v>
      </c>
      <c r="E242" s="44" t="s">
        <v>59</v>
      </c>
      <c r="F242" s="45" t="s">
        <v>60</v>
      </c>
      <c r="G242" s="46">
        <v>31</v>
      </c>
      <c r="H242" s="46">
        <v>26.35</v>
      </c>
      <c r="I242" s="46"/>
      <c r="J242" s="52">
        <v>36</v>
      </c>
      <c r="K242" s="47" t="str">
        <f t="shared" si="3"/>
        <v/>
      </c>
      <c r="L242" s="30"/>
    </row>
    <row r="243" spans="1:12" ht="15" customHeight="1" x14ac:dyDescent="0.2">
      <c r="A243" s="64" t="s">
        <v>847</v>
      </c>
      <c r="B243" s="44" t="s">
        <v>626</v>
      </c>
      <c r="C243" s="44" t="s">
        <v>627</v>
      </c>
      <c r="D243" s="44" t="s">
        <v>31</v>
      </c>
      <c r="E243" s="44" t="s">
        <v>61</v>
      </c>
      <c r="F243" s="45" t="s">
        <v>60</v>
      </c>
      <c r="G243" s="46">
        <v>28.05</v>
      </c>
      <c r="H243" s="46">
        <v>23.85</v>
      </c>
      <c r="I243" s="46"/>
      <c r="J243" s="52">
        <v>226</v>
      </c>
      <c r="K243" s="47" t="str">
        <f t="shared" si="3"/>
        <v/>
      </c>
      <c r="L243" s="30"/>
    </row>
    <row r="244" spans="1:12" ht="15" customHeight="1" x14ac:dyDescent="0.2">
      <c r="A244" s="64" t="s">
        <v>1090</v>
      </c>
      <c r="B244" s="44" t="s">
        <v>626</v>
      </c>
      <c r="C244" s="44" t="s">
        <v>627</v>
      </c>
      <c r="D244" s="44" t="s">
        <v>31</v>
      </c>
      <c r="E244" s="44" t="s">
        <v>38</v>
      </c>
      <c r="F244" s="45" t="s">
        <v>60</v>
      </c>
      <c r="G244" s="46">
        <v>25.15</v>
      </c>
      <c r="H244" s="46">
        <v>21.4</v>
      </c>
      <c r="I244" s="46"/>
      <c r="J244" s="52">
        <v>265</v>
      </c>
      <c r="K244" s="47" t="str">
        <f t="shared" si="3"/>
        <v/>
      </c>
      <c r="L244" s="30"/>
    </row>
    <row r="245" spans="1:12" ht="15" customHeight="1" x14ac:dyDescent="0.2">
      <c r="A245" s="64" t="s">
        <v>848</v>
      </c>
      <c r="B245" s="44" t="s">
        <v>626</v>
      </c>
      <c r="C245" s="44" t="s">
        <v>627</v>
      </c>
      <c r="D245" s="44" t="s">
        <v>31</v>
      </c>
      <c r="E245" s="44" t="s">
        <v>39</v>
      </c>
      <c r="F245" s="45" t="s">
        <v>60</v>
      </c>
      <c r="G245" s="46">
        <v>22.5</v>
      </c>
      <c r="H245" s="46">
        <v>19.149999999999999</v>
      </c>
      <c r="I245" s="46"/>
      <c r="J245" s="52">
        <v>78</v>
      </c>
      <c r="K245" s="47" t="str">
        <f t="shared" si="3"/>
        <v/>
      </c>
      <c r="L245" s="30"/>
    </row>
    <row r="246" spans="1:12" ht="15" customHeight="1" x14ac:dyDescent="0.2">
      <c r="A246" s="64" t="s">
        <v>1091</v>
      </c>
      <c r="B246" s="44" t="s">
        <v>626</v>
      </c>
      <c r="C246" s="44" t="s">
        <v>627</v>
      </c>
      <c r="D246" s="44" t="s">
        <v>31</v>
      </c>
      <c r="E246" s="44" t="s">
        <v>62</v>
      </c>
      <c r="F246" s="45" t="s">
        <v>60</v>
      </c>
      <c r="G246" s="46">
        <v>17</v>
      </c>
      <c r="H246" s="46">
        <v>14.45</v>
      </c>
      <c r="I246" s="46"/>
      <c r="J246" s="52">
        <v>9</v>
      </c>
      <c r="K246" s="47" t="str">
        <f t="shared" ref="K246:K304" si="4">IF(L246="","",IF(L246&lt;50,G246-($K$9*G246),IF(L246&gt;=50,H246-($K$9*H246))))</f>
        <v/>
      </c>
      <c r="L246" s="30"/>
    </row>
    <row r="247" spans="1:12" ht="15" customHeight="1" x14ac:dyDescent="0.2">
      <c r="A247" s="64" t="s">
        <v>1092</v>
      </c>
      <c r="B247" s="44" t="s">
        <v>124</v>
      </c>
      <c r="C247" s="44" t="s">
        <v>125</v>
      </c>
      <c r="D247" s="44" t="s">
        <v>31</v>
      </c>
      <c r="E247" s="44" t="s">
        <v>32</v>
      </c>
      <c r="F247" s="45" t="s">
        <v>60</v>
      </c>
      <c r="G247" s="46">
        <v>56.1</v>
      </c>
      <c r="H247" s="46">
        <v>47.7</v>
      </c>
      <c r="I247" s="46"/>
      <c r="J247" s="52">
        <v>56</v>
      </c>
      <c r="K247" s="47" t="str">
        <f t="shared" si="4"/>
        <v/>
      </c>
      <c r="L247" s="30"/>
    </row>
    <row r="248" spans="1:12" ht="15" customHeight="1" x14ac:dyDescent="0.2">
      <c r="A248" s="64" t="s">
        <v>1093</v>
      </c>
      <c r="B248" s="44" t="s">
        <v>124</v>
      </c>
      <c r="C248" s="44" t="s">
        <v>125</v>
      </c>
      <c r="D248" s="44" t="s">
        <v>31</v>
      </c>
      <c r="E248" s="44" t="s">
        <v>34</v>
      </c>
      <c r="F248" s="45" t="s">
        <v>60</v>
      </c>
      <c r="G248" s="46">
        <v>50.8</v>
      </c>
      <c r="H248" s="46">
        <v>43.2</v>
      </c>
      <c r="I248" s="46"/>
      <c r="J248" s="52">
        <v>87</v>
      </c>
      <c r="K248" s="47" t="str">
        <f t="shared" si="4"/>
        <v/>
      </c>
      <c r="L248" s="30"/>
    </row>
    <row r="249" spans="1:12" ht="15" customHeight="1" x14ac:dyDescent="0.2">
      <c r="A249" s="64" t="s">
        <v>3032</v>
      </c>
      <c r="B249" s="44" t="s">
        <v>3033</v>
      </c>
      <c r="C249" s="44" t="s">
        <v>3034</v>
      </c>
      <c r="D249" s="44" t="s">
        <v>41</v>
      </c>
      <c r="E249" s="44" t="s">
        <v>42</v>
      </c>
      <c r="F249" s="45" t="s">
        <v>60</v>
      </c>
      <c r="G249" s="46">
        <v>43.35</v>
      </c>
      <c r="H249" s="46">
        <v>36.85</v>
      </c>
      <c r="I249" s="46">
        <v>1.5</v>
      </c>
      <c r="J249" s="52">
        <v>30</v>
      </c>
      <c r="K249" s="47" t="str">
        <f t="shared" si="4"/>
        <v/>
      </c>
      <c r="L249" s="30"/>
    </row>
    <row r="250" spans="1:12" ht="15" customHeight="1" x14ac:dyDescent="0.2">
      <c r="A250" s="64" t="s">
        <v>128</v>
      </c>
      <c r="B250" s="44" t="s">
        <v>126</v>
      </c>
      <c r="C250" s="44" t="s">
        <v>127</v>
      </c>
      <c r="D250" s="44" t="s">
        <v>41</v>
      </c>
      <c r="E250" s="44" t="s">
        <v>54</v>
      </c>
      <c r="F250" s="45" t="s">
        <v>60</v>
      </c>
      <c r="G250" s="46">
        <v>27.4</v>
      </c>
      <c r="H250" s="46">
        <v>23.3</v>
      </c>
      <c r="I250" s="46"/>
      <c r="J250" s="52">
        <v>32</v>
      </c>
      <c r="K250" s="47" t="str">
        <f t="shared" si="4"/>
        <v/>
      </c>
      <c r="L250" s="30"/>
    </row>
    <row r="251" spans="1:12" ht="15" customHeight="1" x14ac:dyDescent="0.2">
      <c r="A251" s="64" t="s">
        <v>129</v>
      </c>
      <c r="B251" s="44" t="s">
        <v>126</v>
      </c>
      <c r="C251" s="44" t="s">
        <v>127</v>
      </c>
      <c r="D251" s="44" t="s">
        <v>41</v>
      </c>
      <c r="E251" s="44" t="s">
        <v>45</v>
      </c>
      <c r="F251" s="45" t="s">
        <v>60</v>
      </c>
      <c r="G251" s="46">
        <v>24.45</v>
      </c>
      <c r="H251" s="46">
        <v>20.8</v>
      </c>
      <c r="I251" s="46"/>
      <c r="J251" s="52">
        <v>88</v>
      </c>
      <c r="K251" s="47" t="str">
        <f t="shared" si="4"/>
        <v/>
      </c>
      <c r="L251" s="30"/>
    </row>
    <row r="252" spans="1:12" ht="15" customHeight="1" x14ac:dyDescent="0.2">
      <c r="A252" s="64" t="s">
        <v>1094</v>
      </c>
      <c r="B252" s="44" t="s">
        <v>1095</v>
      </c>
      <c r="C252" s="44" t="s">
        <v>1096</v>
      </c>
      <c r="D252" s="44" t="s">
        <v>31</v>
      </c>
      <c r="E252" s="44" t="s">
        <v>39</v>
      </c>
      <c r="F252" s="45" t="s">
        <v>60</v>
      </c>
      <c r="G252" s="46">
        <v>28.6</v>
      </c>
      <c r="H252" s="46">
        <v>24.35</v>
      </c>
      <c r="I252" s="46"/>
      <c r="J252" s="52">
        <v>16</v>
      </c>
      <c r="K252" s="47" t="str">
        <f t="shared" si="4"/>
        <v/>
      </c>
      <c r="L252" s="30"/>
    </row>
    <row r="253" spans="1:12" ht="15" customHeight="1" x14ac:dyDescent="0.2">
      <c r="A253" s="64" t="s">
        <v>1097</v>
      </c>
      <c r="B253" s="44" t="s">
        <v>1095</v>
      </c>
      <c r="C253" s="44" t="s">
        <v>1096</v>
      </c>
      <c r="D253" s="44" t="s">
        <v>31</v>
      </c>
      <c r="E253" s="44" t="s">
        <v>40</v>
      </c>
      <c r="F253" s="45" t="s">
        <v>60</v>
      </c>
      <c r="G253" s="46">
        <v>24.35</v>
      </c>
      <c r="H253" s="46">
        <v>20.7</v>
      </c>
      <c r="I253" s="46"/>
      <c r="J253" s="52">
        <v>241</v>
      </c>
      <c r="K253" s="47" t="str">
        <f t="shared" si="4"/>
        <v/>
      </c>
      <c r="L253" s="30"/>
    </row>
    <row r="254" spans="1:12" ht="15" customHeight="1" x14ac:dyDescent="0.2">
      <c r="A254" s="64" t="s">
        <v>1098</v>
      </c>
      <c r="B254" s="44" t="s">
        <v>1095</v>
      </c>
      <c r="C254" s="44" t="s">
        <v>1096</v>
      </c>
      <c r="D254" s="44" t="s">
        <v>31</v>
      </c>
      <c r="E254" s="44" t="s">
        <v>62</v>
      </c>
      <c r="F254" s="45" t="s">
        <v>60</v>
      </c>
      <c r="G254" s="46">
        <v>19.899999999999999</v>
      </c>
      <c r="H254" s="46">
        <v>16.95</v>
      </c>
      <c r="I254" s="46"/>
      <c r="J254" s="52">
        <v>207</v>
      </c>
      <c r="K254" s="47" t="str">
        <f t="shared" si="4"/>
        <v/>
      </c>
      <c r="L254" s="30"/>
    </row>
    <row r="255" spans="1:12" ht="15" customHeight="1" x14ac:dyDescent="0.2">
      <c r="A255" s="64" t="s">
        <v>132</v>
      </c>
      <c r="B255" s="44" t="s">
        <v>130</v>
      </c>
      <c r="C255" s="44" t="s">
        <v>131</v>
      </c>
      <c r="D255" s="44" t="s">
        <v>31</v>
      </c>
      <c r="E255" s="44" t="s">
        <v>50</v>
      </c>
      <c r="F255" s="45" t="s">
        <v>60</v>
      </c>
      <c r="G255" s="46">
        <v>88.75</v>
      </c>
      <c r="H255" s="46">
        <v>75.45</v>
      </c>
      <c r="I255" s="46"/>
      <c r="J255" s="52">
        <v>313</v>
      </c>
      <c r="K255" s="47" t="str">
        <f t="shared" si="4"/>
        <v/>
      </c>
      <c r="L255" s="30"/>
    </row>
    <row r="256" spans="1:12" ht="15" customHeight="1" x14ac:dyDescent="0.2">
      <c r="A256" s="64" t="s">
        <v>857</v>
      </c>
      <c r="B256" s="44" t="s">
        <v>130</v>
      </c>
      <c r="C256" s="44" t="s">
        <v>131</v>
      </c>
      <c r="D256" s="44" t="s">
        <v>31</v>
      </c>
      <c r="E256" s="44" t="s">
        <v>32</v>
      </c>
      <c r="F256" s="45" t="s">
        <v>60</v>
      </c>
      <c r="G256" s="46">
        <v>75.400000000000006</v>
      </c>
      <c r="H256" s="46">
        <v>64.099999999999994</v>
      </c>
      <c r="I256" s="46"/>
      <c r="J256" s="52">
        <v>500</v>
      </c>
      <c r="K256" s="47" t="str">
        <f t="shared" si="4"/>
        <v/>
      </c>
      <c r="L256" s="30"/>
    </row>
    <row r="257" spans="1:12" ht="15" customHeight="1" x14ac:dyDescent="0.2">
      <c r="A257" s="64" t="s">
        <v>723</v>
      </c>
      <c r="B257" s="44" t="s">
        <v>130</v>
      </c>
      <c r="C257" s="44" t="s">
        <v>131</v>
      </c>
      <c r="D257" s="44" t="s">
        <v>31</v>
      </c>
      <c r="E257" s="44" t="s">
        <v>34</v>
      </c>
      <c r="F257" s="45" t="s">
        <v>60</v>
      </c>
      <c r="G257" s="46">
        <v>66.599999999999994</v>
      </c>
      <c r="H257" s="46">
        <v>56.65</v>
      </c>
      <c r="I257" s="46"/>
      <c r="J257" s="52">
        <v>187</v>
      </c>
      <c r="K257" s="47" t="str">
        <f t="shared" si="4"/>
        <v/>
      </c>
      <c r="L257" s="30"/>
    </row>
    <row r="258" spans="1:12" ht="15" customHeight="1" x14ac:dyDescent="0.2">
      <c r="A258" s="64" t="s">
        <v>2581</v>
      </c>
      <c r="B258" s="44" t="s">
        <v>130</v>
      </c>
      <c r="C258" s="44" t="s">
        <v>131</v>
      </c>
      <c r="D258" s="44" t="s">
        <v>31</v>
      </c>
      <c r="E258" s="44" t="s">
        <v>35</v>
      </c>
      <c r="F258" s="45" t="s">
        <v>60</v>
      </c>
      <c r="G258" s="46">
        <v>51.85</v>
      </c>
      <c r="H258" s="46">
        <v>44.1</v>
      </c>
      <c r="I258" s="46"/>
      <c r="J258" s="52">
        <v>63</v>
      </c>
      <c r="K258" s="47" t="str">
        <f t="shared" si="4"/>
        <v/>
      </c>
      <c r="L258" s="30"/>
    </row>
    <row r="259" spans="1:12" ht="15" customHeight="1" x14ac:dyDescent="0.2">
      <c r="A259" s="64" t="s">
        <v>1099</v>
      </c>
      <c r="B259" s="44" t="s">
        <v>130</v>
      </c>
      <c r="C259" s="44" t="s">
        <v>131</v>
      </c>
      <c r="D259" s="44" t="s">
        <v>31</v>
      </c>
      <c r="E259" s="44" t="s">
        <v>65</v>
      </c>
      <c r="F259" s="45" t="s">
        <v>60</v>
      </c>
      <c r="G259" s="46">
        <v>42.4</v>
      </c>
      <c r="H259" s="46">
        <v>36.049999999999997</v>
      </c>
      <c r="I259" s="46"/>
      <c r="J259" s="52">
        <v>211</v>
      </c>
      <c r="K259" s="47" t="str">
        <f t="shared" si="4"/>
        <v/>
      </c>
      <c r="L259" s="30"/>
    </row>
    <row r="260" spans="1:12" ht="15" customHeight="1" x14ac:dyDescent="0.2">
      <c r="A260" s="64" t="s">
        <v>1100</v>
      </c>
      <c r="B260" s="44" t="s">
        <v>130</v>
      </c>
      <c r="C260" s="44" t="s">
        <v>131</v>
      </c>
      <c r="D260" s="44" t="s">
        <v>31</v>
      </c>
      <c r="E260" s="44" t="s">
        <v>59</v>
      </c>
      <c r="F260" s="45" t="s">
        <v>60</v>
      </c>
      <c r="G260" s="46">
        <v>38.9</v>
      </c>
      <c r="H260" s="46">
        <v>33.1</v>
      </c>
      <c r="I260" s="46"/>
      <c r="J260" s="52">
        <v>213</v>
      </c>
      <c r="K260" s="47" t="str">
        <f t="shared" si="4"/>
        <v/>
      </c>
      <c r="L260" s="30"/>
    </row>
    <row r="261" spans="1:12" ht="15" customHeight="1" x14ac:dyDescent="0.2">
      <c r="A261" s="64" t="s">
        <v>2468</v>
      </c>
      <c r="B261" s="44" t="s">
        <v>130</v>
      </c>
      <c r="C261" s="44" t="s">
        <v>131</v>
      </c>
      <c r="D261" s="44" t="s">
        <v>31</v>
      </c>
      <c r="E261" s="44" t="s">
        <v>61</v>
      </c>
      <c r="F261" s="45" t="s">
        <v>60</v>
      </c>
      <c r="G261" s="46">
        <v>35.6</v>
      </c>
      <c r="H261" s="46">
        <v>30.3</v>
      </c>
      <c r="I261" s="46"/>
      <c r="J261" s="52">
        <v>500</v>
      </c>
      <c r="K261" s="47" t="str">
        <f t="shared" si="4"/>
        <v/>
      </c>
      <c r="L261" s="30"/>
    </row>
    <row r="262" spans="1:12" ht="15" customHeight="1" x14ac:dyDescent="0.2">
      <c r="A262" s="64" t="s">
        <v>2531</v>
      </c>
      <c r="B262" s="44" t="s">
        <v>130</v>
      </c>
      <c r="C262" s="44" t="s">
        <v>131</v>
      </c>
      <c r="D262" s="44" t="s">
        <v>31</v>
      </c>
      <c r="E262" s="44" t="s">
        <v>38</v>
      </c>
      <c r="F262" s="45" t="s">
        <v>60</v>
      </c>
      <c r="G262" s="46">
        <v>32.35</v>
      </c>
      <c r="H262" s="46">
        <v>27.5</v>
      </c>
      <c r="I262" s="46"/>
      <c r="J262" s="52">
        <v>500</v>
      </c>
      <c r="K262" s="47" t="str">
        <f t="shared" si="4"/>
        <v/>
      </c>
      <c r="L262" s="30"/>
    </row>
    <row r="263" spans="1:12" ht="15" customHeight="1" x14ac:dyDescent="0.2">
      <c r="A263" s="64" t="s">
        <v>1101</v>
      </c>
      <c r="B263" s="44" t="s">
        <v>130</v>
      </c>
      <c r="C263" s="44" t="s">
        <v>131</v>
      </c>
      <c r="D263" s="44" t="s">
        <v>31</v>
      </c>
      <c r="E263" s="44" t="s">
        <v>39</v>
      </c>
      <c r="F263" s="45" t="s">
        <v>60</v>
      </c>
      <c r="G263" s="46">
        <v>29.35</v>
      </c>
      <c r="H263" s="46">
        <v>24.95</v>
      </c>
      <c r="I263" s="46"/>
      <c r="J263" s="52">
        <v>176</v>
      </c>
      <c r="K263" s="47" t="str">
        <f t="shared" si="4"/>
        <v/>
      </c>
      <c r="L263" s="30"/>
    </row>
    <row r="264" spans="1:12" ht="15" customHeight="1" x14ac:dyDescent="0.2">
      <c r="A264" s="64" t="s">
        <v>1102</v>
      </c>
      <c r="B264" s="44" t="s">
        <v>130</v>
      </c>
      <c r="C264" s="44" t="s">
        <v>131</v>
      </c>
      <c r="D264" s="44" t="s">
        <v>31</v>
      </c>
      <c r="E264" s="44" t="s">
        <v>40</v>
      </c>
      <c r="F264" s="45" t="s">
        <v>60</v>
      </c>
      <c r="G264" s="46">
        <v>26.5</v>
      </c>
      <c r="H264" s="46">
        <v>22.55</v>
      </c>
      <c r="I264" s="46"/>
      <c r="J264" s="52">
        <v>52</v>
      </c>
      <c r="K264" s="47" t="str">
        <f t="shared" si="4"/>
        <v/>
      </c>
      <c r="L264" s="30"/>
    </row>
    <row r="265" spans="1:12" ht="15" customHeight="1" x14ac:dyDescent="0.2">
      <c r="A265" s="64" t="s">
        <v>1103</v>
      </c>
      <c r="B265" s="44" t="s">
        <v>130</v>
      </c>
      <c r="C265" s="44" t="s">
        <v>131</v>
      </c>
      <c r="D265" s="44" t="s">
        <v>31</v>
      </c>
      <c r="E265" s="44" t="s">
        <v>62</v>
      </c>
      <c r="F265" s="45" t="s">
        <v>60</v>
      </c>
      <c r="G265" s="46">
        <v>23.6</v>
      </c>
      <c r="H265" s="46">
        <v>20.100000000000001</v>
      </c>
      <c r="I265" s="46"/>
      <c r="J265" s="52">
        <v>26</v>
      </c>
      <c r="K265" s="47" t="str">
        <f t="shared" si="4"/>
        <v/>
      </c>
      <c r="L265" s="30"/>
    </row>
    <row r="266" spans="1:12" ht="15" customHeight="1" x14ac:dyDescent="0.2">
      <c r="A266" s="64" t="s">
        <v>134</v>
      </c>
      <c r="B266" s="44" t="s">
        <v>135</v>
      </c>
      <c r="C266" s="44" t="s">
        <v>136</v>
      </c>
      <c r="D266" s="44" t="s">
        <v>31</v>
      </c>
      <c r="E266" s="44" t="s">
        <v>32</v>
      </c>
      <c r="F266" s="45" t="s">
        <v>33</v>
      </c>
      <c r="G266" s="46">
        <v>71.849999999999994</v>
      </c>
      <c r="H266" s="46">
        <v>61.1</v>
      </c>
      <c r="I266" s="46">
        <v>0.9</v>
      </c>
      <c r="J266" s="52">
        <v>42</v>
      </c>
      <c r="K266" s="47" t="str">
        <f t="shared" si="4"/>
        <v/>
      </c>
      <c r="L266" s="30"/>
    </row>
    <row r="267" spans="1:12" ht="15" customHeight="1" x14ac:dyDescent="0.2">
      <c r="A267" s="64" t="s">
        <v>649</v>
      </c>
      <c r="B267" s="44" t="s">
        <v>135</v>
      </c>
      <c r="C267" s="44" t="s">
        <v>136</v>
      </c>
      <c r="D267" s="44" t="s">
        <v>31</v>
      </c>
      <c r="E267" s="44" t="s">
        <v>34</v>
      </c>
      <c r="F267" s="45" t="s">
        <v>33</v>
      </c>
      <c r="G267" s="46">
        <v>59.5</v>
      </c>
      <c r="H267" s="46">
        <v>50.6</v>
      </c>
      <c r="I267" s="46">
        <v>0.9</v>
      </c>
      <c r="J267" s="52">
        <v>104</v>
      </c>
      <c r="K267" s="47" t="str">
        <f t="shared" si="4"/>
        <v/>
      </c>
      <c r="L267" s="30"/>
    </row>
    <row r="268" spans="1:12" ht="15" customHeight="1" x14ac:dyDescent="0.2">
      <c r="A268" s="64" t="s">
        <v>1104</v>
      </c>
      <c r="B268" s="44" t="s">
        <v>137</v>
      </c>
      <c r="C268" s="44" t="s">
        <v>138</v>
      </c>
      <c r="D268" s="44" t="s">
        <v>31</v>
      </c>
      <c r="E268" s="44" t="s">
        <v>32</v>
      </c>
      <c r="F268" s="45" t="s">
        <v>33</v>
      </c>
      <c r="G268" s="46">
        <v>75.400000000000006</v>
      </c>
      <c r="H268" s="46">
        <v>64.099999999999994</v>
      </c>
      <c r="I268" s="46">
        <v>0.5</v>
      </c>
      <c r="J268" s="52">
        <v>500</v>
      </c>
      <c r="K268" s="47" t="str">
        <f t="shared" si="4"/>
        <v/>
      </c>
      <c r="L268" s="30"/>
    </row>
    <row r="269" spans="1:12" ht="15" customHeight="1" x14ac:dyDescent="0.2">
      <c r="A269" s="64" t="s">
        <v>2582</v>
      </c>
      <c r="B269" s="44" t="s">
        <v>137</v>
      </c>
      <c r="C269" s="44" t="s">
        <v>138</v>
      </c>
      <c r="D269" s="44" t="s">
        <v>31</v>
      </c>
      <c r="E269" s="44" t="s">
        <v>34</v>
      </c>
      <c r="F269" s="45" t="s">
        <v>33</v>
      </c>
      <c r="G269" s="46">
        <v>60.9</v>
      </c>
      <c r="H269" s="46">
        <v>51.8</v>
      </c>
      <c r="I269" s="46">
        <v>0.5</v>
      </c>
      <c r="J269" s="52">
        <v>144</v>
      </c>
      <c r="K269" s="47" t="str">
        <f t="shared" si="4"/>
        <v/>
      </c>
      <c r="L269" s="30"/>
    </row>
    <row r="270" spans="1:12" ht="15" customHeight="1" x14ac:dyDescent="0.2">
      <c r="A270" s="64" t="s">
        <v>2514</v>
      </c>
      <c r="B270" s="44" t="s">
        <v>137</v>
      </c>
      <c r="C270" s="44" t="s">
        <v>138</v>
      </c>
      <c r="D270" s="44" t="s">
        <v>139</v>
      </c>
      <c r="E270" s="44" t="s">
        <v>133</v>
      </c>
      <c r="F270" s="45" t="s">
        <v>33</v>
      </c>
      <c r="G270" s="46">
        <v>39.35</v>
      </c>
      <c r="H270" s="46">
        <v>33.450000000000003</v>
      </c>
      <c r="I270" s="46">
        <v>0.5</v>
      </c>
      <c r="J270" s="52">
        <v>12</v>
      </c>
      <c r="K270" s="47" t="str">
        <f t="shared" si="4"/>
        <v/>
      </c>
      <c r="L270" s="30"/>
    </row>
    <row r="271" spans="1:12" ht="15" customHeight="1" x14ac:dyDescent="0.2">
      <c r="A271" s="64" t="s">
        <v>2515</v>
      </c>
      <c r="B271" s="44" t="s">
        <v>137</v>
      </c>
      <c r="C271" s="44" t="s">
        <v>138</v>
      </c>
      <c r="D271" s="44" t="s">
        <v>139</v>
      </c>
      <c r="E271" s="44" t="s">
        <v>35</v>
      </c>
      <c r="F271" s="45" t="s">
        <v>33</v>
      </c>
      <c r="G271" s="46">
        <v>33.700000000000003</v>
      </c>
      <c r="H271" s="46">
        <v>28.65</v>
      </c>
      <c r="I271" s="46">
        <v>0.5</v>
      </c>
      <c r="J271" s="52">
        <v>12</v>
      </c>
      <c r="K271" s="47" t="str">
        <f t="shared" si="4"/>
        <v/>
      </c>
      <c r="L271" s="30"/>
    </row>
    <row r="272" spans="1:12" ht="15" customHeight="1" x14ac:dyDescent="0.2">
      <c r="A272" s="64" t="s">
        <v>2516</v>
      </c>
      <c r="B272" s="44" t="s">
        <v>137</v>
      </c>
      <c r="C272" s="44" t="s">
        <v>138</v>
      </c>
      <c r="D272" s="44" t="s">
        <v>139</v>
      </c>
      <c r="E272" s="44" t="s">
        <v>36</v>
      </c>
      <c r="F272" s="45" t="s">
        <v>33</v>
      </c>
      <c r="G272" s="46">
        <v>29.6</v>
      </c>
      <c r="H272" s="46">
        <v>25.2</v>
      </c>
      <c r="I272" s="46">
        <v>0.5</v>
      </c>
      <c r="J272" s="52">
        <v>112</v>
      </c>
      <c r="K272" s="47" t="str">
        <f t="shared" si="4"/>
        <v/>
      </c>
      <c r="L272" s="30"/>
    </row>
    <row r="273" spans="1:12" ht="15" customHeight="1" x14ac:dyDescent="0.2">
      <c r="A273" s="64" t="s">
        <v>1105</v>
      </c>
      <c r="B273" s="44" t="s">
        <v>137</v>
      </c>
      <c r="C273" s="44" t="s">
        <v>138</v>
      </c>
      <c r="D273" s="44" t="s">
        <v>31</v>
      </c>
      <c r="E273" s="44" t="s">
        <v>36</v>
      </c>
      <c r="F273" s="45" t="s">
        <v>33</v>
      </c>
      <c r="G273" s="46">
        <v>37.6</v>
      </c>
      <c r="H273" s="46">
        <v>32</v>
      </c>
      <c r="I273" s="46">
        <v>0.5</v>
      </c>
      <c r="J273" s="52">
        <v>53</v>
      </c>
      <c r="K273" s="47" t="str">
        <f t="shared" si="4"/>
        <v/>
      </c>
      <c r="L273" s="30"/>
    </row>
    <row r="274" spans="1:12" ht="15" customHeight="1" x14ac:dyDescent="0.2">
      <c r="A274" s="64" t="s">
        <v>2517</v>
      </c>
      <c r="B274" s="44" t="s">
        <v>137</v>
      </c>
      <c r="C274" s="44" t="s">
        <v>138</v>
      </c>
      <c r="D274" s="44" t="s">
        <v>31</v>
      </c>
      <c r="E274" s="44" t="s">
        <v>38</v>
      </c>
      <c r="F274" s="45" t="s">
        <v>33</v>
      </c>
      <c r="G274" s="46">
        <v>29.4</v>
      </c>
      <c r="H274" s="46">
        <v>25</v>
      </c>
      <c r="I274" s="46">
        <v>0.5</v>
      </c>
      <c r="J274" s="52">
        <v>500</v>
      </c>
      <c r="K274" s="47" t="str">
        <f t="shared" si="4"/>
        <v/>
      </c>
      <c r="L274" s="30"/>
    </row>
    <row r="275" spans="1:12" ht="15" customHeight="1" x14ac:dyDescent="0.2">
      <c r="A275" s="64" t="s">
        <v>1106</v>
      </c>
      <c r="B275" s="44" t="s">
        <v>137</v>
      </c>
      <c r="C275" s="44" t="s">
        <v>138</v>
      </c>
      <c r="D275" s="44" t="s">
        <v>31</v>
      </c>
      <c r="E275" s="44" t="s">
        <v>39</v>
      </c>
      <c r="F275" s="45" t="s">
        <v>33</v>
      </c>
      <c r="G275" s="46">
        <v>26.5</v>
      </c>
      <c r="H275" s="46">
        <v>22.55</v>
      </c>
      <c r="I275" s="46">
        <v>0.5</v>
      </c>
      <c r="J275" s="52">
        <v>500</v>
      </c>
      <c r="K275" s="47" t="str">
        <f t="shared" si="4"/>
        <v/>
      </c>
      <c r="L275" s="30"/>
    </row>
    <row r="276" spans="1:12" ht="15" customHeight="1" x14ac:dyDescent="0.2">
      <c r="A276" s="64" t="s">
        <v>800</v>
      </c>
      <c r="B276" s="44" t="s">
        <v>137</v>
      </c>
      <c r="C276" s="44" t="s">
        <v>138</v>
      </c>
      <c r="D276" s="44" t="s">
        <v>31</v>
      </c>
      <c r="E276" s="44" t="s">
        <v>40</v>
      </c>
      <c r="F276" s="45" t="s">
        <v>33</v>
      </c>
      <c r="G276" s="46">
        <v>23.5</v>
      </c>
      <c r="H276" s="46">
        <v>20</v>
      </c>
      <c r="I276" s="46">
        <v>0.5</v>
      </c>
      <c r="J276" s="52">
        <v>500</v>
      </c>
      <c r="K276" s="47" t="str">
        <f t="shared" si="4"/>
        <v/>
      </c>
      <c r="L276" s="30"/>
    </row>
    <row r="277" spans="1:12" ht="15" customHeight="1" x14ac:dyDescent="0.2">
      <c r="A277" s="64" t="s">
        <v>1107</v>
      </c>
      <c r="B277" s="44" t="s">
        <v>137</v>
      </c>
      <c r="C277" s="44" t="s">
        <v>138</v>
      </c>
      <c r="D277" s="44" t="s">
        <v>31</v>
      </c>
      <c r="E277" s="44" t="s">
        <v>62</v>
      </c>
      <c r="F277" s="45" t="s">
        <v>33</v>
      </c>
      <c r="G277" s="46">
        <v>20.149999999999999</v>
      </c>
      <c r="H277" s="46">
        <v>17.149999999999999</v>
      </c>
      <c r="I277" s="46">
        <v>0.5</v>
      </c>
      <c r="J277" s="52">
        <v>315</v>
      </c>
      <c r="K277" s="47" t="str">
        <f t="shared" si="4"/>
        <v/>
      </c>
      <c r="L277" s="30"/>
    </row>
    <row r="278" spans="1:12" ht="15" customHeight="1" x14ac:dyDescent="0.2">
      <c r="A278" s="64" t="s">
        <v>1108</v>
      </c>
      <c r="B278" s="44" t="s">
        <v>137</v>
      </c>
      <c r="C278" s="44" t="s">
        <v>138</v>
      </c>
      <c r="D278" s="44" t="s">
        <v>31</v>
      </c>
      <c r="E278" s="44" t="s">
        <v>63</v>
      </c>
      <c r="F278" s="45" t="s">
        <v>33</v>
      </c>
      <c r="G278" s="46">
        <v>16.25</v>
      </c>
      <c r="H278" s="46">
        <v>13.85</v>
      </c>
      <c r="I278" s="46">
        <v>0.5</v>
      </c>
      <c r="J278" s="52">
        <v>112</v>
      </c>
      <c r="K278" s="47" t="str">
        <f t="shared" si="4"/>
        <v/>
      </c>
      <c r="L278" s="30"/>
    </row>
    <row r="279" spans="1:12" ht="15" customHeight="1" x14ac:dyDescent="0.2">
      <c r="A279" s="64" t="s">
        <v>2518</v>
      </c>
      <c r="B279" s="44" t="s">
        <v>137</v>
      </c>
      <c r="C279" s="44" t="s">
        <v>138</v>
      </c>
      <c r="D279" s="44" t="s">
        <v>31</v>
      </c>
      <c r="E279" s="44" t="s">
        <v>152</v>
      </c>
      <c r="F279" s="45" t="s">
        <v>33</v>
      </c>
      <c r="G279" s="46">
        <v>14.15</v>
      </c>
      <c r="H279" s="46">
        <v>12.05</v>
      </c>
      <c r="I279" s="46">
        <v>0.5</v>
      </c>
      <c r="J279" s="52">
        <v>112</v>
      </c>
      <c r="K279" s="47" t="str">
        <f t="shared" si="4"/>
        <v/>
      </c>
      <c r="L279" s="30"/>
    </row>
    <row r="280" spans="1:12" ht="15" customHeight="1" x14ac:dyDescent="0.2">
      <c r="A280" s="64" t="s">
        <v>1109</v>
      </c>
      <c r="B280" s="44" t="s">
        <v>821</v>
      </c>
      <c r="C280" s="44" t="s">
        <v>822</v>
      </c>
      <c r="D280" s="44" t="s">
        <v>31</v>
      </c>
      <c r="E280" s="44" t="s">
        <v>50</v>
      </c>
      <c r="F280" s="45" t="s">
        <v>60</v>
      </c>
      <c r="G280" s="46">
        <v>71.7</v>
      </c>
      <c r="H280" s="46">
        <v>60.95</v>
      </c>
      <c r="I280" s="46"/>
      <c r="J280" s="52">
        <v>14</v>
      </c>
      <c r="K280" s="47" t="str">
        <f t="shared" si="4"/>
        <v/>
      </c>
      <c r="L280" s="30"/>
    </row>
    <row r="281" spans="1:12" ht="15" customHeight="1" x14ac:dyDescent="0.2">
      <c r="A281" s="64" t="s">
        <v>1110</v>
      </c>
      <c r="B281" s="44" t="s">
        <v>821</v>
      </c>
      <c r="C281" s="44" t="s">
        <v>822</v>
      </c>
      <c r="D281" s="44" t="s">
        <v>31</v>
      </c>
      <c r="E281" s="44" t="s">
        <v>32</v>
      </c>
      <c r="F281" s="45" t="s">
        <v>60</v>
      </c>
      <c r="G281" s="46">
        <v>59.4</v>
      </c>
      <c r="H281" s="46">
        <v>50.5</v>
      </c>
      <c r="I281" s="46"/>
      <c r="J281" s="52">
        <v>376</v>
      </c>
      <c r="K281" s="47" t="str">
        <f t="shared" si="4"/>
        <v/>
      </c>
      <c r="L281" s="30"/>
    </row>
    <row r="282" spans="1:12" ht="15" customHeight="1" x14ac:dyDescent="0.2">
      <c r="A282" s="64" t="s">
        <v>2583</v>
      </c>
      <c r="B282" s="44" t="s">
        <v>821</v>
      </c>
      <c r="C282" s="44" t="s">
        <v>822</v>
      </c>
      <c r="D282" s="44" t="s">
        <v>31</v>
      </c>
      <c r="E282" s="44" t="s">
        <v>82</v>
      </c>
      <c r="F282" s="45" t="s">
        <v>60</v>
      </c>
      <c r="G282" s="46">
        <v>52</v>
      </c>
      <c r="H282" s="46">
        <v>44.2</v>
      </c>
      <c r="I282" s="46"/>
      <c r="J282" s="52">
        <v>53</v>
      </c>
      <c r="K282" s="47" t="str">
        <f t="shared" si="4"/>
        <v/>
      </c>
      <c r="L282" s="30"/>
    </row>
    <row r="283" spans="1:12" ht="15" customHeight="1" x14ac:dyDescent="0.2">
      <c r="A283" s="64" t="s">
        <v>1111</v>
      </c>
      <c r="B283" s="44" t="s">
        <v>821</v>
      </c>
      <c r="C283" s="44" t="s">
        <v>822</v>
      </c>
      <c r="D283" s="44" t="s">
        <v>31</v>
      </c>
      <c r="E283" s="44" t="s">
        <v>34</v>
      </c>
      <c r="F283" s="45" t="s">
        <v>60</v>
      </c>
      <c r="G283" s="46">
        <v>48.45</v>
      </c>
      <c r="H283" s="46">
        <v>41.2</v>
      </c>
      <c r="I283" s="46"/>
      <c r="J283" s="52">
        <v>317</v>
      </c>
      <c r="K283" s="47" t="str">
        <f t="shared" si="4"/>
        <v/>
      </c>
      <c r="L283" s="30"/>
    </row>
    <row r="284" spans="1:12" ht="15" customHeight="1" x14ac:dyDescent="0.2">
      <c r="A284" s="64" t="s">
        <v>2584</v>
      </c>
      <c r="B284" s="44" t="s">
        <v>821</v>
      </c>
      <c r="C284" s="44" t="s">
        <v>822</v>
      </c>
      <c r="D284" s="44" t="s">
        <v>31</v>
      </c>
      <c r="E284" s="44" t="s">
        <v>83</v>
      </c>
      <c r="F284" s="45" t="s">
        <v>60</v>
      </c>
      <c r="G284" s="46">
        <v>42.4</v>
      </c>
      <c r="H284" s="46">
        <v>36.049999999999997</v>
      </c>
      <c r="I284" s="46"/>
      <c r="J284" s="52">
        <v>110</v>
      </c>
      <c r="K284" s="47" t="str">
        <f t="shared" si="4"/>
        <v/>
      </c>
      <c r="L284" s="30"/>
    </row>
    <row r="285" spans="1:12" ht="15" customHeight="1" x14ac:dyDescent="0.2">
      <c r="A285" s="64" t="s">
        <v>1112</v>
      </c>
      <c r="B285" s="44" t="s">
        <v>821</v>
      </c>
      <c r="C285" s="44" t="s">
        <v>822</v>
      </c>
      <c r="D285" s="44" t="s">
        <v>31</v>
      </c>
      <c r="E285" s="44" t="s">
        <v>35</v>
      </c>
      <c r="F285" s="45" t="s">
        <v>60</v>
      </c>
      <c r="G285" s="46">
        <v>39.4</v>
      </c>
      <c r="H285" s="46">
        <v>33.5</v>
      </c>
      <c r="I285" s="46"/>
      <c r="J285" s="52">
        <v>261</v>
      </c>
      <c r="K285" s="47" t="str">
        <f t="shared" si="4"/>
        <v/>
      </c>
      <c r="L285" s="30"/>
    </row>
    <row r="286" spans="1:12" ht="15" customHeight="1" x14ac:dyDescent="0.2">
      <c r="A286" s="64" t="s">
        <v>2984</v>
      </c>
      <c r="B286" s="44" t="s">
        <v>821</v>
      </c>
      <c r="C286" s="44" t="s">
        <v>822</v>
      </c>
      <c r="D286" s="44" t="s">
        <v>31</v>
      </c>
      <c r="E286" s="44" t="s">
        <v>86</v>
      </c>
      <c r="F286" s="45" t="s">
        <v>60</v>
      </c>
      <c r="G286" s="46">
        <v>34.5</v>
      </c>
      <c r="H286" s="46">
        <v>29.35</v>
      </c>
      <c r="I286" s="46"/>
      <c r="J286" s="52">
        <v>94</v>
      </c>
      <c r="K286" s="47" t="str">
        <f t="shared" si="4"/>
        <v/>
      </c>
      <c r="L286" s="30"/>
    </row>
    <row r="287" spans="1:12" ht="15" customHeight="1" x14ac:dyDescent="0.2">
      <c r="A287" s="64" t="s">
        <v>1113</v>
      </c>
      <c r="B287" s="44" t="s">
        <v>821</v>
      </c>
      <c r="C287" s="44" t="s">
        <v>822</v>
      </c>
      <c r="D287" s="44" t="s">
        <v>31</v>
      </c>
      <c r="E287" s="44" t="s">
        <v>36</v>
      </c>
      <c r="F287" s="45" t="s">
        <v>60</v>
      </c>
      <c r="G287" s="46">
        <v>31.05</v>
      </c>
      <c r="H287" s="46">
        <v>26.4</v>
      </c>
      <c r="I287" s="46"/>
      <c r="J287" s="52">
        <v>80</v>
      </c>
      <c r="K287" s="47" t="str">
        <f t="shared" si="4"/>
        <v/>
      </c>
      <c r="L287" s="30"/>
    </row>
    <row r="288" spans="1:12" ht="15" customHeight="1" x14ac:dyDescent="0.2">
      <c r="A288" s="64" t="s">
        <v>2585</v>
      </c>
      <c r="B288" s="44" t="s">
        <v>821</v>
      </c>
      <c r="C288" s="44" t="s">
        <v>822</v>
      </c>
      <c r="D288" s="44" t="s">
        <v>31</v>
      </c>
      <c r="E288" s="44" t="s">
        <v>87</v>
      </c>
      <c r="F288" s="45" t="s">
        <v>60</v>
      </c>
      <c r="G288" s="46">
        <v>27.2</v>
      </c>
      <c r="H288" s="46">
        <v>23.15</v>
      </c>
      <c r="I288" s="46"/>
      <c r="J288" s="52">
        <v>27</v>
      </c>
      <c r="K288" s="47" t="str">
        <f t="shared" si="4"/>
        <v/>
      </c>
      <c r="L288" s="30"/>
    </row>
    <row r="289" spans="1:12" ht="15" customHeight="1" x14ac:dyDescent="0.2">
      <c r="A289" s="64" t="s">
        <v>1114</v>
      </c>
      <c r="B289" s="44" t="s">
        <v>821</v>
      </c>
      <c r="C289" s="44" t="s">
        <v>822</v>
      </c>
      <c r="D289" s="44" t="s">
        <v>31</v>
      </c>
      <c r="E289" s="44" t="s">
        <v>59</v>
      </c>
      <c r="F289" s="45" t="s">
        <v>60</v>
      </c>
      <c r="G289" s="46">
        <v>32.549999999999997</v>
      </c>
      <c r="H289" s="46">
        <v>27.7</v>
      </c>
      <c r="I289" s="46"/>
      <c r="J289" s="52">
        <v>27</v>
      </c>
      <c r="K289" s="47" t="str">
        <f t="shared" si="4"/>
        <v/>
      </c>
      <c r="L289" s="30"/>
    </row>
    <row r="290" spans="1:12" ht="15" customHeight="1" x14ac:dyDescent="0.2">
      <c r="A290" s="64" t="s">
        <v>1115</v>
      </c>
      <c r="B290" s="44" t="s">
        <v>821</v>
      </c>
      <c r="C290" s="44" t="s">
        <v>822</v>
      </c>
      <c r="D290" s="44" t="s">
        <v>31</v>
      </c>
      <c r="E290" s="44" t="s">
        <v>61</v>
      </c>
      <c r="F290" s="45" t="s">
        <v>60</v>
      </c>
      <c r="G290" s="46">
        <v>28.35</v>
      </c>
      <c r="H290" s="46">
        <v>24.1</v>
      </c>
      <c r="I290" s="46"/>
      <c r="J290" s="52">
        <v>27</v>
      </c>
      <c r="K290" s="47" t="str">
        <f t="shared" si="4"/>
        <v/>
      </c>
      <c r="L290" s="30"/>
    </row>
    <row r="291" spans="1:12" ht="15" customHeight="1" x14ac:dyDescent="0.2">
      <c r="A291" s="64" t="s">
        <v>1116</v>
      </c>
      <c r="B291" s="44" t="s">
        <v>821</v>
      </c>
      <c r="C291" s="44" t="s">
        <v>822</v>
      </c>
      <c r="D291" s="44" t="s">
        <v>31</v>
      </c>
      <c r="E291" s="44" t="s">
        <v>39</v>
      </c>
      <c r="F291" s="45" t="s">
        <v>60</v>
      </c>
      <c r="G291" s="46">
        <v>20.6</v>
      </c>
      <c r="H291" s="46">
        <v>17.55</v>
      </c>
      <c r="I291" s="46"/>
      <c r="J291" s="52">
        <v>27</v>
      </c>
      <c r="K291" s="47" t="str">
        <f t="shared" si="4"/>
        <v/>
      </c>
      <c r="L291" s="30"/>
    </row>
    <row r="292" spans="1:12" ht="15" customHeight="1" x14ac:dyDescent="0.2">
      <c r="A292" s="64" t="s">
        <v>1117</v>
      </c>
      <c r="B292" s="44" t="s">
        <v>140</v>
      </c>
      <c r="C292" s="44" t="s">
        <v>141</v>
      </c>
      <c r="D292" s="44" t="s">
        <v>31</v>
      </c>
      <c r="E292" s="44" t="s">
        <v>32</v>
      </c>
      <c r="F292" s="45" t="s">
        <v>60</v>
      </c>
      <c r="G292" s="46">
        <v>72.349999999999994</v>
      </c>
      <c r="H292" s="46">
        <v>61.5</v>
      </c>
      <c r="I292" s="46">
        <v>1</v>
      </c>
      <c r="J292" s="52">
        <v>500</v>
      </c>
      <c r="K292" s="47" t="str">
        <f t="shared" si="4"/>
        <v/>
      </c>
      <c r="L292" s="30"/>
    </row>
    <row r="293" spans="1:12" ht="15" customHeight="1" x14ac:dyDescent="0.2">
      <c r="A293" s="64" t="s">
        <v>724</v>
      </c>
      <c r="B293" s="44" t="s">
        <v>140</v>
      </c>
      <c r="C293" s="44" t="s">
        <v>141</v>
      </c>
      <c r="D293" s="44" t="s">
        <v>31</v>
      </c>
      <c r="E293" s="44" t="s">
        <v>34</v>
      </c>
      <c r="F293" s="45" t="s">
        <v>60</v>
      </c>
      <c r="G293" s="46">
        <v>60.15</v>
      </c>
      <c r="H293" s="46">
        <v>51.15</v>
      </c>
      <c r="I293" s="46">
        <v>1</v>
      </c>
      <c r="J293" s="52">
        <v>500</v>
      </c>
      <c r="K293" s="47" t="str">
        <f t="shared" si="4"/>
        <v/>
      </c>
      <c r="L293" s="30"/>
    </row>
    <row r="294" spans="1:12" ht="15" customHeight="1" x14ac:dyDescent="0.2">
      <c r="A294" s="64" t="s">
        <v>1118</v>
      </c>
      <c r="B294" s="44" t="s">
        <v>140</v>
      </c>
      <c r="C294" s="44" t="s">
        <v>141</v>
      </c>
      <c r="D294" s="44" t="s">
        <v>31</v>
      </c>
      <c r="E294" s="44" t="s">
        <v>35</v>
      </c>
      <c r="F294" s="45" t="s">
        <v>60</v>
      </c>
      <c r="G294" s="46">
        <v>47.6</v>
      </c>
      <c r="H294" s="46">
        <v>40.5</v>
      </c>
      <c r="I294" s="46">
        <v>1</v>
      </c>
      <c r="J294" s="52">
        <v>500</v>
      </c>
      <c r="K294" s="47" t="str">
        <f t="shared" si="4"/>
        <v/>
      </c>
      <c r="L294" s="30"/>
    </row>
    <row r="295" spans="1:12" ht="15" customHeight="1" x14ac:dyDescent="0.2">
      <c r="A295" s="64" t="s">
        <v>1119</v>
      </c>
      <c r="B295" s="44" t="s">
        <v>140</v>
      </c>
      <c r="C295" s="44" t="s">
        <v>141</v>
      </c>
      <c r="D295" s="44" t="s">
        <v>31</v>
      </c>
      <c r="E295" s="44" t="s">
        <v>51</v>
      </c>
      <c r="F295" s="45" t="s">
        <v>60</v>
      </c>
      <c r="G295" s="46">
        <v>27.75</v>
      </c>
      <c r="H295" s="46">
        <v>23.6</v>
      </c>
      <c r="I295" s="46">
        <v>1</v>
      </c>
      <c r="J295" s="52">
        <v>16</v>
      </c>
      <c r="K295" s="47" t="str">
        <f t="shared" si="4"/>
        <v/>
      </c>
      <c r="L295" s="30"/>
    </row>
    <row r="296" spans="1:12" ht="15" customHeight="1" x14ac:dyDescent="0.2">
      <c r="A296" s="64" t="s">
        <v>2850</v>
      </c>
      <c r="B296" s="44" t="s">
        <v>140</v>
      </c>
      <c r="C296" s="44" t="s">
        <v>141</v>
      </c>
      <c r="D296" s="44" t="s">
        <v>31</v>
      </c>
      <c r="E296" s="44" t="s">
        <v>39</v>
      </c>
      <c r="F296" s="45" t="s">
        <v>60</v>
      </c>
      <c r="G296" s="46">
        <v>27.15</v>
      </c>
      <c r="H296" s="46">
        <v>23.1</v>
      </c>
      <c r="I296" s="46">
        <v>1</v>
      </c>
      <c r="J296" s="52">
        <v>370</v>
      </c>
      <c r="K296" s="47" t="str">
        <f t="shared" si="4"/>
        <v/>
      </c>
      <c r="L296" s="30"/>
    </row>
    <row r="297" spans="1:12" ht="15" customHeight="1" x14ac:dyDescent="0.2">
      <c r="A297" s="64" t="s">
        <v>1120</v>
      </c>
      <c r="B297" s="44" t="s">
        <v>140</v>
      </c>
      <c r="C297" s="44" t="s">
        <v>141</v>
      </c>
      <c r="D297" s="44" t="s">
        <v>31</v>
      </c>
      <c r="E297" s="44" t="s">
        <v>40</v>
      </c>
      <c r="F297" s="45" t="s">
        <v>60</v>
      </c>
      <c r="G297" s="46">
        <v>23.5</v>
      </c>
      <c r="H297" s="46">
        <v>20</v>
      </c>
      <c r="I297" s="46">
        <v>1</v>
      </c>
      <c r="J297" s="52">
        <v>434</v>
      </c>
      <c r="K297" s="47" t="str">
        <f t="shared" si="4"/>
        <v/>
      </c>
      <c r="L297" s="30"/>
    </row>
    <row r="298" spans="1:12" ht="15" customHeight="1" x14ac:dyDescent="0.2">
      <c r="A298" s="64" t="s">
        <v>1121</v>
      </c>
      <c r="B298" s="44" t="s">
        <v>140</v>
      </c>
      <c r="C298" s="44" t="s">
        <v>141</v>
      </c>
      <c r="D298" s="44" t="s">
        <v>31</v>
      </c>
      <c r="E298" s="44" t="s">
        <v>62</v>
      </c>
      <c r="F298" s="45" t="s">
        <v>60</v>
      </c>
      <c r="G298" s="46">
        <v>19.45</v>
      </c>
      <c r="H298" s="46">
        <v>16.55</v>
      </c>
      <c r="I298" s="46">
        <v>1</v>
      </c>
      <c r="J298" s="52">
        <v>500</v>
      </c>
      <c r="K298" s="47" t="str">
        <f t="shared" si="4"/>
        <v/>
      </c>
      <c r="L298" s="30"/>
    </row>
    <row r="299" spans="1:12" ht="15" customHeight="1" x14ac:dyDescent="0.2">
      <c r="A299" s="64" t="s">
        <v>1122</v>
      </c>
      <c r="B299" s="44" t="s">
        <v>140</v>
      </c>
      <c r="C299" s="44" t="s">
        <v>141</v>
      </c>
      <c r="D299" s="44" t="s">
        <v>31</v>
      </c>
      <c r="E299" s="44" t="s">
        <v>63</v>
      </c>
      <c r="F299" s="45" t="s">
        <v>60</v>
      </c>
      <c r="G299" s="46">
        <v>15.75</v>
      </c>
      <c r="H299" s="46">
        <v>13.4</v>
      </c>
      <c r="I299" s="46">
        <v>1</v>
      </c>
      <c r="J299" s="52">
        <v>490</v>
      </c>
      <c r="K299" s="47" t="str">
        <f t="shared" si="4"/>
        <v/>
      </c>
      <c r="L299" s="30"/>
    </row>
    <row r="300" spans="1:12" ht="15" customHeight="1" x14ac:dyDescent="0.2">
      <c r="A300" s="64" t="s">
        <v>1123</v>
      </c>
      <c r="B300" s="44" t="s">
        <v>701</v>
      </c>
      <c r="C300" s="44" t="s">
        <v>702</v>
      </c>
      <c r="D300" s="44" t="s">
        <v>31</v>
      </c>
      <c r="E300" s="44" t="s">
        <v>35</v>
      </c>
      <c r="F300" s="45" t="s">
        <v>49</v>
      </c>
      <c r="G300" s="46">
        <v>59.1</v>
      </c>
      <c r="H300" s="46">
        <v>50.25</v>
      </c>
      <c r="I300" s="46"/>
      <c r="J300" s="52">
        <v>500</v>
      </c>
      <c r="K300" s="47" t="str">
        <f t="shared" si="4"/>
        <v/>
      </c>
      <c r="L300" s="30"/>
    </row>
    <row r="301" spans="1:12" ht="15" customHeight="1" x14ac:dyDescent="0.2">
      <c r="A301" s="64" t="s">
        <v>2586</v>
      </c>
      <c r="B301" s="44" t="s">
        <v>701</v>
      </c>
      <c r="C301" s="44" t="s">
        <v>702</v>
      </c>
      <c r="D301" s="44" t="s">
        <v>31</v>
      </c>
      <c r="E301" s="44" t="s">
        <v>86</v>
      </c>
      <c r="F301" s="45" t="s">
        <v>49</v>
      </c>
      <c r="G301" s="46">
        <v>51.75</v>
      </c>
      <c r="H301" s="46">
        <v>44</v>
      </c>
      <c r="I301" s="46"/>
      <c r="J301" s="52">
        <v>421</v>
      </c>
      <c r="K301" s="47" t="str">
        <f t="shared" si="4"/>
        <v/>
      </c>
      <c r="L301" s="30"/>
    </row>
    <row r="302" spans="1:12" ht="15" customHeight="1" x14ac:dyDescent="0.2">
      <c r="A302" s="64" t="s">
        <v>1124</v>
      </c>
      <c r="B302" s="44" t="s">
        <v>701</v>
      </c>
      <c r="C302" s="44" t="s">
        <v>702</v>
      </c>
      <c r="D302" s="44" t="s">
        <v>31</v>
      </c>
      <c r="E302" s="44" t="s">
        <v>36</v>
      </c>
      <c r="F302" s="45" t="s">
        <v>49</v>
      </c>
      <c r="G302" s="46">
        <v>47.05</v>
      </c>
      <c r="H302" s="46">
        <v>40</v>
      </c>
      <c r="I302" s="46"/>
      <c r="J302" s="52">
        <v>27</v>
      </c>
      <c r="K302" s="47" t="str">
        <f t="shared" si="4"/>
        <v/>
      </c>
      <c r="L302" s="30"/>
    </row>
    <row r="303" spans="1:12" ht="15" customHeight="1" x14ac:dyDescent="0.2">
      <c r="A303" s="64" t="s">
        <v>2587</v>
      </c>
      <c r="B303" s="44" t="s">
        <v>701</v>
      </c>
      <c r="C303" s="44" t="s">
        <v>702</v>
      </c>
      <c r="D303" s="44" t="s">
        <v>31</v>
      </c>
      <c r="E303" s="44" t="s">
        <v>87</v>
      </c>
      <c r="F303" s="45" t="s">
        <v>49</v>
      </c>
      <c r="G303" s="46">
        <v>41.2</v>
      </c>
      <c r="H303" s="46">
        <v>35.049999999999997</v>
      </c>
      <c r="I303" s="46"/>
      <c r="J303" s="52">
        <v>27</v>
      </c>
      <c r="K303" s="47" t="str">
        <f t="shared" si="4"/>
        <v/>
      </c>
      <c r="L303" s="30"/>
    </row>
    <row r="304" spans="1:12" ht="15" customHeight="1" x14ac:dyDescent="0.2">
      <c r="A304" s="64" t="s">
        <v>1125</v>
      </c>
      <c r="B304" s="44" t="s">
        <v>701</v>
      </c>
      <c r="C304" s="44" t="s">
        <v>702</v>
      </c>
      <c r="D304" s="44" t="s">
        <v>31</v>
      </c>
      <c r="E304" s="44" t="s">
        <v>59</v>
      </c>
      <c r="F304" s="45" t="s">
        <v>49</v>
      </c>
      <c r="G304" s="46">
        <v>41</v>
      </c>
      <c r="H304" s="46">
        <v>34.85</v>
      </c>
      <c r="I304" s="46"/>
      <c r="J304" s="52">
        <v>120</v>
      </c>
      <c r="K304" s="47" t="str">
        <f t="shared" si="4"/>
        <v/>
      </c>
      <c r="L304" s="30"/>
    </row>
    <row r="305" spans="1:12" ht="15" customHeight="1" x14ac:dyDescent="0.2">
      <c r="A305" s="64" t="s">
        <v>1126</v>
      </c>
      <c r="B305" s="44" t="s">
        <v>701</v>
      </c>
      <c r="C305" s="44" t="s">
        <v>702</v>
      </c>
      <c r="D305" s="44" t="s">
        <v>31</v>
      </c>
      <c r="E305" s="44" t="s">
        <v>61</v>
      </c>
      <c r="F305" s="45" t="s">
        <v>49</v>
      </c>
      <c r="G305" s="46">
        <v>37.700000000000003</v>
      </c>
      <c r="H305" s="46">
        <v>32.049999999999997</v>
      </c>
      <c r="I305" s="46"/>
      <c r="J305" s="52">
        <v>351</v>
      </c>
      <c r="K305" s="47" t="str">
        <f t="shared" ref="K305:K367" si="5">IF(L305="","",IF(L305&lt;50,G305-($K$9*G305),IF(L305&gt;=50,H305-($K$9*H305))))</f>
        <v/>
      </c>
      <c r="L305" s="30"/>
    </row>
    <row r="306" spans="1:12" ht="15" customHeight="1" x14ac:dyDescent="0.2">
      <c r="A306" s="64" t="s">
        <v>1127</v>
      </c>
      <c r="B306" s="44" t="s">
        <v>701</v>
      </c>
      <c r="C306" s="44" t="s">
        <v>702</v>
      </c>
      <c r="D306" s="44" t="s">
        <v>31</v>
      </c>
      <c r="E306" s="44" t="s">
        <v>38</v>
      </c>
      <c r="F306" s="45" t="s">
        <v>49</v>
      </c>
      <c r="G306" s="46">
        <v>34.1</v>
      </c>
      <c r="H306" s="46">
        <v>29</v>
      </c>
      <c r="I306" s="46"/>
      <c r="J306" s="52">
        <v>161</v>
      </c>
      <c r="K306" s="47" t="str">
        <f t="shared" si="5"/>
        <v/>
      </c>
      <c r="L306" s="30"/>
    </row>
    <row r="307" spans="1:12" ht="15" customHeight="1" x14ac:dyDescent="0.2">
      <c r="A307" s="64" t="s">
        <v>1128</v>
      </c>
      <c r="B307" s="44" t="s">
        <v>701</v>
      </c>
      <c r="C307" s="44" t="s">
        <v>702</v>
      </c>
      <c r="D307" s="44" t="s">
        <v>31</v>
      </c>
      <c r="E307" s="44" t="s">
        <v>39</v>
      </c>
      <c r="F307" s="45" t="s">
        <v>49</v>
      </c>
      <c r="G307" s="46">
        <v>30.15</v>
      </c>
      <c r="H307" s="46">
        <v>25.65</v>
      </c>
      <c r="I307" s="46"/>
      <c r="J307" s="52">
        <v>84</v>
      </c>
      <c r="K307" s="47" t="str">
        <f t="shared" si="5"/>
        <v/>
      </c>
      <c r="L307" s="30"/>
    </row>
    <row r="308" spans="1:12" ht="15" customHeight="1" x14ac:dyDescent="0.2">
      <c r="A308" s="64" t="s">
        <v>1129</v>
      </c>
      <c r="B308" s="44" t="s">
        <v>701</v>
      </c>
      <c r="C308" s="44" t="s">
        <v>702</v>
      </c>
      <c r="D308" s="44" t="s">
        <v>31</v>
      </c>
      <c r="E308" s="44" t="s">
        <v>40</v>
      </c>
      <c r="F308" s="45" t="s">
        <v>49</v>
      </c>
      <c r="G308" s="46">
        <v>26.2</v>
      </c>
      <c r="H308" s="46">
        <v>22.3</v>
      </c>
      <c r="I308" s="46"/>
      <c r="J308" s="52">
        <v>37</v>
      </c>
      <c r="K308" s="47" t="str">
        <f t="shared" si="5"/>
        <v/>
      </c>
      <c r="L308" s="30"/>
    </row>
    <row r="309" spans="1:12" ht="15" customHeight="1" x14ac:dyDescent="0.2">
      <c r="A309" s="64" t="s">
        <v>1130</v>
      </c>
      <c r="B309" s="44" t="s">
        <v>142</v>
      </c>
      <c r="C309" s="44" t="s">
        <v>143</v>
      </c>
      <c r="D309" s="44" t="s">
        <v>31</v>
      </c>
      <c r="E309" s="44" t="s">
        <v>92</v>
      </c>
      <c r="F309" s="45" t="s">
        <v>33</v>
      </c>
      <c r="G309" s="46">
        <v>109.15</v>
      </c>
      <c r="H309" s="46">
        <v>92.8</v>
      </c>
      <c r="I309" s="46">
        <v>2</v>
      </c>
      <c r="J309" s="52">
        <v>235</v>
      </c>
      <c r="K309" s="47" t="str">
        <f t="shared" si="5"/>
        <v/>
      </c>
      <c r="L309" s="30"/>
    </row>
    <row r="310" spans="1:12" ht="15" customHeight="1" x14ac:dyDescent="0.2">
      <c r="A310" s="64" t="s">
        <v>1131</v>
      </c>
      <c r="B310" s="44" t="s">
        <v>142</v>
      </c>
      <c r="C310" s="44" t="s">
        <v>143</v>
      </c>
      <c r="D310" s="44" t="s">
        <v>31</v>
      </c>
      <c r="E310" s="44" t="s">
        <v>48</v>
      </c>
      <c r="F310" s="45" t="s">
        <v>33</v>
      </c>
      <c r="G310" s="46">
        <v>99.9</v>
      </c>
      <c r="H310" s="46">
        <v>84.95</v>
      </c>
      <c r="I310" s="46">
        <v>2</v>
      </c>
      <c r="J310" s="52">
        <v>364</v>
      </c>
      <c r="K310" s="47" t="str">
        <f t="shared" si="5"/>
        <v/>
      </c>
      <c r="L310" s="30"/>
    </row>
    <row r="311" spans="1:12" ht="15" customHeight="1" x14ac:dyDescent="0.2">
      <c r="A311" s="64" t="s">
        <v>1132</v>
      </c>
      <c r="B311" s="44" t="s">
        <v>142</v>
      </c>
      <c r="C311" s="44" t="s">
        <v>143</v>
      </c>
      <c r="D311" s="44" t="s">
        <v>31</v>
      </c>
      <c r="E311" s="44" t="s">
        <v>50</v>
      </c>
      <c r="F311" s="45" t="s">
        <v>33</v>
      </c>
      <c r="G311" s="46">
        <v>87.75</v>
      </c>
      <c r="H311" s="46">
        <v>74.599999999999994</v>
      </c>
      <c r="I311" s="46">
        <v>2</v>
      </c>
      <c r="J311" s="52">
        <v>431</v>
      </c>
      <c r="K311" s="47" t="str">
        <f t="shared" si="5"/>
        <v/>
      </c>
      <c r="L311" s="30"/>
    </row>
    <row r="312" spans="1:12" ht="15" customHeight="1" x14ac:dyDescent="0.2">
      <c r="A312" s="64" t="s">
        <v>1133</v>
      </c>
      <c r="B312" s="44" t="s">
        <v>142</v>
      </c>
      <c r="C312" s="44" t="s">
        <v>143</v>
      </c>
      <c r="D312" s="44" t="s">
        <v>31</v>
      </c>
      <c r="E312" s="44" t="s">
        <v>32</v>
      </c>
      <c r="F312" s="45" t="s">
        <v>33</v>
      </c>
      <c r="G312" s="46">
        <v>74.5</v>
      </c>
      <c r="H312" s="46">
        <v>63.35</v>
      </c>
      <c r="I312" s="46">
        <v>2</v>
      </c>
      <c r="J312" s="52">
        <v>500</v>
      </c>
      <c r="K312" s="47" t="str">
        <f t="shared" si="5"/>
        <v/>
      </c>
      <c r="L312" s="30"/>
    </row>
    <row r="313" spans="1:12" ht="15" customHeight="1" x14ac:dyDescent="0.2">
      <c r="A313" s="64" t="s">
        <v>2588</v>
      </c>
      <c r="B313" s="44" t="s">
        <v>142</v>
      </c>
      <c r="C313" s="44" t="s">
        <v>143</v>
      </c>
      <c r="D313" s="44" t="s">
        <v>31</v>
      </c>
      <c r="E313" s="44" t="s">
        <v>34</v>
      </c>
      <c r="F313" s="45" t="s">
        <v>33</v>
      </c>
      <c r="G313" s="46">
        <v>63.1</v>
      </c>
      <c r="H313" s="46">
        <v>53.65</v>
      </c>
      <c r="I313" s="46">
        <v>2</v>
      </c>
      <c r="J313" s="52">
        <v>69</v>
      </c>
      <c r="K313" s="47" t="str">
        <f t="shared" si="5"/>
        <v/>
      </c>
      <c r="L313" s="30"/>
    </row>
    <row r="314" spans="1:12" ht="15" customHeight="1" x14ac:dyDescent="0.2">
      <c r="A314" s="64" t="s">
        <v>2851</v>
      </c>
      <c r="B314" s="44" t="s">
        <v>142</v>
      </c>
      <c r="C314" s="44" t="s">
        <v>143</v>
      </c>
      <c r="D314" s="44" t="s">
        <v>31</v>
      </c>
      <c r="E314" s="44" t="s">
        <v>36</v>
      </c>
      <c r="F314" s="45" t="s">
        <v>33</v>
      </c>
      <c r="G314" s="46">
        <v>42.75</v>
      </c>
      <c r="H314" s="46">
        <v>36.35</v>
      </c>
      <c r="I314" s="46">
        <v>2</v>
      </c>
      <c r="J314" s="52">
        <v>65</v>
      </c>
      <c r="K314" s="47" t="str">
        <f t="shared" si="5"/>
        <v/>
      </c>
      <c r="L314" s="30"/>
    </row>
    <row r="315" spans="1:12" ht="15" customHeight="1" x14ac:dyDescent="0.2">
      <c r="A315" s="64" t="s">
        <v>1134</v>
      </c>
      <c r="B315" s="44" t="s">
        <v>142</v>
      </c>
      <c r="C315" s="44" t="s">
        <v>143</v>
      </c>
      <c r="D315" s="44" t="s">
        <v>31</v>
      </c>
      <c r="E315" s="44" t="s">
        <v>61</v>
      </c>
      <c r="F315" s="45" t="s">
        <v>33</v>
      </c>
      <c r="G315" s="46">
        <v>33.450000000000003</v>
      </c>
      <c r="H315" s="46">
        <v>28.45</v>
      </c>
      <c r="I315" s="46">
        <v>2</v>
      </c>
      <c r="J315" s="52">
        <v>7</v>
      </c>
      <c r="K315" s="47" t="str">
        <f t="shared" si="5"/>
        <v/>
      </c>
      <c r="L315" s="30"/>
    </row>
    <row r="316" spans="1:12" ht="15" customHeight="1" x14ac:dyDescent="0.2">
      <c r="A316" s="64" t="s">
        <v>814</v>
      </c>
      <c r="B316" s="44" t="s">
        <v>142</v>
      </c>
      <c r="C316" s="44" t="s">
        <v>143</v>
      </c>
      <c r="D316" s="44" t="s">
        <v>31</v>
      </c>
      <c r="E316" s="44" t="s">
        <v>39</v>
      </c>
      <c r="F316" s="45" t="s">
        <v>33</v>
      </c>
      <c r="G316" s="46">
        <v>27.85</v>
      </c>
      <c r="H316" s="46">
        <v>23.7</v>
      </c>
      <c r="I316" s="46">
        <v>2</v>
      </c>
      <c r="J316" s="52">
        <v>500</v>
      </c>
      <c r="K316" s="47" t="str">
        <f t="shared" si="5"/>
        <v/>
      </c>
      <c r="L316" s="30"/>
    </row>
    <row r="317" spans="1:12" ht="15" customHeight="1" x14ac:dyDescent="0.2">
      <c r="A317" s="64" t="s">
        <v>858</v>
      </c>
      <c r="B317" s="44" t="s">
        <v>142</v>
      </c>
      <c r="C317" s="44" t="s">
        <v>143</v>
      </c>
      <c r="D317" s="44" t="s">
        <v>31</v>
      </c>
      <c r="E317" s="44" t="s">
        <v>40</v>
      </c>
      <c r="F317" s="45" t="s">
        <v>33</v>
      </c>
      <c r="G317" s="46">
        <v>24.45</v>
      </c>
      <c r="H317" s="46">
        <v>20.8</v>
      </c>
      <c r="I317" s="46">
        <v>2</v>
      </c>
      <c r="J317" s="52">
        <v>500</v>
      </c>
      <c r="K317" s="47" t="str">
        <f t="shared" si="5"/>
        <v/>
      </c>
      <c r="L317" s="30"/>
    </row>
    <row r="318" spans="1:12" ht="15" customHeight="1" x14ac:dyDescent="0.2">
      <c r="A318" s="64" t="s">
        <v>1135</v>
      </c>
      <c r="B318" s="44" t="s">
        <v>142</v>
      </c>
      <c r="C318" s="44" t="s">
        <v>143</v>
      </c>
      <c r="D318" s="44" t="s">
        <v>31</v>
      </c>
      <c r="E318" s="44" t="s">
        <v>62</v>
      </c>
      <c r="F318" s="45" t="s">
        <v>33</v>
      </c>
      <c r="G318" s="46">
        <v>21.7</v>
      </c>
      <c r="H318" s="46">
        <v>18.45</v>
      </c>
      <c r="I318" s="46">
        <v>2</v>
      </c>
      <c r="J318" s="52">
        <v>500</v>
      </c>
      <c r="K318" s="47" t="str">
        <f t="shared" si="5"/>
        <v/>
      </c>
      <c r="L318" s="30"/>
    </row>
    <row r="319" spans="1:12" ht="15" customHeight="1" x14ac:dyDescent="0.2">
      <c r="A319" s="64" t="s">
        <v>1136</v>
      </c>
      <c r="B319" s="44" t="s">
        <v>142</v>
      </c>
      <c r="C319" s="44" t="s">
        <v>143</v>
      </c>
      <c r="D319" s="44" t="s">
        <v>41</v>
      </c>
      <c r="E319" s="44" t="s">
        <v>52</v>
      </c>
      <c r="F319" s="45" t="s">
        <v>33</v>
      </c>
      <c r="G319" s="46">
        <v>39.700000000000003</v>
      </c>
      <c r="H319" s="46">
        <v>33.75</v>
      </c>
      <c r="I319" s="46">
        <v>2</v>
      </c>
      <c r="J319" s="52">
        <v>128</v>
      </c>
      <c r="K319" s="47" t="str">
        <f t="shared" si="5"/>
        <v/>
      </c>
      <c r="L319" s="30"/>
    </row>
    <row r="320" spans="1:12" ht="15" customHeight="1" x14ac:dyDescent="0.2">
      <c r="A320" s="64" t="s">
        <v>1137</v>
      </c>
      <c r="B320" s="44" t="s">
        <v>142</v>
      </c>
      <c r="C320" s="44" t="s">
        <v>143</v>
      </c>
      <c r="D320" s="44" t="s">
        <v>41</v>
      </c>
      <c r="E320" s="44" t="s">
        <v>42</v>
      </c>
      <c r="F320" s="45" t="s">
        <v>33</v>
      </c>
      <c r="G320" s="46">
        <v>33.700000000000003</v>
      </c>
      <c r="H320" s="46">
        <v>28.65</v>
      </c>
      <c r="I320" s="46">
        <v>2</v>
      </c>
      <c r="J320" s="52">
        <v>500</v>
      </c>
      <c r="K320" s="47" t="str">
        <f t="shared" si="5"/>
        <v/>
      </c>
      <c r="L320" s="30"/>
    </row>
    <row r="321" spans="1:12" ht="15" customHeight="1" x14ac:dyDescent="0.2">
      <c r="A321" s="64" t="s">
        <v>144</v>
      </c>
      <c r="B321" s="44" t="s">
        <v>142</v>
      </c>
      <c r="C321" s="44" t="s">
        <v>143</v>
      </c>
      <c r="D321" s="44" t="s">
        <v>41</v>
      </c>
      <c r="E321" s="44" t="s">
        <v>44</v>
      </c>
      <c r="F321" s="45" t="s">
        <v>33</v>
      </c>
      <c r="G321" s="46">
        <v>28.75</v>
      </c>
      <c r="H321" s="46">
        <v>24.45</v>
      </c>
      <c r="I321" s="46">
        <v>2</v>
      </c>
      <c r="J321" s="52">
        <v>354</v>
      </c>
      <c r="K321" s="47" t="str">
        <f t="shared" si="5"/>
        <v/>
      </c>
      <c r="L321" s="30"/>
    </row>
    <row r="322" spans="1:12" ht="15" customHeight="1" x14ac:dyDescent="0.2">
      <c r="A322" s="64" t="s">
        <v>1138</v>
      </c>
      <c r="B322" s="44" t="s">
        <v>142</v>
      </c>
      <c r="C322" s="44" t="s">
        <v>143</v>
      </c>
      <c r="D322" s="44" t="s">
        <v>41</v>
      </c>
      <c r="E322" s="44" t="s">
        <v>54</v>
      </c>
      <c r="F322" s="45" t="s">
        <v>33</v>
      </c>
      <c r="G322" s="46">
        <v>24.75</v>
      </c>
      <c r="H322" s="46">
        <v>21.05</v>
      </c>
      <c r="I322" s="46">
        <v>2</v>
      </c>
      <c r="J322" s="52">
        <v>131</v>
      </c>
      <c r="K322" s="47" t="str">
        <f t="shared" si="5"/>
        <v/>
      </c>
      <c r="L322" s="30"/>
    </row>
    <row r="323" spans="1:12" ht="15" customHeight="1" x14ac:dyDescent="0.2">
      <c r="A323" s="64" t="s">
        <v>1139</v>
      </c>
      <c r="B323" s="44" t="s">
        <v>823</v>
      </c>
      <c r="C323" s="44" t="s">
        <v>824</v>
      </c>
      <c r="D323" s="44" t="s">
        <v>31</v>
      </c>
      <c r="E323" s="44" t="s">
        <v>35</v>
      </c>
      <c r="F323" s="45" t="s">
        <v>145</v>
      </c>
      <c r="G323" s="46">
        <v>51.25</v>
      </c>
      <c r="H323" s="46">
        <v>43.6</v>
      </c>
      <c r="I323" s="46"/>
      <c r="J323" s="52">
        <v>146</v>
      </c>
      <c r="K323" s="47" t="str">
        <f t="shared" si="5"/>
        <v/>
      </c>
      <c r="L323" s="30"/>
    </row>
    <row r="324" spans="1:12" ht="15" customHeight="1" x14ac:dyDescent="0.2">
      <c r="A324" s="64" t="s">
        <v>1140</v>
      </c>
      <c r="B324" s="44" t="s">
        <v>823</v>
      </c>
      <c r="C324" s="44" t="s">
        <v>824</v>
      </c>
      <c r="D324" s="44" t="s">
        <v>31</v>
      </c>
      <c r="E324" s="44" t="s">
        <v>36</v>
      </c>
      <c r="F324" s="45" t="s">
        <v>145</v>
      </c>
      <c r="G324" s="46">
        <v>39.799999999999997</v>
      </c>
      <c r="H324" s="46">
        <v>33.85</v>
      </c>
      <c r="I324" s="46"/>
      <c r="J324" s="52">
        <v>67</v>
      </c>
      <c r="K324" s="47" t="str">
        <f t="shared" si="5"/>
        <v/>
      </c>
      <c r="L324" s="30"/>
    </row>
    <row r="325" spans="1:12" ht="15" customHeight="1" x14ac:dyDescent="0.2">
      <c r="A325" s="64" t="s">
        <v>1141</v>
      </c>
      <c r="B325" s="44" t="s">
        <v>823</v>
      </c>
      <c r="C325" s="44" t="s">
        <v>824</v>
      </c>
      <c r="D325" s="44" t="s">
        <v>31</v>
      </c>
      <c r="E325" s="44" t="s">
        <v>51</v>
      </c>
      <c r="F325" s="45" t="s">
        <v>145</v>
      </c>
      <c r="G325" s="46">
        <v>30.15</v>
      </c>
      <c r="H325" s="46">
        <v>25.65</v>
      </c>
      <c r="I325" s="46"/>
      <c r="J325" s="52">
        <v>27</v>
      </c>
      <c r="K325" s="47" t="str">
        <f t="shared" si="5"/>
        <v/>
      </c>
      <c r="L325" s="30"/>
    </row>
    <row r="326" spans="1:12" ht="15" customHeight="1" x14ac:dyDescent="0.2">
      <c r="A326" s="64" t="s">
        <v>2519</v>
      </c>
      <c r="B326" s="44" t="s">
        <v>823</v>
      </c>
      <c r="C326" s="44" t="s">
        <v>824</v>
      </c>
      <c r="D326" s="44" t="s">
        <v>31</v>
      </c>
      <c r="E326" s="44" t="s">
        <v>61</v>
      </c>
      <c r="F326" s="45" t="s">
        <v>145</v>
      </c>
      <c r="G326" s="46">
        <v>33.75</v>
      </c>
      <c r="H326" s="46">
        <v>28.7</v>
      </c>
      <c r="I326" s="46"/>
      <c r="J326" s="52">
        <v>24</v>
      </c>
      <c r="K326" s="47" t="str">
        <f t="shared" si="5"/>
        <v/>
      </c>
      <c r="L326" s="30"/>
    </row>
    <row r="327" spans="1:12" ht="15" customHeight="1" x14ac:dyDescent="0.2">
      <c r="A327" s="64" t="s">
        <v>1142</v>
      </c>
      <c r="B327" s="44" t="s">
        <v>823</v>
      </c>
      <c r="C327" s="44" t="s">
        <v>824</v>
      </c>
      <c r="D327" s="44" t="s">
        <v>31</v>
      </c>
      <c r="E327" s="44" t="s">
        <v>38</v>
      </c>
      <c r="F327" s="45" t="s">
        <v>145</v>
      </c>
      <c r="G327" s="46">
        <v>29.9</v>
      </c>
      <c r="H327" s="46">
        <v>25.45</v>
      </c>
      <c r="I327" s="46"/>
      <c r="J327" s="52">
        <v>26</v>
      </c>
      <c r="K327" s="47" t="str">
        <f t="shared" si="5"/>
        <v/>
      </c>
      <c r="L327" s="30"/>
    </row>
    <row r="328" spans="1:12" ht="15" customHeight="1" x14ac:dyDescent="0.2">
      <c r="A328" s="64" t="s">
        <v>825</v>
      </c>
      <c r="B328" s="44" t="s">
        <v>823</v>
      </c>
      <c r="C328" s="44" t="s">
        <v>824</v>
      </c>
      <c r="D328" s="44" t="s">
        <v>31</v>
      </c>
      <c r="E328" s="44" t="s">
        <v>40</v>
      </c>
      <c r="F328" s="45" t="s">
        <v>145</v>
      </c>
      <c r="G328" s="46">
        <v>22.2</v>
      </c>
      <c r="H328" s="46">
        <v>18.899999999999999</v>
      </c>
      <c r="I328" s="46"/>
      <c r="J328" s="52">
        <v>135</v>
      </c>
      <c r="K328" s="47" t="str">
        <f t="shared" si="5"/>
        <v/>
      </c>
      <c r="L328" s="30"/>
    </row>
    <row r="329" spans="1:12" ht="15" customHeight="1" x14ac:dyDescent="0.2">
      <c r="A329" s="64" t="s">
        <v>1143</v>
      </c>
      <c r="B329" s="44" t="s">
        <v>823</v>
      </c>
      <c r="C329" s="44" t="s">
        <v>824</v>
      </c>
      <c r="D329" s="44" t="s">
        <v>31</v>
      </c>
      <c r="E329" s="44" t="s">
        <v>62</v>
      </c>
      <c r="F329" s="45" t="s">
        <v>145</v>
      </c>
      <c r="G329" s="46">
        <v>18.850000000000001</v>
      </c>
      <c r="H329" s="46">
        <v>16.05</v>
      </c>
      <c r="I329" s="46"/>
      <c r="J329" s="52">
        <v>64</v>
      </c>
      <c r="K329" s="47" t="str">
        <f t="shared" si="5"/>
        <v/>
      </c>
      <c r="L329" s="30"/>
    </row>
    <row r="330" spans="1:12" ht="15" customHeight="1" x14ac:dyDescent="0.2">
      <c r="A330" s="64" t="s">
        <v>1144</v>
      </c>
      <c r="B330" s="44" t="s">
        <v>146</v>
      </c>
      <c r="C330" s="44" t="s">
        <v>147</v>
      </c>
      <c r="D330" s="44" t="s">
        <v>31</v>
      </c>
      <c r="E330" s="44" t="s">
        <v>35</v>
      </c>
      <c r="F330" s="45" t="s">
        <v>60</v>
      </c>
      <c r="G330" s="46">
        <v>56.05</v>
      </c>
      <c r="H330" s="46">
        <v>47.65</v>
      </c>
      <c r="I330" s="46"/>
      <c r="J330" s="52">
        <v>338</v>
      </c>
      <c r="K330" s="47" t="str">
        <f t="shared" si="5"/>
        <v/>
      </c>
      <c r="L330" s="30"/>
    </row>
    <row r="331" spans="1:12" ht="15" customHeight="1" x14ac:dyDescent="0.2">
      <c r="A331" s="64" t="s">
        <v>1145</v>
      </c>
      <c r="B331" s="44" t="s">
        <v>146</v>
      </c>
      <c r="C331" s="44" t="s">
        <v>147</v>
      </c>
      <c r="D331" s="44" t="s">
        <v>31</v>
      </c>
      <c r="E331" s="44" t="s">
        <v>38</v>
      </c>
      <c r="F331" s="45" t="s">
        <v>60</v>
      </c>
      <c r="G331" s="46">
        <v>33.4</v>
      </c>
      <c r="H331" s="46">
        <v>28.4</v>
      </c>
      <c r="I331" s="46"/>
      <c r="J331" s="52">
        <v>63</v>
      </c>
      <c r="K331" s="47" t="str">
        <f t="shared" si="5"/>
        <v/>
      </c>
      <c r="L331" s="30"/>
    </row>
    <row r="332" spans="1:12" ht="15" customHeight="1" x14ac:dyDescent="0.2">
      <c r="A332" s="64" t="s">
        <v>1146</v>
      </c>
      <c r="B332" s="44" t="s">
        <v>146</v>
      </c>
      <c r="C332" s="44" t="s">
        <v>147</v>
      </c>
      <c r="D332" s="44" t="s">
        <v>31</v>
      </c>
      <c r="E332" s="44" t="s">
        <v>39</v>
      </c>
      <c r="F332" s="45" t="s">
        <v>60</v>
      </c>
      <c r="G332" s="46">
        <v>29.25</v>
      </c>
      <c r="H332" s="46">
        <v>24.9</v>
      </c>
      <c r="I332" s="46"/>
      <c r="J332" s="52">
        <v>500</v>
      </c>
      <c r="K332" s="47" t="str">
        <f t="shared" si="5"/>
        <v/>
      </c>
      <c r="L332" s="30"/>
    </row>
    <row r="333" spans="1:12" ht="15" customHeight="1" x14ac:dyDescent="0.2">
      <c r="A333" s="64" t="s">
        <v>148</v>
      </c>
      <c r="B333" s="44" t="s">
        <v>146</v>
      </c>
      <c r="C333" s="44" t="s">
        <v>147</v>
      </c>
      <c r="D333" s="44" t="s">
        <v>31</v>
      </c>
      <c r="E333" s="44" t="s">
        <v>40</v>
      </c>
      <c r="F333" s="45" t="s">
        <v>60</v>
      </c>
      <c r="G333" s="46">
        <v>24.8</v>
      </c>
      <c r="H333" s="46">
        <v>21.1</v>
      </c>
      <c r="I333" s="46"/>
      <c r="J333" s="52">
        <v>248</v>
      </c>
      <c r="K333" s="47" t="str">
        <f t="shared" si="5"/>
        <v/>
      </c>
      <c r="L333" s="30"/>
    </row>
    <row r="334" spans="1:12" ht="15" customHeight="1" x14ac:dyDescent="0.2">
      <c r="A334" s="64" t="s">
        <v>1147</v>
      </c>
      <c r="B334" s="44" t="s">
        <v>146</v>
      </c>
      <c r="C334" s="44" t="s">
        <v>147</v>
      </c>
      <c r="D334" s="44" t="s">
        <v>31</v>
      </c>
      <c r="E334" s="44" t="s">
        <v>62</v>
      </c>
      <c r="F334" s="45" t="s">
        <v>60</v>
      </c>
      <c r="G334" s="46">
        <v>20.25</v>
      </c>
      <c r="H334" s="46">
        <v>17.25</v>
      </c>
      <c r="I334" s="46"/>
      <c r="J334" s="52">
        <v>66</v>
      </c>
      <c r="K334" s="47" t="str">
        <f t="shared" si="5"/>
        <v/>
      </c>
      <c r="L334" s="30"/>
    </row>
    <row r="335" spans="1:12" ht="15" customHeight="1" x14ac:dyDescent="0.2">
      <c r="A335" s="64" t="s">
        <v>1148</v>
      </c>
      <c r="B335" s="44" t="s">
        <v>146</v>
      </c>
      <c r="C335" s="44" t="s">
        <v>147</v>
      </c>
      <c r="D335" s="44" t="s">
        <v>31</v>
      </c>
      <c r="E335" s="44" t="s">
        <v>63</v>
      </c>
      <c r="F335" s="45" t="s">
        <v>60</v>
      </c>
      <c r="G335" s="46">
        <v>15.75</v>
      </c>
      <c r="H335" s="46">
        <v>13.4</v>
      </c>
      <c r="I335" s="46"/>
      <c r="J335" s="52">
        <v>7</v>
      </c>
      <c r="K335" s="47" t="str">
        <f t="shared" si="5"/>
        <v/>
      </c>
      <c r="L335" s="30"/>
    </row>
    <row r="336" spans="1:12" ht="15" customHeight="1" x14ac:dyDescent="0.2">
      <c r="A336" s="64" t="s">
        <v>1149</v>
      </c>
      <c r="B336" s="44" t="s">
        <v>149</v>
      </c>
      <c r="C336" s="44" t="s">
        <v>150</v>
      </c>
      <c r="D336" s="44" t="s">
        <v>31</v>
      </c>
      <c r="E336" s="44" t="s">
        <v>50</v>
      </c>
      <c r="F336" s="45" t="s">
        <v>60</v>
      </c>
      <c r="G336" s="46">
        <v>91.05</v>
      </c>
      <c r="H336" s="46">
        <v>77.400000000000006</v>
      </c>
      <c r="I336" s="46">
        <v>2</v>
      </c>
      <c r="J336" s="52">
        <v>500</v>
      </c>
      <c r="K336" s="47" t="str">
        <f t="shared" si="5"/>
        <v/>
      </c>
      <c r="L336" s="30"/>
    </row>
    <row r="337" spans="1:12" ht="15" customHeight="1" x14ac:dyDescent="0.2">
      <c r="A337" s="64" t="s">
        <v>838</v>
      </c>
      <c r="B337" s="44" t="s">
        <v>149</v>
      </c>
      <c r="C337" s="44" t="s">
        <v>150</v>
      </c>
      <c r="D337" s="44" t="s">
        <v>31</v>
      </c>
      <c r="E337" s="44" t="s">
        <v>32</v>
      </c>
      <c r="F337" s="45" t="s">
        <v>60</v>
      </c>
      <c r="G337" s="46">
        <v>77.150000000000006</v>
      </c>
      <c r="H337" s="46">
        <v>65.599999999999994</v>
      </c>
      <c r="I337" s="46">
        <v>2</v>
      </c>
      <c r="J337" s="52">
        <v>500</v>
      </c>
      <c r="K337" s="47" t="str">
        <f t="shared" si="5"/>
        <v/>
      </c>
      <c r="L337" s="30"/>
    </row>
    <row r="338" spans="1:12" ht="15" customHeight="1" x14ac:dyDescent="0.2">
      <c r="A338" s="64" t="s">
        <v>1150</v>
      </c>
      <c r="B338" s="44" t="s">
        <v>149</v>
      </c>
      <c r="C338" s="44" t="s">
        <v>150</v>
      </c>
      <c r="D338" s="44" t="s">
        <v>31</v>
      </c>
      <c r="E338" s="44" t="s">
        <v>34</v>
      </c>
      <c r="F338" s="45" t="s">
        <v>60</v>
      </c>
      <c r="G338" s="46">
        <v>65.349999999999994</v>
      </c>
      <c r="H338" s="46">
        <v>55.55</v>
      </c>
      <c r="I338" s="46">
        <v>2</v>
      </c>
      <c r="J338" s="52">
        <v>500</v>
      </c>
      <c r="K338" s="47" t="str">
        <f t="shared" si="5"/>
        <v/>
      </c>
      <c r="L338" s="30"/>
    </row>
    <row r="339" spans="1:12" ht="15" customHeight="1" x14ac:dyDescent="0.2">
      <c r="A339" s="64" t="s">
        <v>2520</v>
      </c>
      <c r="B339" s="44" t="s">
        <v>149</v>
      </c>
      <c r="C339" s="44" t="s">
        <v>150</v>
      </c>
      <c r="D339" s="44" t="s">
        <v>31</v>
      </c>
      <c r="E339" s="44" t="s">
        <v>35</v>
      </c>
      <c r="F339" s="45" t="s">
        <v>60</v>
      </c>
      <c r="G339" s="46">
        <v>52.45</v>
      </c>
      <c r="H339" s="46">
        <v>44.6</v>
      </c>
      <c r="I339" s="46">
        <v>2</v>
      </c>
      <c r="J339" s="52">
        <v>50</v>
      </c>
      <c r="K339" s="47" t="str">
        <f t="shared" si="5"/>
        <v/>
      </c>
      <c r="L339" s="30"/>
    </row>
    <row r="340" spans="1:12" ht="15" customHeight="1" x14ac:dyDescent="0.2">
      <c r="A340" s="64" t="s">
        <v>668</v>
      </c>
      <c r="B340" s="44" t="s">
        <v>149</v>
      </c>
      <c r="C340" s="44" t="s">
        <v>150</v>
      </c>
      <c r="D340" s="44" t="s">
        <v>31</v>
      </c>
      <c r="E340" s="44" t="s">
        <v>36</v>
      </c>
      <c r="F340" s="45" t="s">
        <v>60</v>
      </c>
      <c r="G340" s="46">
        <v>42.05</v>
      </c>
      <c r="H340" s="46">
        <v>35.75</v>
      </c>
      <c r="I340" s="46">
        <v>2</v>
      </c>
      <c r="J340" s="52">
        <v>138</v>
      </c>
      <c r="K340" s="47" t="str">
        <f t="shared" si="5"/>
        <v/>
      </c>
      <c r="L340" s="30"/>
    </row>
    <row r="341" spans="1:12" ht="15" customHeight="1" x14ac:dyDescent="0.2">
      <c r="A341" s="64" t="s">
        <v>1151</v>
      </c>
      <c r="B341" s="44" t="s">
        <v>149</v>
      </c>
      <c r="C341" s="44" t="s">
        <v>150</v>
      </c>
      <c r="D341" s="44" t="s">
        <v>31</v>
      </c>
      <c r="E341" s="44" t="s">
        <v>61</v>
      </c>
      <c r="F341" s="45" t="s">
        <v>60</v>
      </c>
      <c r="G341" s="46">
        <v>36.25</v>
      </c>
      <c r="H341" s="46">
        <v>30.85</v>
      </c>
      <c r="I341" s="46">
        <v>2</v>
      </c>
      <c r="J341" s="52">
        <v>392</v>
      </c>
      <c r="K341" s="47" t="str">
        <f t="shared" si="5"/>
        <v/>
      </c>
      <c r="L341" s="30"/>
    </row>
    <row r="342" spans="1:12" ht="15" customHeight="1" x14ac:dyDescent="0.2">
      <c r="A342" s="64" t="s">
        <v>1152</v>
      </c>
      <c r="B342" s="44" t="s">
        <v>149</v>
      </c>
      <c r="C342" s="44" t="s">
        <v>150</v>
      </c>
      <c r="D342" s="44" t="s">
        <v>31</v>
      </c>
      <c r="E342" s="44" t="s">
        <v>38</v>
      </c>
      <c r="F342" s="45" t="s">
        <v>60</v>
      </c>
      <c r="G342" s="46">
        <v>32.799999999999997</v>
      </c>
      <c r="H342" s="46">
        <v>27.9</v>
      </c>
      <c r="I342" s="46">
        <v>2</v>
      </c>
      <c r="J342" s="52">
        <v>500</v>
      </c>
      <c r="K342" s="47" t="str">
        <f t="shared" si="5"/>
        <v/>
      </c>
      <c r="L342" s="30"/>
    </row>
    <row r="343" spans="1:12" ht="15" customHeight="1" x14ac:dyDescent="0.2">
      <c r="A343" s="64" t="s">
        <v>1153</v>
      </c>
      <c r="B343" s="44" t="s">
        <v>149</v>
      </c>
      <c r="C343" s="44" t="s">
        <v>150</v>
      </c>
      <c r="D343" s="44" t="s">
        <v>31</v>
      </c>
      <c r="E343" s="44" t="s">
        <v>39</v>
      </c>
      <c r="F343" s="45" t="s">
        <v>60</v>
      </c>
      <c r="G343" s="46">
        <v>28.9</v>
      </c>
      <c r="H343" s="46">
        <v>24.6</v>
      </c>
      <c r="I343" s="46">
        <v>2</v>
      </c>
      <c r="J343" s="52">
        <v>500</v>
      </c>
      <c r="K343" s="47" t="str">
        <f t="shared" si="5"/>
        <v/>
      </c>
      <c r="L343" s="30"/>
    </row>
    <row r="344" spans="1:12" ht="15" customHeight="1" x14ac:dyDescent="0.2">
      <c r="A344" s="64" t="s">
        <v>859</v>
      </c>
      <c r="B344" s="44" t="s">
        <v>149</v>
      </c>
      <c r="C344" s="44" t="s">
        <v>150</v>
      </c>
      <c r="D344" s="44" t="s">
        <v>31</v>
      </c>
      <c r="E344" s="44" t="s">
        <v>40</v>
      </c>
      <c r="F344" s="45" t="s">
        <v>60</v>
      </c>
      <c r="G344" s="46">
        <v>25.75</v>
      </c>
      <c r="H344" s="46">
        <v>21.9</v>
      </c>
      <c r="I344" s="46">
        <v>2</v>
      </c>
      <c r="J344" s="52">
        <v>500</v>
      </c>
      <c r="K344" s="47" t="str">
        <f t="shared" si="5"/>
        <v/>
      </c>
      <c r="L344" s="30"/>
    </row>
    <row r="345" spans="1:12" ht="15" customHeight="1" x14ac:dyDescent="0.2">
      <c r="A345" s="64" t="s">
        <v>1154</v>
      </c>
      <c r="B345" s="44" t="s">
        <v>149</v>
      </c>
      <c r="C345" s="44" t="s">
        <v>150</v>
      </c>
      <c r="D345" s="44" t="s">
        <v>31</v>
      </c>
      <c r="E345" s="44" t="s">
        <v>62</v>
      </c>
      <c r="F345" s="45" t="s">
        <v>60</v>
      </c>
      <c r="G345" s="46">
        <v>22.35</v>
      </c>
      <c r="H345" s="46">
        <v>19</v>
      </c>
      <c r="I345" s="46">
        <v>2</v>
      </c>
      <c r="J345" s="52">
        <v>500</v>
      </c>
      <c r="K345" s="47" t="str">
        <f t="shared" si="5"/>
        <v/>
      </c>
      <c r="L345" s="30"/>
    </row>
    <row r="346" spans="1:12" ht="15" customHeight="1" x14ac:dyDescent="0.2">
      <c r="A346" s="64" t="s">
        <v>1155</v>
      </c>
      <c r="B346" s="44" t="s">
        <v>149</v>
      </c>
      <c r="C346" s="44" t="s">
        <v>150</v>
      </c>
      <c r="D346" s="44" t="s">
        <v>31</v>
      </c>
      <c r="E346" s="44" t="s">
        <v>63</v>
      </c>
      <c r="F346" s="45" t="s">
        <v>60</v>
      </c>
      <c r="G346" s="46">
        <v>18.850000000000001</v>
      </c>
      <c r="H346" s="46">
        <v>16.05</v>
      </c>
      <c r="I346" s="46">
        <v>2</v>
      </c>
      <c r="J346" s="52">
        <v>278</v>
      </c>
      <c r="K346" s="47" t="str">
        <f t="shared" si="5"/>
        <v/>
      </c>
      <c r="L346" s="30"/>
    </row>
    <row r="347" spans="1:12" ht="15" customHeight="1" x14ac:dyDescent="0.2">
      <c r="A347" s="64" t="s">
        <v>1156</v>
      </c>
      <c r="B347" s="44" t="s">
        <v>149</v>
      </c>
      <c r="C347" s="44" t="s">
        <v>150</v>
      </c>
      <c r="D347" s="44" t="s">
        <v>31</v>
      </c>
      <c r="E347" s="44" t="s">
        <v>152</v>
      </c>
      <c r="F347" s="45" t="s">
        <v>60</v>
      </c>
      <c r="G347" s="46">
        <v>16.850000000000001</v>
      </c>
      <c r="H347" s="46">
        <v>14.35</v>
      </c>
      <c r="I347" s="46">
        <v>2</v>
      </c>
      <c r="J347" s="52">
        <v>113</v>
      </c>
      <c r="K347" s="47" t="str">
        <f t="shared" si="5"/>
        <v/>
      </c>
      <c r="L347" s="30"/>
    </row>
    <row r="348" spans="1:12" ht="15" customHeight="1" x14ac:dyDescent="0.2">
      <c r="A348" s="64" t="s">
        <v>1157</v>
      </c>
      <c r="B348" s="44" t="s">
        <v>149</v>
      </c>
      <c r="C348" s="44" t="s">
        <v>150</v>
      </c>
      <c r="D348" s="44" t="s">
        <v>151</v>
      </c>
      <c r="E348" s="44" t="s">
        <v>32</v>
      </c>
      <c r="F348" s="45" t="s">
        <v>60</v>
      </c>
      <c r="G348" s="46">
        <v>77.150000000000006</v>
      </c>
      <c r="H348" s="46">
        <v>65.599999999999994</v>
      </c>
      <c r="I348" s="46">
        <v>2</v>
      </c>
      <c r="J348" s="52">
        <v>500</v>
      </c>
      <c r="K348" s="47" t="str">
        <f t="shared" si="5"/>
        <v/>
      </c>
      <c r="L348" s="30"/>
    </row>
    <row r="349" spans="1:12" ht="15" customHeight="1" x14ac:dyDescent="0.2">
      <c r="A349" s="64" t="s">
        <v>801</v>
      </c>
      <c r="B349" s="44" t="s">
        <v>149</v>
      </c>
      <c r="C349" s="44" t="s">
        <v>150</v>
      </c>
      <c r="D349" s="44" t="s">
        <v>151</v>
      </c>
      <c r="E349" s="44" t="s">
        <v>34</v>
      </c>
      <c r="F349" s="45" t="s">
        <v>60</v>
      </c>
      <c r="G349" s="46">
        <v>65.349999999999994</v>
      </c>
      <c r="H349" s="46">
        <v>55.55</v>
      </c>
      <c r="I349" s="46">
        <v>2</v>
      </c>
      <c r="J349" s="52">
        <v>500</v>
      </c>
      <c r="K349" s="47" t="str">
        <f t="shared" si="5"/>
        <v/>
      </c>
      <c r="L349" s="30"/>
    </row>
    <row r="350" spans="1:12" ht="15" customHeight="1" x14ac:dyDescent="0.2">
      <c r="A350" s="64" t="s">
        <v>1158</v>
      </c>
      <c r="B350" s="44" t="s">
        <v>149</v>
      </c>
      <c r="C350" s="44" t="s">
        <v>150</v>
      </c>
      <c r="D350" s="44" t="s">
        <v>151</v>
      </c>
      <c r="E350" s="44" t="s">
        <v>35</v>
      </c>
      <c r="F350" s="45" t="s">
        <v>60</v>
      </c>
      <c r="G350" s="46">
        <v>52.45</v>
      </c>
      <c r="H350" s="46">
        <v>44.6</v>
      </c>
      <c r="I350" s="46">
        <v>2</v>
      </c>
      <c r="J350" s="52">
        <v>358</v>
      </c>
      <c r="K350" s="47" t="str">
        <f t="shared" si="5"/>
        <v/>
      </c>
      <c r="L350" s="30"/>
    </row>
    <row r="351" spans="1:12" ht="15" customHeight="1" x14ac:dyDescent="0.2">
      <c r="A351" s="64" t="s">
        <v>1159</v>
      </c>
      <c r="B351" s="44" t="s">
        <v>149</v>
      </c>
      <c r="C351" s="44" t="s">
        <v>150</v>
      </c>
      <c r="D351" s="44" t="s">
        <v>151</v>
      </c>
      <c r="E351" s="44" t="s">
        <v>36</v>
      </c>
      <c r="F351" s="45" t="s">
        <v>60</v>
      </c>
      <c r="G351" s="46">
        <v>42.05</v>
      </c>
      <c r="H351" s="46">
        <v>35.75</v>
      </c>
      <c r="I351" s="46">
        <v>2</v>
      </c>
      <c r="J351" s="52">
        <v>155</v>
      </c>
      <c r="K351" s="47" t="str">
        <f t="shared" si="5"/>
        <v/>
      </c>
      <c r="L351" s="30"/>
    </row>
    <row r="352" spans="1:12" ht="15" customHeight="1" x14ac:dyDescent="0.2">
      <c r="A352" s="64" t="s">
        <v>1160</v>
      </c>
      <c r="B352" s="44" t="s">
        <v>149</v>
      </c>
      <c r="C352" s="44" t="s">
        <v>150</v>
      </c>
      <c r="D352" s="44" t="s">
        <v>151</v>
      </c>
      <c r="E352" s="44" t="s">
        <v>51</v>
      </c>
      <c r="F352" s="45" t="s">
        <v>60</v>
      </c>
      <c r="G352" s="46">
        <v>33.15</v>
      </c>
      <c r="H352" s="46">
        <v>28.2</v>
      </c>
      <c r="I352" s="46">
        <v>2</v>
      </c>
      <c r="J352" s="52">
        <v>16</v>
      </c>
      <c r="K352" s="47" t="str">
        <f t="shared" si="5"/>
        <v/>
      </c>
      <c r="L352" s="30"/>
    </row>
    <row r="353" spans="1:12" ht="15" customHeight="1" x14ac:dyDescent="0.2">
      <c r="A353" s="64" t="s">
        <v>2589</v>
      </c>
      <c r="B353" s="44" t="s">
        <v>149</v>
      </c>
      <c r="C353" s="44" t="s">
        <v>150</v>
      </c>
      <c r="D353" s="44" t="s">
        <v>151</v>
      </c>
      <c r="E353" s="44" t="s">
        <v>40</v>
      </c>
      <c r="F353" s="45" t="s">
        <v>60</v>
      </c>
      <c r="G353" s="46">
        <v>25.75</v>
      </c>
      <c r="H353" s="46">
        <v>21.9</v>
      </c>
      <c r="I353" s="46">
        <v>2</v>
      </c>
      <c r="J353" s="52">
        <v>61</v>
      </c>
      <c r="K353" s="47" t="str">
        <f t="shared" si="5"/>
        <v/>
      </c>
      <c r="L353" s="30"/>
    </row>
    <row r="354" spans="1:12" ht="15" customHeight="1" x14ac:dyDescent="0.2">
      <c r="A354" s="64" t="s">
        <v>1161</v>
      </c>
      <c r="B354" s="44" t="s">
        <v>149</v>
      </c>
      <c r="C354" s="44" t="s">
        <v>150</v>
      </c>
      <c r="D354" s="44" t="s">
        <v>151</v>
      </c>
      <c r="E354" s="44" t="s">
        <v>62</v>
      </c>
      <c r="F354" s="45" t="s">
        <v>60</v>
      </c>
      <c r="G354" s="46">
        <v>22.35</v>
      </c>
      <c r="H354" s="46">
        <v>19</v>
      </c>
      <c r="I354" s="46">
        <v>2</v>
      </c>
      <c r="J354" s="52">
        <v>186</v>
      </c>
      <c r="K354" s="47" t="str">
        <f t="shared" si="5"/>
        <v/>
      </c>
      <c r="L354" s="30"/>
    </row>
    <row r="355" spans="1:12" ht="15" customHeight="1" x14ac:dyDescent="0.2">
      <c r="A355" s="64" t="s">
        <v>1162</v>
      </c>
      <c r="B355" s="44" t="s">
        <v>149</v>
      </c>
      <c r="C355" s="44" t="s">
        <v>150</v>
      </c>
      <c r="D355" s="44" t="s">
        <v>151</v>
      </c>
      <c r="E355" s="44" t="s">
        <v>63</v>
      </c>
      <c r="F355" s="45" t="s">
        <v>60</v>
      </c>
      <c r="G355" s="46">
        <v>18.850000000000001</v>
      </c>
      <c r="H355" s="46">
        <v>16.05</v>
      </c>
      <c r="I355" s="46">
        <v>2</v>
      </c>
      <c r="J355" s="52">
        <v>28</v>
      </c>
      <c r="K355" s="47" t="str">
        <f t="shared" si="5"/>
        <v/>
      </c>
      <c r="L355" s="30"/>
    </row>
    <row r="356" spans="1:12" ht="15" customHeight="1" x14ac:dyDescent="0.2">
      <c r="A356" s="64" t="s">
        <v>1163</v>
      </c>
      <c r="B356" s="44" t="s">
        <v>153</v>
      </c>
      <c r="C356" s="44" t="s">
        <v>154</v>
      </c>
      <c r="D356" s="44" t="s">
        <v>31</v>
      </c>
      <c r="E356" s="44" t="s">
        <v>32</v>
      </c>
      <c r="F356" s="45" t="s">
        <v>33</v>
      </c>
      <c r="G356" s="46">
        <v>80.2</v>
      </c>
      <c r="H356" s="46">
        <v>68.2</v>
      </c>
      <c r="I356" s="46">
        <v>2.75</v>
      </c>
      <c r="J356" s="52">
        <v>466</v>
      </c>
      <c r="K356" s="47" t="str">
        <f t="shared" si="5"/>
        <v/>
      </c>
      <c r="L356" s="30"/>
    </row>
    <row r="357" spans="1:12" ht="15" customHeight="1" x14ac:dyDescent="0.2">
      <c r="A357" s="64" t="s">
        <v>1164</v>
      </c>
      <c r="B357" s="44" t="s">
        <v>153</v>
      </c>
      <c r="C357" s="44" t="s">
        <v>154</v>
      </c>
      <c r="D357" s="44" t="s">
        <v>31</v>
      </c>
      <c r="E357" s="44" t="s">
        <v>34</v>
      </c>
      <c r="F357" s="45" t="s">
        <v>33</v>
      </c>
      <c r="G357" s="46">
        <v>68.75</v>
      </c>
      <c r="H357" s="46">
        <v>58.45</v>
      </c>
      <c r="I357" s="46">
        <v>2.75</v>
      </c>
      <c r="J357" s="52">
        <v>500</v>
      </c>
      <c r="K357" s="47" t="str">
        <f t="shared" si="5"/>
        <v/>
      </c>
      <c r="L357" s="30"/>
    </row>
    <row r="358" spans="1:12" ht="15" customHeight="1" x14ac:dyDescent="0.2">
      <c r="A358" s="64" t="s">
        <v>1165</v>
      </c>
      <c r="B358" s="44" t="s">
        <v>153</v>
      </c>
      <c r="C358" s="44" t="s">
        <v>154</v>
      </c>
      <c r="D358" s="44" t="s">
        <v>31</v>
      </c>
      <c r="E358" s="44" t="s">
        <v>35</v>
      </c>
      <c r="F358" s="45" t="s">
        <v>33</v>
      </c>
      <c r="G358" s="46">
        <v>53.85</v>
      </c>
      <c r="H358" s="46">
        <v>45.8</v>
      </c>
      <c r="I358" s="46">
        <v>2.75</v>
      </c>
      <c r="J358" s="52">
        <v>115</v>
      </c>
      <c r="K358" s="47" t="str">
        <f t="shared" si="5"/>
        <v/>
      </c>
      <c r="L358" s="30"/>
    </row>
    <row r="359" spans="1:12" ht="15" customHeight="1" x14ac:dyDescent="0.2">
      <c r="A359" s="64" t="s">
        <v>1166</v>
      </c>
      <c r="B359" s="44" t="s">
        <v>153</v>
      </c>
      <c r="C359" s="44" t="s">
        <v>154</v>
      </c>
      <c r="D359" s="44" t="s">
        <v>31</v>
      </c>
      <c r="E359" s="44" t="s">
        <v>51</v>
      </c>
      <c r="F359" s="45" t="s">
        <v>33</v>
      </c>
      <c r="G359" s="46">
        <v>27.75</v>
      </c>
      <c r="H359" s="46">
        <v>23.6</v>
      </c>
      <c r="I359" s="46">
        <v>2.75</v>
      </c>
      <c r="J359" s="52">
        <v>136</v>
      </c>
      <c r="K359" s="47" t="str">
        <f t="shared" si="5"/>
        <v/>
      </c>
      <c r="L359" s="30"/>
    </row>
    <row r="360" spans="1:12" ht="15" customHeight="1" x14ac:dyDescent="0.2">
      <c r="A360" s="64" t="s">
        <v>155</v>
      </c>
      <c r="B360" s="44" t="s">
        <v>153</v>
      </c>
      <c r="C360" s="44" t="s">
        <v>154</v>
      </c>
      <c r="D360" s="44" t="s">
        <v>31</v>
      </c>
      <c r="E360" s="44" t="s">
        <v>39</v>
      </c>
      <c r="F360" s="45" t="s">
        <v>33</v>
      </c>
      <c r="G360" s="46">
        <v>30.75</v>
      </c>
      <c r="H360" s="46">
        <v>26.15</v>
      </c>
      <c r="I360" s="46">
        <v>2.75</v>
      </c>
      <c r="J360" s="52">
        <v>500</v>
      </c>
      <c r="K360" s="47" t="str">
        <f t="shared" si="5"/>
        <v/>
      </c>
      <c r="L360" s="30"/>
    </row>
    <row r="361" spans="1:12" ht="15" customHeight="1" x14ac:dyDescent="0.2">
      <c r="A361" s="64" t="s">
        <v>1167</v>
      </c>
      <c r="B361" s="44" t="s">
        <v>153</v>
      </c>
      <c r="C361" s="44" t="s">
        <v>154</v>
      </c>
      <c r="D361" s="44" t="s">
        <v>31</v>
      </c>
      <c r="E361" s="44" t="s">
        <v>40</v>
      </c>
      <c r="F361" s="45" t="s">
        <v>33</v>
      </c>
      <c r="G361" s="46">
        <v>26.5</v>
      </c>
      <c r="H361" s="46">
        <v>22.55</v>
      </c>
      <c r="I361" s="46">
        <v>2.75</v>
      </c>
      <c r="J361" s="52">
        <v>500</v>
      </c>
      <c r="K361" s="47" t="str">
        <f t="shared" si="5"/>
        <v/>
      </c>
      <c r="L361" s="30"/>
    </row>
    <row r="362" spans="1:12" ht="15" customHeight="1" x14ac:dyDescent="0.2">
      <c r="A362" s="64" t="s">
        <v>1168</v>
      </c>
      <c r="B362" s="44" t="s">
        <v>153</v>
      </c>
      <c r="C362" s="44" t="s">
        <v>154</v>
      </c>
      <c r="D362" s="44" t="s">
        <v>31</v>
      </c>
      <c r="E362" s="44" t="s">
        <v>62</v>
      </c>
      <c r="F362" s="45" t="s">
        <v>33</v>
      </c>
      <c r="G362" s="46">
        <v>22.4</v>
      </c>
      <c r="H362" s="46">
        <v>19.05</v>
      </c>
      <c r="I362" s="46">
        <v>2.75</v>
      </c>
      <c r="J362" s="52">
        <v>500</v>
      </c>
      <c r="K362" s="47" t="str">
        <f t="shared" si="5"/>
        <v/>
      </c>
      <c r="L362" s="30"/>
    </row>
    <row r="363" spans="1:12" ht="15" customHeight="1" x14ac:dyDescent="0.2">
      <c r="A363" s="64" t="s">
        <v>156</v>
      </c>
      <c r="B363" s="44" t="s">
        <v>153</v>
      </c>
      <c r="C363" s="44" t="s">
        <v>154</v>
      </c>
      <c r="D363" s="44" t="s">
        <v>41</v>
      </c>
      <c r="E363" s="44" t="s">
        <v>42</v>
      </c>
      <c r="F363" s="45" t="s">
        <v>33</v>
      </c>
      <c r="G363" s="46">
        <v>33.700000000000003</v>
      </c>
      <c r="H363" s="46">
        <v>28.65</v>
      </c>
      <c r="I363" s="46">
        <v>2.75</v>
      </c>
      <c r="J363" s="52">
        <v>487</v>
      </c>
      <c r="K363" s="47" t="str">
        <f t="shared" si="5"/>
        <v/>
      </c>
      <c r="L363" s="30"/>
    </row>
    <row r="364" spans="1:12" ht="15" customHeight="1" x14ac:dyDescent="0.2">
      <c r="A364" s="64" t="s">
        <v>1169</v>
      </c>
      <c r="B364" s="44" t="s">
        <v>153</v>
      </c>
      <c r="C364" s="44" t="s">
        <v>154</v>
      </c>
      <c r="D364" s="44" t="s">
        <v>41</v>
      </c>
      <c r="E364" s="44" t="s">
        <v>44</v>
      </c>
      <c r="F364" s="45" t="s">
        <v>33</v>
      </c>
      <c r="G364" s="46">
        <v>28.75</v>
      </c>
      <c r="H364" s="46">
        <v>24.45</v>
      </c>
      <c r="I364" s="46">
        <v>2.75</v>
      </c>
      <c r="J364" s="52">
        <v>500</v>
      </c>
      <c r="K364" s="47" t="str">
        <f t="shared" si="5"/>
        <v/>
      </c>
      <c r="L364" s="30"/>
    </row>
    <row r="365" spans="1:12" ht="15" customHeight="1" x14ac:dyDescent="0.2">
      <c r="A365" s="64" t="s">
        <v>1170</v>
      </c>
      <c r="B365" s="44" t="s">
        <v>153</v>
      </c>
      <c r="C365" s="44" t="s">
        <v>154</v>
      </c>
      <c r="D365" s="44" t="s">
        <v>41</v>
      </c>
      <c r="E365" s="44" t="s">
        <v>54</v>
      </c>
      <c r="F365" s="45" t="s">
        <v>33</v>
      </c>
      <c r="G365" s="46">
        <v>24.75</v>
      </c>
      <c r="H365" s="46">
        <v>21.05</v>
      </c>
      <c r="I365" s="46">
        <v>2.75</v>
      </c>
      <c r="J365" s="52">
        <v>294</v>
      </c>
      <c r="K365" s="47" t="str">
        <f t="shared" si="5"/>
        <v/>
      </c>
      <c r="L365" s="30"/>
    </row>
    <row r="366" spans="1:12" ht="15" customHeight="1" x14ac:dyDescent="0.2">
      <c r="A366" s="64" t="s">
        <v>860</v>
      </c>
      <c r="B366" s="44" t="s">
        <v>153</v>
      </c>
      <c r="C366" s="44" t="s">
        <v>154</v>
      </c>
      <c r="D366" s="44" t="s">
        <v>151</v>
      </c>
      <c r="E366" s="44" t="s">
        <v>32</v>
      </c>
      <c r="F366" s="45" t="s">
        <v>33</v>
      </c>
      <c r="G366" s="46">
        <v>80.2</v>
      </c>
      <c r="H366" s="46">
        <v>68.2</v>
      </c>
      <c r="I366" s="46">
        <v>2.75</v>
      </c>
      <c r="J366" s="52">
        <v>130</v>
      </c>
      <c r="K366" s="47" t="str">
        <f t="shared" si="5"/>
        <v/>
      </c>
      <c r="L366" s="30"/>
    </row>
    <row r="367" spans="1:12" ht="15" customHeight="1" x14ac:dyDescent="0.2">
      <c r="A367" s="64" t="s">
        <v>157</v>
      </c>
      <c r="B367" s="44" t="s">
        <v>153</v>
      </c>
      <c r="C367" s="44" t="s">
        <v>154</v>
      </c>
      <c r="D367" s="44" t="s">
        <v>151</v>
      </c>
      <c r="E367" s="44" t="s">
        <v>34</v>
      </c>
      <c r="F367" s="45" t="s">
        <v>33</v>
      </c>
      <c r="G367" s="46">
        <v>68.75</v>
      </c>
      <c r="H367" s="46">
        <v>58.45</v>
      </c>
      <c r="I367" s="46">
        <v>2.75</v>
      </c>
      <c r="J367" s="52">
        <v>179</v>
      </c>
      <c r="K367" s="47" t="str">
        <f t="shared" si="5"/>
        <v/>
      </c>
      <c r="L367" s="30"/>
    </row>
    <row r="368" spans="1:12" ht="15" customHeight="1" x14ac:dyDescent="0.2">
      <c r="A368" s="64" t="s">
        <v>2590</v>
      </c>
      <c r="B368" s="44" t="s">
        <v>153</v>
      </c>
      <c r="C368" s="44" t="s">
        <v>154</v>
      </c>
      <c r="D368" s="44" t="s">
        <v>151</v>
      </c>
      <c r="E368" s="44" t="s">
        <v>83</v>
      </c>
      <c r="F368" s="45" t="s">
        <v>33</v>
      </c>
      <c r="G368" s="46">
        <v>60.2</v>
      </c>
      <c r="H368" s="46">
        <v>51.2</v>
      </c>
      <c r="I368" s="46">
        <v>2.75</v>
      </c>
      <c r="J368" s="52">
        <v>131</v>
      </c>
      <c r="K368" s="47" t="str">
        <f t="shared" ref="K368:K428" si="6">IF(L368="","",IF(L368&lt;50,G368-($K$9*G368),IF(L368&gt;=50,H368-($K$9*H368))))</f>
        <v/>
      </c>
      <c r="L368" s="30"/>
    </row>
    <row r="369" spans="1:12" ht="15" customHeight="1" x14ac:dyDescent="0.2">
      <c r="A369" s="64" t="s">
        <v>1171</v>
      </c>
      <c r="B369" s="44" t="s">
        <v>153</v>
      </c>
      <c r="C369" s="44" t="s">
        <v>154</v>
      </c>
      <c r="D369" s="44" t="s">
        <v>151</v>
      </c>
      <c r="E369" s="44" t="s">
        <v>35</v>
      </c>
      <c r="F369" s="45" t="s">
        <v>33</v>
      </c>
      <c r="G369" s="46">
        <v>54.85</v>
      </c>
      <c r="H369" s="46">
        <v>46.65</v>
      </c>
      <c r="I369" s="46">
        <v>2.75</v>
      </c>
      <c r="J369" s="52">
        <v>13</v>
      </c>
      <c r="K369" s="47" t="str">
        <f t="shared" si="6"/>
        <v/>
      </c>
      <c r="L369" s="30"/>
    </row>
    <row r="370" spans="1:12" ht="15" customHeight="1" x14ac:dyDescent="0.2">
      <c r="A370" s="64" t="s">
        <v>2591</v>
      </c>
      <c r="B370" s="44" t="s">
        <v>153</v>
      </c>
      <c r="C370" s="44" t="s">
        <v>154</v>
      </c>
      <c r="D370" s="44" t="s">
        <v>151</v>
      </c>
      <c r="E370" s="44" t="s">
        <v>86</v>
      </c>
      <c r="F370" s="45" t="s">
        <v>33</v>
      </c>
      <c r="G370" s="46">
        <v>48</v>
      </c>
      <c r="H370" s="46">
        <v>40.799999999999997</v>
      </c>
      <c r="I370" s="46">
        <v>2.75</v>
      </c>
      <c r="J370" s="52">
        <v>40</v>
      </c>
      <c r="K370" s="47" t="str">
        <f t="shared" si="6"/>
        <v/>
      </c>
      <c r="L370" s="30"/>
    </row>
    <row r="371" spans="1:12" ht="15" customHeight="1" x14ac:dyDescent="0.2">
      <c r="A371" s="64" t="s">
        <v>1172</v>
      </c>
      <c r="B371" s="44" t="s">
        <v>153</v>
      </c>
      <c r="C371" s="44" t="s">
        <v>154</v>
      </c>
      <c r="D371" s="44" t="s">
        <v>151</v>
      </c>
      <c r="E371" s="44" t="s">
        <v>87</v>
      </c>
      <c r="F371" s="45" t="s">
        <v>33</v>
      </c>
      <c r="G371" s="46">
        <v>38</v>
      </c>
      <c r="H371" s="46">
        <v>32.299999999999997</v>
      </c>
      <c r="I371" s="46">
        <v>2.75</v>
      </c>
      <c r="J371" s="52">
        <v>94</v>
      </c>
      <c r="K371" s="47" t="str">
        <f t="shared" si="6"/>
        <v/>
      </c>
      <c r="L371" s="30"/>
    </row>
    <row r="372" spans="1:12" ht="15" customHeight="1" x14ac:dyDescent="0.2">
      <c r="A372" s="64" t="s">
        <v>158</v>
      </c>
      <c r="B372" s="44" t="s">
        <v>153</v>
      </c>
      <c r="C372" s="44" t="s">
        <v>154</v>
      </c>
      <c r="D372" s="44" t="s">
        <v>151</v>
      </c>
      <c r="E372" s="44" t="s">
        <v>39</v>
      </c>
      <c r="F372" s="45" t="s">
        <v>33</v>
      </c>
      <c r="G372" s="46">
        <v>30.75</v>
      </c>
      <c r="H372" s="46">
        <v>26.15</v>
      </c>
      <c r="I372" s="46">
        <v>2.75</v>
      </c>
      <c r="J372" s="52">
        <v>184</v>
      </c>
      <c r="K372" s="47" t="str">
        <f t="shared" si="6"/>
        <v/>
      </c>
      <c r="L372" s="30"/>
    </row>
    <row r="373" spans="1:12" ht="15" customHeight="1" x14ac:dyDescent="0.2">
      <c r="A373" s="64" t="s">
        <v>1173</v>
      </c>
      <c r="B373" s="44" t="s">
        <v>153</v>
      </c>
      <c r="C373" s="44" t="s">
        <v>154</v>
      </c>
      <c r="D373" s="44" t="s">
        <v>151</v>
      </c>
      <c r="E373" s="44" t="s">
        <v>40</v>
      </c>
      <c r="F373" s="45" t="s">
        <v>33</v>
      </c>
      <c r="G373" s="46">
        <v>26.5</v>
      </c>
      <c r="H373" s="46">
        <v>22.55</v>
      </c>
      <c r="I373" s="46">
        <v>2.75</v>
      </c>
      <c r="J373" s="52">
        <v>500</v>
      </c>
      <c r="K373" s="47" t="str">
        <f t="shared" si="6"/>
        <v/>
      </c>
      <c r="L373" s="30"/>
    </row>
    <row r="374" spans="1:12" ht="15" customHeight="1" x14ac:dyDescent="0.2">
      <c r="A374" s="64" t="s">
        <v>1174</v>
      </c>
      <c r="B374" s="44" t="s">
        <v>153</v>
      </c>
      <c r="C374" s="44" t="s">
        <v>154</v>
      </c>
      <c r="D374" s="44" t="s">
        <v>151</v>
      </c>
      <c r="E374" s="44" t="s">
        <v>62</v>
      </c>
      <c r="F374" s="45" t="s">
        <v>33</v>
      </c>
      <c r="G374" s="46">
        <v>22.4</v>
      </c>
      <c r="H374" s="46">
        <v>19.05</v>
      </c>
      <c r="I374" s="46">
        <v>2.75</v>
      </c>
      <c r="J374" s="52">
        <v>500</v>
      </c>
      <c r="K374" s="47" t="str">
        <f t="shared" si="6"/>
        <v/>
      </c>
      <c r="L374" s="30"/>
    </row>
    <row r="375" spans="1:12" ht="15" customHeight="1" x14ac:dyDescent="0.2">
      <c r="A375" s="64" t="s">
        <v>1175</v>
      </c>
      <c r="B375" s="44" t="s">
        <v>159</v>
      </c>
      <c r="C375" s="44" t="s">
        <v>160</v>
      </c>
      <c r="D375" s="44" t="s">
        <v>31</v>
      </c>
      <c r="E375" s="44" t="s">
        <v>59</v>
      </c>
      <c r="F375" s="45" t="s">
        <v>49</v>
      </c>
      <c r="G375" s="46">
        <v>47.7</v>
      </c>
      <c r="H375" s="46">
        <v>40.549999999999997</v>
      </c>
      <c r="I375" s="46">
        <v>2</v>
      </c>
      <c r="J375" s="52">
        <v>17</v>
      </c>
      <c r="K375" s="47" t="str">
        <f t="shared" si="6"/>
        <v/>
      </c>
      <c r="L375" s="30"/>
    </row>
    <row r="376" spans="1:12" ht="15" customHeight="1" x14ac:dyDescent="0.2">
      <c r="A376" s="64" t="s">
        <v>1176</v>
      </c>
      <c r="B376" s="44" t="s">
        <v>159</v>
      </c>
      <c r="C376" s="44" t="s">
        <v>160</v>
      </c>
      <c r="D376" s="44" t="s">
        <v>31</v>
      </c>
      <c r="E376" s="44" t="s">
        <v>61</v>
      </c>
      <c r="F376" s="45" t="s">
        <v>49</v>
      </c>
      <c r="G376" s="46">
        <v>41.45</v>
      </c>
      <c r="H376" s="46">
        <v>35.25</v>
      </c>
      <c r="I376" s="46">
        <v>2</v>
      </c>
      <c r="J376" s="52">
        <v>27</v>
      </c>
      <c r="K376" s="47" t="str">
        <f t="shared" si="6"/>
        <v/>
      </c>
      <c r="L376" s="30"/>
    </row>
    <row r="377" spans="1:12" ht="15" customHeight="1" x14ac:dyDescent="0.2">
      <c r="A377" s="64" t="s">
        <v>599</v>
      </c>
      <c r="B377" s="44" t="s">
        <v>159</v>
      </c>
      <c r="C377" s="44" t="s">
        <v>160</v>
      </c>
      <c r="D377" s="44" t="s">
        <v>31</v>
      </c>
      <c r="E377" s="44" t="s">
        <v>39</v>
      </c>
      <c r="F377" s="45" t="s">
        <v>49</v>
      </c>
      <c r="G377" s="46">
        <v>30.15</v>
      </c>
      <c r="H377" s="46">
        <v>25.65</v>
      </c>
      <c r="I377" s="46">
        <v>2</v>
      </c>
      <c r="J377" s="52">
        <v>39</v>
      </c>
      <c r="K377" s="47" t="str">
        <f t="shared" si="6"/>
        <v/>
      </c>
      <c r="L377" s="30"/>
    </row>
    <row r="378" spans="1:12" ht="15" customHeight="1" x14ac:dyDescent="0.2">
      <c r="A378" s="64" t="s">
        <v>1177</v>
      </c>
      <c r="B378" s="44" t="s">
        <v>159</v>
      </c>
      <c r="C378" s="44" t="s">
        <v>160</v>
      </c>
      <c r="D378" s="44" t="s">
        <v>31</v>
      </c>
      <c r="E378" s="44" t="s">
        <v>40</v>
      </c>
      <c r="F378" s="45" t="s">
        <v>49</v>
      </c>
      <c r="G378" s="46">
        <v>25</v>
      </c>
      <c r="H378" s="46">
        <v>21.25</v>
      </c>
      <c r="I378" s="46">
        <v>2</v>
      </c>
      <c r="J378" s="52">
        <v>20</v>
      </c>
      <c r="K378" s="47" t="str">
        <f t="shared" si="6"/>
        <v/>
      </c>
      <c r="L378" s="30"/>
    </row>
    <row r="379" spans="1:12" ht="15" customHeight="1" x14ac:dyDescent="0.2">
      <c r="A379" s="64" t="s">
        <v>1178</v>
      </c>
      <c r="B379" s="44" t="s">
        <v>159</v>
      </c>
      <c r="C379" s="44" t="s">
        <v>160</v>
      </c>
      <c r="D379" s="44" t="s">
        <v>31</v>
      </c>
      <c r="E379" s="44" t="s">
        <v>62</v>
      </c>
      <c r="F379" s="45" t="s">
        <v>49</v>
      </c>
      <c r="G379" s="46">
        <v>20.5</v>
      </c>
      <c r="H379" s="46">
        <v>17.45</v>
      </c>
      <c r="I379" s="46">
        <v>2</v>
      </c>
      <c r="J379" s="52">
        <v>7</v>
      </c>
      <c r="K379" s="47" t="str">
        <f t="shared" si="6"/>
        <v/>
      </c>
      <c r="L379" s="30"/>
    </row>
    <row r="380" spans="1:12" ht="15" customHeight="1" x14ac:dyDescent="0.2">
      <c r="A380" s="64" t="s">
        <v>1179</v>
      </c>
      <c r="B380" s="44" t="s">
        <v>161</v>
      </c>
      <c r="C380" s="44" t="s">
        <v>162</v>
      </c>
      <c r="D380" s="44" t="s">
        <v>31</v>
      </c>
      <c r="E380" s="44" t="s">
        <v>50</v>
      </c>
      <c r="F380" s="45" t="s">
        <v>49</v>
      </c>
      <c r="G380" s="46">
        <v>64.5</v>
      </c>
      <c r="H380" s="46">
        <v>54.85</v>
      </c>
      <c r="I380" s="46"/>
      <c r="J380" s="52">
        <v>68</v>
      </c>
      <c r="K380" s="47" t="str">
        <f t="shared" si="6"/>
        <v/>
      </c>
      <c r="L380" s="30"/>
    </row>
    <row r="381" spans="1:12" ht="15" customHeight="1" x14ac:dyDescent="0.2">
      <c r="A381" s="64" t="s">
        <v>650</v>
      </c>
      <c r="B381" s="44" t="s">
        <v>161</v>
      </c>
      <c r="C381" s="44" t="s">
        <v>162</v>
      </c>
      <c r="D381" s="44" t="s">
        <v>31</v>
      </c>
      <c r="E381" s="44" t="s">
        <v>32</v>
      </c>
      <c r="F381" s="45" t="s">
        <v>49</v>
      </c>
      <c r="G381" s="46">
        <v>54.1</v>
      </c>
      <c r="H381" s="46">
        <v>46</v>
      </c>
      <c r="I381" s="46"/>
      <c r="J381" s="52">
        <v>92</v>
      </c>
      <c r="K381" s="47" t="str">
        <f t="shared" si="6"/>
        <v/>
      </c>
      <c r="L381" s="30"/>
    </row>
    <row r="382" spans="1:12" ht="15" customHeight="1" x14ac:dyDescent="0.2">
      <c r="A382" s="64" t="s">
        <v>2592</v>
      </c>
      <c r="B382" s="44" t="s">
        <v>161</v>
      </c>
      <c r="C382" s="44" t="s">
        <v>162</v>
      </c>
      <c r="D382" s="44" t="s">
        <v>31</v>
      </c>
      <c r="E382" s="44" t="s">
        <v>83</v>
      </c>
      <c r="F382" s="45" t="s">
        <v>49</v>
      </c>
      <c r="G382" s="46">
        <v>39.9</v>
      </c>
      <c r="H382" s="46">
        <v>33.950000000000003</v>
      </c>
      <c r="I382" s="46"/>
      <c r="J382" s="52">
        <v>24</v>
      </c>
      <c r="K382" s="47" t="str">
        <f t="shared" si="6"/>
        <v/>
      </c>
      <c r="L382" s="30"/>
    </row>
    <row r="383" spans="1:12" ht="15" customHeight="1" x14ac:dyDescent="0.2">
      <c r="A383" s="64" t="s">
        <v>163</v>
      </c>
      <c r="B383" s="44" t="s">
        <v>161</v>
      </c>
      <c r="C383" s="44" t="s">
        <v>162</v>
      </c>
      <c r="D383" s="44" t="s">
        <v>31</v>
      </c>
      <c r="E383" s="44" t="s">
        <v>35</v>
      </c>
      <c r="F383" s="45" t="s">
        <v>49</v>
      </c>
      <c r="G383" s="46">
        <v>38</v>
      </c>
      <c r="H383" s="46">
        <v>32.299999999999997</v>
      </c>
      <c r="I383" s="46"/>
      <c r="J383" s="52">
        <v>90</v>
      </c>
      <c r="K383" s="47" t="str">
        <f t="shared" si="6"/>
        <v/>
      </c>
      <c r="L383" s="30"/>
    </row>
    <row r="384" spans="1:12" ht="15" customHeight="1" x14ac:dyDescent="0.2">
      <c r="A384" s="64" t="s">
        <v>2593</v>
      </c>
      <c r="B384" s="44" t="s">
        <v>161</v>
      </c>
      <c r="C384" s="44" t="s">
        <v>162</v>
      </c>
      <c r="D384" s="44" t="s">
        <v>31</v>
      </c>
      <c r="E384" s="44" t="s">
        <v>86</v>
      </c>
      <c r="F384" s="45" t="s">
        <v>49</v>
      </c>
      <c r="G384" s="46">
        <v>33.25</v>
      </c>
      <c r="H384" s="46">
        <v>28.3</v>
      </c>
      <c r="I384" s="46"/>
      <c r="J384" s="52">
        <v>43</v>
      </c>
      <c r="K384" s="47" t="str">
        <f t="shared" si="6"/>
        <v/>
      </c>
      <c r="L384" s="30"/>
    </row>
    <row r="385" spans="1:12" ht="15" customHeight="1" x14ac:dyDescent="0.2">
      <c r="A385" s="64" t="s">
        <v>1180</v>
      </c>
      <c r="B385" s="44" t="s">
        <v>161</v>
      </c>
      <c r="C385" s="44" t="s">
        <v>162</v>
      </c>
      <c r="D385" s="44" t="s">
        <v>31</v>
      </c>
      <c r="E385" s="44" t="s">
        <v>87</v>
      </c>
      <c r="F385" s="45" t="s">
        <v>49</v>
      </c>
      <c r="G385" s="46">
        <v>28</v>
      </c>
      <c r="H385" s="46">
        <v>23.8</v>
      </c>
      <c r="I385" s="46"/>
      <c r="J385" s="52">
        <v>17</v>
      </c>
      <c r="K385" s="47" t="str">
        <f t="shared" si="6"/>
        <v/>
      </c>
      <c r="L385" s="30"/>
    </row>
    <row r="386" spans="1:12" ht="15" customHeight="1" x14ac:dyDescent="0.2">
      <c r="A386" s="64" t="s">
        <v>1181</v>
      </c>
      <c r="B386" s="44" t="s">
        <v>161</v>
      </c>
      <c r="C386" s="44" t="s">
        <v>162</v>
      </c>
      <c r="D386" s="44" t="s">
        <v>31</v>
      </c>
      <c r="E386" s="44" t="s">
        <v>65</v>
      </c>
      <c r="F386" s="45" t="s">
        <v>49</v>
      </c>
      <c r="G386" s="46">
        <v>37.4</v>
      </c>
      <c r="H386" s="46">
        <v>31.8</v>
      </c>
      <c r="I386" s="46"/>
      <c r="J386" s="52">
        <v>13</v>
      </c>
      <c r="K386" s="47" t="str">
        <f t="shared" si="6"/>
        <v/>
      </c>
      <c r="L386" s="30"/>
    </row>
    <row r="387" spans="1:12" ht="15" customHeight="1" x14ac:dyDescent="0.2">
      <c r="A387" s="64" t="s">
        <v>1182</v>
      </c>
      <c r="B387" s="44" t="s">
        <v>161</v>
      </c>
      <c r="C387" s="44" t="s">
        <v>162</v>
      </c>
      <c r="D387" s="44" t="s">
        <v>31</v>
      </c>
      <c r="E387" s="44" t="s">
        <v>59</v>
      </c>
      <c r="F387" s="45" t="s">
        <v>49</v>
      </c>
      <c r="G387" s="46">
        <v>32.35</v>
      </c>
      <c r="H387" s="46">
        <v>27.5</v>
      </c>
      <c r="I387" s="46"/>
      <c r="J387" s="52">
        <v>44</v>
      </c>
      <c r="K387" s="47" t="str">
        <f t="shared" si="6"/>
        <v/>
      </c>
      <c r="L387" s="30"/>
    </row>
    <row r="388" spans="1:12" ht="15" customHeight="1" x14ac:dyDescent="0.2">
      <c r="A388" s="64" t="s">
        <v>164</v>
      </c>
      <c r="B388" s="44" t="s">
        <v>161</v>
      </c>
      <c r="C388" s="44" t="s">
        <v>162</v>
      </c>
      <c r="D388" s="44" t="s">
        <v>31</v>
      </c>
      <c r="E388" s="44" t="s">
        <v>61</v>
      </c>
      <c r="F388" s="45" t="s">
        <v>49</v>
      </c>
      <c r="G388" s="46">
        <v>27.55</v>
      </c>
      <c r="H388" s="46">
        <v>23.45</v>
      </c>
      <c r="I388" s="46"/>
      <c r="J388" s="52">
        <v>139</v>
      </c>
      <c r="K388" s="47" t="str">
        <f t="shared" si="6"/>
        <v/>
      </c>
      <c r="L388" s="30"/>
    </row>
    <row r="389" spans="1:12" ht="15" customHeight="1" x14ac:dyDescent="0.2">
      <c r="A389" s="64" t="s">
        <v>165</v>
      </c>
      <c r="B389" s="44" t="s">
        <v>161</v>
      </c>
      <c r="C389" s="44" t="s">
        <v>162</v>
      </c>
      <c r="D389" s="44" t="s">
        <v>31</v>
      </c>
      <c r="E389" s="44" t="s">
        <v>38</v>
      </c>
      <c r="F389" s="45" t="s">
        <v>49</v>
      </c>
      <c r="G389" s="46">
        <v>23.5</v>
      </c>
      <c r="H389" s="46">
        <v>20</v>
      </c>
      <c r="I389" s="46"/>
      <c r="J389" s="52">
        <v>180</v>
      </c>
      <c r="K389" s="47" t="str">
        <f t="shared" si="6"/>
        <v/>
      </c>
      <c r="L389" s="30"/>
    </row>
    <row r="390" spans="1:12" ht="15" customHeight="1" x14ac:dyDescent="0.2">
      <c r="A390" s="64" t="s">
        <v>1183</v>
      </c>
      <c r="B390" s="44" t="s">
        <v>161</v>
      </c>
      <c r="C390" s="44" t="s">
        <v>162</v>
      </c>
      <c r="D390" s="44" t="s">
        <v>31</v>
      </c>
      <c r="E390" s="44" t="s">
        <v>39</v>
      </c>
      <c r="F390" s="45" t="s">
        <v>49</v>
      </c>
      <c r="G390" s="46">
        <v>19.5</v>
      </c>
      <c r="H390" s="46">
        <v>16.600000000000001</v>
      </c>
      <c r="I390" s="46"/>
      <c r="J390" s="52">
        <v>120</v>
      </c>
      <c r="K390" s="47" t="str">
        <f t="shared" si="6"/>
        <v/>
      </c>
      <c r="L390" s="30"/>
    </row>
    <row r="391" spans="1:12" ht="15" customHeight="1" x14ac:dyDescent="0.2">
      <c r="A391" s="64" t="s">
        <v>1184</v>
      </c>
      <c r="B391" s="44" t="s">
        <v>161</v>
      </c>
      <c r="C391" s="44" t="s">
        <v>162</v>
      </c>
      <c r="D391" s="44" t="s">
        <v>31</v>
      </c>
      <c r="E391" s="44" t="s">
        <v>40</v>
      </c>
      <c r="F391" s="45" t="s">
        <v>49</v>
      </c>
      <c r="G391" s="46">
        <v>16.399999999999999</v>
      </c>
      <c r="H391" s="46">
        <v>13.95</v>
      </c>
      <c r="I391" s="46"/>
      <c r="J391" s="52">
        <v>38</v>
      </c>
      <c r="K391" s="47" t="str">
        <f t="shared" si="6"/>
        <v/>
      </c>
      <c r="L391" s="30"/>
    </row>
    <row r="392" spans="1:12" ht="15" customHeight="1" x14ac:dyDescent="0.2">
      <c r="A392" s="64" t="s">
        <v>1185</v>
      </c>
      <c r="B392" s="44" t="s">
        <v>161</v>
      </c>
      <c r="C392" s="44" t="s">
        <v>162</v>
      </c>
      <c r="D392" s="44" t="s">
        <v>31</v>
      </c>
      <c r="E392" s="44" t="s">
        <v>62</v>
      </c>
      <c r="F392" s="45" t="s">
        <v>49</v>
      </c>
      <c r="G392" s="46">
        <v>13.5</v>
      </c>
      <c r="H392" s="46">
        <v>11.5</v>
      </c>
      <c r="I392" s="46"/>
      <c r="J392" s="52">
        <v>13</v>
      </c>
      <c r="K392" s="47" t="str">
        <f t="shared" si="6"/>
        <v/>
      </c>
      <c r="L392" s="30"/>
    </row>
    <row r="393" spans="1:12" ht="15" customHeight="1" x14ac:dyDescent="0.2">
      <c r="A393" s="64" t="s">
        <v>1186</v>
      </c>
      <c r="B393" s="44" t="s">
        <v>1187</v>
      </c>
      <c r="C393" s="44" t="s">
        <v>1188</v>
      </c>
      <c r="D393" s="44" t="s">
        <v>31</v>
      </c>
      <c r="E393" s="44" t="s">
        <v>50</v>
      </c>
      <c r="F393" s="45" t="s">
        <v>60</v>
      </c>
      <c r="G393" s="46">
        <v>126.6</v>
      </c>
      <c r="H393" s="46">
        <v>107.65</v>
      </c>
      <c r="I393" s="46">
        <v>1.5</v>
      </c>
      <c r="J393" s="52">
        <v>18</v>
      </c>
      <c r="K393" s="47" t="str">
        <f t="shared" si="6"/>
        <v/>
      </c>
      <c r="L393" s="30"/>
    </row>
    <row r="394" spans="1:12" ht="15" customHeight="1" x14ac:dyDescent="0.2">
      <c r="A394" s="64" t="s">
        <v>1189</v>
      </c>
      <c r="B394" s="44" t="s">
        <v>1187</v>
      </c>
      <c r="C394" s="44" t="s">
        <v>1188</v>
      </c>
      <c r="D394" s="44" t="s">
        <v>31</v>
      </c>
      <c r="E394" s="44" t="s">
        <v>32</v>
      </c>
      <c r="F394" s="45" t="s">
        <v>60</v>
      </c>
      <c r="G394" s="46">
        <v>110.9</v>
      </c>
      <c r="H394" s="46">
        <v>94.3</v>
      </c>
      <c r="I394" s="46">
        <v>1.5</v>
      </c>
      <c r="J394" s="52">
        <v>140</v>
      </c>
      <c r="K394" s="47" t="str">
        <f t="shared" si="6"/>
        <v/>
      </c>
      <c r="L394" s="30"/>
    </row>
    <row r="395" spans="1:12" ht="15" customHeight="1" x14ac:dyDescent="0.2">
      <c r="A395" s="64" t="s">
        <v>2594</v>
      </c>
      <c r="B395" s="44" t="s">
        <v>1187</v>
      </c>
      <c r="C395" s="44" t="s">
        <v>1188</v>
      </c>
      <c r="D395" s="44" t="s">
        <v>31</v>
      </c>
      <c r="E395" s="44" t="s">
        <v>82</v>
      </c>
      <c r="F395" s="45" t="s">
        <v>60</v>
      </c>
      <c r="G395" s="46">
        <v>97.05</v>
      </c>
      <c r="H395" s="46">
        <v>82.5</v>
      </c>
      <c r="I395" s="46">
        <v>1.5</v>
      </c>
      <c r="J395" s="52">
        <v>176</v>
      </c>
      <c r="K395" s="47" t="str">
        <f t="shared" si="6"/>
        <v/>
      </c>
      <c r="L395" s="30"/>
    </row>
    <row r="396" spans="1:12" ht="15" customHeight="1" x14ac:dyDescent="0.2">
      <c r="A396" s="64" t="s">
        <v>2595</v>
      </c>
      <c r="B396" s="44" t="s">
        <v>1187</v>
      </c>
      <c r="C396" s="44" t="s">
        <v>1188</v>
      </c>
      <c r="D396" s="44" t="s">
        <v>31</v>
      </c>
      <c r="E396" s="44" t="s">
        <v>83</v>
      </c>
      <c r="F396" s="45" t="s">
        <v>60</v>
      </c>
      <c r="G396" s="46">
        <v>84.4</v>
      </c>
      <c r="H396" s="46">
        <v>71.75</v>
      </c>
      <c r="I396" s="46">
        <v>1.5</v>
      </c>
      <c r="J396" s="52">
        <v>18</v>
      </c>
      <c r="K396" s="47" t="str">
        <f t="shared" si="6"/>
        <v/>
      </c>
      <c r="L396" s="30"/>
    </row>
    <row r="397" spans="1:12" ht="15" customHeight="1" x14ac:dyDescent="0.2">
      <c r="A397" s="64" t="s">
        <v>1190</v>
      </c>
      <c r="B397" s="44" t="s">
        <v>1187</v>
      </c>
      <c r="C397" s="44" t="s">
        <v>1188</v>
      </c>
      <c r="D397" s="44" t="s">
        <v>31</v>
      </c>
      <c r="E397" s="44" t="s">
        <v>36</v>
      </c>
      <c r="F397" s="45" t="s">
        <v>60</v>
      </c>
      <c r="G397" s="46">
        <v>70.349999999999994</v>
      </c>
      <c r="H397" s="46">
        <v>59.8</v>
      </c>
      <c r="I397" s="46">
        <v>1.5</v>
      </c>
      <c r="J397" s="52">
        <v>32</v>
      </c>
      <c r="K397" s="47" t="str">
        <f t="shared" si="6"/>
        <v/>
      </c>
      <c r="L397" s="30"/>
    </row>
    <row r="398" spans="1:12" ht="15" customHeight="1" x14ac:dyDescent="0.2">
      <c r="A398" s="64" t="s">
        <v>725</v>
      </c>
      <c r="B398" s="44" t="s">
        <v>669</v>
      </c>
      <c r="C398" s="44" t="s">
        <v>670</v>
      </c>
      <c r="D398" s="44" t="s">
        <v>31</v>
      </c>
      <c r="E398" s="44" t="s">
        <v>38</v>
      </c>
      <c r="F398" s="45" t="s">
        <v>60</v>
      </c>
      <c r="G398" s="46">
        <v>38.25</v>
      </c>
      <c r="H398" s="46">
        <v>32.549999999999997</v>
      </c>
      <c r="I398" s="46">
        <v>0.5</v>
      </c>
      <c r="J398" s="52">
        <v>500</v>
      </c>
      <c r="K398" s="47" t="str">
        <f t="shared" si="6"/>
        <v/>
      </c>
      <c r="L398" s="30"/>
    </row>
    <row r="399" spans="1:12" ht="15" customHeight="1" x14ac:dyDescent="0.2">
      <c r="A399" s="64" t="s">
        <v>1191</v>
      </c>
      <c r="B399" s="44" t="s">
        <v>669</v>
      </c>
      <c r="C399" s="44" t="s">
        <v>670</v>
      </c>
      <c r="D399" s="44" t="s">
        <v>31</v>
      </c>
      <c r="E399" s="44" t="s">
        <v>39</v>
      </c>
      <c r="F399" s="45" t="s">
        <v>60</v>
      </c>
      <c r="G399" s="46">
        <v>33.049999999999997</v>
      </c>
      <c r="H399" s="46">
        <v>28.1</v>
      </c>
      <c r="I399" s="46">
        <v>0.5</v>
      </c>
      <c r="J399" s="52">
        <v>246</v>
      </c>
      <c r="K399" s="47" t="str">
        <f t="shared" si="6"/>
        <v/>
      </c>
      <c r="L399" s="30"/>
    </row>
    <row r="400" spans="1:12" ht="15" customHeight="1" x14ac:dyDescent="0.2">
      <c r="A400" s="64" t="s">
        <v>1192</v>
      </c>
      <c r="B400" s="44" t="s">
        <v>669</v>
      </c>
      <c r="C400" s="44" t="s">
        <v>670</v>
      </c>
      <c r="D400" s="44" t="s">
        <v>31</v>
      </c>
      <c r="E400" s="44" t="s">
        <v>40</v>
      </c>
      <c r="F400" s="45" t="s">
        <v>60</v>
      </c>
      <c r="G400" s="46">
        <v>27.6</v>
      </c>
      <c r="H400" s="46">
        <v>23.5</v>
      </c>
      <c r="I400" s="46">
        <v>0.5</v>
      </c>
      <c r="J400" s="52">
        <v>109</v>
      </c>
      <c r="K400" s="47" t="str">
        <f t="shared" si="6"/>
        <v/>
      </c>
      <c r="L400" s="30"/>
    </row>
    <row r="401" spans="1:12" ht="15" customHeight="1" x14ac:dyDescent="0.2">
      <c r="A401" s="64" t="s">
        <v>1193</v>
      </c>
      <c r="B401" s="44" t="s">
        <v>669</v>
      </c>
      <c r="C401" s="44" t="s">
        <v>670</v>
      </c>
      <c r="D401" s="44" t="s">
        <v>31</v>
      </c>
      <c r="E401" s="44" t="s">
        <v>62</v>
      </c>
      <c r="F401" s="45" t="s">
        <v>60</v>
      </c>
      <c r="G401" s="46">
        <v>23.2</v>
      </c>
      <c r="H401" s="46">
        <v>19.75</v>
      </c>
      <c r="I401" s="46">
        <v>0.5</v>
      </c>
      <c r="J401" s="52">
        <v>18</v>
      </c>
      <c r="K401" s="47" t="str">
        <f t="shared" si="6"/>
        <v/>
      </c>
      <c r="L401" s="30"/>
    </row>
    <row r="402" spans="1:12" ht="15" customHeight="1" x14ac:dyDescent="0.2">
      <c r="A402" s="64" t="s">
        <v>2940</v>
      </c>
      <c r="B402" s="44" t="s">
        <v>166</v>
      </c>
      <c r="C402" s="44" t="s">
        <v>167</v>
      </c>
      <c r="D402" s="44" t="s">
        <v>31</v>
      </c>
      <c r="E402" s="44" t="s">
        <v>50</v>
      </c>
      <c r="F402" s="45" t="s">
        <v>49</v>
      </c>
      <c r="G402" s="46">
        <v>99.5</v>
      </c>
      <c r="H402" s="46">
        <v>84.6</v>
      </c>
      <c r="I402" s="46">
        <v>0.5</v>
      </c>
      <c r="J402" s="52">
        <v>37</v>
      </c>
      <c r="K402" s="47" t="str">
        <f t="shared" si="6"/>
        <v/>
      </c>
      <c r="L402" s="30"/>
    </row>
    <row r="403" spans="1:12" ht="15" customHeight="1" x14ac:dyDescent="0.2">
      <c r="A403" s="64" t="s">
        <v>2596</v>
      </c>
      <c r="B403" s="44" t="s">
        <v>166</v>
      </c>
      <c r="C403" s="44" t="s">
        <v>167</v>
      </c>
      <c r="D403" s="44" t="s">
        <v>31</v>
      </c>
      <c r="E403" s="44" t="s">
        <v>86</v>
      </c>
      <c r="F403" s="45" t="s">
        <v>49</v>
      </c>
      <c r="G403" s="46">
        <v>53.85</v>
      </c>
      <c r="H403" s="46">
        <v>45.8</v>
      </c>
      <c r="I403" s="46">
        <v>0.5</v>
      </c>
      <c r="J403" s="52">
        <v>500</v>
      </c>
      <c r="K403" s="47" t="str">
        <f t="shared" si="6"/>
        <v/>
      </c>
      <c r="L403" s="30"/>
    </row>
    <row r="404" spans="1:12" ht="15" customHeight="1" x14ac:dyDescent="0.2">
      <c r="A404" s="64" t="s">
        <v>1194</v>
      </c>
      <c r="B404" s="44" t="s">
        <v>166</v>
      </c>
      <c r="C404" s="44" t="s">
        <v>167</v>
      </c>
      <c r="D404" s="44" t="s">
        <v>31</v>
      </c>
      <c r="E404" s="44" t="s">
        <v>36</v>
      </c>
      <c r="F404" s="45" t="s">
        <v>49</v>
      </c>
      <c r="G404" s="46">
        <v>53.6</v>
      </c>
      <c r="H404" s="46">
        <v>45.6</v>
      </c>
      <c r="I404" s="46">
        <v>0.5</v>
      </c>
      <c r="J404" s="52">
        <v>500</v>
      </c>
      <c r="K404" s="47" t="str">
        <f t="shared" si="6"/>
        <v/>
      </c>
      <c r="L404" s="30"/>
    </row>
    <row r="405" spans="1:12" ht="15" customHeight="1" x14ac:dyDescent="0.2">
      <c r="A405" s="64" t="s">
        <v>2597</v>
      </c>
      <c r="B405" s="44" t="s">
        <v>166</v>
      </c>
      <c r="C405" s="44" t="s">
        <v>167</v>
      </c>
      <c r="D405" s="44" t="s">
        <v>31</v>
      </c>
      <c r="E405" s="44" t="s">
        <v>87</v>
      </c>
      <c r="F405" s="45" t="s">
        <v>49</v>
      </c>
      <c r="G405" s="46">
        <v>46.9</v>
      </c>
      <c r="H405" s="46">
        <v>39.9</v>
      </c>
      <c r="I405" s="46">
        <v>0.5</v>
      </c>
      <c r="J405" s="52">
        <v>500</v>
      </c>
      <c r="K405" s="47" t="str">
        <f t="shared" si="6"/>
        <v/>
      </c>
      <c r="L405" s="30"/>
    </row>
    <row r="406" spans="1:12" ht="15" customHeight="1" x14ac:dyDescent="0.2">
      <c r="A406" s="64" t="s">
        <v>1195</v>
      </c>
      <c r="B406" s="44" t="s">
        <v>166</v>
      </c>
      <c r="C406" s="44" t="s">
        <v>167</v>
      </c>
      <c r="D406" s="44" t="s">
        <v>31</v>
      </c>
      <c r="E406" s="44" t="s">
        <v>65</v>
      </c>
      <c r="F406" s="45" t="s">
        <v>49</v>
      </c>
      <c r="G406" s="46">
        <v>57.6</v>
      </c>
      <c r="H406" s="46">
        <v>49</v>
      </c>
      <c r="I406" s="46">
        <v>0.5</v>
      </c>
      <c r="J406" s="52">
        <v>114</v>
      </c>
      <c r="K406" s="47" t="str">
        <f t="shared" si="6"/>
        <v/>
      </c>
      <c r="L406" s="30"/>
    </row>
    <row r="407" spans="1:12" ht="15" customHeight="1" x14ac:dyDescent="0.2">
      <c r="A407" s="64" t="s">
        <v>802</v>
      </c>
      <c r="B407" s="44" t="s">
        <v>166</v>
      </c>
      <c r="C407" s="44" t="s">
        <v>167</v>
      </c>
      <c r="D407" s="44" t="s">
        <v>31</v>
      </c>
      <c r="E407" s="44" t="s">
        <v>59</v>
      </c>
      <c r="F407" s="45" t="s">
        <v>49</v>
      </c>
      <c r="G407" s="46">
        <v>51</v>
      </c>
      <c r="H407" s="46">
        <v>43.35</v>
      </c>
      <c r="I407" s="46">
        <v>0.5</v>
      </c>
      <c r="J407" s="52">
        <v>355</v>
      </c>
      <c r="K407" s="47" t="str">
        <f t="shared" si="6"/>
        <v/>
      </c>
      <c r="L407" s="30"/>
    </row>
    <row r="408" spans="1:12" ht="15" customHeight="1" x14ac:dyDescent="0.2">
      <c r="A408" s="64" t="s">
        <v>1196</v>
      </c>
      <c r="B408" s="44" t="s">
        <v>166</v>
      </c>
      <c r="C408" s="44" t="s">
        <v>167</v>
      </c>
      <c r="D408" s="44" t="s">
        <v>31</v>
      </c>
      <c r="E408" s="44" t="s">
        <v>61</v>
      </c>
      <c r="F408" s="45" t="s">
        <v>49</v>
      </c>
      <c r="G408" s="46">
        <v>44.35</v>
      </c>
      <c r="H408" s="46">
        <v>37.700000000000003</v>
      </c>
      <c r="I408" s="46">
        <v>0.5</v>
      </c>
      <c r="J408" s="52">
        <v>500</v>
      </c>
      <c r="K408" s="47" t="str">
        <f t="shared" si="6"/>
        <v/>
      </c>
      <c r="L408" s="30"/>
    </row>
    <row r="409" spans="1:12" ht="15" customHeight="1" x14ac:dyDescent="0.2">
      <c r="A409" s="64" t="s">
        <v>1197</v>
      </c>
      <c r="B409" s="44" t="s">
        <v>166</v>
      </c>
      <c r="C409" s="44" t="s">
        <v>167</v>
      </c>
      <c r="D409" s="44" t="s">
        <v>31</v>
      </c>
      <c r="E409" s="44" t="s">
        <v>38</v>
      </c>
      <c r="F409" s="45" t="s">
        <v>49</v>
      </c>
      <c r="G409" s="46">
        <v>38.700000000000003</v>
      </c>
      <c r="H409" s="46">
        <v>32.9</v>
      </c>
      <c r="I409" s="46">
        <v>0.5</v>
      </c>
      <c r="J409" s="52">
        <v>500</v>
      </c>
      <c r="K409" s="47" t="str">
        <f t="shared" si="6"/>
        <v/>
      </c>
      <c r="L409" s="30"/>
    </row>
    <row r="410" spans="1:12" ht="15" customHeight="1" x14ac:dyDescent="0.2">
      <c r="A410" s="64" t="s">
        <v>1198</v>
      </c>
      <c r="B410" s="44" t="s">
        <v>166</v>
      </c>
      <c r="C410" s="44" t="s">
        <v>167</v>
      </c>
      <c r="D410" s="44" t="s">
        <v>31</v>
      </c>
      <c r="E410" s="44" t="s">
        <v>39</v>
      </c>
      <c r="F410" s="45" t="s">
        <v>49</v>
      </c>
      <c r="G410" s="46">
        <v>33.200000000000003</v>
      </c>
      <c r="H410" s="46">
        <v>28.25</v>
      </c>
      <c r="I410" s="46">
        <v>0.5</v>
      </c>
      <c r="J410" s="52">
        <v>500</v>
      </c>
      <c r="K410" s="47" t="str">
        <f t="shared" si="6"/>
        <v/>
      </c>
      <c r="L410" s="30"/>
    </row>
    <row r="411" spans="1:12" ht="15" customHeight="1" x14ac:dyDescent="0.2">
      <c r="A411" s="64" t="s">
        <v>1199</v>
      </c>
      <c r="B411" s="44" t="s">
        <v>166</v>
      </c>
      <c r="C411" s="44" t="s">
        <v>167</v>
      </c>
      <c r="D411" s="44" t="s">
        <v>31</v>
      </c>
      <c r="E411" s="44" t="s">
        <v>40</v>
      </c>
      <c r="F411" s="45" t="s">
        <v>49</v>
      </c>
      <c r="G411" s="46">
        <v>27.8</v>
      </c>
      <c r="H411" s="46">
        <v>23.65</v>
      </c>
      <c r="I411" s="46">
        <v>0.5</v>
      </c>
      <c r="J411" s="52">
        <v>473</v>
      </c>
      <c r="K411" s="47" t="str">
        <f t="shared" si="6"/>
        <v/>
      </c>
      <c r="L411" s="30"/>
    </row>
    <row r="412" spans="1:12" ht="15" customHeight="1" x14ac:dyDescent="0.2">
      <c r="A412" s="64" t="s">
        <v>1200</v>
      </c>
      <c r="B412" s="44" t="s">
        <v>166</v>
      </c>
      <c r="C412" s="44" t="s">
        <v>167</v>
      </c>
      <c r="D412" s="44" t="s">
        <v>31</v>
      </c>
      <c r="E412" s="44" t="s">
        <v>62</v>
      </c>
      <c r="F412" s="45" t="s">
        <v>49</v>
      </c>
      <c r="G412" s="46">
        <v>23.5</v>
      </c>
      <c r="H412" s="46">
        <v>20</v>
      </c>
      <c r="I412" s="46">
        <v>0.5</v>
      </c>
      <c r="J412" s="52">
        <v>79</v>
      </c>
      <c r="K412" s="47" t="str">
        <f t="shared" si="6"/>
        <v/>
      </c>
      <c r="L412" s="30"/>
    </row>
    <row r="413" spans="1:12" ht="15" customHeight="1" x14ac:dyDescent="0.2">
      <c r="A413" s="64" t="s">
        <v>870</v>
      </c>
      <c r="B413" s="44" t="s">
        <v>703</v>
      </c>
      <c r="C413" s="44" t="s">
        <v>704</v>
      </c>
      <c r="D413" s="44" t="s">
        <v>31</v>
      </c>
      <c r="E413" s="44" t="s">
        <v>32</v>
      </c>
      <c r="F413" s="45" t="s">
        <v>33</v>
      </c>
      <c r="G413" s="46">
        <v>86.2</v>
      </c>
      <c r="H413" s="46">
        <v>73.3</v>
      </c>
      <c r="I413" s="46">
        <v>0.5</v>
      </c>
      <c r="J413" s="52">
        <v>42</v>
      </c>
      <c r="K413" s="47" t="str">
        <f t="shared" si="6"/>
        <v/>
      </c>
      <c r="L413" s="30"/>
    </row>
    <row r="414" spans="1:12" ht="15" customHeight="1" x14ac:dyDescent="0.2">
      <c r="A414" s="64" t="s">
        <v>1201</v>
      </c>
      <c r="B414" s="44" t="s">
        <v>703</v>
      </c>
      <c r="C414" s="44" t="s">
        <v>704</v>
      </c>
      <c r="D414" s="44" t="s">
        <v>31</v>
      </c>
      <c r="E414" s="44" t="s">
        <v>34</v>
      </c>
      <c r="F414" s="45" t="s">
        <v>33</v>
      </c>
      <c r="G414" s="46">
        <v>73.55</v>
      </c>
      <c r="H414" s="46">
        <v>62.55</v>
      </c>
      <c r="I414" s="46">
        <v>0.5</v>
      </c>
      <c r="J414" s="52">
        <v>456</v>
      </c>
      <c r="K414" s="47" t="str">
        <f t="shared" si="6"/>
        <v/>
      </c>
      <c r="L414" s="30"/>
    </row>
    <row r="415" spans="1:12" ht="15" customHeight="1" x14ac:dyDescent="0.2">
      <c r="A415" s="64" t="s">
        <v>1202</v>
      </c>
      <c r="B415" s="44" t="s">
        <v>703</v>
      </c>
      <c r="C415" s="44" t="s">
        <v>704</v>
      </c>
      <c r="D415" s="44" t="s">
        <v>31</v>
      </c>
      <c r="E415" s="44" t="s">
        <v>36</v>
      </c>
      <c r="F415" s="45" t="s">
        <v>33</v>
      </c>
      <c r="G415" s="46">
        <v>47.1</v>
      </c>
      <c r="H415" s="46">
        <v>40.049999999999997</v>
      </c>
      <c r="I415" s="46">
        <v>0.5</v>
      </c>
      <c r="J415" s="52">
        <v>148</v>
      </c>
      <c r="K415" s="47" t="str">
        <f t="shared" si="6"/>
        <v/>
      </c>
      <c r="L415" s="30"/>
    </row>
    <row r="416" spans="1:12" ht="15" customHeight="1" x14ac:dyDescent="0.2">
      <c r="A416" s="64" t="s">
        <v>1203</v>
      </c>
      <c r="B416" s="44" t="s">
        <v>703</v>
      </c>
      <c r="C416" s="44" t="s">
        <v>704</v>
      </c>
      <c r="D416" s="44" t="s">
        <v>31</v>
      </c>
      <c r="E416" s="44" t="s">
        <v>61</v>
      </c>
      <c r="F416" s="45" t="s">
        <v>33</v>
      </c>
      <c r="G416" s="46">
        <v>44.35</v>
      </c>
      <c r="H416" s="46">
        <v>37.700000000000003</v>
      </c>
      <c r="I416" s="46">
        <v>0.5</v>
      </c>
      <c r="J416" s="52">
        <v>500</v>
      </c>
      <c r="K416" s="47" t="str">
        <f t="shared" si="6"/>
        <v/>
      </c>
      <c r="L416" s="30"/>
    </row>
    <row r="417" spans="1:12" ht="15" customHeight="1" x14ac:dyDescent="0.2">
      <c r="A417" s="64" t="s">
        <v>1204</v>
      </c>
      <c r="B417" s="44" t="s">
        <v>703</v>
      </c>
      <c r="C417" s="44" t="s">
        <v>704</v>
      </c>
      <c r="D417" s="44" t="s">
        <v>31</v>
      </c>
      <c r="E417" s="44" t="s">
        <v>38</v>
      </c>
      <c r="F417" s="45" t="s">
        <v>33</v>
      </c>
      <c r="G417" s="46">
        <v>38.700000000000003</v>
      </c>
      <c r="H417" s="46">
        <v>32.9</v>
      </c>
      <c r="I417" s="46">
        <v>0.5</v>
      </c>
      <c r="J417" s="52">
        <v>500</v>
      </c>
      <c r="K417" s="47" t="str">
        <f t="shared" si="6"/>
        <v/>
      </c>
      <c r="L417" s="30"/>
    </row>
    <row r="418" spans="1:12" ht="15" customHeight="1" x14ac:dyDescent="0.2">
      <c r="A418" s="64" t="s">
        <v>1205</v>
      </c>
      <c r="B418" s="44" t="s">
        <v>703</v>
      </c>
      <c r="C418" s="44" t="s">
        <v>704</v>
      </c>
      <c r="D418" s="44" t="s">
        <v>31</v>
      </c>
      <c r="E418" s="44" t="s">
        <v>39</v>
      </c>
      <c r="F418" s="45" t="s">
        <v>33</v>
      </c>
      <c r="G418" s="46">
        <v>33.200000000000003</v>
      </c>
      <c r="H418" s="46">
        <v>28.25</v>
      </c>
      <c r="I418" s="46">
        <v>0.5</v>
      </c>
      <c r="J418" s="52">
        <v>500</v>
      </c>
      <c r="K418" s="47" t="str">
        <f t="shared" si="6"/>
        <v/>
      </c>
      <c r="L418" s="30"/>
    </row>
    <row r="419" spans="1:12" ht="15" customHeight="1" x14ac:dyDescent="0.2">
      <c r="A419" s="64" t="s">
        <v>1206</v>
      </c>
      <c r="B419" s="44" t="s">
        <v>703</v>
      </c>
      <c r="C419" s="44" t="s">
        <v>704</v>
      </c>
      <c r="D419" s="44" t="s">
        <v>31</v>
      </c>
      <c r="E419" s="44" t="s">
        <v>40</v>
      </c>
      <c r="F419" s="45" t="s">
        <v>33</v>
      </c>
      <c r="G419" s="46">
        <v>27.8</v>
      </c>
      <c r="H419" s="46">
        <v>23.65</v>
      </c>
      <c r="I419" s="46">
        <v>0.5</v>
      </c>
      <c r="J419" s="52">
        <v>360</v>
      </c>
      <c r="K419" s="47" t="str">
        <f t="shared" si="6"/>
        <v/>
      </c>
      <c r="L419" s="30"/>
    </row>
    <row r="420" spans="1:12" ht="15" customHeight="1" x14ac:dyDescent="0.2">
      <c r="A420" s="64" t="s">
        <v>1207</v>
      </c>
      <c r="B420" s="44" t="s">
        <v>703</v>
      </c>
      <c r="C420" s="44" t="s">
        <v>704</v>
      </c>
      <c r="D420" s="44" t="s">
        <v>31</v>
      </c>
      <c r="E420" s="44" t="s">
        <v>62</v>
      </c>
      <c r="F420" s="45" t="s">
        <v>33</v>
      </c>
      <c r="G420" s="46">
        <v>23.5</v>
      </c>
      <c r="H420" s="46">
        <v>20</v>
      </c>
      <c r="I420" s="46">
        <v>0.5</v>
      </c>
      <c r="J420" s="52">
        <v>50</v>
      </c>
      <c r="K420" s="47" t="str">
        <f t="shared" si="6"/>
        <v/>
      </c>
      <c r="L420" s="30"/>
    </row>
    <row r="421" spans="1:12" ht="15" customHeight="1" x14ac:dyDescent="0.2">
      <c r="A421" s="64" t="s">
        <v>1208</v>
      </c>
      <c r="B421" s="44" t="s">
        <v>895</v>
      </c>
      <c r="C421" s="44" t="s">
        <v>896</v>
      </c>
      <c r="D421" s="44" t="s">
        <v>31</v>
      </c>
      <c r="E421" s="44" t="s">
        <v>32</v>
      </c>
      <c r="F421" s="45" t="s">
        <v>60</v>
      </c>
      <c r="G421" s="46">
        <v>68.2</v>
      </c>
      <c r="H421" s="46">
        <v>58</v>
      </c>
      <c r="I421" s="46"/>
      <c r="J421" s="52">
        <v>42</v>
      </c>
      <c r="K421" s="47" t="str">
        <f t="shared" si="6"/>
        <v/>
      </c>
      <c r="L421" s="30"/>
    </row>
    <row r="422" spans="1:12" ht="15" customHeight="1" x14ac:dyDescent="0.2">
      <c r="A422" s="64" t="s">
        <v>1209</v>
      </c>
      <c r="B422" s="44" t="s">
        <v>895</v>
      </c>
      <c r="C422" s="44" t="s">
        <v>896</v>
      </c>
      <c r="D422" s="44" t="s">
        <v>31</v>
      </c>
      <c r="E422" s="44" t="s">
        <v>83</v>
      </c>
      <c r="F422" s="45" t="s">
        <v>60</v>
      </c>
      <c r="G422" s="46">
        <v>50.65</v>
      </c>
      <c r="H422" s="46">
        <v>43.1</v>
      </c>
      <c r="I422" s="46"/>
      <c r="J422" s="52">
        <v>47</v>
      </c>
      <c r="K422" s="47" t="str">
        <f t="shared" si="6"/>
        <v/>
      </c>
      <c r="L422" s="30"/>
    </row>
    <row r="423" spans="1:12" ht="15" customHeight="1" x14ac:dyDescent="0.2">
      <c r="A423" s="64" t="s">
        <v>1210</v>
      </c>
      <c r="B423" s="44" t="s">
        <v>895</v>
      </c>
      <c r="C423" s="44" t="s">
        <v>896</v>
      </c>
      <c r="D423" s="44" t="s">
        <v>31</v>
      </c>
      <c r="E423" s="44" t="s">
        <v>35</v>
      </c>
      <c r="F423" s="45" t="s">
        <v>60</v>
      </c>
      <c r="G423" s="46">
        <v>47.5</v>
      </c>
      <c r="H423" s="46">
        <v>40.4</v>
      </c>
      <c r="I423" s="46"/>
      <c r="J423" s="52">
        <v>500</v>
      </c>
      <c r="K423" s="47" t="str">
        <f t="shared" si="6"/>
        <v/>
      </c>
      <c r="L423" s="30"/>
    </row>
    <row r="424" spans="1:12" ht="15" customHeight="1" x14ac:dyDescent="0.2">
      <c r="A424" s="64" t="s">
        <v>2598</v>
      </c>
      <c r="B424" s="44" t="s">
        <v>895</v>
      </c>
      <c r="C424" s="44" t="s">
        <v>896</v>
      </c>
      <c r="D424" s="44" t="s">
        <v>31</v>
      </c>
      <c r="E424" s="44" t="s">
        <v>86</v>
      </c>
      <c r="F424" s="45" t="s">
        <v>60</v>
      </c>
      <c r="G424" s="46">
        <v>41.6</v>
      </c>
      <c r="H424" s="46">
        <v>35.4</v>
      </c>
      <c r="I424" s="46"/>
      <c r="J424" s="52">
        <v>500</v>
      </c>
      <c r="K424" s="47" t="str">
        <f t="shared" si="6"/>
        <v/>
      </c>
      <c r="L424" s="30"/>
    </row>
    <row r="425" spans="1:12" ht="15" customHeight="1" x14ac:dyDescent="0.2">
      <c r="A425" s="64" t="s">
        <v>1211</v>
      </c>
      <c r="B425" s="44" t="s">
        <v>895</v>
      </c>
      <c r="C425" s="44" t="s">
        <v>896</v>
      </c>
      <c r="D425" s="44" t="s">
        <v>31</v>
      </c>
      <c r="E425" s="44" t="s">
        <v>36</v>
      </c>
      <c r="F425" s="45" t="s">
        <v>60</v>
      </c>
      <c r="G425" s="46">
        <v>39.799999999999997</v>
      </c>
      <c r="H425" s="46">
        <v>33.85</v>
      </c>
      <c r="I425" s="46"/>
      <c r="J425" s="52">
        <v>500</v>
      </c>
      <c r="K425" s="47" t="str">
        <f t="shared" si="6"/>
        <v/>
      </c>
      <c r="L425" s="30"/>
    </row>
    <row r="426" spans="1:12" ht="15" customHeight="1" x14ac:dyDescent="0.2">
      <c r="A426" s="64" t="s">
        <v>2599</v>
      </c>
      <c r="B426" s="44" t="s">
        <v>895</v>
      </c>
      <c r="C426" s="44" t="s">
        <v>896</v>
      </c>
      <c r="D426" s="44" t="s">
        <v>31</v>
      </c>
      <c r="E426" s="44" t="s">
        <v>87</v>
      </c>
      <c r="F426" s="45" t="s">
        <v>60</v>
      </c>
      <c r="G426" s="46">
        <v>34.85</v>
      </c>
      <c r="H426" s="46">
        <v>29.65</v>
      </c>
      <c r="I426" s="46"/>
      <c r="J426" s="52">
        <v>500</v>
      </c>
      <c r="K426" s="47" t="str">
        <f t="shared" si="6"/>
        <v/>
      </c>
      <c r="L426" s="30"/>
    </row>
    <row r="427" spans="1:12" ht="15" customHeight="1" x14ac:dyDescent="0.2">
      <c r="A427" s="64" t="s">
        <v>1212</v>
      </c>
      <c r="B427" s="44" t="s">
        <v>895</v>
      </c>
      <c r="C427" s="44" t="s">
        <v>896</v>
      </c>
      <c r="D427" s="44" t="s">
        <v>31</v>
      </c>
      <c r="E427" s="44" t="s">
        <v>51</v>
      </c>
      <c r="F427" s="45" t="s">
        <v>60</v>
      </c>
      <c r="G427" s="46">
        <v>33.75</v>
      </c>
      <c r="H427" s="46">
        <v>28.7</v>
      </c>
      <c r="I427" s="46"/>
      <c r="J427" s="52">
        <v>357</v>
      </c>
      <c r="K427" s="47" t="str">
        <f t="shared" si="6"/>
        <v/>
      </c>
      <c r="L427" s="30"/>
    </row>
    <row r="428" spans="1:12" ht="15" customHeight="1" x14ac:dyDescent="0.2">
      <c r="A428" s="64" t="s">
        <v>2600</v>
      </c>
      <c r="B428" s="44" t="s">
        <v>895</v>
      </c>
      <c r="C428" s="44" t="s">
        <v>896</v>
      </c>
      <c r="D428" s="44" t="s">
        <v>31</v>
      </c>
      <c r="E428" s="44" t="s">
        <v>88</v>
      </c>
      <c r="F428" s="45" t="s">
        <v>60</v>
      </c>
      <c r="G428" s="46">
        <v>29.55</v>
      </c>
      <c r="H428" s="46">
        <v>25.15</v>
      </c>
      <c r="I428" s="46"/>
      <c r="J428" s="52">
        <v>238</v>
      </c>
      <c r="K428" s="47" t="str">
        <f t="shared" si="6"/>
        <v/>
      </c>
      <c r="L428" s="30"/>
    </row>
    <row r="429" spans="1:12" ht="15" customHeight="1" x14ac:dyDescent="0.2">
      <c r="A429" s="64" t="s">
        <v>1213</v>
      </c>
      <c r="B429" s="44" t="s">
        <v>895</v>
      </c>
      <c r="C429" s="44" t="s">
        <v>896</v>
      </c>
      <c r="D429" s="44" t="s">
        <v>31</v>
      </c>
      <c r="E429" s="44" t="s">
        <v>65</v>
      </c>
      <c r="F429" s="45" t="s">
        <v>60</v>
      </c>
      <c r="G429" s="46">
        <v>45.05</v>
      </c>
      <c r="H429" s="46">
        <v>38.299999999999997</v>
      </c>
      <c r="I429" s="46"/>
      <c r="J429" s="52">
        <v>10</v>
      </c>
      <c r="K429" s="47" t="str">
        <f t="shared" ref="K429:K490" si="7">IF(L429="","",IF(L429&lt;50,G429-($K$9*G429),IF(L429&gt;=50,H429-($K$9*H429))))</f>
        <v/>
      </c>
      <c r="L429" s="30"/>
    </row>
    <row r="430" spans="1:12" ht="15" customHeight="1" x14ac:dyDescent="0.2">
      <c r="A430" s="64" t="s">
        <v>894</v>
      </c>
      <c r="B430" s="44" t="s">
        <v>895</v>
      </c>
      <c r="C430" s="44" t="s">
        <v>896</v>
      </c>
      <c r="D430" s="44" t="s">
        <v>31</v>
      </c>
      <c r="E430" s="44" t="s">
        <v>59</v>
      </c>
      <c r="F430" s="45" t="s">
        <v>60</v>
      </c>
      <c r="G430" s="46">
        <v>38.1</v>
      </c>
      <c r="H430" s="46">
        <v>32.4</v>
      </c>
      <c r="I430" s="46"/>
      <c r="J430" s="52">
        <v>111</v>
      </c>
      <c r="K430" s="47" t="str">
        <f t="shared" si="7"/>
        <v/>
      </c>
      <c r="L430" s="30"/>
    </row>
    <row r="431" spans="1:12" ht="15" customHeight="1" x14ac:dyDescent="0.2">
      <c r="A431" s="64" t="s">
        <v>1214</v>
      </c>
      <c r="B431" s="44" t="s">
        <v>895</v>
      </c>
      <c r="C431" s="44" t="s">
        <v>896</v>
      </c>
      <c r="D431" s="44" t="s">
        <v>31</v>
      </c>
      <c r="E431" s="44" t="s">
        <v>61</v>
      </c>
      <c r="F431" s="45" t="s">
        <v>60</v>
      </c>
      <c r="G431" s="46">
        <v>32.35</v>
      </c>
      <c r="H431" s="46">
        <v>27.5</v>
      </c>
      <c r="I431" s="46"/>
      <c r="J431" s="52">
        <v>500</v>
      </c>
      <c r="K431" s="47" t="str">
        <f t="shared" si="7"/>
        <v/>
      </c>
      <c r="L431" s="30"/>
    </row>
    <row r="432" spans="1:12" ht="15" customHeight="1" x14ac:dyDescent="0.2">
      <c r="A432" s="64" t="s">
        <v>1215</v>
      </c>
      <c r="B432" s="44" t="s">
        <v>895</v>
      </c>
      <c r="C432" s="44" t="s">
        <v>896</v>
      </c>
      <c r="D432" s="44" t="s">
        <v>31</v>
      </c>
      <c r="E432" s="44" t="s">
        <v>38</v>
      </c>
      <c r="F432" s="45" t="s">
        <v>60</v>
      </c>
      <c r="G432" s="46">
        <v>27.35</v>
      </c>
      <c r="H432" s="46">
        <v>23.25</v>
      </c>
      <c r="I432" s="46"/>
      <c r="J432" s="52">
        <v>334</v>
      </c>
      <c r="K432" s="47" t="str">
        <f t="shared" si="7"/>
        <v/>
      </c>
      <c r="L432" s="30"/>
    </row>
    <row r="433" spans="1:12" ht="15" customHeight="1" x14ac:dyDescent="0.2">
      <c r="A433" s="64" t="s">
        <v>1216</v>
      </c>
      <c r="B433" s="44" t="s">
        <v>895</v>
      </c>
      <c r="C433" s="44" t="s">
        <v>896</v>
      </c>
      <c r="D433" s="44" t="s">
        <v>31</v>
      </c>
      <c r="E433" s="44" t="s">
        <v>39</v>
      </c>
      <c r="F433" s="45" t="s">
        <v>60</v>
      </c>
      <c r="G433" s="46">
        <v>23.2</v>
      </c>
      <c r="H433" s="46">
        <v>19.75</v>
      </c>
      <c r="I433" s="46"/>
      <c r="J433" s="52">
        <v>500</v>
      </c>
      <c r="K433" s="47" t="str">
        <f t="shared" si="7"/>
        <v/>
      </c>
      <c r="L433" s="30"/>
    </row>
    <row r="434" spans="1:12" ht="15" customHeight="1" x14ac:dyDescent="0.2">
      <c r="A434" s="64" t="s">
        <v>1217</v>
      </c>
      <c r="B434" s="44" t="s">
        <v>895</v>
      </c>
      <c r="C434" s="44" t="s">
        <v>896</v>
      </c>
      <c r="D434" s="44" t="s">
        <v>31</v>
      </c>
      <c r="E434" s="44" t="s">
        <v>40</v>
      </c>
      <c r="F434" s="45" t="s">
        <v>60</v>
      </c>
      <c r="G434" s="46">
        <v>18.8</v>
      </c>
      <c r="H434" s="46">
        <v>16</v>
      </c>
      <c r="I434" s="46"/>
      <c r="J434" s="52">
        <v>357</v>
      </c>
      <c r="K434" s="47" t="str">
        <f t="shared" si="7"/>
        <v/>
      </c>
      <c r="L434" s="30"/>
    </row>
    <row r="435" spans="1:12" ht="15" customHeight="1" x14ac:dyDescent="0.2">
      <c r="A435" s="64" t="s">
        <v>2469</v>
      </c>
      <c r="B435" s="44" t="s">
        <v>2470</v>
      </c>
      <c r="C435" s="44" t="s">
        <v>2471</v>
      </c>
      <c r="D435" s="44" t="s">
        <v>31</v>
      </c>
      <c r="E435" s="44" t="s">
        <v>38</v>
      </c>
      <c r="F435" s="45" t="s">
        <v>60</v>
      </c>
      <c r="G435" s="46">
        <v>37.4</v>
      </c>
      <c r="H435" s="46">
        <v>31.8</v>
      </c>
      <c r="I435" s="46">
        <v>0.6</v>
      </c>
      <c r="J435" s="52">
        <v>16</v>
      </c>
      <c r="K435" s="47" t="str">
        <f t="shared" si="7"/>
        <v/>
      </c>
      <c r="L435" s="30"/>
    </row>
    <row r="436" spans="1:12" ht="15" customHeight="1" x14ac:dyDescent="0.2">
      <c r="A436" s="64" t="s">
        <v>2472</v>
      </c>
      <c r="B436" s="44" t="s">
        <v>2470</v>
      </c>
      <c r="C436" s="44" t="s">
        <v>2471</v>
      </c>
      <c r="D436" s="44" t="s">
        <v>31</v>
      </c>
      <c r="E436" s="44" t="s">
        <v>39</v>
      </c>
      <c r="F436" s="45" t="s">
        <v>60</v>
      </c>
      <c r="G436" s="46">
        <v>32.450000000000003</v>
      </c>
      <c r="H436" s="46">
        <v>27.6</v>
      </c>
      <c r="I436" s="46">
        <v>0.6</v>
      </c>
      <c r="J436" s="52">
        <v>8</v>
      </c>
      <c r="K436" s="47" t="str">
        <f t="shared" si="7"/>
        <v/>
      </c>
      <c r="L436" s="30"/>
    </row>
    <row r="437" spans="1:12" ht="15" customHeight="1" x14ac:dyDescent="0.2">
      <c r="A437" s="64" t="s">
        <v>1218</v>
      </c>
      <c r="B437" s="44" t="s">
        <v>1219</v>
      </c>
      <c r="C437" s="44" t="s">
        <v>1220</v>
      </c>
      <c r="D437" s="44" t="s">
        <v>31</v>
      </c>
      <c r="E437" s="44" t="s">
        <v>32</v>
      </c>
      <c r="F437" s="45" t="s">
        <v>33</v>
      </c>
      <c r="G437" s="46">
        <v>75.400000000000006</v>
      </c>
      <c r="H437" s="46">
        <v>64.099999999999994</v>
      </c>
      <c r="I437" s="46">
        <v>1.5</v>
      </c>
      <c r="J437" s="52">
        <v>76</v>
      </c>
      <c r="K437" s="47" t="str">
        <f t="shared" si="7"/>
        <v/>
      </c>
      <c r="L437" s="30"/>
    </row>
    <row r="438" spans="1:12" ht="15" customHeight="1" x14ac:dyDescent="0.2">
      <c r="A438" s="64" t="s">
        <v>2601</v>
      </c>
      <c r="B438" s="44" t="s">
        <v>1219</v>
      </c>
      <c r="C438" s="44" t="s">
        <v>1220</v>
      </c>
      <c r="D438" s="44" t="s">
        <v>31</v>
      </c>
      <c r="E438" s="44" t="s">
        <v>82</v>
      </c>
      <c r="F438" s="45" t="s">
        <v>33</v>
      </c>
      <c r="G438" s="46">
        <v>66</v>
      </c>
      <c r="H438" s="46">
        <v>56.1</v>
      </c>
      <c r="I438" s="46">
        <v>1.5</v>
      </c>
      <c r="J438" s="52">
        <v>28</v>
      </c>
      <c r="K438" s="47" t="str">
        <f t="shared" si="7"/>
        <v/>
      </c>
      <c r="L438" s="30"/>
    </row>
    <row r="439" spans="1:12" ht="15" customHeight="1" x14ac:dyDescent="0.2">
      <c r="A439" s="64" t="s">
        <v>1221</v>
      </c>
      <c r="B439" s="44" t="s">
        <v>1219</v>
      </c>
      <c r="C439" s="44" t="s">
        <v>1220</v>
      </c>
      <c r="D439" s="44" t="s">
        <v>31</v>
      </c>
      <c r="E439" s="44" t="s">
        <v>34</v>
      </c>
      <c r="F439" s="45" t="s">
        <v>33</v>
      </c>
      <c r="G439" s="46">
        <v>66.349999999999994</v>
      </c>
      <c r="H439" s="46">
        <v>56.4</v>
      </c>
      <c r="I439" s="46">
        <v>1.5</v>
      </c>
      <c r="J439" s="52">
        <v>238</v>
      </c>
      <c r="K439" s="47" t="str">
        <f t="shared" si="7"/>
        <v/>
      </c>
      <c r="L439" s="30"/>
    </row>
    <row r="440" spans="1:12" ht="15" customHeight="1" x14ac:dyDescent="0.2">
      <c r="A440" s="64" t="s">
        <v>2602</v>
      </c>
      <c r="B440" s="44" t="s">
        <v>1219</v>
      </c>
      <c r="C440" s="44" t="s">
        <v>1220</v>
      </c>
      <c r="D440" s="44" t="s">
        <v>31</v>
      </c>
      <c r="E440" s="44" t="s">
        <v>83</v>
      </c>
      <c r="F440" s="45" t="s">
        <v>33</v>
      </c>
      <c r="G440" s="46">
        <v>58.1</v>
      </c>
      <c r="H440" s="46">
        <v>49.4</v>
      </c>
      <c r="I440" s="46">
        <v>1.5</v>
      </c>
      <c r="J440" s="52">
        <v>161</v>
      </c>
      <c r="K440" s="47" t="str">
        <f t="shared" si="7"/>
        <v/>
      </c>
      <c r="L440" s="30"/>
    </row>
    <row r="441" spans="1:12" ht="15" customHeight="1" x14ac:dyDescent="0.2">
      <c r="A441" s="64" t="s">
        <v>1222</v>
      </c>
      <c r="B441" s="44" t="s">
        <v>1219</v>
      </c>
      <c r="C441" s="44" t="s">
        <v>1220</v>
      </c>
      <c r="D441" s="44" t="s">
        <v>31</v>
      </c>
      <c r="E441" s="44" t="s">
        <v>35</v>
      </c>
      <c r="F441" s="45" t="s">
        <v>33</v>
      </c>
      <c r="G441" s="46">
        <v>55.8</v>
      </c>
      <c r="H441" s="46">
        <v>47.45</v>
      </c>
      <c r="I441" s="46">
        <v>1.5</v>
      </c>
      <c r="J441" s="52">
        <v>113</v>
      </c>
      <c r="K441" s="47" t="str">
        <f t="shared" si="7"/>
        <v/>
      </c>
      <c r="L441" s="30"/>
    </row>
    <row r="442" spans="1:12" ht="15" customHeight="1" x14ac:dyDescent="0.2">
      <c r="A442" s="64" t="s">
        <v>2603</v>
      </c>
      <c r="B442" s="44" t="s">
        <v>1219</v>
      </c>
      <c r="C442" s="44" t="s">
        <v>1220</v>
      </c>
      <c r="D442" s="44" t="s">
        <v>31</v>
      </c>
      <c r="E442" s="44" t="s">
        <v>86</v>
      </c>
      <c r="F442" s="45" t="s">
        <v>33</v>
      </c>
      <c r="G442" s="46">
        <v>48.85</v>
      </c>
      <c r="H442" s="46">
        <v>41.55</v>
      </c>
      <c r="I442" s="46">
        <v>1.5</v>
      </c>
      <c r="J442" s="52">
        <v>95</v>
      </c>
      <c r="K442" s="47" t="str">
        <f t="shared" si="7"/>
        <v/>
      </c>
      <c r="L442" s="30"/>
    </row>
    <row r="443" spans="1:12" ht="15" customHeight="1" x14ac:dyDescent="0.2">
      <c r="A443" s="64" t="s">
        <v>1223</v>
      </c>
      <c r="B443" s="44" t="s">
        <v>1219</v>
      </c>
      <c r="C443" s="44" t="s">
        <v>1220</v>
      </c>
      <c r="D443" s="44" t="s">
        <v>31</v>
      </c>
      <c r="E443" s="44" t="s">
        <v>65</v>
      </c>
      <c r="F443" s="45" t="s">
        <v>33</v>
      </c>
      <c r="G443" s="46">
        <v>48.55</v>
      </c>
      <c r="H443" s="46">
        <v>41.3</v>
      </c>
      <c r="I443" s="46">
        <v>1.5</v>
      </c>
      <c r="J443" s="52">
        <v>19</v>
      </c>
      <c r="K443" s="47" t="str">
        <f t="shared" si="7"/>
        <v/>
      </c>
      <c r="L443" s="30"/>
    </row>
    <row r="444" spans="1:12" ht="15" customHeight="1" x14ac:dyDescent="0.2">
      <c r="A444" s="64" t="s">
        <v>1224</v>
      </c>
      <c r="B444" s="44" t="s">
        <v>1219</v>
      </c>
      <c r="C444" s="44" t="s">
        <v>1220</v>
      </c>
      <c r="D444" s="44" t="s">
        <v>31</v>
      </c>
      <c r="E444" s="44" t="s">
        <v>59</v>
      </c>
      <c r="F444" s="45" t="s">
        <v>33</v>
      </c>
      <c r="G444" s="46">
        <v>42.4</v>
      </c>
      <c r="H444" s="46">
        <v>36.049999999999997</v>
      </c>
      <c r="I444" s="46">
        <v>1.5</v>
      </c>
      <c r="J444" s="52">
        <v>16</v>
      </c>
      <c r="K444" s="47" t="str">
        <f t="shared" si="7"/>
        <v/>
      </c>
      <c r="L444" s="30"/>
    </row>
    <row r="445" spans="1:12" ht="15" customHeight="1" x14ac:dyDescent="0.2">
      <c r="A445" s="64" t="s">
        <v>1225</v>
      </c>
      <c r="B445" s="44" t="s">
        <v>168</v>
      </c>
      <c r="C445" s="44" t="s">
        <v>169</v>
      </c>
      <c r="D445" s="44" t="s">
        <v>31</v>
      </c>
      <c r="E445" s="44" t="s">
        <v>48</v>
      </c>
      <c r="F445" s="45" t="s">
        <v>60</v>
      </c>
      <c r="G445" s="46">
        <v>114.25</v>
      </c>
      <c r="H445" s="46">
        <v>97.15</v>
      </c>
      <c r="I445" s="46">
        <v>1</v>
      </c>
      <c r="J445" s="52">
        <v>48</v>
      </c>
      <c r="K445" s="47" t="str">
        <f t="shared" si="7"/>
        <v/>
      </c>
      <c r="L445" s="30"/>
    </row>
    <row r="446" spans="1:12" ht="15" customHeight="1" x14ac:dyDescent="0.2">
      <c r="A446" s="64" t="s">
        <v>1226</v>
      </c>
      <c r="B446" s="44" t="s">
        <v>168</v>
      </c>
      <c r="C446" s="44" t="s">
        <v>169</v>
      </c>
      <c r="D446" s="44" t="s">
        <v>31</v>
      </c>
      <c r="E446" s="44" t="s">
        <v>50</v>
      </c>
      <c r="F446" s="45" t="s">
        <v>60</v>
      </c>
      <c r="G446" s="46">
        <v>97.5</v>
      </c>
      <c r="H446" s="46">
        <v>82.9</v>
      </c>
      <c r="I446" s="46">
        <v>1</v>
      </c>
      <c r="J446" s="52">
        <v>214</v>
      </c>
      <c r="K446" s="47" t="str">
        <f t="shared" si="7"/>
        <v/>
      </c>
      <c r="L446" s="30"/>
    </row>
    <row r="447" spans="1:12" ht="15" customHeight="1" x14ac:dyDescent="0.2">
      <c r="A447" s="64" t="s">
        <v>1227</v>
      </c>
      <c r="B447" s="44" t="s">
        <v>168</v>
      </c>
      <c r="C447" s="44" t="s">
        <v>169</v>
      </c>
      <c r="D447" s="44" t="s">
        <v>31</v>
      </c>
      <c r="E447" s="44" t="s">
        <v>32</v>
      </c>
      <c r="F447" s="45" t="s">
        <v>60</v>
      </c>
      <c r="G447" s="46">
        <v>83.05</v>
      </c>
      <c r="H447" s="46">
        <v>70.599999999999994</v>
      </c>
      <c r="I447" s="46">
        <v>1</v>
      </c>
      <c r="J447" s="52">
        <v>500</v>
      </c>
      <c r="K447" s="47" t="str">
        <f t="shared" si="7"/>
        <v/>
      </c>
      <c r="L447" s="30"/>
    </row>
    <row r="448" spans="1:12" ht="15" customHeight="1" x14ac:dyDescent="0.2">
      <c r="A448" s="64" t="s">
        <v>1228</v>
      </c>
      <c r="B448" s="44" t="s">
        <v>168</v>
      </c>
      <c r="C448" s="44" t="s">
        <v>169</v>
      </c>
      <c r="D448" s="44" t="s">
        <v>31</v>
      </c>
      <c r="E448" s="44" t="s">
        <v>34</v>
      </c>
      <c r="F448" s="45" t="s">
        <v>60</v>
      </c>
      <c r="G448" s="46">
        <v>71.75</v>
      </c>
      <c r="H448" s="46">
        <v>61</v>
      </c>
      <c r="I448" s="46">
        <v>1</v>
      </c>
      <c r="J448" s="52">
        <v>12</v>
      </c>
      <c r="K448" s="47" t="str">
        <f t="shared" si="7"/>
        <v/>
      </c>
      <c r="L448" s="30"/>
    </row>
    <row r="449" spans="1:12" ht="15" customHeight="1" x14ac:dyDescent="0.2">
      <c r="A449" s="64" t="s">
        <v>2604</v>
      </c>
      <c r="B449" s="44" t="s">
        <v>168</v>
      </c>
      <c r="C449" s="44" t="s">
        <v>169</v>
      </c>
      <c r="D449" s="44" t="s">
        <v>31</v>
      </c>
      <c r="E449" s="44" t="s">
        <v>83</v>
      </c>
      <c r="F449" s="45" t="s">
        <v>60</v>
      </c>
      <c r="G449" s="46">
        <v>62.8</v>
      </c>
      <c r="H449" s="46">
        <v>53.4</v>
      </c>
      <c r="I449" s="46">
        <v>1</v>
      </c>
      <c r="J449" s="52">
        <v>381</v>
      </c>
      <c r="K449" s="47" t="str">
        <f t="shared" si="7"/>
        <v/>
      </c>
      <c r="L449" s="30"/>
    </row>
    <row r="450" spans="1:12" ht="15" customHeight="1" x14ac:dyDescent="0.2">
      <c r="A450" s="64" t="s">
        <v>1229</v>
      </c>
      <c r="B450" s="44" t="s">
        <v>168</v>
      </c>
      <c r="C450" s="44" t="s">
        <v>169</v>
      </c>
      <c r="D450" s="44" t="s">
        <v>31</v>
      </c>
      <c r="E450" s="44" t="s">
        <v>344</v>
      </c>
      <c r="F450" s="45" t="s">
        <v>60</v>
      </c>
      <c r="G450" s="46">
        <v>56.65</v>
      </c>
      <c r="H450" s="46">
        <v>48.2</v>
      </c>
      <c r="I450" s="46">
        <v>1</v>
      </c>
      <c r="J450" s="52">
        <v>107</v>
      </c>
      <c r="K450" s="47" t="str">
        <f t="shared" si="7"/>
        <v/>
      </c>
      <c r="L450" s="30"/>
    </row>
    <row r="451" spans="1:12" ht="15" customHeight="1" x14ac:dyDescent="0.2">
      <c r="A451" s="64" t="s">
        <v>1230</v>
      </c>
      <c r="B451" s="44" t="s">
        <v>168</v>
      </c>
      <c r="C451" s="44" t="s">
        <v>169</v>
      </c>
      <c r="D451" s="44" t="s">
        <v>31</v>
      </c>
      <c r="E451" s="44" t="s">
        <v>35</v>
      </c>
      <c r="F451" s="45" t="s">
        <v>60</v>
      </c>
      <c r="G451" s="46">
        <v>59.1</v>
      </c>
      <c r="H451" s="46">
        <v>50.25</v>
      </c>
      <c r="I451" s="46">
        <v>1</v>
      </c>
      <c r="J451" s="52">
        <v>500</v>
      </c>
      <c r="K451" s="47" t="str">
        <f t="shared" si="7"/>
        <v/>
      </c>
      <c r="L451" s="30"/>
    </row>
    <row r="452" spans="1:12" ht="15" customHeight="1" x14ac:dyDescent="0.2">
      <c r="A452" s="64" t="s">
        <v>2605</v>
      </c>
      <c r="B452" s="44" t="s">
        <v>168</v>
      </c>
      <c r="C452" s="44" t="s">
        <v>169</v>
      </c>
      <c r="D452" s="44" t="s">
        <v>31</v>
      </c>
      <c r="E452" s="44" t="s">
        <v>86</v>
      </c>
      <c r="F452" s="45" t="s">
        <v>60</v>
      </c>
      <c r="G452" s="46">
        <v>51.75</v>
      </c>
      <c r="H452" s="46">
        <v>44</v>
      </c>
      <c r="I452" s="46">
        <v>1</v>
      </c>
      <c r="J452" s="52">
        <v>500</v>
      </c>
      <c r="K452" s="47" t="str">
        <f t="shared" si="7"/>
        <v/>
      </c>
      <c r="L452" s="30"/>
    </row>
    <row r="453" spans="1:12" ht="15" customHeight="1" x14ac:dyDescent="0.2">
      <c r="A453" s="64" t="s">
        <v>1231</v>
      </c>
      <c r="B453" s="44" t="s">
        <v>168</v>
      </c>
      <c r="C453" s="44" t="s">
        <v>169</v>
      </c>
      <c r="D453" s="44" t="s">
        <v>31</v>
      </c>
      <c r="E453" s="44" t="s">
        <v>36</v>
      </c>
      <c r="F453" s="45" t="s">
        <v>60</v>
      </c>
      <c r="G453" s="46">
        <v>50.4</v>
      </c>
      <c r="H453" s="46">
        <v>42.85</v>
      </c>
      <c r="I453" s="46">
        <v>1</v>
      </c>
      <c r="J453" s="52">
        <v>52</v>
      </c>
      <c r="K453" s="47" t="str">
        <f t="shared" si="7"/>
        <v/>
      </c>
      <c r="L453" s="30"/>
    </row>
    <row r="454" spans="1:12" ht="15" customHeight="1" x14ac:dyDescent="0.2">
      <c r="A454" s="64" t="s">
        <v>2606</v>
      </c>
      <c r="B454" s="44" t="s">
        <v>168</v>
      </c>
      <c r="C454" s="44" t="s">
        <v>169</v>
      </c>
      <c r="D454" s="44" t="s">
        <v>31</v>
      </c>
      <c r="E454" s="44" t="s">
        <v>87</v>
      </c>
      <c r="F454" s="45" t="s">
        <v>60</v>
      </c>
      <c r="G454" s="46">
        <v>44.1</v>
      </c>
      <c r="H454" s="46">
        <v>37.5</v>
      </c>
      <c r="I454" s="46">
        <v>1</v>
      </c>
      <c r="J454" s="52">
        <v>97</v>
      </c>
      <c r="K454" s="47" t="str">
        <f t="shared" si="7"/>
        <v/>
      </c>
      <c r="L454" s="30"/>
    </row>
    <row r="455" spans="1:12" ht="15" customHeight="1" x14ac:dyDescent="0.2">
      <c r="A455" s="64" t="s">
        <v>1232</v>
      </c>
      <c r="B455" s="44" t="s">
        <v>168</v>
      </c>
      <c r="C455" s="44" t="s">
        <v>169</v>
      </c>
      <c r="D455" s="44" t="s">
        <v>31</v>
      </c>
      <c r="E455" s="44" t="s">
        <v>38</v>
      </c>
      <c r="F455" s="45" t="s">
        <v>60</v>
      </c>
      <c r="G455" s="46">
        <v>37.9</v>
      </c>
      <c r="H455" s="46">
        <v>32.25</v>
      </c>
      <c r="I455" s="46">
        <v>1</v>
      </c>
      <c r="J455" s="52">
        <v>185</v>
      </c>
      <c r="K455" s="47" t="str">
        <f t="shared" si="7"/>
        <v/>
      </c>
      <c r="L455" s="30"/>
    </row>
    <row r="456" spans="1:12" ht="15" customHeight="1" x14ac:dyDescent="0.2">
      <c r="A456" s="64" t="s">
        <v>1233</v>
      </c>
      <c r="B456" s="44" t="s">
        <v>168</v>
      </c>
      <c r="C456" s="44" t="s">
        <v>169</v>
      </c>
      <c r="D456" s="44" t="s">
        <v>31</v>
      </c>
      <c r="E456" s="44" t="s">
        <v>39</v>
      </c>
      <c r="F456" s="45" t="s">
        <v>60</v>
      </c>
      <c r="G456" s="46">
        <v>32.5</v>
      </c>
      <c r="H456" s="46">
        <v>27.65</v>
      </c>
      <c r="I456" s="46">
        <v>1</v>
      </c>
      <c r="J456" s="52">
        <v>500</v>
      </c>
      <c r="K456" s="47" t="str">
        <f t="shared" si="7"/>
        <v/>
      </c>
      <c r="L456" s="30"/>
    </row>
    <row r="457" spans="1:12" ht="15" customHeight="1" x14ac:dyDescent="0.2">
      <c r="A457" s="64" t="s">
        <v>1234</v>
      </c>
      <c r="B457" s="44" t="s">
        <v>168</v>
      </c>
      <c r="C457" s="44" t="s">
        <v>169</v>
      </c>
      <c r="D457" s="44" t="s">
        <v>31</v>
      </c>
      <c r="E457" s="44" t="s">
        <v>40</v>
      </c>
      <c r="F457" s="45" t="s">
        <v>60</v>
      </c>
      <c r="G457" s="46">
        <v>25.9</v>
      </c>
      <c r="H457" s="46">
        <v>22.05</v>
      </c>
      <c r="I457" s="46">
        <v>1</v>
      </c>
      <c r="J457" s="52">
        <v>500</v>
      </c>
      <c r="K457" s="47" t="str">
        <f t="shared" si="7"/>
        <v/>
      </c>
      <c r="L457" s="30"/>
    </row>
    <row r="458" spans="1:12" ht="15" customHeight="1" x14ac:dyDescent="0.2">
      <c r="A458" s="64" t="s">
        <v>1235</v>
      </c>
      <c r="B458" s="44" t="s">
        <v>726</v>
      </c>
      <c r="C458" s="44" t="s">
        <v>727</v>
      </c>
      <c r="D458" s="44" t="s">
        <v>31</v>
      </c>
      <c r="E458" s="44" t="s">
        <v>35</v>
      </c>
      <c r="F458" s="45" t="s">
        <v>33</v>
      </c>
      <c r="G458" s="46">
        <v>58.5</v>
      </c>
      <c r="H458" s="46">
        <v>49.75</v>
      </c>
      <c r="I458" s="46"/>
      <c r="J458" s="52">
        <v>479</v>
      </c>
      <c r="K458" s="47" t="str">
        <f t="shared" si="7"/>
        <v/>
      </c>
      <c r="L458" s="30"/>
    </row>
    <row r="459" spans="1:12" ht="15" customHeight="1" x14ac:dyDescent="0.2">
      <c r="A459" s="64" t="s">
        <v>861</v>
      </c>
      <c r="B459" s="44" t="s">
        <v>726</v>
      </c>
      <c r="C459" s="44" t="s">
        <v>727</v>
      </c>
      <c r="D459" s="44" t="s">
        <v>31</v>
      </c>
      <c r="E459" s="44" t="s">
        <v>36</v>
      </c>
      <c r="F459" s="45" t="s">
        <v>33</v>
      </c>
      <c r="G459" s="46">
        <v>49.8</v>
      </c>
      <c r="H459" s="46">
        <v>42.35</v>
      </c>
      <c r="I459" s="46"/>
      <c r="J459" s="52">
        <v>283</v>
      </c>
      <c r="K459" s="47" t="str">
        <f t="shared" si="7"/>
        <v/>
      </c>
      <c r="L459" s="30"/>
    </row>
    <row r="460" spans="1:12" ht="15" customHeight="1" x14ac:dyDescent="0.2">
      <c r="A460" s="64" t="s">
        <v>862</v>
      </c>
      <c r="B460" s="44" t="s">
        <v>726</v>
      </c>
      <c r="C460" s="44" t="s">
        <v>727</v>
      </c>
      <c r="D460" s="44" t="s">
        <v>31</v>
      </c>
      <c r="E460" s="44" t="s">
        <v>51</v>
      </c>
      <c r="F460" s="45" t="s">
        <v>33</v>
      </c>
      <c r="G460" s="46">
        <v>38.85</v>
      </c>
      <c r="H460" s="46">
        <v>33.049999999999997</v>
      </c>
      <c r="I460" s="46"/>
      <c r="J460" s="52">
        <v>36</v>
      </c>
      <c r="K460" s="47" t="str">
        <f t="shared" si="7"/>
        <v/>
      </c>
      <c r="L460" s="30"/>
    </row>
    <row r="461" spans="1:12" ht="15" customHeight="1" x14ac:dyDescent="0.2">
      <c r="A461" s="64" t="s">
        <v>1236</v>
      </c>
      <c r="B461" s="44" t="s">
        <v>726</v>
      </c>
      <c r="C461" s="44" t="s">
        <v>727</v>
      </c>
      <c r="D461" s="44" t="s">
        <v>31</v>
      </c>
      <c r="E461" s="44" t="s">
        <v>61</v>
      </c>
      <c r="F461" s="45" t="s">
        <v>33</v>
      </c>
      <c r="G461" s="46">
        <v>43.1</v>
      </c>
      <c r="H461" s="46">
        <v>36.65</v>
      </c>
      <c r="I461" s="46"/>
      <c r="J461" s="52">
        <v>35</v>
      </c>
      <c r="K461" s="47" t="str">
        <f t="shared" si="7"/>
        <v/>
      </c>
      <c r="L461" s="30"/>
    </row>
    <row r="462" spans="1:12" ht="15" customHeight="1" x14ac:dyDescent="0.2">
      <c r="A462" s="64" t="s">
        <v>728</v>
      </c>
      <c r="B462" s="44" t="s">
        <v>726</v>
      </c>
      <c r="C462" s="44" t="s">
        <v>727</v>
      </c>
      <c r="D462" s="44" t="s">
        <v>31</v>
      </c>
      <c r="E462" s="44" t="s">
        <v>38</v>
      </c>
      <c r="F462" s="45" t="s">
        <v>33</v>
      </c>
      <c r="G462" s="46">
        <v>37.799999999999997</v>
      </c>
      <c r="H462" s="46">
        <v>32.15</v>
      </c>
      <c r="I462" s="46"/>
      <c r="J462" s="52">
        <v>38</v>
      </c>
      <c r="K462" s="47" t="str">
        <f t="shared" si="7"/>
        <v/>
      </c>
      <c r="L462" s="30"/>
    </row>
    <row r="463" spans="1:12" ht="15" customHeight="1" x14ac:dyDescent="0.2">
      <c r="A463" s="64" t="s">
        <v>1237</v>
      </c>
      <c r="B463" s="44" t="s">
        <v>170</v>
      </c>
      <c r="C463" s="44" t="s">
        <v>171</v>
      </c>
      <c r="D463" s="44" t="s">
        <v>31</v>
      </c>
      <c r="E463" s="44" t="s">
        <v>32</v>
      </c>
      <c r="F463" s="45" t="s">
        <v>60</v>
      </c>
      <c r="G463" s="46">
        <v>82.45</v>
      </c>
      <c r="H463" s="46">
        <v>70.099999999999994</v>
      </c>
      <c r="I463" s="46">
        <v>1.5</v>
      </c>
      <c r="J463" s="52">
        <v>54</v>
      </c>
      <c r="K463" s="47" t="str">
        <f t="shared" si="7"/>
        <v/>
      </c>
      <c r="L463" s="30"/>
    </row>
    <row r="464" spans="1:12" ht="15" customHeight="1" x14ac:dyDescent="0.2">
      <c r="A464" s="64" t="s">
        <v>1238</v>
      </c>
      <c r="B464" s="44" t="s">
        <v>170</v>
      </c>
      <c r="C464" s="44" t="s">
        <v>171</v>
      </c>
      <c r="D464" s="44" t="s">
        <v>31</v>
      </c>
      <c r="E464" s="44" t="s">
        <v>34</v>
      </c>
      <c r="F464" s="45" t="s">
        <v>60</v>
      </c>
      <c r="G464" s="46">
        <v>72.349999999999994</v>
      </c>
      <c r="H464" s="46">
        <v>61.5</v>
      </c>
      <c r="I464" s="46">
        <v>1.5</v>
      </c>
      <c r="J464" s="52">
        <v>10</v>
      </c>
      <c r="K464" s="47" t="str">
        <f t="shared" si="7"/>
        <v/>
      </c>
      <c r="L464" s="30"/>
    </row>
    <row r="465" spans="1:12" ht="15" customHeight="1" x14ac:dyDescent="0.2">
      <c r="A465" s="64" t="s">
        <v>2607</v>
      </c>
      <c r="B465" s="44" t="s">
        <v>170</v>
      </c>
      <c r="C465" s="44" t="s">
        <v>171</v>
      </c>
      <c r="D465" s="44" t="s">
        <v>31</v>
      </c>
      <c r="E465" s="44" t="s">
        <v>83</v>
      </c>
      <c r="F465" s="45" t="s">
        <v>60</v>
      </c>
      <c r="G465" s="46">
        <v>63.35</v>
      </c>
      <c r="H465" s="46">
        <v>53.85</v>
      </c>
      <c r="I465" s="46">
        <v>1.5</v>
      </c>
      <c r="J465" s="52">
        <v>46</v>
      </c>
      <c r="K465" s="47" t="str">
        <f t="shared" si="7"/>
        <v/>
      </c>
      <c r="L465" s="30"/>
    </row>
    <row r="466" spans="1:12" ht="15" customHeight="1" x14ac:dyDescent="0.2">
      <c r="A466" s="64" t="s">
        <v>2608</v>
      </c>
      <c r="B466" s="44" t="s">
        <v>170</v>
      </c>
      <c r="C466" s="44" t="s">
        <v>171</v>
      </c>
      <c r="D466" s="44" t="s">
        <v>31</v>
      </c>
      <c r="E466" s="44" t="s">
        <v>86</v>
      </c>
      <c r="F466" s="45" t="s">
        <v>60</v>
      </c>
      <c r="G466" s="46">
        <v>52.75</v>
      </c>
      <c r="H466" s="46">
        <v>44.85</v>
      </c>
      <c r="I466" s="46">
        <v>1.5</v>
      </c>
      <c r="J466" s="52">
        <v>120</v>
      </c>
      <c r="K466" s="47" t="str">
        <f t="shared" si="7"/>
        <v/>
      </c>
      <c r="L466" s="30"/>
    </row>
    <row r="467" spans="1:12" ht="15" customHeight="1" x14ac:dyDescent="0.2">
      <c r="A467" s="64" t="s">
        <v>2609</v>
      </c>
      <c r="B467" s="44" t="s">
        <v>170</v>
      </c>
      <c r="C467" s="44" t="s">
        <v>171</v>
      </c>
      <c r="D467" s="44" t="s">
        <v>31</v>
      </c>
      <c r="E467" s="44" t="s">
        <v>87</v>
      </c>
      <c r="F467" s="45" t="s">
        <v>60</v>
      </c>
      <c r="G467" s="46">
        <v>45.5</v>
      </c>
      <c r="H467" s="46">
        <v>38.700000000000003</v>
      </c>
      <c r="I467" s="46">
        <v>1.5</v>
      </c>
      <c r="J467" s="52">
        <v>139</v>
      </c>
      <c r="K467" s="47" t="str">
        <f t="shared" si="7"/>
        <v/>
      </c>
      <c r="L467" s="30"/>
    </row>
    <row r="468" spans="1:12" ht="15" customHeight="1" x14ac:dyDescent="0.2">
      <c r="A468" s="64" t="s">
        <v>1239</v>
      </c>
      <c r="B468" s="44" t="s">
        <v>170</v>
      </c>
      <c r="C468" s="44" t="s">
        <v>171</v>
      </c>
      <c r="D468" s="44" t="s">
        <v>31</v>
      </c>
      <c r="E468" s="44" t="s">
        <v>65</v>
      </c>
      <c r="F468" s="45" t="s">
        <v>60</v>
      </c>
      <c r="G468" s="46">
        <v>56.5</v>
      </c>
      <c r="H468" s="46">
        <v>48.05</v>
      </c>
      <c r="I468" s="46">
        <v>1.5</v>
      </c>
      <c r="J468" s="52">
        <v>15</v>
      </c>
      <c r="K468" s="47" t="str">
        <f t="shared" si="7"/>
        <v/>
      </c>
      <c r="L468" s="30"/>
    </row>
    <row r="469" spans="1:12" ht="15" customHeight="1" x14ac:dyDescent="0.2">
      <c r="A469" s="64" t="s">
        <v>1240</v>
      </c>
      <c r="B469" s="44" t="s">
        <v>170</v>
      </c>
      <c r="C469" s="44" t="s">
        <v>171</v>
      </c>
      <c r="D469" s="44" t="s">
        <v>31</v>
      </c>
      <c r="E469" s="44" t="s">
        <v>61</v>
      </c>
      <c r="F469" s="45" t="s">
        <v>60</v>
      </c>
      <c r="G469" s="46">
        <v>43.05</v>
      </c>
      <c r="H469" s="46">
        <v>36.6</v>
      </c>
      <c r="I469" s="46">
        <v>1.5</v>
      </c>
      <c r="J469" s="52">
        <v>231</v>
      </c>
      <c r="K469" s="47" t="str">
        <f t="shared" si="7"/>
        <v/>
      </c>
      <c r="L469" s="30"/>
    </row>
    <row r="470" spans="1:12" ht="15" customHeight="1" x14ac:dyDescent="0.2">
      <c r="A470" s="64" t="s">
        <v>1241</v>
      </c>
      <c r="B470" s="44" t="s">
        <v>170</v>
      </c>
      <c r="C470" s="44" t="s">
        <v>171</v>
      </c>
      <c r="D470" s="44" t="s">
        <v>31</v>
      </c>
      <c r="E470" s="44" t="s">
        <v>38</v>
      </c>
      <c r="F470" s="45" t="s">
        <v>60</v>
      </c>
      <c r="G470" s="46">
        <v>37.549999999999997</v>
      </c>
      <c r="H470" s="46">
        <v>31.95</v>
      </c>
      <c r="I470" s="46">
        <v>1.5</v>
      </c>
      <c r="J470" s="52">
        <v>249</v>
      </c>
      <c r="K470" s="47" t="str">
        <f t="shared" si="7"/>
        <v/>
      </c>
      <c r="L470" s="30"/>
    </row>
    <row r="471" spans="1:12" ht="15" customHeight="1" x14ac:dyDescent="0.2">
      <c r="A471" s="64" t="s">
        <v>1242</v>
      </c>
      <c r="B471" s="44" t="s">
        <v>170</v>
      </c>
      <c r="C471" s="44" t="s">
        <v>171</v>
      </c>
      <c r="D471" s="44" t="s">
        <v>31</v>
      </c>
      <c r="E471" s="44" t="s">
        <v>39</v>
      </c>
      <c r="F471" s="45" t="s">
        <v>60</v>
      </c>
      <c r="G471" s="46">
        <v>32.200000000000003</v>
      </c>
      <c r="H471" s="46">
        <v>27.4</v>
      </c>
      <c r="I471" s="46">
        <v>1.5</v>
      </c>
      <c r="J471" s="52">
        <v>111</v>
      </c>
      <c r="K471" s="47" t="str">
        <f t="shared" si="7"/>
        <v/>
      </c>
      <c r="L471" s="30"/>
    </row>
    <row r="472" spans="1:12" ht="15" customHeight="1" x14ac:dyDescent="0.2">
      <c r="A472" s="64" t="s">
        <v>1243</v>
      </c>
      <c r="B472" s="44" t="s">
        <v>170</v>
      </c>
      <c r="C472" s="44" t="s">
        <v>171</v>
      </c>
      <c r="D472" s="44" t="s">
        <v>31</v>
      </c>
      <c r="E472" s="44" t="s">
        <v>40</v>
      </c>
      <c r="F472" s="45" t="s">
        <v>60</v>
      </c>
      <c r="G472" s="46">
        <v>27.05</v>
      </c>
      <c r="H472" s="46">
        <v>23</v>
      </c>
      <c r="I472" s="46">
        <v>1.5</v>
      </c>
      <c r="J472" s="52">
        <v>27</v>
      </c>
      <c r="K472" s="47" t="str">
        <f t="shared" si="7"/>
        <v/>
      </c>
      <c r="L472" s="30"/>
    </row>
    <row r="473" spans="1:12" ht="15" customHeight="1" x14ac:dyDescent="0.2">
      <c r="A473" s="64" t="s">
        <v>1244</v>
      </c>
      <c r="B473" s="44" t="s">
        <v>170</v>
      </c>
      <c r="C473" s="44" t="s">
        <v>171</v>
      </c>
      <c r="D473" s="44" t="s">
        <v>31</v>
      </c>
      <c r="E473" s="44" t="s">
        <v>62</v>
      </c>
      <c r="F473" s="45" t="s">
        <v>60</v>
      </c>
      <c r="G473" s="46">
        <v>22.8</v>
      </c>
      <c r="H473" s="46">
        <v>19.399999999999999</v>
      </c>
      <c r="I473" s="46">
        <v>1.5</v>
      </c>
      <c r="J473" s="52">
        <v>19</v>
      </c>
      <c r="K473" s="47" t="str">
        <f t="shared" si="7"/>
        <v/>
      </c>
      <c r="L473" s="30"/>
    </row>
    <row r="474" spans="1:12" ht="15" customHeight="1" x14ac:dyDescent="0.2">
      <c r="A474" s="64" t="s">
        <v>1245</v>
      </c>
      <c r="B474" s="44" t="s">
        <v>1246</v>
      </c>
      <c r="C474" s="44" t="s">
        <v>1247</v>
      </c>
      <c r="D474" s="44" t="s">
        <v>31</v>
      </c>
      <c r="E474" s="44" t="s">
        <v>34</v>
      </c>
      <c r="F474" s="45" t="s">
        <v>33</v>
      </c>
      <c r="G474" s="46">
        <v>71.2</v>
      </c>
      <c r="H474" s="46">
        <v>60.55</v>
      </c>
      <c r="I474" s="46">
        <v>0.75</v>
      </c>
      <c r="J474" s="52">
        <v>274</v>
      </c>
      <c r="K474" s="47" t="str">
        <f t="shared" si="7"/>
        <v/>
      </c>
      <c r="L474" s="30"/>
    </row>
    <row r="475" spans="1:12" ht="15" customHeight="1" x14ac:dyDescent="0.2">
      <c r="A475" s="64" t="s">
        <v>1248</v>
      </c>
      <c r="B475" s="44" t="s">
        <v>1246</v>
      </c>
      <c r="C475" s="44" t="s">
        <v>1247</v>
      </c>
      <c r="D475" s="44" t="s">
        <v>31</v>
      </c>
      <c r="E475" s="44" t="s">
        <v>35</v>
      </c>
      <c r="F475" s="45" t="s">
        <v>33</v>
      </c>
      <c r="G475" s="46">
        <v>59.4</v>
      </c>
      <c r="H475" s="46">
        <v>50.5</v>
      </c>
      <c r="I475" s="46">
        <v>0.75</v>
      </c>
      <c r="J475" s="52">
        <v>500</v>
      </c>
      <c r="K475" s="47" t="str">
        <f t="shared" si="7"/>
        <v/>
      </c>
      <c r="L475" s="30"/>
    </row>
    <row r="476" spans="1:12" ht="15" customHeight="1" x14ac:dyDescent="0.2">
      <c r="A476" s="64" t="s">
        <v>1249</v>
      </c>
      <c r="B476" s="44" t="s">
        <v>1246</v>
      </c>
      <c r="C476" s="44" t="s">
        <v>1247</v>
      </c>
      <c r="D476" s="44" t="s">
        <v>31</v>
      </c>
      <c r="E476" s="44" t="s">
        <v>36</v>
      </c>
      <c r="F476" s="45" t="s">
        <v>33</v>
      </c>
      <c r="G476" s="46">
        <v>45.5</v>
      </c>
      <c r="H476" s="46">
        <v>38.700000000000003</v>
      </c>
      <c r="I476" s="46">
        <v>0.75</v>
      </c>
      <c r="J476" s="52">
        <v>49</v>
      </c>
      <c r="K476" s="47" t="str">
        <f t="shared" si="7"/>
        <v/>
      </c>
      <c r="L476" s="30"/>
    </row>
    <row r="477" spans="1:12" ht="15" customHeight="1" x14ac:dyDescent="0.2">
      <c r="A477" s="64" t="s">
        <v>1250</v>
      </c>
      <c r="B477" s="44" t="s">
        <v>1246</v>
      </c>
      <c r="C477" s="44" t="s">
        <v>1247</v>
      </c>
      <c r="D477" s="44" t="s">
        <v>31</v>
      </c>
      <c r="E477" s="44" t="s">
        <v>65</v>
      </c>
      <c r="F477" s="45" t="s">
        <v>33</v>
      </c>
      <c r="G477" s="46">
        <v>54.8</v>
      </c>
      <c r="H477" s="46">
        <v>46.6</v>
      </c>
      <c r="I477" s="46">
        <v>0.75</v>
      </c>
      <c r="J477" s="52">
        <v>12</v>
      </c>
      <c r="K477" s="47" t="str">
        <f t="shared" si="7"/>
        <v/>
      </c>
      <c r="L477" s="30"/>
    </row>
    <row r="478" spans="1:12" ht="15" customHeight="1" x14ac:dyDescent="0.2">
      <c r="A478" s="64" t="s">
        <v>897</v>
      </c>
      <c r="B478" s="44" t="s">
        <v>172</v>
      </c>
      <c r="C478" s="44" t="s">
        <v>173</v>
      </c>
      <c r="D478" s="44" t="s">
        <v>31</v>
      </c>
      <c r="E478" s="44" t="s">
        <v>50</v>
      </c>
      <c r="F478" s="45" t="s">
        <v>60</v>
      </c>
      <c r="G478" s="46">
        <v>101.4</v>
      </c>
      <c r="H478" s="46">
        <v>86.2</v>
      </c>
      <c r="I478" s="46">
        <v>1.5</v>
      </c>
      <c r="J478" s="52">
        <v>149</v>
      </c>
      <c r="K478" s="47" t="str">
        <f t="shared" si="7"/>
        <v/>
      </c>
      <c r="L478" s="30"/>
    </row>
    <row r="479" spans="1:12" ht="15" customHeight="1" x14ac:dyDescent="0.2">
      <c r="A479" s="64" t="s">
        <v>1251</v>
      </c>
      <c r="B479" s="44" t="s">
        <v>172</v>
      </c>
      <c r="C479" s="44" t="s">
        <v>173</v>
      </c>
      <c r="D479" s="44" t="s">
        <v>31</v>
      </c>
      <c r="E479" s="44" t="s">
        <v>32</v>
      </c>
      <c r="F479" s="45" t="s">
        <v>60</v>
      </c>
      <c r="G479" s="46">
        <v>86.2</v>
      </c>
      <c r="H479" s="46">
        <v>73.3</v>
      </c>
      <c r="I479" s="46">
        <v>1.5</v>
      </c>
      <c r="J479" s="52">
        <v>500</v>
      </c>
      <c r="K479" s="47" t="str">
        <f t="shared" si="7"/>
        <v/>
      </c>
      <c r="L479" s="30"/>
    </row>
    <row r="480" spans="1:12" ht="15" customHeight="1" x14ac:dyDescent="0.2">
      <c r="A480" s="64" t="s">
        <v>898</v>
      </c>
      <c r="B480" s="44" t="s">
        <v>172</v>
      </c>
      <c r="C480" s="44" t="s">
        <v>173</v>
      </c>
      <c r="D480" s="44" t="s">
        <v>31</v>
      </c>
      <c r="E480" s="44" t="s">
        <v>34</v>
      </c>
      <c r="F480" s="45" t="s">
        <v>60</v>
      </c>
      <c r="G480" s="46">
        <v>73.55</v>
      </c>
      <c r="H480" s="46">
        <v>62.55</v>
      </c>
      <c r="I480" s="46">
        <v>1.5</v>
      </c>
      <c r="J480" s="52">
        <v>500</v>
      </c>
      <c r="K480" s="47" t="str">
        <f t="shared" si="7"/>
        <v/>
      </c>
      <c r="L480" s="30"/>
    </row>
    <row r="481" spans="1:12" ht="15" customHeight="1" x14ac:dyDescent="0.2">
      <c r="A481" s="64" t="s">
        <v>863</v>
      </c>
      <c r="B481" s="44" t="s">
        <v>172</v>
      </c>
      <c r="C481" s="44" t="s">
        <v>173</v>
      </c>
      <c r="D481" s="44" t="s">
        <v>31</v>
      </c>
      <c r="E481" s="44" t="s">
        <v>35</v>
      </c>
      <c r="F481" s="45" t="s">
        <v>60</v>
      </c>
      <c r="G481" s="46">
        <v>57.85</v>
      </c>
      <c r="H481" s="46">
        <v>49.2</v>
      </c>
      <c r="I481" s="46">
        <v>1.5</v>
      </c>
      <c r="J481" s="52">
        <v>500</v>
      </c>
      <c r="K481" s="47" t="str">
        <f t="shared" si="7"/>
        <v/>
      </c>
      <c r="L481" s="30"/>
    </row>
    <row r="482" spans="1:12" ht="15" customHeight="1" x14ac:dyDescent="0.2">
      <c r="A482" s="64" t="s">
        <v>1252</v>
      </c>
      <c r="B482" s="44" t="s">
        <v>172</v>
      </c>
      <c r="C482" s="44" t="s">
        <v>173</v>
      </c>
      <c r="D482" s="44" t="s">
        <v>31</v>
      </c>
      <c r="E482" s="44" t="s">
        <v>59</v>
      </c>
      <c r="F482" s="45" t="s">
        <v>60</v>
      </c>
      <c r="G482" s="46">
        <v>48.5</v>
      </c>
      <c r="H482" s="46">
        <v>41.25</v>
      </c>
      <c r="I482" s="46">
        <v>1.5</v>
      </c>
      <c r="J482" s="52">
        <v>280</v>
      </c>
      <c r="K482" s="47" t="str">
        <f t="shared" si="7"/>
        <v/>
      </c>
      <c r="L482" s="30"/>
    </row>
    <row r="483" spans="1:12" ht="15" customHeight="1" x14ac:dyDescent="0.2">
      <c r="A483" s="64" t="s">
        <v>1253</v>
      </c>
      <c r="B483" s="44" t="s">
        <v>172</v>
      </c>
      <c r="C483" s="44" t="s">
        <v>173</v>
      </c>
      <c r="D483" s="44" t="s">
        <v>31</v>
      </c>
      <c r="E483" s="44" t="s">
        <v>61</v>
      </c>
      <c r="F483" s="45" t="s">
        <v>60</v>
      </c>
      <c r="G483" s="46">
        <v>41.85</v>
      </c>
      <c r="H483" s="46">
        <v>35.6</v>
      </c>
      <c r="I483" s="46">
        <v>1.5</v>
      </c>
      <c r="J483" s="52">
        <v>488</v>
      </c>
      <c r="K483" s="47" t="str">
        <f t="shared" si="7"/>
        <v/>
      </c>
      <c r="L483" s="30"/>
    </row>
    <row r="484" spans="1:12" ht="15" customHeight="1" x14ac:dyDescent="0.2">
      <c r="A484" s="64" t="s">
        <v>1254</v>
      </c>
      <c r="B484" s="44" t="s">
        <v>172</v>
      </c>
      <c r="C484" s="44" t="s">
        <v>173</v>
      </c>
      <c r="D484" s="44" t="s">
        <v>31</v>
      </c>
      <c r="E484" s="44" t="s">
        <v>38</v>
      </c>
      <c r="F484" s="45" t="s">
        <v>60</v>
      </c>
      <c r="G484" s="46">
        <v>36.15</v>
      </c>
      <c r="H484" s="46">
        <v>30.75</v>
      </c>
      <c r="I484" s="46">
        <v>1.5</v>
      </c>
      <c r="J484" s="52">
        <v>500</v>
      </c>
      <c r="K484" s="47" t="str">
        <f t="shared" si="7"/>
        <v/>
      </c>
      <c r="L484" s="30"/>
    </row>
    <row r="485" spans="1:12" ht="15" customHeight="1" x14ac:dyDescent="0.2">
      <c r="A485" s="64" t="s">
        <v>1255</v>
      </c>
      <c r="B485" s="44" t="s">
        <v>172</v>
      </c>
      <c r="C485" s="44" t="s">
        <v>173</v>
      </c>
      <c r="D485" s="44" t="s">
        <v>31</v>
      </c>
      <c r="E485" s="44" t="s">
        <v>39</v>
      </c>
      <c r="F485" s="45" t="s">
        <v>60</v>
      </c>
      <c r="G485" s="46">
        <v>30.9</v>
      </c>
      <c r="H485" s="46">
        <v>26.3</v>
      </c>
      <c r="I485" s="46">
        <v>1.5</v>
      </c>
      <c r="J485" s="52">
        <v>500</v>
      </c>
      <c r="K485" s="47" t="str">
        <f t="shared" si="7"/>
        <v/>
      </c>
      <c r="L485" s="30"/>
    </row>
    <row r="486" spans="1:12" ht="15" customHeight="1" x14ac:dyDescent="0.2">
      <c r="A486" s="64" t="s">
        <v>1256</v>
      </c>
      <c r="B486" s="44" t="s">
        <v>172</v>
      </c>
      <c r="C486" s="44" t="s">
        <v>173</v>
      </c>
      <c r="D486" s="44" t="s">
        <v>31</v>
      </c>
      <c r="E486" s="44" t="s">
        <v>40</v>
      </c>
      <c r="F486" s="45" t="s">
        <v>60</v>
      </c>
      <c r="G486" s="46">
        <v>24.75</v>
      </c>
      <c r="H486" s="46">
        <v>21.05</v>
      </c>
      <c r="I486" s="46">
        <v>1.5</v>
      </c>
      <c r="J486" s="52">
        <v>362</v>
      </c>
      <c r="K486" s="47" t="str">
        <f t="shared" si="7"/>
        <v/>
      </c>
      <c r="L486" s="30"/>
    </row>
    <row r="487" spans="1:12" ht="15" customHeight="1" x14ac:dyDescent="0.2">
      <c r="A487" s="64" t="s">
        <v>1257</v>
      </c>
      <c r="B487" s="44" t="s">
        <v>172</v>
      </c>
      <c r="C487" s="44" t="s">
        <v>173</v>
      </c>
      <c r="D487" s="44" t="s">
        <v>31</v>
      </c>
      <c r="E487" s="44" t="s">
        <v>62</v>
      </c>
      <c r="F487" s="45" t="s">
        <v>60</v>
      </c>
      <c r="G487" s="46">
        <v>18.45</v>
      </c>
      <c r="H487" s="46">
        <v>15.7</v>
      </c>
      <c r="I487" s="46">
        <v>1.5</v>
      </c>
      <c r="J487" s="52">
        <v>77</v>
      </c>
      <c r="K487" s="47" t="str">
        <f t="shared" si="7"/>
        <v/>
      </c>
      <c r="L487" s="30"/>
    </row>
    <row r="488" spans="1:12" ht="15" customHeight="1" x14ac:dyDescent="0.2">
      <c r="A488" s="64" t="s">
        <v>1258</v>
      </c>
      <c r="B488" s="44" t="s">
        <v>174</v>
      </c>
      <c r="C488" s="44" t="s">
        <v>175</v>
      </c>
      <c r="D488" s="44" t="s">
        <v>31</v>
      </c>
      <c r="E488" s="44" t="s">
        <v>50</v>
      </c>
      <c r="F488" s="45" t="s">
        <v>49</v>
      </c>
      <c r="G488" s="46">
        <v>85.55</v>
      </c>
      <c r="H488" s="46">
        <v>72.75</v>
      </c>
      <c r="I488" s="46"/>
      <c r="J488" s="52">
        <v>6</v>
      </c>
      <c r="K488" s="47" t="str">
        <f t="shared" si="7"/>
        <v/>
      </c>
      <c r="L488" s="30"/>
    </row>
    <row r="489" spans="1:12" ht="15" customHeight="1" x14ac:dyDescent="0.2">
      <c r="A489" s="64" t="s">
        <v>1259</v>
      </c>
      <c r="B489" s="44" t="s">
        <v>174</v>
      </c>
      <c r="C489" s="44" t="s">
        <v>175</v>
      </c>
      <c r="D489" s="44" t="s">
        <v>31</v>
      </c>
      <c r="E489" s="44" t="s">
        <v>32</v>
      </c>
      <c r="F489" s="45" t="s">
        <v>49</v>
      </c>
      <c r="G489" s="46">
        <v>73.45</v>
      </c>
      <c r="H489" s="46">
        <v>62.45</v>
      </c>
      <c r="I489" s="46"/>
      <c r="J489" s="52">
        <v>13</v>
      </c>
      <c r="K489" s="47" t="str">
        <f t="shared" si="7"/>
        <v/>
      </c>
      <c r="L489" s="30"/>
    </row>
    <row r="490" spans="1:12" ht="15" customHeight="1" x14ac:dyDescent="0.2">
      <c r="A490" s="64" t="s">
        <v>1260</v>
      </c>
      <c r="B490" s="44" t="s">
        <v>174</v>
      </c>
      <c r="C490" s="44" t="s">
        <v>175</v>
      </c>
      <c r="D490" s="44" t="s">
        <v>31</v>
      </c>
      <c r="E490" s="44" t="s">
        <v>34</v>
      </c>
      <c r="F490" s="45" t="s">
        <v>49</v>
      </c>
      <c r="G490" s="46">
        <v>61.25</v>
      </c>
      <c r="H490" s="46">
        <v>52.1</v>
      </c>
      <c r="I490" s="46"/>
      <c r="J490" s="52">
        <v>12</v>
      </c>
      <c r="K490" s="47" t="str">
        <f t="shared" si="7"/>
        <v/>
      </c>
      <c r="L490" s="30"/>
    </row>
    <row r="491" spans="1:12" ht="15" customHeight="1" x14ac:dyDescent="0.2">
      <c r="A491" s="64" t="s">
        <v>1261</v>
      </c>
      <c r="B491" s="44" t="s">
        <v>174</v>
      </c>
      <c r="C491" s="44" t="s">
        <v>175</v>
      </c>
      <c r="D491" s="44" t="s">
        <v>31</v>
      </c>
      <c r="E491" s="44" t="s">
        <v>35</v>
      </c>
      <c r="F491" s="45" t="s">
        <v>49</v>
      </c>
      <c r="G491" s="46">
        <v>50.2</v>
      </c>
      <c r="H491" s="46">
        <v>42.7</v>
      </c>
      <c r="I491" s="46"/>
      <c r="J491" s="52">
        <v>121</v>
      </c>
      <c r="K491" s="47" t="str">
        <f t="shared" ref="K491:K551" si="8">IF(L491="","",IF(L491&lt;50,G491-($K$9*G491),IF(L491&gt;=50,H491-($K$9*H491))))</f>
        <v/>
      </c>
      <c r="L491" s="30"/>
    </row>
    <row r="492" spans="1:12" ht="15" customHeight="1" x14ac:dyDescent="0.2">
      <c r="A492" s="64" t="s">
        <v>176</v>
      </c>
      <c r="B492" s="44" t="s">
        <v>174</v>
      </c>
      <c r="C492" s="44" t="s">
        <v>175</v>
      </c>
      <c r="D492" s="44" t="s">
        <v>31</v>
      </c>
      <c r="E492" s="44" t="s">
        <v>36</v>
      </c>
      <c r="F492" s="45" t="s">
        <v>49</v>
      </c>
      <c r="G492" s="46">
        <v>44.55</v>
      </c>
      <c r="H492" s="46">
        <v>37.9</v>
      </c>
      <c r="I492" s="46"/>
      <c r="J492" s="52">
        <v>39</v>
      </c>
      <c r="K492" s="47" t="str">
        <f t="shared" si="8"/>
        <v/>
      </c>
      <c r="L492" s="30"/>
    </row>
    <row r="493" spans="1:12" ht="15" customHeight="1" x14ac:dyDescent="0.2">
      <c r="A493" s="64" t="s">
        <v>1262</v>
      </c>
      <c r="B493" s="44" t="s">
        <v>174</v>
      </c>
      <c r="C493" s="44" t="s">
        <v>175</v>
      </c>
      <c r="D493" s="44" t="s">
        <v>31</v>
      </c>
      <c r="E493" s="44" t="s">
        <v>51</v>
      </c>
      <c r="F493" s="45" t="s">
        <v>49</v>
      </c>
      <c r="G493" s="46">
        <v>38.9</v>
      </c>
      <c r="H493" s="46">
        <v>33.1</v>
      </c>
      <c r="I493" s="46"/>
      <c r="J493" s="52">
        <v>17</v>
      </c>
      <c r="K493" s="47" t="str">
        <f t="shared" si="8"/>
        <v/>
      </c>
      <c r="L493" s="30"/>
    </row>
    <row r="494" spans="1:12" ht="15" customHeight="1" x14ac:dyDescent="0.2">
      <c r="A494" s="64" t="s">
        <v>1263</v>
      </c>
      <c r="B494" s="44" t="s">
        <v>174</v>
      </c>
      <c r="C494" s="44" t="s">
        <v>175</v>
      </c>
      <c r="D494" s="44" t="s">
        <v>31</v>
      </c>
      <c r="E494" s="44" t="s">
        <v>102</v>
      </c>
      <c r="F494" s="45" t="s">
        <v>49</v>
      </c>
      <c r="G494" s="46">
        <v>56.8</v>
      </c>
      <c r="H494" s="46">
        <v>48.3</v>
      </c>
      <c r="I494" s="46"/>
      <c r="J494" s="52">
        <v>6</v>
      </c>
      <c r="K494" s="47" t="str">
        <f t="shared" si="8"/>
        <v/>
      </c>
      <c r="L494" s="30"/>
    </row>
    <row r="495" spans="1:12" ht="15" customHeight="1" x14ac:dyDescent="0.2">
      <c r="A495" s="64" t="s">
        <v>1264</v>
      </c>
      <c r="B495" s="44" t="s">
        <v>174</v>
      </c>
      <c r="C495" s="44" t="s">
        <v>175</v>
      </c>
      <c r="D495" s="44" t="s">
        <v>31</v>
      </c>
      <c r="E495" s="44" t="s">
        <v>74</v>
      </c>
      <c r="F495" s="45" t="s">
        <v>49</v>
      </c>
      <c r="G495" s="46">
        <v>52.1</v>
      </c>
      <c r="H495" s="46">
        <v>44.3</v>
      </c>
      <c r="I495" s="46"/>
      <c r="J495" s="52">
        <v>6</v>
      </c>
      <c r="K495" s="47" t="str">
        <f t="shared" si="8"/>
        <v/>
      </c>
      <c r="L495" s="30"/>
    </row>
    <row r="496" spans="1:12" ht="15" customHeight="1" x14ac:dyDescent="0.2">
      <c r="A496" s="64" t="s">
        <v>1265</v>
      </c>
      <c r="B496" s="44" t="s">
        <v>174</v>
      </c>
      <c r="C496" s="44" t="s">
        <v>175</v>
      </c>
      <c r="D496" s="44" t="s">
        <v>31</v>
      </c>
      <c r="E496" s="44" t="s">
        <v>40</v>
      </c>
      <c r="F496" s="45" t="s">
        <v>49</v>
      </c>
      <c r="G496" s="46">
        <v>24.75</v>
      </c>
      <c r="H496" s="46">
        <v>21.05</v>
      </c>
      <c r="I496" s="46"/>
      <c r="J496" s="52">
        <v>6</v>
      </c>
      <c r="K496" s="47" t="str">
        <f t="shared" si="8"/>
        <v/>
      </c>
      <c r="L496" s="30"/>
    </row>
    <row r="497" spans="1:12" ht="15" customHeight="1" x14ac:dyDescent="0.2">
      <c r="A497" s="64" t="s">
        <v>1266</v>
      </c>
      <c r="B497" s="44" t="s">
        <v>177</v>
      </c>
      <c r="C497" s="44" t="s">
        <v>178</v>
      </c>
      <c r="D497" s="44" t="s">
        <v>31</v>
      </c>
      <c r="E497" s="44" t="s">
        <v>35</v>
      </c>
      <c r="F497" s="45" t="s">
        <v>49</v>
      </c>
      <c r="G497" s="46">
        <v>53.75</v>
      </c>
      <c r="H497" s="46">
        <v>45.7</v>
      </c>
      <c r="I497" s="46">
        <v>1.25</v>
      </c>
      <c r="J497" s="52">
        <v>15</v>
      </c>
      <c r="K497" s="47" t="str">
        <f t="shared" si="8"/>
        <v/>
      </c>
      <c r="L497" s="30"/>
    </row>
    <row r="498" spans="1:12" ht="15" customHeight="1" x14ac:dyDescent="0.2">
      <c r="A498" s="64" t="s">
        <v>1267</v>
      </c>
      <c r="B498" s="44" t="s">
        <v>177</v>
      </c>
      <c r="C498" s="44" t="s">
        <v>178</v>
      </c>
      <c r="D498" s="44" t="s">
        <v>31</v>
      </c>
      <c r="E498" s="44" t="s">
        <v>36</v>
      </c>
      <c r="F498" s="45" t="s">
        <v>49</v>
      </c>
      <c r="G498" s="46">
        <v>45.2</v>
      </c>
      <c r="H498" s="46">
        <v>38.450000000000003</v>
      </c>
      <c r="I498" s="46">
        <v>1.25</v>
      </c>
      <c r="J498" s="52">
        <v>60</v>
      </c>
      <c r="K498" s="47" t="str">
        <f t="shared" si="8"/>
        <v/>
      </c>
      <c r="L498" s="30"/>
    </row>
    <row r="499" spans="1:12" ht="15" customHeight="1" x14ac:dyDescent="0.2">
      <c r="A499" s="64" t="s">
        <v>1268</v>
      </c>
      <c r="B499" s="44" t="s">
        <v>177</v>
      </c>
      <c r="C499" s="44" t="s">
        <v>178</v>
      </c>
      <c r="D499" s="44" t="s">
        <v>31</v>
      </c>
      <c r="E499" s="44" t="s">
        <v>51</v>
      </c>
      <c r="F499" s="45" t="s">
        <v>49</v>
      </c>
      <c r="G499" s="46">
        <v>39.85</v>
      </c>
      <c r="H499" s="46">
        <v>33.9</v>
      </c>
      <c r="I499" s="46">
        <v>1.25</v>
      </c>
      <c r="J499" s="52">
        <v>15</v>
      </c>
      <c r="K499" s="47" t="str">
        <f t="shared" si="8"/>
        <v/>
      </c>
      <c r="L499" s="30"/>
    </row>
    <row r="500" spans="1:12" ht="15" customHeight="1" x14ac:dyDescent="0.2">
      <c r="A500" s="64" t="s">
        <v>1269</v>
      </c>
      <c r="B500" s="44" t="s">
        <v>177</v>
      </c>
      <c r="C500" s="44" t="s">
        <v>178</v>
      </c>
      <c r="D500" s="44" t="s">
        <v>31</v>
      </c>
      <c r="E500" s="44" t="s">
        <v>59</v>
      </c>
      <c r="F500" s="45" t="s">
        <v>49</v>
      </c>
      <c r="G500" s="46">
        <v>43.75</v>
      </c>
      <c r="H500" s="46">
        <v>37.200000000000003</v>
      </c>
      <c r="I500" s="46">
        <v>1.25</v>
      </c>
      <c r="J500" s="52">
        <v>60</v>
      </c>
      <c r="K500" s="47" t="str">
        <f t="shared" si="8"/>
        <v/>
      </c>
      <c r="L500" s="30"/>
    </row>
    <row r="501" spans="1:12" ht="15" customHeight="1" x14ac:dyDescent="0.2">
      <c r="A501" s="64" t="s">
        <v>1270</v>
      </c>
      <c r="B501" s="44" t="s">
        <v>177</v>
      </c>
      <c r="C501" s="44" t="s">
        <v>178</v>
      </c>
      <c r="D501" s="44" t="s">
        <v>31</v>
      </c>
      <c r="E501" s="44" t="s">
        <v>61</v>
      </c>
      <c r="F501" s="45" t="s">
        <v>49</v>
      </c>
      <c r="G501" s="46">
        <v>39.25</v>
      </c>
      <c r="H501" s="46">
        <v>33.4</v>
      </c>
      <c r="I501" s="46">
        <v>1.25</v>
      </c>
      <c r="J501" s="52">
        <v>211</v>
      </c>
      <c r="K501" s="47" t="str">
        <f t="shared" si="8"/>
        <v/>
      </c>
      <c r="L501" s="30"/>
    </row>
    <row r="502" spans="1:12" ht="15" customHeight="1" x14ac:dyDescent="0.2">
      <c r="A502" s="64" t="s">
        <v>1271</v>
      </c>
      <c r="B502" s="44" t="s">
        <v>177</v>
      </c>
      <c r="C502" s="44" t="s">
        <v>178</v>
      </c>
      <c r="D502" s="44" t="s">
        <v>31</v>
      </c>
      <c r="E502" s="44" t="s">
        <v>38</v>
      </c>
      <c r="F502" s="45" t="s">
        <v>49</v>
      </c>
      <c r="G502" s="46">
        <v>34.700000000000003</v>
      </c>
      <c r="H502" s="46">
        <v>29.5</v>
      </c>
      <c r="I502" s="46">
        <v>1.25</v>
      </c>
      <c r="J502" s="52">
        <v>262</v>
      </c>
      <c r="K502" s="47" t="str">
        <f t="shared" si="8"/>
        <v/>
      </c>
      <c r="L502" s="30"/>
    </row>
    <row r="503" spans="1:12" ht="15" customHeight="1" x14ac:dyDescent="0.2">
      <c r="A503" s="64" t="s">
        <v>1272</v>
      </c>
      <c r="B503" s="44" t="s">
        <v>177</v>
      </c>
      <c r="C503" s="44" t="s">
        <v>178</v>
      </c>
      <c r="D503" s="44" t="s">
        <v>31</v>
      </c>
      <c r="E503" s="44" t="s">
        <v>39</v>
      </c>
      <c r="F503" s="45" t="s">
        <v>49</v>
      </c>
      <c r="G503" s="46">
        <v>29.45</v>
      </c>
      <c r="H503" s="46">
        <v>25.05</v>
      </c>
      <c r="I503" s="46">
        <v>1.25</v>
      </c>
      <c r="J503" s="52">
        <v>226</v>
      </c>
      <c r="K503" s="47" t="str">
        <f t="shared" si="8"/>
        <v/>
      </c>
      <c r="L503" s="30"/>
    </row>
    <row r="504" spans="1:12" ht="15" customHeight="1" x14ac:dyDescent="0.2">
      <c r="A504" s="64" t="s">
        <v>179</v>
      </c>
      <c r="B504" s="44" t="s">
        <v>177</v>
      </c>
      <c r="C504" s="44" t="s">
        <v>178</v>
      </c>
      <c r="D504" s="44" t="s">
        <v>31</v>
      </c>
      <c r="E504" s="44" t="s">
        <v>40</v>
      </c>
      <c r="F504" s="45" t="s">
        <v>49</v>
      </c>
      <c r="G504" s="46">
        <v>24.2</v>
      </c>
      <c r="H504" s="46">
        <v>20.6</v>
      </c>
      <c r="I504" s="46">
        <v>1.25</v>
      </c>
      <c r="J504" s="52">
        <v>45</v>
      </c>
      <c r="K504" s="47" t="str">
        <f t="shared" si="8"/>
        <v/>
      </c>
      <c r="L504" s="30"/>
    </row>
    <row r="505" spans="1:12" ht="15" customHeight="1" x14ac:dyDescent="0.2">
      <c r="A505" s="64" t="s">
        <v>2610</v>
      </c>
      <c r="B505" s="44" t="s">
        <v>180</v>
      </c>
      <c r="C505" s="44" t="s">
        <v>181</v>
      </c>
      <c r="D505" s="44" t="s">
        <v>1273</v>
      </c>
      <c r="E505" s="44" t="s">
        <v>82</v>
      </c>
      <c r="F505" s="45" t="s">
        <v>49</v>
      </c>
      <c r="G505" s="46">
        <v>55.65</v>
      </c>
      <c r="H505" s="46">
        <v>47.35</v>
      </c>
      <c r="I505" s="46">
        <v>1.0900000000000001</v>
      </c>
      <c r="J505" s="52">
        <v>10</v>
      </c>
      <c r="K505" s="47" t="str">
        <f t="shared" si="8"/>
        <v/>
      </c>
      <c r="L505" s="30"/>
    </row>
    <row r="506" spans="1:12" ht="15" customHeight="1" x14ac:dyDescent="0.2">
      <c r="A506" s="64" t="s">
        <v>1274</v>
      </c>
      <c r="B506" s="44" t="s">
        <v>180</v>
      </c>
      <c r="C506" s="44" t="s">
        <v>181</v>
      </c>
      <c r="D506" s="44" t="s">
        <v>1273</v>
      </c>
      <c r="E506" s="44" t="s">
        <v>34</v>
      </c>
      <c r="F506" s="45" t="s">
        <v>49</v>
      </c>
      <c r="G506" s="46">
        <v>56.55</v>
      </c>
      <c r="H506" s="46">
        <v>48.1</v>
      </c>
      <c r="I506" s="46">
        <v>1.0900000000000001</v>
      </c>
      <c r="J506" s="52">
        <v>50</v>
      </c>
      <c r="K506" s="47" t="str">
        <f t="shared" si="8"/>
        <v/>
      </c>
      <c r="L506" s="30"/>
    </row>
    <row r="507" spans="1:12" ht="15" customHeight="1" x14ac:dyDescent="0.2">
      <c r="A507" s="64" t="s">
        <v>2611</v>
      </c>
      <c r="B507" s="44" t="s">
        <v>180</v>
      </c>
      <c r="C507" s="44" t="s">
        <v>181</v>
      </c>
      <c r="D507" s="44" t="s">
        <v>1273</v>
      </c>
      <c r="E507" s="44" t="s">
        <v>83</v>
      </c>
      <c r="F507" s="45" t="s">
        <v>49</v>
      </c>
      <c r="G507" s="46">
        <v>49.5</v>
      </c>
      <c r="H507" s="46">
        <v>42.1</v>
      </c>
      <c r="I507" s="46">
        <v>1.0900000000000001</v>
      </c>
      <c r="J507" s="52">
        <v>283</v>
      </c>
      <c r="K507" s="47" t="str">
        <f t="shared" si="8"/>
        <v/>
      </c>
      <c r="L507" s="30"/>
    </row>
    <row r="508" spans="1:12" ht="15" customHeight="1" x14ac:dyDescent="0.2">
      <c r="A508" s="64" t="s">
        <v>1275</v>
      </c>
      <c r="B508" s="44" t="s">
        <v>180</v>
      </c>
      <c r="C508" s="44" t="s">
        <v>181</v>
      </c>
      <c r="D508" s="44" t="s">
        <v>1273</v>
      </c>
      <c r="E508" s="44" t="s">
        <v>35</v>
      </c>
      <c r="F508" s="45" t="s">
        <v>49</v>
      </c>
      <c r="G508" s="46">
        <v>48.85</v>
      </c>
      <c r="H508" s="46">
        <v>41.55</v>
      </c>
      <c r="I508" s="46">
        <v>1.0900000000000001</v>
      </c>
      <c r="J508" s="52">
        <v>185</v>
      </c>
      <c r="K508" s="47" t="str">
        <f t="shared" si="8"/>
        <v/>
      </c>
      <c r="L508" s="30"/>
    </row>
    <row r="509" spans="1:12" ht="15" customHeight="1" x14ac:dyDescent="0.2">
      <c r="A509" s="64" t="s">
        <v>2612</v>
      </c>
      <c r="B509" s="44" t="s">
        <v>180</v>
      </c>
      <c r="C509" s="44" t="s">
        <v>181</v>
      </c>
      <c r="D509" s="44" t="s">
        <v>1273</v>
      </c>
      <c r="E509" s="44" t="s">
        <v>86</v>
      </c>
      <c r="F509" s="45" t="s">
        <v>49</v>
      </c>
      <c r="G509" s="46">
        <v>42.75</v>
      </c>
      <c r="H509" s="46">
        <v>36.35</v>
      </c>
      <c r="I509" s="46">
        <v>1.0900000000000001</v>
      </c>
      <c r="J509" s="52">
        <v>442</v>
      </c>
      <c r="K509" s="47" t="str">
        <f t="shared" si="8"/>
        <v/>
      </c>
      <c r="L509" s="30"/>
    </row>
    <row r="510" spans="1:12" ht="15" customHeight="1" x14ac:dyDescent="0.2">
      <c r="A510" s="64" t="s">
        <v>2613</v>
      </c>
      <c r="B510" s="44" t="s">
        <v>180</v>
      </c>
      <c r="C510" s="44" t="s">
        <v>181</v>
      </c>
      <c r="D510" s="44" t="s">
        <v>31</v>
      </c>
      <c r="E510" s="44" t="s">
        <v>87</v>
      </c>
      <c r="F510" s="45" t="s">
        <v>49</v>
      </c>
      <c r="G510" s="46">
        <v>35.1</v>
      </c>
      <c r="H510" s="46">
        <v>29.85</v>
      </c>
      <c r="I510" s="46">
        <v>1.0900000000000001</v>
      </c>
      <c r="J510" s="52">
        <v>346</v>
      </c>
      <c r="K510" s="47" t="str">
        <f t="shared" si="8"/>
        <v/>
      </c>
      <c r="L510" s="30"/>
    </row>
    <row r="511" spans="1:12" ht="15" customHeight="1" x14ac:dyDescent="0.2">
      <c r="A511" s="64" t="s">
        <v>1276</v>
      </c>
      <c r="B511" s="44" t="s">
        <v>180</v>
      </c>
      <c r="C511" s="44" t="s">
        <v>181</v>
      </c>
      <c r="D511" s="44" t="s">
        <v>31</v>
      </c>
      <c r="E511" s="44" t="s">
        <v>51</v>
      </c>
      <c r="F511" s="45" t="s">
        <v>49</v>
      </c>
      <c r="G511" s="46">
        <v>35.35</v>
      </c>
      <c r="H511" s="46">
        <v>30.05</v>
      </c>
      <c r="I511" s="46">
        <v>1.0900000000000001</v>
      </c>
      <c r="J511" s="52">
        <v>15</v>
      </c>
      <c r="K511" s="47" t="str">
        <f t="shared" si="8"/>
        <v/>
      </c>
      <c r="L511" s="30"/>
    </row>
    <row r="512" spans="1:12" ht="15" customHeight="1" x14ac:dyDescent="0.2">
      <c r="A512" s="64" t="s">
        <v>1277</v>
      </c>
      <c r="B512" s="44" t="s">
        <v>180</v>
      </c>
      <c r="C512" s="44" t="s">
        <v>181</v>
      </c>
      <c r="D512" s="44" t="s">
        <v>31</v>
      </c>
      <c r="E512" s="44" t="s">
        <v>34</v>
      </c>
      <c r="F512" s="45" t="s">
        <v>49</v>
      </c>
      <c r="G512" s="46">
        <v>56.55</v>
      </c>
      <c r="H512" s="46">
        <v>48.1</v>
      </c>
      <c r="I512" s="46">
        <v>1.0900000000000001</v>
      </c>
      <c r="J512" s="52">
        <v>12</v>
      </c>
      <c r="K512" s="47" t="str">
        <f t="shared" si="8"/>
        <v/>
      </c>
      <c r="L512" s="30"/>
    </row>
    <row r="513" spans="1:12" ht="15" customHeight="1" x14ac:dyDescent="0.2">
      <c r="A513" s="64" t="s">
        <v>2614</v>
      </c>
      <c r="B513" s="44" t="s">
        <v>180</v>
      </c>
      <c r="C513" s="44" t="s">
        <v>181</v>
      </c>
      <c r="D513" s="44" t="s">
        <v>31</v>
      </c>
      <c r="E513" s="44" t="s">
        <v>83</v>
      </c>
      <c r="F513" s="45" t="s">
        <v>49</v>
      </c>
      <c r="G513" s="46">
        <v>49.5</v>
      </c>
      <c r="H513" s="46">
        <v>42.1</v>
      </c>
      <c r="I513" s="46">
        <v>1.0900000000000001</v>
      </c>
      <c r="J513" s="52">
        <v>398</v>
      </c>
      <c r="K513" s="47" t="str">
        <f t="shared" si="8"/>
        <v/>
      </c>
      <c r="L513" s="30"/>
    </row>
    <row r="514" spans="1:12" ht="15" customHeight="1" x14ac:dyDescent="0.2">
      <c r="A514" s="64" t="s">
        <v>1278</v>
      </c>
      <c r="B514" s="44" t="s">
        <v>180</v>
      </c>
      <c r="C514" s="44" t="s">
        <v>181</v>
      </c>
      <c r="D514" s="44" t="s">
        <v>31</v>
      </c>
      <c r="E514" s="44" t="s">
        <v>133</v>
      </c>
      <c r="F514" s="45" t="s">
        <v>49</v>
      </c>
      <c r="G514" s="46">
        <v>58.15</v>
      </c>
      <c r="H514" s="46">
        <v>49.45</v>
      </c>
      <c r="I514" s="46">
        <v>1.0900000000000001</v>
      </c>
      <c r="J514" s="52">
        <v>10</v>
      </c>
      <c r="K514" s="47" t="str">
        <f t="shared" si="8"/>
        <v/>
      </c>
      <c r="L514" s="30"/>
    </row>
    <row r="515" spans="1:12" ht="15" customHeight="1" x14ac:dyDescent="0.2">
      <c r="A515" s="64" t="s">
        <v>1279</v>
      </c>
      <c r="B515" s="44" t="s">
        <v>180</v>
      </c>
      <c r="C515" s="44" t="s">
        <v>181</v>
      </c>
      <c r="D515" s="44" t="s">
        <v>31</v>
      </c>
      <c r="E515" s="44" t="s">
        <v>35</v>
      </c>
      <c r="F515" s="45" t="s">
        <v>49</v>
      </c>
      <c r="G515" s="46">
        <v>48.85</v>
      </c>
      <c r="H515" s="46">
        <v>41.55</v>
      </c>
      <c r="I515" s="46">
        <v>1.0900000000000001</v>
      </c>
      <c r="J515" s="52">
        <v>48</v>
      </c>
      <c r="K515" s="47" t="str">
        <f t="shared" si="8"/>
        <v/>
      </c>
      <c r="L515" s="30"/>
    </row>
    <row r="516" spans="1:12" ht="15" customHeight="1" x14ac:dyDescent="0.2">
      <c r="A516" s="64" t="s">
        <v>2615</v>
      </c>
      <c r="B516" s="44" t="s">
        <v>180</v>
      </c>
      <c r="C516" s="44" t="s">
        <v>181</v>
      </c>
      <c r="D516" s="44" t="s">
        <v>31</v>
      </c>
      <c r="E516" s="44" t="s">
        <v>86</v>
      </c>
      <c r="F516" s="45" t="s">
        <v>49</v>
      </c>
      <c r="G516" s="46">
        <v>42.75</v>
      </c>
      <c r="H516" s="46">
        <v>36.35</v>
      </c>
      <c r="I516" s="46">
        <v>1.0900000000000001</v>
      </c>
      <c r="J516" s="52">
        <v>234</v>
      </c>
      <c r="K516" s="47" t="str">
        <f t="shared" si="8"/>
        <v/>
      </c>
      <c r="L516" s="30"/>
    </row>
    <row r="517" spans="1:12" ht="15" customHeight="1" x14ac:dyDescent="0.2">
      <c r="A517" s="64" t="s">
        <v>1280</v>
      </c>
      <c r="B517" s="44" t="s">
        <v>180</v>
      </c>
      <c r="C517" s="44" t="s">
        <v>181</v>
      </c>
      <c r="D517" s="44" t="s">
        <v>41</v>
      </c>
      <c r="E517" s="44" t="s">
        <v>52</v>
      </c>
      <c r="F517" s="45" t="s">
        <v>49</v>
      </c>
      <c r="G517" s="46">
        <v>49.9</v>
      </c>
      <c r="H517" s="46">
        <v>42.45</v>
      </c>
      <c r="I517" s="46">
        <v>1.0900000000000001</v>
      </c>
      <c r="J517" s="52">
        <v>167</v>
      </c>
      <c r="K517" s="47" t="str">
        <f t="shared" si="8"/>
        <v/>
      </c>
      <c r="L517" s="30"/>
    </row>
    <row r="518" spans="1:12" ht="15" customHeight="1" x14ac:dyDescent="0.2">
      <c r="A518" s="64" t="s">
        <v>1281</v>
      </c>
      <c r="B518" s="44" t="s">
        <v>180</v>
      </c>
      <c r="C518" s="44" t="s">
        <v>181</v>
      </c>
      <c r="D518" s="44" t="s">
        <v>41</v>
      </c>
      <c r="E518" s="44" t="s">
        <v>42</v>
      </c>
      <c r="F518" s="45" t="s">
        <v>49</v>
      </c>
      <c r="G518" s="46">
        <v>43</v>
      </c>
      <c r="H518" s="46">
        <v>36.549999999999997</v>
      </c>
      <c r="I518" s="46">
        <v>1.0900000000000001</v>
      </c>
      <c r="J518" s="52">
        <v>500</v>
      </c>
      <c r="K518" s="47" t="str">
        <f t="shared" si="8"/>
        <v/>
      </c>
      <c r="L518" s="30"/>
    </row>
    <row r="519" spans="1:12" ht="15" customHeight="1" x14ac:dyDescent="0.2">
      <c r="A519" s="64" t="s">
        <v>1282</v>
      </c>
      <c r="B519" s="44" t="s">
        <v>180</v>
      </c>
      <c r="C519" s="44" t="s">
        <v>181</v>
      </c>
      <c r="D519" s="44" t="s">
        <v>41</v>
      </c>
      <c r="E519" s="44" t="s">
        <v>44</v>
      </c>
      <c r="F519" s="45" t="s">
        <v>49</v>
      </c>
      <c r="G519" s="46">
        <v>34.6</v>
      </c>
      <c r="H519" s="46">
        <v>29.45</v>
      </c>
      <c r="I519" s="46">
        <v>1.0900000000000001</v>
      </c>
      <c r="J519" s="52">
        <v>500</v>
      </c>
      <c r="K519" s="47" t="str">
        <f t="shared" si="8"/>
        <v/>
      </c>
      <c r="L519" s="30"/>
    </row>
    <row r="520" spans="1:12" ht="15" customHeight="1" x14ac:dyDescent="0.2">
      <c r="A520" s="64" t="s">
        <v>815</v>
      </c>
      <c r="B520" s="44" t="s">
        <v>180</v>
      </c>
      <c r="C520" s="44" t="s">
        <v>181</v>
      </c>
      <c r="D520" s="44" t="s">
        <v>41</v>
      </c>
      <c r="E520" s="44" t="s">
        <v>54</v>
      </c>
      <c r="F520" s="45" t="s">
        <v>49</v>
      </c>
      <c r="G520" s="46">
        <v>32.049999999999997</v>
      </c>
      <c r="H520" s="46">
        <v>27.25</v>
      </c>
      <c r="I520" s="46">
        <v>1.0900000000000001</v>
      </c>
      <c r="J520" s="52">
        <v>500</v>
      </c>
      <c r="K520" s="47" t="str">
        <f t="shared" si="8"/>
        <v/>
      </c>
      <c r="L520" s="30"/>
    </row>
    <row r="521" spans="1:12" ht="15" customHeight="1" x14ac:dyDescent="0.2">
      <c r="A521" s="64" t="s">
        <v>1283</v>
      </c>
      <c r="B521" s="44" t="s">
        <v>180</v>
      </c>
      <c r="C521" s="44" t="s">
        <v>181</v>
      </c>
      <c r="D521" s="44" t="s">
        <v>41</v>
      </c>
      <c r="E521" s="44" t="s">
        <v>45</v>
      </c>
      <c r="F521" s="45" t="s">
        <v>49</v>
      </c>
      <c r="G521" s="46">
        <v>30.75</v>
      </c>
      <c r="H521" s="46">
        <v>26.15</v>
      </c>
      <c r="I521" s="46">
        <v>1.0900000000000001</v>
      </c>
      <c r="J521" s="52">
        <v>30</v>
      </c>
      <c r="K521" s="47" t="str">
        <f t="shared" si="8"/>
        <v/>
      </c>
      <c r="L521" s="30"/>
    </row>
    <row r="522" spans="1:12" ht="15" customHeight="1" x14ac:dyDescent="0.2">
      <c r="A522" s="64" t="s">
        <v>1284</v>
      </c>
      <c r="B522" s="44" t="s">
        <v>182</v>
      </c>
      <c r="C522" s="44" t="s">
        <v>183</v>
      </c>
      <c r="D522" s="44" t="s">
        <v>31</v>
      </c>
      <c r="E522" s="44" t="s">
        <v>65</v>
      </c>
      <c r="F522" s="45" t="s">
        <v>99</v>
      </c>
      <c r="G522" s="46">
        <v>37.4</v>
      </c>
      <c r="H522" s="46">
        <v>31.8</v>
      </c>
      <c r="I522" s="46">
        <v>1.5</v>
      </c>
      <c r="J522" s="52">
        <v>31</v>
      </c>
      <c r="K522" s="47" t="str">
        <f t="shared" si="8"/>
        <v/>
      </c>
      <c r="L522" s="30"/>
    </row>
    <row r="523" spans="1:12" ht="15" customHeight="1" x14ac:dyDescent="0.2">
      <c r="A523" s="64" t="s">
        <v>1285</v>
      </c>
      <c r="B523" s="44" t="s">
        <v>182</v>
      </c>
      <c r="C523" s="44" t="s">
        <v>183</v>
      </c>
      <c r="D523" s="44" t="s">
        <v>31</v>
      </c>
      <c r="E523" s="44" t="s">
        <v>59</v>
      </c>
      <c r="F523" s="45" t="s">
        <v>99</v>
      </c>
      <c r="G523" s="46">
        <v>32</v>
      </c>
      <c r="H523" s="46">
        <v>27.2</v>
      </c>
      <c r="I523" s="46">
        <v>1.5</v>
      </c>
      <c r="J523" s="52">
        <v>223</v>
      </c>
      <c r="K523" s="47" t="str">
        <f t="shared" si="8"/>
        <v/>
      </c>
      <c r="L523" s="30"/>
    </row>
    <row r="524" spans="1:12" ht="15" customHeight="1" x14ac:dyDescent="0.2">
      <c r="A524" s="64" t="s">
        <v>1286</v>
      </c>
      <c r="B524" s="44" t="s">
        <v>182</v>
      </c>
      <c r="C524" s="44" t="s">
        <v>183</v>
      </c>
      <c r="D524" s="44" t="s">
        <v>31</v>
      </c>
      <c r="E524" s="44" t="s">
        <v>61</v>
      </c>
      <c r="F524" s="45" t="s">
        <v>99</v>
      </c>
      <c r="G524" s="46">
        <v>27.75</v>
      </c>
      <c r="H524" s="46">
        <v>23.6</v>
      </c>
      <c r="I524" s="46">
        <v>1.5</v>
      </c>
      <c r="J524" s="52">
        <v>8</v>
      </c>
      <c r="K524" s="47" t="str">
        <f t="shared" si="8"/>
        <v/>
      </c>
      <c r="L524" s="30"/>
    </row>
    <row r="525" spans="1:12" ht="15" customHeight="1" x14ac:dyDescent="0.2">
      <c r="A525" s="64" t="s">
        <v>2473</v>
      </c>
      <c r="B525" s="44" t="s">
        <v>182</v>
      </c>
      <c r="C525" s="44" t="s">
        <v>183</v>
      </c>
      <c r="D525" s="44" t="s">
        <v>31</v>
      </c>
      <c r="E525" s="44" t="s">
        <v>39</v>
      </c>
      <c r="F525" s="45" t="s">
        <v>99</v>
      </c>
      <c r="G525" s="46">
        <v>20.5</v>
      </c>
      <c r="H525" s="46">
        <v>17.45</v>
      </c>
      <c r="I525" s="46">
        <v>1.5</v>
      </c>
      <c r="J525" s="52">
        <v>10</v>
      </c>
      <c r="K525" s="47" t="str">
        <f t="shared" si="8"/>
        <v/>
      </c>
      <c r="L525" s="30"/>
    </row>
    <row r="526" spans="1:12" ht="15" customHeight="1" x14ac:dyDescent="0.2">
      <c r="A526" s="64" t="s">
        <v>628</v>
      </c>
      <c r="B526" s="44" t="s">
        <v>184</v>
      </c>
      <c r="C526" s="44" t="s">
        <v>185</v>
      </c>
      <c r="D526" s="44" t="s">
        <v>31</v>
      </c>
      <c r="E526" s="44" t="s">
        <v>32</v>
      </c>
      <c r="F526" s="45" t="s">
        <v>33</v>
      </c>
      <c r="G526" s="46">
        <v>66.25</v>
      </c>
      <c r="H526" s="46">
        <v>56.35</v>
      </c>
      <c r="I526" s="46">
        <v>2</v>
      </c>
      <c r="J526" s="52">
        <v>416</v>
      </c>
      <c r="K526" s="47" t="str">
        <f t="shared" si="8"/>
        <v/>
      </c>
      <c r="L526" s="30"/>
    </row>
    <row r="527" spans="1:12" ht="15" customHeight="1" x14ac:dyDescent="0.2">
      <c r="A527" s="64" t="s">
        <v>1287</v>
      </c>
      <c r="B527" s="44" t="s">
        <v>184</v>
      </c>
      <c r="C527" s="44" t="s">
        <v>185</v>
      </c>
      <c r="D527" s="44" t="s">
        <v>31</v>
      </c>
      <c r="E527" s="44" t="s">
        <v>34</v>
      </c>
      <c r="F527" s="45" t="s">
        <v>33</v>
      </c>
      <c r="G527" s="46">
        <v>56.1</v>
      </c>
      <c r="H527" s="46">
        <v>47.7</v>
      </c>
      <c r="I527" s="46">
        <v>2</v>
      </c>
      <c r="J527" s="52">
        <v>76</v>
      </c>
      <c r="K527" s="47" t="str">
        <f t="shared" si="8"/>
        <v/>
      </c>
      <c r="L527" s="30"/>
    </row>
    <row r="528" spans="1:12" ht="15" customHeight="1" x14ac:dyDescent="0.2">
      <c r="A528" s="64" t="s">
        <v>1288</v>
      </c>
      <c r="B528" s="44" t="s">
        <v>184</v>
      </c>
      <c r="C528" s="44" t="s">
        <v>185</v>
      </c>
      <c r="D528" s="44" t="s">
        <v>31</v>
      </c>
      <c r="E528" s="44" t="s">
        <v>35</v>
      </c>
      <c r="F528" s="45" t="s">
        <v>33</v>
      </c>
      <c r="G528" s="46">
        <v>47.6</v>
      </c>
      <c r="H528" s="46">
        <v>40.5</v>
      </c>
      <c r="I528" s="46">
        <v>2</v>
      </c>
      <c r="J528" s="52">
        <v>53</v>
      </c>
      <c r="K528" s="47" t="str">
        <f t="shared" si="8"/>
        <v/>
      </c>
      <c r="L528" s="30"/>
    </row>
    <row r="529" spans="1:12" ht="15" customHeight="1" x14ac:dyDescent="0.2">
      <c r="A529" s="64" t="s">
        <v>826</v>
      </c>
      <c r="B529" s="44" t="s">
        <v>184</v>
      </c>
      <c r="C529" s="44" t="s">
        <v>185</v>
      </c>
      <c r="D529" s="44" t="s">
        <v>31</v>
      </c>
      <c r="E529" s="44" t="s">
        <v>36</v>
      </c>
      <c r="F529" s="45" t="s">
        <v>33</v>
      </c>
      <c r="G529" s="46">
        <v>40.4</v>
      </c>
      <c r="H529" s="46">
        <v>34.35</v>
      </c>
      <c r="I529" s="46">
        <v>2</v>
      </c>
      <c r="J529" s="52">
        <v>11</v>
      </c>
      <c r="K529" s="47" t="str">
        <f t="shared" si="8"/>
        <v/>
      </c>
      <c r="L529" s="30"/>
    </row>
    <row r="530" spans="1:12" ht="15" customHeight="1" x14ac:dyDescent="0.2">
      <c r="A530" s="64" t="s">
        <v>2941</v>
      </c>
      <c r="B530" s="44" t="s">
        <v>184</v>
      </c>
      <c r="C530" s="44" t="s">
        <v>185</v>
      </c>
      <c r="D530" s="44" t="s">
        <v>31</v>
      </c>
      <c r="E530" s="44" t="s">
        <v>38</v>
      </c>
      <c r="F530" s="45" t="s">
        <v>33</v>
      </c>
      <c r="G530" s="46">
        <v>23.25</v>
      </c>
      <c r="H530" s="46">
        <v>19.8</v>
      </c>
      <c r="I530" s="46">
        <v>2</v>
      </c>
      <c r="J530" s="52">
        <v>25</v>
      </c>
      <c r="K530" s="47" t="str">
        <f t="shared" si="8"/>
        <v/>
      </c>
      <c r="L530" s="30"/>
    </row>
    <row r="531" spans="1:12" ht="15" customHeight="1" x14ac:dyDescent="0.2">
      <c r="A531" s="64" t="s">
        <v>1289</v>
      </c>
      <c r="B531" s="44" t="s">
        <v>184</v>
      </c>
      <c r="C531" s="44" t="s">
        <v>185</v>
      </c>
      <c r="D531" s="44" t="s">
        <v>31</v>
      </c>
      <c r="E531" s="44" t="s">
        <v>39</v>
      </c>
      <c r="F531" s="45" t="s">
        <v>33</v>
      </c>
      <c r="G531" s="46">
        <v>21.25</v>
      </c>
      <c r="H531" s="46">
        <v>18.100000000000001</v>
      </c>
      <c r="I531" s="46">
        <v>2</v>
      </c>
      <c r="J531" s="52">
        <v>183</v>
      </c>
      <c r="K531" s="47" t="str">
        <f t="shared" si="8"/>
        <v/>
      </c>
      <c r="L531" s="30"/>
    </row>
    <row r="532" spans="1:12" ht="15" customHeight="1" x14ac:dyDescent="0.2">
      <c r="A532" s="64" t="s">
        <v>1290</v>
      </c>
      <c r="B532" s="44" t="s">
        <v>184</v>
      </c>
      <c r="C532" s="44" t="s">
        <v>185</v>
      </c>
      <c r="D532" s="44" t="s">
        <v>31</v>
      </c>
      <c r="E532" s="44" t="s">
        <v>40</v>
      </c>
      <c r="F532" s="45" t="s">
        <v>33</v>
      </c>
      <c r="G532" s="46">
        <v>18.45</v>
      </c>
      <c r="H532" s="46">
        <v>15.7</v>
      </c>
      <c r="I532" s="46">
        <v>2</v>
      </c>
      <c r="J532" s="52">
        <v>203</v>
      </c>
      <c r="K532" s="47" t="str">
        <f t="shared" si="8"/>
        <v/>
      </c>
      <c r="L532" s="30"/>
    </row>
    <row r="533" spans="1:12" ht="15" customHeight="1" x14ac:dyDescent="0.2">
      <c r="A533" s="64" t="s">
        <v>2616</v>
      </c>
      <c r="B533" s="44" t="s">
        <v>186</v>
      </c>
      <c r="C533" s="44" t="s">
        <v>187</v>
      </c>
      <c r="D533" s="44" t="s">
        <v>31</v>
      </c>
      <c r="E533" s="44" t="s">
        <v>82</v>
      </c>
      <c r="F533" s="45" t="s">
        <v>99</v>
      </c>
      <c r="G533" s="46">
        <v>59.65</v>
      </c>
      <c r="H533" s="46">
        <v>50.75</v>
      </c>
      <c r="I533" s="46">
        <v>1.5</v>
      </c>
      <c r="J533" s="52">
        <v>75</v>
      </c>
      <c r="K533" s="47" t="str">
        <f t="shared" si="8"/>
        <v/>
      </c>
      <c r="L533" s="30"/>
    </row>
    <row r="534" spans="1:12" ht="15" customHeight="1" x14ac:dyDescent="0.2">
      <c r="A534" s="64" t="s">
        <v>2942</v>
      </c>
      <c r="B534" s="44" t="s">
        <v>186</v>
      </c>
      <c r="C534" s="44" t="s">
        <v>187</v>
      </c>
      <c r="D534" s="44" t="s">
        <v>31</v>
      </c>
      <c r="E534" s="44" t="s">
        <v>86</v>
      </c>
      <c r="F534" s="45" t="s">
        <v>99</v>
      </c>
      <c r="G534" s="46">
        <v>43.3</v>
      </c>
      <c r="H534" s="46">
        <v>36.85</v>
      </c>
      <c r="I534" s="46">
        <v>1.5</v>
      </c>
      <c r="J534" s="52">
        <v>32</v>
      </c>
      <c r="K534" s="47" t="str">
        <f t="shared" si="8"/>
        <v/>
      </c>
      <c r="L534" s="30"/>
    </row>
    <row r="535" spans="1:12" ht="15" customHeight="1" x14ac:dyDescent="0.2">
      <c r="A535" s="64" t="s">
        <v>2474</v>
      </c>
      <c r="B535" s="44" t="s">
        <v>186</v>
      </c>
      <c r="C535" s="44" t="s">
        <v>187</v>
      </c>
      <c r="D535" s="44" t="s">
        <v>31</v>
      </c>
      <c r="E535" s="44" t="s">
        <v>61</v>
      </c>
      <c r="F535" s="45" t="s">
        <v>99</v>
      </c>
      <c r="G535" s="46">
        <v>27.6</v>
      </c>
      <c r="H535" s="46">
        <v>23.5</v>
      </c>
      <c r="I535" s="46">
        <v>1.5</v>
      </c>
      <c r="J535" s="52">
        <v>25</v>
      </c>
      <c r="K535" s="47" t="str">
        <f t="shared" si="8"/>
        <v/>
      </c>
      <c r="L535" s="30"/>
    </row>
    <row r="536" spans="1:12" ht="15" customHeight="1" x14ac:dyDescent="0.2">
      <c r="A536" s="64" t="s">
        <v>827</v>
      </c>
      <c r="B536" s="44" t="s">
        <v>186</v>
      </c>
      <c r="C536" s="44" t="s">
        <v>187</v>
      </c>
      <c r="D536" s="44" t="s">
        <v>31</v>
      </c>
      <c r="E536" s="44" t="s">
        <v>40</v>
      </c>
      <c r="F536" s="45" t="s">
        <v>99</v>
      </c>
      <c r="G536" s="46">
        <v>18.899999999999999</v>
      </c>
      <c r="H536" s="46">
        <v>16.100000000000001</v>
      </c>
      <c r="I536" s="46">
        <v>1.5</v>
      </c>
      <c r="J536" s="52">
        <v>37</v>
      </c>
      <c r="K536" s="47" t="str">
        <f t="shared" si="8"/>
        <v/>
      </c>
      <c r="L536" s="30"/>
    </row>
    <row r="537" spans="1:12" ht="15" customHeight="1" x14ac:dyDescent="0.2">
      <c r="A537" s="64" t="s">
        <v>1291</v>
      </c>
      <c r="B537" s="44" t="s">
        <v>188</v>
      </c>
      <c r="C537" s="44" t="s">
        <v>189</v>
      </c>
      <c r="D537" s="44" t="s">
        <v>31</v>
      </c>
      <c r="E537" s="44" t="s">
        <v>32</v>
      </c>
      <c r="F537" s="45" t="s">
        <v>99</v>
      </c>
      <c r="G537" s="46">
        <v>68.75</v>
      </c>
      <c r="H537" s="46">
        <v>58.45</v>
      </c>
      <c r="I537" s="46">
        <v>2</v>
      </c>
      <c r="J537" s="52">
        <v>222</v>
      </c>
      <c r="K537" s="47" t="str">
        <f t="shared" si="8"/>
        <v/>
      </c>
      <c r="L537" s="30"/>
    </row>
    <row r="538" spans="1:12" ht="15" customHeight="1" x14ac:dyDescent="0.2">
      <c r="A538" s="64" t="s">
        <v>2617</v>
      </c>
      <c r="B538" s="44" t="s">
        <v>188</v>
      </c>
      <c r="C538" s="44" t="s">
        <v>189</v>
      </c>
      <c r="D538" s="44" t="s">
        <v>31</v>
      </c>
      <c r="E538" s="44" t="s">
        <v>82</v>
      </c>
      <c r="F538" s="45" t="s">
        <v>99</v>
      </c>
      <c r="G538" s="46">
        <v>60.2</v>
      </c>
      <c r="H538" s="46">
        <v>51.2</v>
      </c>
      <c r="I538" s="46">
        <v>2</v>
      </c>
      <c r="J538" s="52">
        <v>81</v>
      </c>
      <c r="K538" s="47" t="str">
        <f t="shared" si="8"/>
        <v/>
      </c>
      <c r="L538" s="30"/>
    </row>
    <row r="539" spans="1:12" ht="15" customHeight="1" x14ac:dyDescent="0.2">
      <c r="A539" s="64" t="s">
        <v>1292</v>
      </c>
      <c r="B539" s="44" t="s">
        <v>188</v>
      </c>
      <c r="C539" s="44" t="s">
        <v>189</v>
      </c>
      <c r="D539" s="44" t="s">
        <v>31</v>
      </c>
      <c r="E539" s="44" t="s">
        <v>34</v>
      </c>
      <c r="F539" s="45" t="s">
        <v>99</v>
      </c>
      <c r="G539" s="46">
        <v>59.1</v>
      </c>
      <c r="H539" s="46">
        <v>50.25</v>
      </c>
      <c r="I539" s="46">
        <v>2</v>
      </c>
      <c r="J539" s="52">
        <v>500</v>
      </c>
      <c r="K539" s="47" t="str">
        <f t="shared" si="8"/>
        <v/>
      </c>
      <c r="L539" s="30"/>
    </row>
    <row r="540" spans="1:12" ht="15" customHeight="1" x14ac:dyDescent="0.2">
      <c r="A540" s="64" t="s">
        <v>2618</v>
      </c>
      <c r="B540" s="44" t="s">
        <v>188</v>
      </c>
      <c r="C540" s="44" t="s">
        <v>189</v>
      </c>
      <c r="D540" s="44" t="s">
        <v>31</v>
      </c>
      <c r="E540" s="44" t="s">
        <v>83</v>
      </c>
      <c r="F540" s="45" t="s">
        <v>99</v>
      </c>
      <c r="G540" s="46">
        <v>51.75</v>
      </c>
      <c r="H540" s="46">
        <v>44</v>
      </c>
      <c r="I540" s="46">
        <v>2</v>
      </c>
      <c r="J540" s="52">
        <v>202</v>
      </c>
      <c r="K540" s="47" t="str">
        <f t="shared" si="8"/>
        <v/>
      </c>
      <c r="L540" s="30"/>
    </row>
    <row r="541" spans="1:12" ht="15" customHeight="1" x14ac:dyDescent="0.2">
      <c r="A541" s="64" t="s">
        <v>1293</v>
      </c>
      <c r="B541" s="44" t="s">
        <v>188</v>
      </c>
      <c r="C541" s="44" t="s">
        <v>189</v>
      </c>
      <c r="D541" s="44" t="s">
        <v>31</v>
      </c>
      <c r="E541" s="44" t="s">
        <v>35</v>
      </c>
      <c r="F541" s="45" t="s">
        <v>99</v>
      </c>
      <c r="G541" s="46">
        <v>50.85</v>
      </c>
      <c r="H541" s="46">
        <v>43.25</v>
      </c>
      <c r="I541" s="46">
        <v>2</v>
      </c>
      <c r="J541" s="52">
        <v>326</v>
      </c>
      <c r="K541" s="47" t="str">
        <f t="shared" si="8"/>
        <v/>
      </c>
      <c r="L541" s="30"/>
    </row>
    <row r="542" spans="1:12" ht="15" customHeight="1" x14ac:dyDescent="0.2">
      <c r="A542" s="64" t="s">
        <v>2619</v>
      </c>
      <c r="B542" s="44" t="s">
        <v>188</v>
      </c>
      <c r="C542" s="44" t="s">
        <v>189</v>
      </c>
      <c r="D542" s="44" t="s">
        <v>31</v>
      </c>
      <c r="E542" s="44" t="s">
        <v>86</v>
      </c>
      <c r="F542" s="45" t="s">
        <v>99</v>
      </c>
      <c r="G542" s="46">
        <v>44.5</v>
      </c>
      <c r="H542" s="46">
        <v>37.85</v>
      </c>
      <c r="I542" s="46">
        <v>2</v>
      </c>
      <c r="J542" s="52">
        <v>143</v>
      </c>
      <c r="K542" s="47" t="str">
        <f t="shared" si="8"/>
        <v/>
      </c>
      <c r="L542" s="30"/>
    </row>
    <row r="543" spans="1:12" ht="15" customHeight="1" x14ac:dyDescent="0.2">
      <c r="A543" s="64" t="s">
        <v>2852</v>
      </c>
      <c r="B543" s="44" t="s">
        <v>188</v>
      </c>
      <c r="C543" s="44" t="s">
        <v>189</v>
      </c>
      <c r="D543" s="44" t="s">
        <v>31</v>
      </c>
      <c r="E543" s="44" t="s">
        <v>36</v>
      </c>
      <c r="F543" s="45" t="s">
        <v>99</v>
      </c>
      <c r="G543" s="46">
        <v>43.4</v>
      </c>
      <c r="H543" s="46">
        <v>36.9</v>
      </c>
      <c r="I543" s="46">
        <v>2</v>
      </c>
      <c r="J543" s="52">
        <v>21</v>
      </c>
      <c r="K543" s="47" t="str">
        <f t="shared" si="8"/>
        <v/>
      </c>
      <c r="L543" s="30"/>
    </row>
    <row r="544" spans="1:12" ht="15" customHeight="1" x14ac:dyDescent="0.2">
      <c r="A544" s="64" t="s">
        <v>2620</v>
      </c>
      <c r="B544" s="44" t="s">
        <v>188</v>
      </c>
      <c r="C544" s="44" t="s">
        <v>189</v>
      </c>
      <c r="D544" s="44" t="s">
        <v>31</v>
      </c>
      <c r="E544" s="44" t="s">
        <v>87</v>
      </c>
      <c r="F544" s="45" t="s">
        <v>99</v>
      </c>
      <c r="G544" s="46">
        <v>38</v>
      </c>
      <c r="H544" s="46">
        <v>32.299999999999997</v>
      </c>
      <c r="I544" s="46">
        <v>2</v>
      </c>
      <c r="J544" s="52">
        <v>40</v>
      </c>
      <c r="K544" s="47" t="str">
        <f t="shared" si="8"/>
        <v/>
      </c>
      <c r="L544" s="30"/>
    </row>
    <row r="545" spans="1:12" ht="15" customHeight="1" x14ac:dyDescent="0.2">
      <c r="A545" s="64" t="s">
        <v>1294</v>
      </c>
      <c r="B545" s="44" t="s">
        <v>188</v>
      </c>
      <c r="C545" s="44" t="s">
        <v>189</v>
      </c>
      <c r="D545" s="44" t="s">
        <v>31</v>
      </c>
      <c r="E545" s="44" t="s">
        <v>39</v>
      </c>
      <c r="F545" s="45" t="s">
        <v>99</v>
      </c>
      <c r="G545" s="46">
        <v>21.7</v>
      </c>
      <c r="H545" s="46">
        <v>18.45</v>
      </c>
      <c r="I545" s="46">
        <v>2</v>
      </c>
      <c r="J545" s="52">
        <v>31</v>
      </c>
      <c r="K545" s="47" t="str">
        <f t="shared" si="8"/>
        <v/>
      </c>
      <c r="L545" s="30"/>
    </row>
    <row r="546" spans="1:12" ht="15" customHeight="1" x14ac:dyDescent="0.2">
      <c r="A546" s="64" t="s">
        <v>1295</v>
      </c>
      <c r="B546" s="44" t="s">
        <v>188</v>
      </c>
      <c r="C546" s="44" t="s">
        <v>189</v>
      </c>
      <c r="D546" s="44" t="s">
        <v>31</v>
      </c>
      <c r="E546" s="44" t="s">
        <v>40</v>
      </c>
      <c r="F546" s="45" t="s">
        <v>99</v>
      </c>
      <c r="G546" s="46">
        <v>19.25</v>
      </c>
      <c r="H546" s="46">
        <v>16.399999999999999</v>
      </c>
      <c r="I546" s="46">
        <v>2</v>
      </c>
      <c r="J546" s="52">
        <v>228</v>
      </c>
      <c r="K546" s="47" t="str">
        <f t="shared" si="8"/>
        <v/>
      </c>
      <c r="L546" s="30"/>
    </row>
    <row r="547" spans="1:12" ht="15" customHeight="1" x14ac:dyDescent="0.2">
      <c r="A547" s="64" t="s">
        <v>1296</v>
      </c>
      <c r="B547" s="44" t="s">
        <v>190</v>
      </c>
      <c r="C547" s="44" t="s">
        <v>191</v>
      </c>
      <c r="D547" s="44" t="s">
        <v>31</v>
      </c>
      <c r="E547" s="44" t="s">
        <v>48</v>
      </c>
      <c r="F547" s="45" t="s">
        <v>60</v>
      </c>
      <c r="G547" s="46">
        <v>102.2</v>
      </c>
      <c r="H547" s="46">
        <v>86.9</v>
      </c>
      <c r="I547" s="46">
        <v>2</v>
      </c>
      <c r="J547" s="52">
        <v>500</v>
      </c>
      <c r="K547" s="47" t="str">
        <f t="shared" si="8"/>
        <v/>
      </c>
      <c r="L547" s="30"/>
    </row>
    <row r="548" spans="1:12" ht="15" customHeight="1" x14ac:dyDescent="0.2">
      <c r="A548" s="64" t="s">
        <v>1297</v>
      </c>
      <c r="B548" s="44" t="s">
        <v>190</v>
      </c>
      <c r="C548" s="44" t="s">
        <v>191</v>
      </c>
      <c r="D548" s="44" t="s">
        <v>31</v>
      </c>
      <c r="E548" s="44" t="s">
        <v>50</v>
      </c>
      <c r="F548" s="45" t="s">
        <v>60</v>
      </c>
      <c r="G548" s="46">
        <v>88</v>
      </c>
      <c r="H548" s="46">
        <v>74.8</v>
      </c>
      <c r="I548" s="46">
        <v>2</v>
      </c>
      <c r="J548" s="52">
        <v>374</v>
      </c>
      <c r="K548" s="47" t="str">
        <f t="shared" si="8"/>
        <v/>
      </c>
      <c r="L548" s="30"/>
    </row>
    <row r="549" spans="1:12" ht="15" customHeight="1" x14ac:dyDescent="0.2">
      <c r="A549" s="64" t="s">
        <v>1298</v>
      </c>
      <c r="B549" s="44" t="s">
        <v>190</v>
      </c>
      <c r="C549" s="44" t="s">
        <v>191</v>
      </c>
      <c r="D549" s="44" t="s">
        <v>31</v>
      </c>
      <c r="E549" s="44" t="s">
        <v>32</v>
      </c>
      <c r="F549" s="45" t="s">
        <v>60</v>
      </c>
      <c r="G549" s="46">
        <v>73.349999999999994</v>
      </c>
      <c r="H549" s="46">
        <v>62.35</v>
      </c>
      <c r="I549" s="46">
        <v>2</v>
      </c>
      <c r="J549" s="52">
        <v>500</v>
      </c>
      <c r="K549" s="47" t="str">
        <f t="shared" si="8"/>
        <v/>
      </c>
      <c r="L549" s="30"/>
    </row>
    <row r="550" spans="1:12" ht="15" customHeight="1" x14ac:dyDescent="0.2">
      <c r="A550" s="64" t="s">
        <v>2621</v>
      </c>
      <c r="B550" s="44" t="s">
        <v>190</v>
      </c>
      <c r="C550" s="44" t="s">
        <v>191</v>
      </c>
      <c r="D550" s="44" t="s">
        <v>31</v>
      </c>
      <c r="E550" s="44" t="s">
        <v>82</v>
      </c>
      <c r="F550" s="45" t="s">
        <v>60</v>
      </c>
      <c r="G550" s="46">
        <v>64.2</v>
      </c>
      <c r="H550" s="46">
        <v>54.6</v>
      </c>
      <c r="I550" s="46">
        <v>2</v>
      </c>
      <c r="J550" s="52">
        <v>500</v>
      </c>
      <c r="K550" s="47" t="str">
        <f t="shared" si="8"/>
        <v/>
      </c>
      <c r="L550" s="30"/>
    </row>
    <row r="551" spans="1:12" ht="15" customHeight="1" x14ac:dyDescent="0.2">
      <c r="A551" s="64" t="s">
        <v>1299</v>
      </c>
      <c r="B551" s="44" t="s">
        <v>190</v>
      </c>
      <c r="C551" s="44" t="s">
        <v>191</v>
      </c>
      <c r="D551" s="44" t="s">
        <v>31</v>
      </c>
      <c r="E551" s="44" t="s">
        <v>34</v>
      </c>
      <c r="F551" s="45" t="s">
        <v>60</v>
      </c>
      <c r="G551" s="46">
        <v>61.7</v>
      </c>
      <c r="H551" s="46">
        <v>52.45</v>
      </c>
      <c r="I551" s="46">
        <v>2</v>
      </c>
      <c r="J551" s="52">
        <v>500</v>
      </c>
      <c r="K551" s="47" t="str">
        <f t="shared" si="8"/>
        <v/>
      </c>
      <c r="L551" s="30"/>
    </row>
    <row r="552" spans="1:12" ht="15" customHeight="1" x14ac:dyDescent="0.2">
      <c r="A552" s="64" t="s">
        <v>2622</v>
      </c>
      <c r="B552" s="44" t="s">
        <v>190</v>
      </c>
      <c r="C552" s="44" t="s">
        <v>191</v>
      </c>
      <c r="D552" s="44" t="s">
        <v>31</v>
      </c>
      <c r="E552" s="44" t="s">
        <v>83</v>
      </c>
      <c r="F552" s="45" t="s">
        <v>60</v>
      </c>
      <c r="G552" s="46">
        <v>54</v>
      </c>
      <c r="H552" s="46">
        <v>45.9</v>
      </c>
      <c r="I552" s="46">
        <v>2</v>
      </c>
      <c r="J552" s="52">
        <v>500</v>
      </c>
      <c r="K552" s="47" t="str">
        <f t="shared" ref="K552:K612" si="9">IF(L552="","",IF(L552&lt;50,G552-($K$9*G552),IF(L552&gt;=50,H552-($K$9*H552))))</f>
        <v/>
      </c>
      <c r="L552" s="30"/>
    </row>
    <row r="553" spans="1:12" ht="15" customHeight="1" x14ac:dyDescent="0.2">
      <c r="A553" s="64" t="s">
        <v>2623</v>
      </c>
      <c r="B553" s="44" t="s">
        <v>190</v>
      </c>
      <c r="C553" s="44" t="s">
        <v>191</v>
      </c>
      <c r="D553" s="44" t="s">
        <v>31</v>
      </c>
      <c r="E553" s="44" t="s">
        <v>86</v>
      </c>
      <c r="F553" s="45" t="s">
        <v>60</v>
      </c>
      <c r="G553" s="46">
        <v>45.9</v>
      </c>
      <c r="H553" s="46">
        <v>39.049999999999997</v>
      </c>
      <c r="I553" s="46">
        <v>2</v>
      </c>
      <c r="J553" s="52">
        <v>500</v>
      </c>
      <c r="K553" s="47" t="str">
        <f t="shared" si="9"/>
        <v/>
      </c>
      <c r="L553" s="30"/>
    </row>
    <row r="554" spans="1:12" ht="15" customHeight="1" x14ac:dyDescent="0.2">
      <c r="A554" s="64" t="s">
        <v>828</v>
      </c>
      <c r="B554" s="44" t="s">
        <v>190</v>
      </c>
      <c r="C554" s="44" t="s">
        <v>191</v>
      </c>
      <c r="D554" s="44" t="s">
        <v>31</v>
      </c>
      <c r="E554" s="44" t="s">
        <v>65</v>
      </c>
      <c r="F554" s="45" t="s">
        <v>60</v>
      </c>
      <c r="G554" s="46">
        <v>38.25</v>
      </c>
      <c r="H554" s="46">
        <v>32.549999999999997</v>
      </c>
      <c r="I554" s="46">
        <v>2</v>
      </c>
      <c r="J554" s="52">
        <v>138</v>
      </c>
      <c r="K554" s="47" t="str">
        <f t="shared" si="9"/>
        <v/>
      </c>
      <c r="L554" s="30"/>
    </row>
    <row r="555" spans="1:12" ht="15" customHeight="1" x14ac:dyDescent="0.2">
      <c r="A555" s="64" t="s">
        <v>839</v>
      </c>
      <c r="B555" s="44" t="s">
        <v>190</v>
      </c>
      <c r="C555" s="44" t="s">
        <v>191</v>
      </c>
      <c r="D555" s="44" t="s">
        <v>31</v>
      </c>
      <c r="E555" s="44" t="s">
        <v>61</v>
      </c>
      <c r="F555" s="45" t="s">
        <v>60</v>
      </c>
      <c r="G555" s="46">
        <v>30.15</v>
      </c>
      <c r="H555" s="46">
        <v>25.65</v>
      </c>
      <c r="I555" s="46">
        <v>2</v>
      </c>
      <c r="J555" s="52">
        <v>500</v>
      </c>
      <c r="K555" s="47" t="str">
        <f t="shared" si="9"/>
        <v/>
      </c>
      <c r="L555" s="30"/>
    </row>
    <row r="556" spans="1:12" ht="15" customHeight="1" x14ac:dyDescent="0.2">
      <c r="A556" s="64" t="s">
        <v>1300</v>
      </c>
      <c r="B556" s="44" t="s">
        <v>190</v>
      </c>
      <c r="C556" s="44" t="s">
        <v>191</v>
      </c>
      <c r="D556" s="44" t="s">
        <v>31</v>
      </c>
      <c r="E556" s="44" t="s">
        <v>38</v>
      </c>
      <c r="F556" s="45" t="s">
        <v>60</v>
      </c>
      <c r="G556" s="46">
        <v>26.5</v>
      </c>
      <c r="H556" s="46">
        <v>22.55</v>
      </c>
      <c r="I556" s="46">
        <v>2</v>
      </c>
      <c r="J556" s="52">
        <v>20</v>
      </c>
      <c r="K556" s="47" t="str">
        <f t="shared" si="9"/>
        <v/>
      </c>
      <c r="L556" s="30"/>
    </row>
    <row r="557" spans="1:12" ht="15" customHeight="1" x14ac:dyDescent="0.2">
      <c r="A557" s="64" t="s">
        <v>1301</v>
      </c>
      <c r="B557" s="44" t="s">
        <v>190</v>
      </c>
      <c r="C557" s="44" t="s">
        <v>191</v>
      </c>
      <c r="D557" s="44" t="s">
        <v>31</v>
      </c>
      <c r="E557" s="44" t="s">
        <v>39</v>
      </c>
      <c r="F557" s="45" t="s">
        <v>60</v>
      </c>
      <c r="G557" s="46">
        <v>23.6</v>
      </c>
      <c r="H557" s="46">
        <v>20.100000000000001</v>
      </c>
      <c r="I557" s="46">
        <v>2</v>
      </c>
      <c r="J557" s="52">
        <v>500</v>
      </c>
      <c r="K557" s="47" t="str">
        <f t="shared" si="9"/>
        <v/>
      </c>
      <c r="L557" s="30"/>
    </row>
    <row r="558" spans="1:12" ht="15" customHeight="1" x14ac:dyDescent="0.2">
      <c r="A558" s="64" t="s">
        <v>1302</v>
      </c>
      <c r="B558" s="44" t="s">
        <v>190</v>
      </c>
      <c r="C558" s="44" t="s">
        <v>191</v>
      </c>
      <c r="D558" s="44" t="s">
        <v>31</v>
      </c>
      <c r="E558" s="44" t="s">
        <v>40</v>
      </c>
      <c r="F558" s="45" t="s">
        <v>60</v>
      </c>
      <c r="G558" s="46">
        <v>20.6</v>
      </c>
      <c r="H558" s="46">
        <v>17.55</v>
      </c>
      <c r="I558" s="46">
        <v>2</v>
      </c>
      <c r="J558" s="52">
        <v>500</v>
      </c>
      <c r="K558" s="47" t="str">
        <f t="shared" si="9"/>
        <v/>
      </c>
      <c r="L558" s="30"/>
    </row>
    <row r="559" spans="1:12" ht="15" customHeight="1" x14ac:dyDescent="0.2">
      <c r="A559" s="64" t="s">
        <v>1303</v>
      </c>
      <c r="B559" s="44" t="s">
        <v>190</v>
      </c>
      <c r="C559" s="44" t="s">
        <v>191</v>
      </c>
      <c r="D559" s="44" t="s">
        <v>31</v>
      </c>
      <c r="E559" s="44" t="s">
        <v>62</v>
      </c>
      <c r="F559" s="45" t="s">
        <v>60</v>
      </c>
      <c r="G559" s="46">
        <v>18.149999999999999</v>
      </c>
      <c r="H559" s="46">
        <v>15.45</v>
      </c>
      <c r="I559" s="46">
        <v>2</v>
      </c>
      <c r="J559" s="52">
        <v>468</v>
      </c>
      <c r="K559" s="47" t="str">
        <f t="shared" si="9"/>
        <v/>
      </c>
      <c r="L559" s="30"/>
    </row>
    <row r="560" spans="1:12" ht="15" customHeight="1" x14ac:dyDescent="0.2">
      <c r="A560" s="64" t="s">
        <v>1304</v>
      </c>
      <c r="B560" s="44" t="s">
        <v>190</v>
      </c>
      <c r="C560" s="44" t="s">
        <v>191</v>
      </c>
      <c r="D560" s="44" t="s">
        <v>31</v>
      </c>
      <c r="E560" s="44" t="s">
        <v>63</v>
      </c>
      <c r="F560" s="45" t="s">
        <v>60</v>
      </c>
      <c r="G560" s="46">
        <v>14.75</v>
      </c>
      <c r="H560" s="46">
        <v>12.55</v>
      </c>
      <c r="I560" s="46">
        <v>2</v>
      </c>
      <c r="J560" s="52">
        <v>173</v>
      </c>
      <c r="K560" s="47" t="str">
        <f t="shared" si="9"/>
        <v/>
      </c>
      <c r="L560" s="30"/>
    </row>
    <row r="561" spans="1:12" ht="15" customHeight="1" x14ac:dyDescent="0.2">
      <c r="A561" s="64" t="s">
        <v>803</v>
      </c>
      <c r="B561" s="44" t="s">
        <v>729</v>
      </c>
      <c r="C561" s="44" t="s">
        <v>730</v>
      </c>
      <c r="D561" s="44" t="s">
        <v>31</v>
      </c>
      <c r="E561" s="44" t="s">
        <v>39</v>
      </c>
      <c r="F561" s="45" t="s">
        <v>60</v>
      </c>
      <c r="G561" s="46">
        <v>35.450000000000003</v>
      </c>
      <c r="H561" s="46">
        <v>30.15</v>
      </c>
      <c r="I561" s="46"/>
      <c r="J561" s="52">
        <v>8</v>
      </c>
      <c r="K561" s="47" t="str">
        <f t="shared" si="9"/>
        <v/>
      </c>
      <c r="L561" s="30"/>
    </row>
    <row r="562" spans="1:12" ht="15" customHeight="1" x14ac:dyDescent="0.2">
      <c r="A562" s="64" t="s">
        <v>2853</v>
      </c>
      <c r="B562" s="44" t="s">
        <v>729</v>
      </c>
      <c r="C562" s="44" t="s">
        <v>730</v>
      </c>
      <c r="D562" s="44" t="s">
        <v>31</v>
      </c>
      <c r="E562" s="44" t="s">
        <v>62</v>
      </c>
      <c r="F562" s="45" t="s">
        <v>60</v>
      </c>
      <c r="G562" s="46">
        <v>25.7</v>
      </c>
      <c r="H562" s="46">
        <v>21.85</v>
      </c>
      <c r="I562" s="46"/>
      <c r="J562" s="52">
        <v>15</v>
      </c>
      <c r="K562" s="47" t="str">
        <f t="shared" si="9"/>
        <v/>
      </c>
      <c r="L562" s="30"/>
    </row>
    <row r="563" spans="1:12" ht="15" customHeight="1" x14ac:dyDescent="0.2">
      <c r="A563" s="64" t="s">
        <v>1305</v>
      </c>
      <c r="B563" s="44" t="s">
        <v>729</v>
      </c>
      <c r="C563" s="44" t="s">
        <v>730</v>
      </c>
      <c r="D563" s="44" t="s">
        <v>31</v>
      </c>
      <c r="E563" s="44" t="s">
        <v>63</v>
      </c>
      <c r="F563" s="45" t="s">
        <v>60</v>
      </c>
      <c r="G563" s="46">
        <v>22.2</v>
      </c>
      <c r="H563" s="46">
        <v>18.899999999999999</v>
      </c>
      <c r="I563" s="46"/>
      <c r="J563" s="52">
        <v>57</v>
      </c>
      <c r="K563" s="47" t="str">
        <f t="shared" si="9"/>
        <v/>
      </c>
      <c r="L563" s="30"/>
    </row>
    <row r="564" spans="1:12" ht="15" customHeight="1" x14ac:dyDescent="0.2">
      <c r="A564" s="64" t="s">
        <v>1306</v>
      </c>
      <c r="B564" s="44" t="s">
        <v>729</v>
      </c>
      <c r="C564" s="44" t="s">
        <v>730</v>
      </c>
      <c r="D564" s="44" t="s">
        <v>31</v>
      </c>
      <c r="E564" s="44" t="s">
        <v>152</v>
      </c>
      <c r="F564" s="45" t="s">
        <v>60</v>
      </c>
      <c r="G564" s="46">
        <v>18.2</v>
      </c>
      <c r="H564" s="46">
        <v>15.5</v>
      </c>
      <c r="I564" s="46"/>
      <c r="J564" s="52">
        <v>16</v>
      </c>
      <c r="K564" s="47" t="str">
        <f t="shared" si="9"/>
        <v/>
      </c>
      <c r="L564" s="30"/>
    </row>
    <row r="565" spans="1:12" ht="15" customHeight="1" x14ac:dyDescent="0.2">
      <c r="A565" s="64" t="s">
        <v>2943</v>
      </c>
      <c r="B565" s="44" t="s">
        <v>192</v>
      </c>
      <c r="C565" s="44" t="s">
        <v>193</v>
      </c>
      <c r="D565" s="44" t="s">
        <v>31</v>
      </c>
      <c r="E565" s="44" t="s">
        <v>133</v>
      </c>
      <c r="F565" s="45" t="s">
        <v>60</v>
      </c>
      <c r="G565" s="46">
        <v>66.5</v>
      </c>
      <c r="H565" s="46">
        <v>56.55</v>
      </c>
      <c r="I565" s="46">
        <v>0.75</v>
      </c>
      <c r="J565" s="52">
        <v>49</v>
      </c>
      <c r="K565" s="47" t="str">
        <f t="shared" si="9"/>
        <v/>
      </c>
      <c r="L565" s="30"/>
    </row>
    <row r="566" spans="1:12" ht="15" customHeight="1" x14ac:dyDescent="0.2">
      <c r="A566" s="64" t="s">
        <v>2944</v>
      </c>
      <c r="B566" s="44" t="s">
        <v>192</v>
      </c>
      <c r="C566" s="44" t="s">
        <v>193</v>
      </c>
      <c r="D566" s="44" t="s">
        <v>31</v>
      </c>
      <c r="E566" s="44" t="s">
        <v>344</v>
      </c>
      <c r="F566" s="45" t="s">
        <v>60</v>
      </c>
      <c r="G566" s="46">
        <v>58.2</v>
      </c>
      <c r="H566" s="46">
        <v>49.5</v>
      </c>
      <c r="I566" s="46">
        <v>0.75</v>
      </c>
      <c r="J566" s="52">
        <v>8</v>
      </c>
      <c r="K566" s="47" t="str">
        <f t="shared" si="9"/>
        <v/>
      </c>
      <c r="L566" s="30"/>
    </row>
    <row r="567" spans="1:12" ht="15" customHeight="1" x14ac:dyDescent="0.2">
      <c r="A567" s="64" t="s">
        <v>2945</v>
      </c>
      <c r="B567" s="44" t="s">
        <v>192</v>
      </c>
      <c r="C567" s="44" t="s">
        <v>193</v>
      </c>
      <c r="D567" s="44" t="s">
        <v>31</v>
      </c>
      <c r="E567" s="44" t="s">
        <v>35</v>
      </c>
      <c r="F567" s="45" t="s">
        <v>60</v>
      </c>
      <c r="G567" s="46">
        <v>56</v>
      </c>
      <c r="H567" s="46">
        <v>47.6</v>
      </c>
      <c r="I567" s="46">
        <v>0.75</v>
      </c>
      <c r="J567" s="52">
        <v>187</v>
      </c>
      <c r="K567" s="47" t="str">
        <f t="shared" si="9"/>
        <v/>
      </c>
      <c r="L567" s="30"/>
    </row>
    <row r="568" spans="1:12" ht="15" customHeight="1" x14ac:dyDescent="0.2">
      <c r="A568" s="64" t="s">
        <v>2946</v>
      </c>
      <c r="B568" s="44" t="s">
        <v>192</v>
      </c>
      <c r="C568" s="44" t="s">
        <v>193</v>
      </c>
      <c r="D568" s="44" t="s">
        <v>31</v>
      </c>
      <c r="E568" s="44" t="s">
        <v>86</v>
      </c>
      <c r="F568" s="45" t="s">
        <v>60</v>
      </c>
      <c r="G568" s="46">
        <v>49</v>
      </c>
      <c r="H568" s="46">
        <v>41.65</v>
      </c>
      <c r="I568" s="46">
        <v>0.75</v>
      </c>
      <c r="J568" s="52">
        <v>41</v>
      </c>
      <c r="K568" s="47" t="str">
        <f t="shared" si="9"/>
        <v/>
      </c>
      <c r="L568" s="30"/>
    </row>
    <row r="569" spans="1:12" ht="15" customHeight="1" x14ac:dyDescent="0.2">
      <c r="A569" s="64" t="s">
        <v>2947</v>
      </c>
      <c r="B569" s="44" t="s">
        <v>192</v>
      </c>
      <c r="C569" s="44" t="s">
        <v>193</v>
      </c>
      <c r="D569" s="44" t="s">
        <v>31</v>
      </c>
      <c r="E569" s="44" t="s">
        <v>36</v>
      </c>
      <c r="F569" s="45" t="s">
        <v>60</v>
      </c>
      <c r="G569" s="46">
        <v>47.35</v>
      </c>
      <c r="H569" s="46">
        <v>40.25</v>
      </c>
      <c r="I569" s="46">
        <v>0.75</v>
      </c>
      <c r="J569" s="52">
        <v>310</v>
      </c>
      <c r="K569" s="47" t="str">
        <f t="shared" si="9"/>
        <v/>
      </c>
      <c r="L569" s="30"/>
    </row>
    <row r="570" spans="1:12" ht="15" customHeight="1" x14ac:dyDescent="0.2">
      <c r="A570" s="64" t="s">
        <v>2948</v>
      </c>
      <c r="B570" s="44" t="s">
        <v>192</v>
      </c>
      <c r="C570" s="44" t="s">
        <v>193</v>
      </c>
      <c r="D570" s="44" t="s">
        <v>31</v>
      </c>
      <c r="E570" s="44" t="s">
        <v>87</v>
      </c>
      <c r="F570" s="45" t="s">
        <v>60</v>
      </c>
      <c r="G570" s="46">
        <v>41.45</v>
      </c>
      <c r="H570" s="46">
        <v>35.25</v>
      </c>
      <c r="I570" s="46">
        <v>0.75</v>
      </c>
      <c r="J570" s="52">
        <v>57</v>
      </c>
      <c r="K570" s="47" t="str">
        <f t="shared" si="9"/>
        <v/>
      </c>
      <c r="L570" s="30"/>
    </row>
    <row r="571" spans="1:12" ht="15" customHeight="1" x14ac:dyDescent="0.2">
      <c r="A571" s="64" t="s">
        <v>2949</v>
      </c>
      <c r="B571" s="44" t="s">
        <v>192</v>
      </c>
      <c r="C571" s="44" t="s">
        <v>193</v>
      </c>
      <c r="D571" s="44" t="s">
        <v>31</v>
      </c>
      <c r="E571" s="44" t="s">
        <v>51</v>
      </c>
      <c r="F571" s="45" t="s">
        <v>60</v>
      </c>
      <c r="G571" s="46">
        <v>35.200000000000003</v>
      </c>
      <c r="H571" s="46">
        <v>29.95</v>
      </c>
      <c r="I571" s="46">
        <v>0.75</v>
      </c>
      <c r="J571" s="52">
        <v>90</v>
      </c>
      <c r="K571" s="47" t="str">
        <f t="shared" si="9"/>
        <v/>
      </c>
      <c r="L571" s="30"/>
    </row>
    <row r="572" spans="1:12" ht="15" customHeight="1" x14ac:dyDescent="0.2">
      <c r="A572" s="64" t="s">
        <v>2624</v>
      </c>
      <c r="B572" s="44" t="s">
        <v>192</v>
      </c>
      <c r="C572" s="44" t="s">
        <v>193</v>
      </c>
      <c r="D572" s="44" t="s">
        <v>31</v>
      </c>
      <c r="E572" s="44" t="s">
        <v>88</v>
      </c>
      <c r="F572" s="45" t="s">
        <v>60</v>
      </c>
      <c r="G572" s="46">
        <v>30.8</v>
      </c>
      <c r="H572" s="46">
        <v>26.2</v>
      </c>
      <c r="I572" s="46">
        <v>0.75</v>
      </c>
      <c r="J572" s="52">
        <v>349</v>
      </c>
      <c r="K572" s="47" t="str">
        <f t="shared" si="9"/>
        <v/>
      </c>
      <c r="L572" s="30"/>
    </row>
    <row r="573" spans="1:12" ht="15" customHeight="1" x14ac:dyDescent="0.2">
      <c r="A573" s="64" t="s">
        <v>2950</v>
      </c>
      <c r="B573" s="44" t="s">
        <v>192</v>
      </c>
      <c r="C573" s="44" t="s">
        <v>193</v>
      </c>
      <c r="D573" s="44" t="s">
        <v>31</v>
      </c>
      <c r="E573" s="44" t="s">
        <v>39</v>
      </c>
      <c r="F573" s="45" t="s">
        <v>60</v>
      </c>
      <c r="G573" s="46">
        <v>28.4</v>
      </c>
      <c r="H573" s="46">
        <v>24.15</v>
      </c>
      <c r="I573" s="46">
        <v>0.75</v>
      </c>
      <c r="J573" s="52">
        <v>6</v>
      </c>
      <c r="K573" s="47" t="str">
        <f t="shared" si="9"/>
        <v/>
      </c>
      <c r="L573" s="30"/>
    </row>
    <row r="574" spans="1:12" ht="15" customHeight="1" x14ac:dyDescent="0.2">
      <c r="A574" s="64" t="s">
        <v>671</v>
      </c>
      <c r="B574" s="44" t="s">
        <v>192</v>
      </c>
      <c r="C574" s="44" t="s">
        <v>193</v>
      </c>
      <c r="D574" s="44" t="s">
        <v>31</v>
      </c>
      <c r="E574" s="44" t="s">
        <v>40</v>
      </c>
      <c r="F574" s="45" t="s">
        <v>60</v>
      </c>
      <c r="G574" s="46">
        <v>24.1</v>
      </c>
      <c r="H574" s="46">
        <v>20.5</v>
      </c>
      <c r="I574" s="46">
        <v>0.75</v>
      </c>
      <c r="J574" s="52">
        <v>500</v>
      </c>
      <c r="K574" s="47" t="str">
        <f t="shared" si="9"/>
        <v/>
      </c>
      <c r="L574" s="30"/>
    </row>
    <row r="575" spans="1:12" ht="15" customHeight="1" x14ac:dyDescent="0.2">
      <c r="A575" s="64" t="s">
        <v>672</v>
      </c>
      <c r="B575" s="44" t="s">
        <v>192</v>
      </c>
      <c r="C575" s="44" t="s">
        <v>193</v>
      </c>
      <c r="D575" s="44" t="s">
        <v>31</v>
      </c>
      <c r="E575" s="44" t="s">
        <v>62</v>
      </c>
      <c r="F575" s="45" t="s">
        <v>60</v>
      </c>
      <c r="G575" s="46">
        <v>18.7</v>
      </c>
      <c r="H575" s="46">
        <v>15.9</v>
      </c>
      <c r="I575" s="46">
        <v>0.75</v>
      </c>
      <c r="J575" s="52">
        <v>500</v>
      </c>
      <c r="K575" s="47" t="str">
        <f t="shared" si="9"/>
        <v/>
      </c>
      <c r="L575" s="30"/>
    </row>
    <row r="576" spans="1:12" ht="15" customHeight="1" x14ac:dyDescent="0.2">
      <c r="A576" s="64" t="s">
        <v>1307</v>
      </c>
      <c r="B576" s="44" t="s">
        <v>192</v>
      </c>
      <c r="C576" s="44" t="s">
        <v>193</v>
      </c>
      <c r="D576" s="44" t="s">
        <v>31</v>
      </c>
      <c r="E576" s="44" t="s">
        <v>63</v>
      </c>
      <c r="F576" s="45" t="s">
        <v>60</v>
      </c>
      <c r="G576" s="46">
        <v>12.7</v>
      </c>
      <c r="H576" s="46">
        <v>10.8</v>
      </c>
      <c r="I576" s="46">
        <v>0.75</v>
      </c>
      <c r="J576" s="52">
        <v>169</v>
      </c>
      <c r="K576" s="47" t="str">
        <f t="shared" si="9"/>
        <v/>
      </c>
      <c r="L576" s="30"/>
    </row>
    <row r="577" spans="1:12" ht="15" customHeight="1" x14ac:dyDescent="0.2">
      <c r="A577" s="64" t="s">
        <v>1308</v>
      </c>
      <c r="B577" s="44" t="s">
        <v>192</v>
      </c>
      <c r="C577" s="44" t="s">
        <v>193</v>
      </c>
      <c r="D577" s="44" t="s">
        <v>31</v>
      </c>
      <c r="E577" s="44" t="s">
        <v>152</v>
      </c>
      <c r="F577" s="45" t="s">
        <v>60</v>
      </c>
      <c r="G577" s="46">
        <v>7.75</v>
      </c>
      <c r="H577" s="46">
        <v>6.6</v>
      </c>
      <c r="I577" s="46">
        <v>0.75</v>
      </c>
      <c r="J577" s="52">
        <v>48</v>
      </c>
      <c r="K577" s="47" t="str">
        <f t="shared" si="9"/>
        <v/>
      </c>
      <c r="L577" s="30"/>
    </row>
    <row r="578" spans="1:12" ht="15" customHeight="1" x14ac:dyDescent="0.2">
      <c r="A578" s="64" t="s">
        <v>1309</v>
      </c>
      <c r="B578" s="44" t="s">
        <v>192</v>
      </c>
      <c r="C578" s="44" t="s">
        <v>193</v>
      </c>
      <c r="D578" s="44" t="s">
        <v>41</v>
      </c>
      <c r="E578" s="44" t="s">
        <v>78</v>
      </c>
      <c r="F578" s="45" t="s">
        <v>60</v>
      </c>
      <c r="G578" s="46">
        <v>54.35</v>
      </c>
      <c r="H578" s="46">
        <v>46.2</v>
      </c>
      <c r="I578" s="46">
        <v>0.75</v>
      </c>
      <c r="J578" s="52">
        <v>186</v>
      </c>
      <c r="K578" s="47" t="str">
        <f t="shared" si="9"/>
        <v/>
      </c>
      <c r="L578" s="30"/>
    </row>
    <row r="579" spans="1:12" ht="15" customHeight="1" x14ac:dyDescent="0.2">
      <c r="A579" s="64" t="s">
        <v>1310</v>
      </c>
      <c r="B579" s="44" t="s">
        <v>192</v>
      </c>
      <c r="C579" s="44" t="s">
        <v>193</v>
      </c>
      <c r="D579" s="44" t="s">
        <v>41</v>
      </c>
      <c r="E579" s="44" t="s">
        <v>79</v>
      </c>
      <c r="F579" s="45" t="s">
        <v>60</v>
      </c>
      <c r="G579" s="46">
        <v>46.85</v>
      </c>
      <c r="H579" s="46">
        <v>39.85</v>
      </c>
      <c r="I579" s="46">
        <v>0.75</v>
      </c>
      <c r="J579" s="52">
        <v>500</v>
      </c>
      <c r="K579" s="47" t="str">
        <f t="shared" si="9"/>
        <v/>
      </c>
      <c r="L579" s="30"/>
    </row>
    <row r="580" spans="1:12" ht="15" customHeight="1" x14ac:dyDescent="0.2">
      <c r="A580" s="64" t="s">
        <v>1311</v>
      </c>
      <c r="B580" s="44" t="s">
        <v>192</v>
      </c>
      <c r="C580" s="44" t="s">
        <v>193</v>
      </c>
      <c r="D580" s="44" t="s">
        <v>41</v>
      </c>
      <c r="E580" s="44" t="s">
        <v>52</v>
      </c>
      <c r="F580" s="45" t="s">
        <v>60</v>
      </c>
      <c r="G580" s="46">
        <v>40.35</v>
      </c>
      <c r="H580" s="46">
        <v>34.299999999999997</v>
      </c>
      <c r="I580" s="46">
        <v>0.75</v>
      </c>
      <c r="J580" s="52">
        <v>500</v>
      </c>
      <c r="K580" s="47" t="str">
        <f t="shared" si="9"/>
        <v/>
      </c>
      <c r="L580" s="30"/>
    </row>
    <row r="581" spans="1:12" ht="15" customHeight="1" x14ac:dyDescent="0.2">
      <c r="A581" s="64" t="s">
        <v>1312</v>
      </c>
      <c r="B581" s="44" t="s">
        <v>192</v>
      </c>
      <c r="C581" s="44" t="s">
        <v>193</v>
      </c>
      <c r="D581" s="44" t="s">
        <v>41</v>
      </c>
      <c r="E581" s="44" t="s">
        <v>42</v>
      </c>
      <c r="F581" s="45" t="s">
        <v>60</v>
      </c>
      <c r="G581" s="46">
        <v>34.35</v>
      </c>
      <c r="H581" s="46">
        <v>29.2</v>
      </c>
      <c r="I581" s="46">
        <v>0.75</v>
      </c>
      <c r="J581" s="52">
        <v>500</v>
      </c>
      <c r="K581" s="47" t="str">
        <f t="shared" si="9"/>
        <v/>
      </c>
      <c r="L581" s="30"/>
    </row>
    <row r="582" spans="1:12" ht="15" customHeight="1" x14ac:dyDescent="0.2">
      <c r="A582" s="64" t="s">
        <v>1313</v>
      </c>
      <c r="B582" s="44" t="s">
        <v>192</v>
      </c>
      <c r="C582" s="44" t="s">
        <v>193</v>
      </c>
      <c r="D582" s="44" t="s">
        <v>41</v>
      </c>
      <c r="E582" s="44" t="s">
        <v>44</v>
      </c>
      <c r="F582" s="45" t="s">
        <v>60</v>
      </c>
      <c r="G582" s="46">
        <v>28.2</v>
      </c>
      <c r="H582" s="46">
        <v>24</v>
      </c>
      <c r="I582" s="46">
        <v>0.75</v>
      </c>
      <c r="J582" s="52">
        <v>500</v>
      </c>
      <c r="K582" s="47" t="str">
        <f t="shared" si="9"/>
        <v/>
      </c>
      <c r="L582" s="30"/>
    </row>
    <row r="583" spans="1:12" ht="15" customHeight="1" x14ac:dyDescent="0.2">
      <c r="A583" s="64" t="s">
        <v>1314</v>
      </c>
      <c r="B583" s="44" t="s">
        <v>192</v>
      </c>
      <c r="C583" s="44" t="s">
        <v>193</v>
      </c>
      <c r="D583" s="44" t="s">
        <v>41</v>
      </c>
      <c r="E583" s="44" t="s">
        <v>54</v>
      </c>
      <c r="F583" s="45" t="s">
        <v>60</v>
      </c>
      <c r="G583" s="46">
        <v>22.25</v>
      </c>
      <c r="H583" s="46">
        <v>18.95</v>
      </c>
      <c r="I583" s="46">
        <v>0.75</v>
      </c>
      <c r="J583" s="52">
        <v>500</v>
      </c>
      <c r="K583" s="47" t="str">
        <f t="shared" si="9"/>
        <v/>
      </c>
      <c r="L583" s="30"/>
    </row>
    <row r="584" spans="1:12" ht="15" customHeight="1" x14ac:dyDescent="0.2">
      <c r="A584" s="64" t="s">
        <v>194</v>
      </c>
      <c r="B584" s="44" t="s">
        <v>192</v>
      </c>
      <c r="C584" s="44" t="s">
        <v>193</v>
      </c>
      <c r="D584" s="44" t="s">
        <v>41</v>
      </c>
      <c r="E584" s="44" t="s">
        <v>45</v>
      </c>
      <c r="F584" s="45" t="s">
        <v>60</v>
      </c>
      <c r="G584" s="46">
        <v>16.149999999999999</v>
      </c>
      <c r="H584" s="46">
        <v>13.75</v>
      </c>
      <c r="I584" s="46">
        <v>0.75</v>
      </c>
      <c r="J584" s="52">
        <v>360</v>
      </c>
      <c r="K584" s="47" t="str">
        <f t="shared" si="9"/>
        <v/>
      </c>
      <c r="L584" s="30"/>
    </row>
    <row r="585" spans="1:12" ht="15" customHeight="1" x14ac:dyDescent="0.2">
      <c r="A585" s="64" t="s">
        <v>1315</v>
      </c>
      <c r="B585" s="44" t="s">
        <v>195</v>
      </c>
      <c r="C585" s="44" t="s">
        <v>196</v>
      </c>
      <c r="D585" s="44" t="s">
        <v>41</v>
      </c>
      <c r="E585" s="44" t="s">
        <v>42</v>
      </c>
      <c r="F585" s="45" t="s">
        <v>49</v>
      </c>
      <c r="G585" s="46">
        <v>32.049999999999997</v>
      </c>
      <c r="H585" s="46">
        <v>27.25</v>
      </c>
      <c r="I585" s="46"/>
      <c r="J585" s="52">
        <v>48</v>
      </c>
      <c r="K585" s="47" t="str">
        <f t="shared" si="9"/>
        <v/>
      </c>
      <c r="L585" s="30"/>
    </row>
    <row r="586" spans="1:12" ht="15" customHeight="1" x14ac:dyDescent="0.2">
      <c r="A586" s="64" t="s">
        <v>1316</v>
      </c>
      <c r="B586" s="44" t="s">
        <v>195</v>
      </c>
      <c r="C586" s="44" t="s">
        <v>196</v>
      </c>
      <c r="D586" s="44" t="s">
        <v>41</v>
      </c>
      <c r="E586" s="44" t="s">
        <v>44</v>
      </c>
      <c r="F586" s="45" t="s">
        <v>49</v>
      </c>
      <c r="G586" s="46">
        <v>26</v>
      </c>
      <c r="H586" s="46">
        <v>22.1</v>
      </c>
      <c r="I586" s="46"/>
      <c r="J586" s="52">
        <v>403</v>
      </c>
      <c r="K586" s="47" t="str">
        <f t="shared" si="9"/>
        <v/>
      </c>
      <c r="L586" s="30"/>
    </row>
    <row r="587" spans="1:12" ht="15" customHeight="1" x14ac:dyDescent="0.2">
      <c r="A587" s="64" t="s">
        <v>197</v>
      </c>
      <c r="B587" s="44" t="s">
        <v>195</v>
      </c>
      <c r="C587" s="44" t="s">
        <v>196</v>
      </c>
      <c r="D587" s="44" t="s">
        <v>41</v>
      </c>
      <c r="E587" s="44" t="s">
        <v>54</v>
      </c>
      <c r="F587" s="45" t="s">
        <v>49</v>
      </c>
      <c r="G587" s="46">
        <v>21.05</v>
      </c>
      <c r="H587" s="46">
        <v>17.899999999999999</v>
      </c>
      <c r="I587" s="46"/>
      <c r="J587" s="52">
        <v>500</v>
      </c>
      <c r="K587" s="47" t="str">
        <f t="shared" si="9"/>
        <v/>
      </c>
      <c r="L587" s="30"/>
    </row>
    <row r="588" spans="1:12" ht="15" customHeight="1" x14ac:dyDescent="0.2">
      <c r="A588" s="64" t="s">
        <v>198</v>
      </c>
      <c r="B588" s="44" t="s">
        <v>195</v>
      </c>
      <c r="C588" s="44" t="s">
        <v>196</v>
      </c>
      <c r="D588" s="44" t="s">
        <v>41</v>
      </c>
      <c r="E588" s="44" t="s">
        <v>45</v>
      </c>
      <c r="F588" s="45" t="s">
        <v>49</v>
      </c>
      <c r="G588" s="46">
        <v>16.7</v>
      </c>
      <c r="H588" s="46">
        <v>14.2</v>
      </c>
      <c r="I588" s="46"/>
      <c r="J588" s="52">
        <v>24</v>
      </c>
      <c r="K588" s="47" t="str">
        <f t="shared" si="9"/>
        <v/>
      </c>
      <c r="L588" s="30"/>
    </row>
    <row r="589" spans="1:12" ht="15" customHeight="1" x14ac:dyDescent="0.2">
      <c r="A589" s="64" t="s">
        <v>1317</v>
      </c>
      <c r="B589" s="44" t="s">
        <v>199</v>
      </c>
      <c r="C589" s="44" t="s">
        <v>200</v>
      </c>
      <c r="D589" s="44" t="s">
        <v>31</v>
      </c>
      <c r="E589" s="44" t="s">
        <v>35</v>
      </c>
      <c r="F589" s="45" t="s">
        <v>60</v>
      </c>
      <c r="G589" s="46">
        <v>55.55</v>
      </c>
      <c r="H589" s="46">
        <v>47.25</v>
      </c>
      <c r="I589" s="46"/>
      <c r="J589" s="52">
        <v>12</v>
      </c>
      <c r="K589" s="47" t="str">
        <f t="shared" si="9"/>
        <v/>
      </c>
      <c r="L589" s="30"/>
    </row>
    <row r="590" spans="1:12" ht="15" customHeight="1" x14ac:dyDescent="0.2">
      <c r="A590" s="64" t="s">
        <v>1318</v>
      </c>
      <c r="B590" s="44" t="s">
        <v>199</v>
      </c>
      <c r="C590" s="44" t="s">
        <v>200</v>
      </c>
      <c r="D590" s="44" t="s">
        <v>31</v>
      </c>
      <c r="E590" s="44" t="s">
        <v>36</v>
      </c>
      <c r="F590" s="45" t="s">
        <v>60</v>
      </c>
      <c r="G590" s="46">
        <v>45.55</v>
      </c>
      <c r="H590" s="46">
        <v>38.75</v>
      </c>
      <c r="I590" s="46"/>
      <c r="J590" s="52">
        <v>500</v>
      </c>
      <c r="K590" s="47" t="str">
        <f t="shared" si="9"/>
        <v/>
      </c>
      <c r="L590" s="30"/>
    </row>
    <row r="591" spans="1:12" ht="15" customHeight="1" x14ac:dyDescent="0.2">
      <c r="A591" s="64" t="s">
        <v>2625</v>
      </c>
      <c r="B591" s="44" t="s">
        <v>199</v>
      </c>
      <c r="C591" s="44" t="s">
        <v>200</v>
      </c>
      <c r="D591" s="44" t="s">
        <v>31</v>
      </c>
      <c r="E591" s="44" t="s">
        <v>87</v>
      </c>
      <c r="F591" s="45" t="s">
        <v>60</v>
      </c>
      <c r="G591" s="46">
        <v>39.9</v>
      </c>
      <c r="H591" s="46">
        <v>33.950000000000003</v>
      </c>
      <c r="I591" s="46"/>
      <c r="J591" s="52">
        <v>334</v>
      </c>
      <c r="K591" s="47" t="str">
        <f t="shared" si="9"/>
        <v/>
      </c>
      <c r="L591" s="30"/>
    </row>
    <row r="592" spans="1:12" ht="15" customHeight="1" x14ac:dyDescent="0.2">
      <c r="A592" s="64" t="s">
        <v>1319</v>
      </c>
      <c r="B592" s="44" t="s">
        <v>199</v>
      </c>
      <c r="C592" s="44" t="s">
        <v>200</v>
      </c>
      <c r="D592" s="44" t="s">
        <v>31</v>
      </c>
      <c r="E592" s="44" t="s">
        <v>51</v>
      </c>
      <c r="F592" s="45" t="s">
        <v>60</v>
      </c>
      <c r="G592" s="46">
        <v>35.75</v>
      </c>
      <c r="H592" s="46">
        <v>30.4</v>
      </c>
      <c r="I592" s="46"/>
      <c r="J592" s="52">
        <v>53</v>
      </c>
      <c r="K592" s="47" t="str">
        <f t="shared" si="9"/>
        <v/>
      </c>
      <c r="L592" s="30"/>
    </row>
    <row r="593" spans="1:12" ht="15" customHeight="1" x14ac:dyDescent="0.2">
      <c r="A593" s="64" t="s">
        <v>2626</v>
      </c>
      <c r="B593" s="44" t="s">
        <v>199</v>
      </c>
      <c r="C593" s="44" t="s">
        <v>200</v>
      </c>
      <c r="D593" s="44" t="s">
        <v>31</v>
      </c>
      <c r="E593" s="44" t="s">
        <v>88</v>
      </c>
      <c r="F593" s="45" t="s">
        <v>60</v>
      </c>
      <c r="G593" s="46">
        <v>31.3</v>
      </c>
      <c r="H593" s="46">
        <v>26.65</v>
      </c>
      <c r="I593" s="46"/>
      <c r="J593" s="52">
        <v>108</v>
      </c>
      <c r="K593" s="47" t="str">
        <f t="shared" si="9"/>
        <v/>
      </c>
      <c r="L593" s="30"/>
    </row>
    <row r="594" spans="1:12" ht="15" customHeight="1" x14ac:dyDescent="0.2">
      <c r="A594" s="64" t="s">
        <v>1320</v>
      </c>
      <c r="B594" s="44" t="s">
        <v>199</v>
      </c>
      <c r="C594" s="44" t="s">
        <v>200</v>
      </c>
      <c r="D594" s="44" t="s">
        <v>31</v>
      </c>
      <c r="E594" s="44" t="s">
        <v>72</v>
      </c>
      <c r="F594" s="45" t="s">
        <v>60</v>
      </c>
      <c r="G594" s="46">
        <v>27.25</v>
      </c>
      <c r="H594" s="46">
        <v>23.2</v>
      </c>
      <c r="I594" s="46"/>
      <c r="J594" s="52">
        <v>27</v>
      </c>
      <c r="K594" s="47" t="str">
        <f t="shared" si="9"/>
        <v/>
      </c>
      <c r="L594" s="30"/>
    </row>
    <row r="595" spans="1:12" ht="15" customHeight="1" x14ac:dyDescent="0.2">
      <c r="A595" s="64" t="s">
        <v>651</v>
      </c>
      <c r="B595" s="44" t="s">
        <v>199</v>
      </c>
      <c r="C595" s="44" t="s">
        <v>200</v>
      </c>
      <c r="D595" s="44" t="s">
        <v>31</v>
      </c>
      <c r="E595" s="44" t="s">
        <v>39</v>
      </c>
      <c r="F595" s="45" t="s">
        <v>60</v>
      </c>
      <c r="G595" s="46">
        <v>30.55</v>
      </c>
      <c r="H595" s="46">
        <v>26</v>
      </c>
      <c r="I595" s="46"/>
      <c r="J595" s="52">
        <v>9</v>
      </c>
      <c r="K595" s="47" t="str">
        <f t="shared" si="9"/>
        <v/>
      </c>
      <c r="L595" s="30"/>
    </row>
    <row r="596" spans="1:12" ht="15" customHeight="1" x14ac:dyDescent="0.2">
      <c r="A596" s="64" t="s">
        <v>1321</v>
      </c>
      <c r="B596" s="44" t="s">
        <v>199</v>
      </c>
      <c r="C596" s="44" t="s">
        <v>200</v>
      </c>
      <c r="D596" s="44" t="s">
        <v>31</v>
      </c>
      <c r="E596" s="44" t="s">
        <v>40</v>
      </c>
      <c r="F596" s="45" t="s">
        <v>60</v>
      </c>
      <c r="G596" s="46">
        <v>25.05</v>
      </c>
      <c r="H596" s="46">
        <v>21.3</v>
      </c>
      <c r="I596" s="46"/>
      <c r="J596" s="52">
        <v>182</v>
      </c>
      <c r="K596" s="47" t="str">
        <f t="shared" si="9"/>
        <v/>
      </c>
      <c r="L596" s="30"/>
    </row>
    <row r="597" spans="1:12" ht="15" customHeight="1" x14ac:dyDescent="0.2">
      <c r="A597" s="64" t="s">
        <v>1322</v>
      </c>
      <c r="B597" s="44" t="s">
        <v>199</v>
      </c>
      <c r="C597" s="44" t="s">
        <v>200</v>
      </c>
      <c r="D597" s="44" t="s">
        <v>31</v>
      </c>
      <c r="E597" s="44" t="s">
        <v>62</v>
      </c>
      <c r="F597" s="45" t="s">
        <v>60</v>
      </c>
      <c r="G597" s="46">
        <v>18.600000000000001</v>
      </c>
      <c r="H597" s="46">
        <v>15.85</v>
      </c>
      <c r="I597" s="46"/>
      <c r="J597" s="52">
        <v>187</v>
      </c>
      <c r="K597" s="47" t="str">
        <f t="shared" si="9"/>
        <v/>
      </c>
      <c r="L597" s="30"/>
    </row>
    <row r="598" spans="1:12" ht="15" customHeight="1" x14ac:dyDescent="0.2">
      <c r="A598" s="64" t="s">
        <v>1323</v>
      </c>
      <c r="B598" s="44" t="s">
        <v>199</v>
      </c>
      <c r="C598" s="44" t="s">
        <v>200</v>
      </c>
      <c r="D598" s="44" t="s">
        <v>31</v>
      </c>
      <c r="E598" s="44" t="s">
        <v>63</v>
      </c>
      <c r="F598" s="45" t="s">
        <v>60</v>
      </c>
      <c r="G598" s="46">
        <v>11.5</v>
      </c>
      <c r="H598" s="46">
        <v>9.8000000000000007</v>
      </c>
      <c r="I598" s="46"/>
      <c r="J598" s="52">
        <v>69</v>
      </c>
      <c r="K598" s="47" t="str">
        <f t="shared" si="9"/>
        <v/>
      </c>
      <c r="L598" s="30"/>
    </row>
    <row r="599" spans="1:12" ht="15" customHeight="1" x14ac:dyDescent="0.2">
      <c r="A599" s="64" t="s">
        <v>1324</v>
      </c>
      <c r="B599" s="44" t="s">
        <v>199</v>
      </c>
      <c r="C599" s="44" t="s">
        <v>200</v>
      </c>
      <c r="D599" s="44" t="s">
        <v>31</v>
      </c>
      <c r="E599" s="44" t="s">
        <v>152</v>
      </c>
      <c r="F599" s="45" t="s">
        <v>60</v>
      </c>
      <c r="G599" s="46">
        <v>9.1999999999999993</v>
      </c>
      <c r="H599" s="46">
        <v>7.85</v>
      </c>
      <c r="I599" s="46"/>
      <c r="J599" s="52">
        <v>9</v>
      </c>
      <c r="K599" s="47" t="str">
        <f t="shared" si="9"/>
        <v/>
      </c>
      <c r="L599" s="30"/>
    </row>
    <row r="600" spans="1:12" ht="15" customHeight="1" x14ac:dyDescent="0.2">
      <c r="A600" s="64" t="s">
        <v>3035</v>
      </c>
      <c r="B600" s="44" t="s">
        <v>199</v>
      </c>
      <c r="C600" s="44" t="s">
        <v>200</v>
      </c>
      <c r="D600" s="44" t="s">
        <v>41</v>
      </c>
      <c r="E600" s="44" t="s">
        <v>79</v>
      </c>
      <c r="F600" s="45" t="s">
        <v>60</v>
      </c>
      <c r="G600" s="46">
        <v>46.9</v>
      </c>
      <c r="H600" s="46">
        <v>39.9</v>
      </c>
      <c r="I600" s="46"/>
      <c r="J600" s="52">
        <v>61</v>
      </c>
      <c r="K600" s="47" t="str">
        <f t="shared" si="9"/>
        <v/>
      </c>
      <c r="L600" s="30"/>
    </row>
    <row r="601" spans="1:12" ht="15" customHeight="1" x14ac:dyDescent="0.2">
      <c r="A601" s="64" t="s">
        <v>3036</v>
      </c>
      <c r="B601" s="44" t="s">
        <v>199</v>
      </c>
      <c r="C601" s="44" t="s">
        <v>200</v>
      </c>
      <c r="D601" s="44" t="s">
        <v>41</v>
      </c>
      <c r="E601" s="44" t="s">
        <v>52</v>
      </c>
      <c r="F601" s="45" t="s">
        <v>60</v>
      </c>
      <c r="G601" s="46">
        <v>39.35</v>
      </c>
      <c r="H601" s="46">
        <v>33.450000000000003</v>
      </c>
      <c r="I601" s="46"/>
      <c r="J601" s="52">
        <v>95</v>
      </c>
      <c r="K601" s="47" t="str">
        <f t="shared" si="9"/>
        <v/>
      </c>
      <c r="L601" s="30"/>
    </row>
    <row r="602" spans="1:12" ht="15" customHeight="1" x14ac:dyDescent="0.2">
      <c r="A602" s="64" t="s">
        <v>1325</v>
      </c>
      <c r="B602" s="44" t="s">
        <v>201</v>
      </c>
      <c r="C602" s="44" t="s">
        <v>202</v>
      </c>
      <c r="D602" s="44" t="s">
        <v>31</v>
      </c>
      <c r="E602" s="44" t="s">
        <v>36</v>
      </c>
      <c r="F602" s="45" t="s">
        <v>49</v>
      </c>
      <c r="G602" s="46">
        <v>44.2</v>
      </c>
      <c r="H602" s="46">
        <v>37.6</v>
      </c>
      <c r="I602" s="46"/>
      <c r="J602" s="52">
        <v>9</v>
      </c>
      <c r="K602" s="47" t="str">
        <f t="shared" si="9"/>
        <v/>
      </c>
      <c r="L602" s="30"/>
    </row>
    <row r="603" spans="1:12" ht="15" customHeight="1" x14ac:dyDescent="0.2">
      <c r="A603" s="64" t="s">
        <v>629</v>
      </c>
      <c r="B603" s="44" t="s">
        <v>201</v>
      </c>
      <c r="C603" s="44" t="s">
        <v>202</v>
      </c>
      <c r="D603" s="44" t="s">
        <v>31</v>
      </c>
      <c r="E603" s="44" t="s">
        <v>51</v>
      </c>
      <c r="F603" s="45" t="s">
        <v>49</v>
      </c>
      <c r="G603" s="46">
        <v>35.25</v>
      </c>
      <c r="H603" s="46">
        <v>30</v>
      </c>
      <c r="I603" s="46"/>
      <c r="J603" s="52">
        <v>316</v>
      </c>
      <c r="K603" s="47" t="str">
        <f t="shared" si="9"/>
        <v/>
      </c>
      <c r="L603" s="30"/>
    </row>
    <row r="604" spans="1:12" ht="15" customHeight="1" x14ac:dyDescent="0.2">
      <c r="A604" s="64" t="s">
        <v>1326</v>
      </c>
      <c r="B604" s="44" t="s">
        <v>201</v>
      </c>
      <c r="C604" s="44" t="s">
        <v>202</v>
      </c>
      <c r="D604" s="44" t="s">
        <v>31</v>
      </c>
      <c r="E604" s="44" t="s">
        <v>72</v>
      </c>
      <c r="F604" s="45" t="s">
        <v>49</v>
      </c>
      <c r="G604" s="46">
        <v>28.9</v>
      </c>
      <c r="H604" s="46">
        <v>24.6</v>
      </c>
      <c r="I604" s="46"/>
      <c r="J604" s="52">
        <v>20</v>
      </c>
      <c r="K604" s="47" t="str">
        <f t="shared" si="9"/>
        <v/>
      </c>
      <c r="L604" s="30"/>
    </row>
    <row r="605" spans="1:12" ht="15" customHeight="1" x14ac:dyDescent="0.2">
      <c r="A605" s="64" t="s">
        <v>1327</v>
      </c>
      <c r="B605" s="44" t="s">
        <v>201</v>
      </c>
      <c r="C605" s="44" t="s">
        <v>202</v>
      </c>
      <c r="D605" s="44" t="s">
        <v>31</v>
      </c>
      <c r="E605" s="44" t="s">
        <v>40</v>
      </c>
      <c r="F605" s="45" t="s">
        <v>49</v>
      </c>
      <c r="G605" s="46">
        <v>26.2</v>
      </c>
      <c r="H605" s="46">
        <v>22.3</v>
      </c>
      <c r="I605" s="46"/>
      <c r="J605" s="52">
        <v>15</v>
      </c>
      <c r="K605" s="47" t="str">
        <f t="shared" si="9"/>
        <v/>
      </c>
      <c r="L605" s="30"/>
    </row>
    <row r="606" spans="1:12" ht="15" customHeight="1" x14ac:dyDescent="0.2">
      <c r="A606" s="64" t="s">
        <v>1328</v>
      </c>
      <c r="B606" s="44" t="s">
        <v>201</v>
      </c>
      <c r="C606" s="44" t="s">
        <v>202</v>
      </c>
      <c r="D606" s="44" t="s">
        <v>31</v>
      </c>
      <c r="E606" s="44" t="s">
        <v>62</v>
      </c>
      <c r="F606" s="45" t="s">
        <v>49</v>
      </c>
      <c r="G606" s="46">
        <v>22.2</v>
      </c>
      <c r="H606" s="46">
        <v>18.899999999999999</v>
      </c>
      <c r="I606" s="46"/>
      <c r="J606" s="52">
        <v>9</v>
      </c>
      <c r="K606" s="47" t="str">
        <f t="shared" si="9"/>
        <v/>
      </c>
      <c r="L606" s="30"/>
    </row>
    <row r="607" spans="1:12" ht="15" customHeight="1" x14ac:dyDescent="0.2">
      <c r="A607" s="64" t="s">
        <v>1329</v>
      </c>
      <c r="B607" s="44" t="s">
        <v>201</v>
      </c>
      <c r="C607" s="44" t="s">
        <v>202</v>
      </c>
      <c r="D607" s="44" t="s">
        <v>41</v>
      </c>
      <c r="E607" s="44" t="s">
        <v>52</v>
      </c>
      <c r="F607" s="45" t="s">
        <v>49</v>
      </c>
      <c r="G607" s="46">
        <v>41.75</v>
      </c>
      <c r="H607" s="46">
        <v>35.5</v>
      </c>
      <c r="I607" s="46"/>
      <c r="J607" s="52">
        <v>500</v>
      </c>
      <c r="K607" s="47" t="str">
        <f t="shared" si="9"/>
        <v/>
      </c>
      <c r="L607" s="30"/>
    </row>
    <row r="608" spans="1:12" ht="15" customHeight="1" x14ac:dyDescent="0.2">
      <c r="A608" s="64" t="s">
        <v>1330</v>
      </c>
      <c r="B608" s="44" t="s">
        <v>201</v>
      </c>
      <c r="C608" s="44" t="s">
        <v>202</v>
      </c>
      <c r="D608" s="44" t="s">
        <v>41</v>
      </c>
      <c r="E608" s="44" t="s">
        <v>42</v>
      </c>
      <c r="F608" s="45" t="s">
        <v>49</v>
      </c>
      <c r="G608" s="46">
        <v>35.049999999999997</v>
      </c>
      <c r="H608" s="46">
        <v>29.8</v>
      </c>
      <c r="I608" s="46"/>
      <c r="J608" s="52">
        <v>500</v>
      </c>
      <c r="K608" s="47" t="str">
        <f t="shared" si="9"/>
        <v/>
      </c>
      <c r="L608" s="30"/>
    </row>
    <row r="609" spans="1:12" ht="15" customHeight="1" x14ac:dyDescent="0.2">
      <c r="A609" s="64" t="s">
        <v>1331</v>
      </c>
      <c r="B609" s="44" t="s">
        <v>201</v>
      </c>
      <c r="C609" s="44" t="s">
        <v>202</v>
      </c>
      <c r="D609" s="44" t="s">
        <v>41</v>
      </c>
      <c r="E609" s="44" t="s">
        <v>44</v>
      </c>
      <c r="F609" s="45" t="s">
        <v>49</v>
      </c>
      <c r="G609" s="46">
        <v>28.9</v>
      </c>
      <c r="H609" s="46">
        <v>24.6</v>
      </c>
      <c r="I609" s="46"/>
      <c r="J609" s="52">
        <v>500</v>
      </c>
      <c r="K609" s="47" t="str">
        <f t="shared" si="9"/>
        <v/>
      </c>
      <c r="L609" s="30"/>
    </row>
    <row r="610" spans="1:12" ht="15" customHeight="1" x14ac:dyDescent="0.2">
      <c r="A610" s="64" t="s">
        <v>1332</v>
      </c>
      <c r="B610" s="44" t="s">
        <v>201</v>
      </c>
      <c r="C610" s="44" t="s">
        <v>202</v>
      </c>
      <c r="D610" s="44" t="s">
        <v>41</v>
      </c>
      <c r="E610" s="44" t="s">
        <v>54</v>
      </c>
      <c r="F610" s="45" t="s">
        <v>49</v>
      </c>
      <c r="G610" s="46">
        <v>23.35</v>
      </c>
      <c r="H610" s="46">
        <v>19.850000000000001</v>
      </c>
      <c r="I610" s="46"/>
      <c r="J610" s="52">
        <v>154</v>
      </c>
      <c r="K610" s="47" t="str">
        <f t="shared" si="9"/>
        <v/>
      </c>
      <c r="L610" s="30"/>
    </row>
    <row r="611" spans="1:12" ht="15" customHeight="1" x14ac:dyDescent="0.2">
      <c r="A611" s="64" t="s">
        <v>203</v>
      </c>
      <c r="B611" s="44" t="s">
        <v>201</v>
      </c>
      <c r="C611" s="44" t="s">
        <v>202</v>
      </c>
      <c r="D611" s="44" t="s">
        <v>41</v>
      </c>
      <c r="E611" s="44" t="s">
        <v>45</v>
      </c>
      <c r="F611" s="45" t="s">
        <v>49</v>
      </c>
      <c r="G611" s="46">
        <v>21.4</v>
      </c>
      <c r="H611" s="46">
        <v>18.2</v>
      </c>
      <c r="I611" s="46"/>
      <c r="J611" s="52">
        <v>28</v>
      </c>
      <c r="K611" s="47" t="str">
        <f t="shared" si="9"/>
        <v/>
      </c>
      <c r="L611" s="30"/>
    </row>
    <row r="612" spans="1:12" ht="15" customHeight="1" x14ac:dyDescent="0.2">
      <c r="A612" s="64" t="s">
        <v>3037</v>
      </c>
      <c r="B612" s="44" t="s">
        <v>204</v>
      </c>
      <c r="C612" s="44" t="s">
        <v>205</v>
      </c>
      <c r="D612" s="44" t="s">
        <v>31</v>
      </c>
      <c r="E612" s="44" t="s">
        <v>35</v>
      </c>
      <c r="F612" s="45" t="s">
        <v>60</v>
      </c>
      <c r="G612" s="46">
        <v>53.75</v>
      </c>
      <c r="H612" s="46">
        <v>45.7</v>
      </c>
      <c r="I612" s="46">
        <v>0.75</v>
      </c>
      <c r="J612" s="52">
        <v>93</v>
      </c>
      <c r="K612" s="47" t="str">
        <f t="shared" si="9"/>
        <v/>
      </c>
      <c r="L612" s="30"/>
    </row>
    <row r="613" spans="1:12" ht="15" customHeight="1" x14ac:dyDescent="0.2">
      <c r="A613" s="64" t="s">
        <v>2627</v>
      </c>
      <c r="B613" s="44" t="s">
        <v>204</v>
      </c>
      <c r="C613" s="44" t="s">
        <v>205</v>
      </c>
      <c r="D613" s="44" t="s">
        <v>31</v>
      </c>
      <c r="E613" s="44" t="s">
        <v>87</v>
      </c>
      <c r="F613" s="45" t="s">
        <v>60</v>
      </c>
      <c r="G613" s="46">
        <v>35.25</v>
      </c>
      <c r="H613" s="46">
        <v>30</v>
      </c>
      <c r="I613" s="46">
        <v>0.75</v>
      </c>
      <c r="J613" s="52">
        <v>9</v>
      </c>
      <c r="K613" s="47" t="str">
        <f t="shared" ref="K613:K674" si="10">IF(L613="","",IF(L613&lt;50,G613-($K$9*G613),IF(L613&gt;=50,H613-($K$9*H613))))</f>
        <v/>
      </c>
      <c r="L613" s="30"/>
    </row>
    <row r="614" spans="1:12" ht="15" customHeight="1" x14ac:dyDescent="0.2">
      <c r="A614" s="64" t="s">
        <v>2985</v>
      </c>
      <c r="B614" s="44" t="s">
        <v>204</v>
      </c>
      <c r="C614" s="44" t="s">
        <v>205</v>
      </c>
      <c r="D614" s="44" t="s">
        <v>31</v>
      </c>
      <c r="E614" s="44" t="s">
        <v>51</v>
      </c>
      <c r="F614" s="45" t="s">
        <v>60</v>
      </c>
      <c r="G614" s="46">
        <v>26.45</v>
      </c>
      <c r="H614" s="46">
        <v>22.5</v>
      </c>
      <c r="I614" s="46">
        <v>0.75</v>
      </c>
      <c r="J614" s="52">
        <v>10</v>
      </c>
      <c r="K614" s="47" t="str">
        <f t="shared" si="10"/>
        <v/>
      </c>
      <c r="L614" s="30"/>
    </row>
    <row r="615" spans="1:12" ht="15" customHeight="1" x14ac:dyDescent="0.2">
      <c r="A615" s="64" t="s">
        <v>2986</v>
      </c>
      <c r="B615" s="44" t="s">
        <v>204</v>
      </c>
      <c r="C615" s="44" t="s">
        <v>205</v>
      </c>
      <c r="D615" s="44" t="s">
        <v>31</v>
      </c>
      <c r="E615" s="44" t="s">
        <v>88</v>
      </c>
      <c r="F615" s="45" t="s">
        <v>60</v>
      </c>
      <c r="G615" s="46">
        <v>23.15</v>
      </c>
      <c r="H615" s="46">
        <v>19.7</v>
      </c>
      <c r="I615" s="46">
        <v>0.75</v>
      </c>
      <c r="J615" s="52">
        <v>10</v>
      </c>
      <c r="K615" s="47" t="str">
        <f t="shared" si="10"/>
        <v/>
      </c>
      <c r="L615" s="30"/>
    </row>
    <row r="616" spans="1:12" ht="15" customHeight="1" x14ac:dyDescent="0.2">
      <c r="A616" s="64" t="s">
        <v>2628</v>
      </c>
      <c r="B616" s="44" t="s">
        <v>620</v>
      </c>
      <c r="C616" s="44" t="s">
        <v>621</v>
      </c>
      <c r="D616" s="44" t="s">
        <v>31</v>
      </c>
      <c r="E616" s="44" t="s">
        <v>82</v>
      </c>
      <c r="F616" s="45" t="s">
        <v>60</v>
      </c>
      <c r="G616" s="46">
        <v>70.75</v>
      </c>
      <c r="H616" s="46">
        <v>60.15</v>
      </c>
      <c r="I616" s="46">
        <v>1.5</v>
      </c>
      <c r="J616" s="52">
        <v>6</v>
      </c>
      <c r="K616" s="47" t="str">
        <f t="shared" si="10"/>
        <v/>
      </c>
      <c r="L616" s="30"/>
    </row>
    <row r="617" spans="1:12" ht="15" customHeight="1" x14ac:dyDescent="0.2">
      <c r="A617" s="64" t="s">
        <v>3038</v>
      </c>
      <c r="B617" s="44" t="s">
        <v>620</v>
      </c>
      <c r="C617" s="44" t="s">
        <v>621</v>
      </c>
      <c r="D617" s="44" t="s">
        <v>31</v>
      </c>
      <c r="E617" s="44" t="s">
        <v>39</v>
      </c>
      <c r="F617" s="45" t="s">
        <v>60</v>
      </c>
      <c r="G617" s="46">
        <v>30.2</v>
      </c>
      <c r="H617" s="46">
        <v>25.7</v>
      </c>
      <c r="I617" s="46">
        <v>1.5</v>
      </c>
      <c r="J617" s="52">
        <v>27</v>
      </c>
      <c r="K617" s="47" t="str">
        <f t="shared" si="10"/>
        <v/>
      </c>
      <c r="L617" s="30"/>
    </row>
    <row r="618" spans="1:12" ht="15" customHeight="1" x14ac:dyDescent="0.2">
      <c r="A618" s="64" t="s">
        <v>652</v>
      </c>
      <c r="B618" s="44" t="s">
        <v>620</v>
      </c>
      <c r="C618" s="44" t="s">
        <v>621</v>
      </c>
      <c r="D618" s="44" t="s">
        <v>31</v>
      </c>
      <c r="E618" s="44" t="s">
        <v>40</v>
      </c>
      <c r="F618" s="45" t="s">
        <v>60</v>
      </c>
      <c r="G618" s="46">
        <v>24.8</v>
      </c>
      <c r="H618" s="46">
        <v>21.1</v>
      </c>
      <c r="I618" s="46">
        <v>1.5</v>
      </c>
      <c r="J618" s="52">
        <v>500</v>
      </c>
      <c r="K618" s="47" t="str">
        <f t="shared" si="10"/>
        <v/>
      </c>
      <c r="L618" s="30"/>
    </row>
    <row r="619" spans="1:12" ht="15" customHeight="1" x14ac:dyDescent="0.2">
      <c r="A619" s="64" t="s">
        <v>1333</v>
      </c>
      <c r="B619" s="44" t="s">
        <v>620</v>
      </c>
      <c r="C619" s="44" t="s">
        <v>621</v>
      </c>
      <c r="D619" s="44" t="s">
        <v>31</v>
      </c>
      <c r="E619" s="44" t="s">
        <v>62</v>
      </c>
      <c r="F619" s="45" t="s">
        <v>60</v>
      </c>
      <c r="G619" s="46">
        <v>17.5</v>
      </c>
      <c r="H619" s="46">
        <v>14.9</v>
      </c>
      <c r="I619" s="46">
        <v>1.5</v>
      </c>
      <c r="J619" s="52">
        <v>381</v>
      </c>
      <c r="K619" s="47" t="str">
        <f t="shared" si="10"/>
        <v/>
      </c>
      <c r="L619" s="30"/>
    </row>
    <row r="620" spans="1:12" ht="15" customHeight="1" x14ac:dyDescent="0.2">
      <c r="A620" s="64" t="s">
        <v>1334</v>
      </c>
      <c r="B620" s="44" t="s">
        <v>620</v>
      </c>
      <c r="C620" s="44" t="s">
        <v>621</v>
      </c>
      <c r="D620" s="44" t="s">
        <v>31</v>
      </c>
      <c r="E620" s="44" t="s">
        <v>63</v>
      </c>
      <c r="F620" s="45" t="s">
        <v>60</v>
      </c>
      <c r="G620" s="46">
        <v>12.35</v>
      </c>
      <c r="H620" s="46">
        <v>10.5</v>
      </c>
      <c r="I620" s="46">
        <v>1.5</v>
      </c>
      <c r="J620" s="52">
        <v>144</v>
      </c>
      <c r="K620" s="47" t="str">
        <f t="shared" si="10"/>
        <v/>
      </c>
      <c r="L620" s="30"/>
    </row>
    <row r="621" spans="1:12" ht="15" customHeight="1" x14ac:dyDescent="0.2">
      <c r="A621" s="64" t="s">
        <v>2987</v>
      </c>
      <c r="B621" s="44" t="s">
        <v>2988</v>
      </c>
      <c r="C621" s="44" t="s">
        <v>2989</v>
      </c>
      <c r="D621" s="44" t="s">
        <v>31</v>
      </c>
      <c r="E621" s="44" t="s">
        <v>40</v>
      </c>
      <c r="F621" s="45" t="s">
        <v>206</v>
      </c>
      <c r="G621" s="46">
        <v>20.399999999999999</v>
      </c>
      <c r="H621" s="46">
        <v>17.350000000000001</v>
      </c>
      <c r="I621" s="46">
        <v>0.55000000000000004</v>
      </c>
      <c r="J621" s="52">
        <v>14</v>
      </c>
      <c r="K621" s="47" t="str">
        <f t="shared" si="10"/>
        <v/>
      </c>
      <c r="L621" s="30"/>
    </row>
    <row r="622" spans="1:12" ht="15" customHeight="1" x14ac:dyDescent="0.2">
      <c r="A622" s="64" t="s">
        <v>1335</v>
      </c>
      <c r="B622" s="44" t="s">
        <v>207</v>
      </c>
      <c r="C622" s="44" t="s">
        <v>208</v>
      </c>
      <c r="D622" s="44" t="s">
        <v>31</v>
      </c>
      <c r="E622" s="44" t="s">
        <v>34</v>
      </c>
      <c r="F622" s="45" t="s">
        <v>60</v>
      </c>
      <c r="G622" s="46">
        <v>38</v>
      </c>
      <c r="H622" s="46">
        <v>32.299999999999997</v>
      </c>
      <c r="I622" s="46"/>
      <c r="J622" s="52">
        <v>151</v>
      </c>
      <c r="K622" s="47" t="str">
        <f t="shared" si="10"/>
        <v/>
      </c>
      <c r="L622" s="30"/>
    </row>
    <row r="623" spans="1:12" ht="15" customHeight="1" x14ac:dyDescent="0.2">
      <c r="A623" s="64" t="s">
        <v>2521</v>
      </c>
      <c r="B623" s="44" t="s">
        <v>207</v>
      </c>
      <c r="C623" s="44" t="s">
        <v>208</v>
      </c>
      <c r="D623" s="44" t="s">
        <v>31</v>
      </c>
      <c r="E623" s="44" t="s">
        <v>72</v>
      </c>
      <c r="F623" s="45" t="s">
        <v>60</v>
      </c>
      <c r="G623" s="46">
        <v>17.149999999999999</v>
      </c>
      <c r="H623" s="46">
        <v>14.6</v>
      </c>
      <c r="I623" s="46"/>
      <c r="J623" s="52">
        <v>74</v>
      </c>
      <c r="K623" s="47" t="str">
        <f t="shared" si="10"/>
        <v/>
      </c>
      <c r="L623" s="30"/>
    </row>
    <row r="624" spans="1:12" ht="15" customHeight="1" x14ac:dyDescent="0.2">
      <c r="A624" s="64" t="s">
        <v>2522</v>
      </c>
      <c r="B624" s="44" t="s">
        <v>207</v>
      </c>
      <c r="C624" s="44" t="s">
        <v>208</v>
      </c>
      <c r="D624" s="44" t="s">
        <v>31</v>
      </c>
      <c r="E624" s="44" t="s">
        <v>39</v>
      </c>
      <c r="F624" s="45" t="s">
        <v>60</v>
      </c>
      <c r="G624" s="46">
        <v>21.6</v>
      </c>
      <c r="H624" s="46">
        <v>18.399999999999999</v>
      </c>
      <c r="I624" s="46"/>
      <c r="J624" s="52">
        <v>15</v>
      </c>
      <c r="K624" s="47" t="str">
        <f t="shared" si="10"/>
        <v/>
      </c>
      <c r="L624" s="30"/>
    </row>
    <row r="625" spans="1:12" ht="15" customHeight="1" x14ac:dyDescent="0.2">
      <c r="A625" s="64" t="s">
        <v>2523</v>
      </c>
      <c r="B625" s="44" t="s">
        <v>207</v>
      </c>
      <c r="C625" s="44" t="s">
        <v>208</v>
      </c>
      <c r="D625" s="44" t="s">
        <v>31</v>
      </c>
      <c r="E625" s="44" t="s">
        <v>40</v>
      </c>
      <c r="F625" s="45" t="s">
        <v>60</v>
      </c>
      <c r="G625" s="46">
        <v>19.75</v>
      </c>
      <c r="H625" s="46">
        <v>16.8</v>
      </c>
      <c r="I625" s="46"/>
      <c r="J625" s="52">
        <v>25</v>
      </c>
      <c r="K625" s="47" t="str">
        <f t="shared" si="10"/>
        <v/>
      </c>
      <c r="L625" s="30"/>
    </row>
    <row r="626" spans="1:12" ht="15" customHeight="1" x14ac:dyDescent="0.2">
      <c r="A626" s="64" t="s">
        <v>1336</v>
      </c>
      <c r="B626" s="44" t="s">
        <v>207</v>
      </c>
      <c r="C626" s="44" t="s">
        <v>208</v>
      </c>
      <c r="D626" s="44" t="s">
        <v>2540</v>
      </c>
      <c r="E626" s="44" t="s">
        <v>42</v>
      </c>
      <c r="F626" s="45" t="s">
        <v>60</v>
      </c>
      <c r="G626" s="46">
        <v>6.45</v>
      </c>
      <c r="H626" s="46">
        <v>5.5</v>
      </c>
      <c r="I626" s="46"/>
      <c r="J626" s="52">
        <v>425</v>
      </c>
      <c r="K626" s="47" t="str">
        <f t="shared" si="10"/>
        <v/>
      </c>
      <c r="L626" s="30"/>
    </row>
    <row r="627" spans="1:12" ht="15" customHeight="1" x14ac:dyDescent="0.2">
      <c r="A627" s="64" t="s">
        <v>1337</v>
      </c>
      <c r="B627" s="44" t="s">
        <v>207</v>
      </c>
      <c r="C627" s="44" t="s">
        <v>208</v>
      </c>
      <c r="D627" s="44" t="s">
        <v>2540</v>
      </c>
      <c r="E627" s="44" t="s">
        <v>44</v>
      </c>
      <c r="F627" s="45" t="s">
        <v>60</v>
      </c>
      <c r="G627" s="46">
        <v>5.35</v>
      </c>
      <c r="H627" s="46">
        <v>4.55</v>
      </c>
      <c r="I627" s="46"/>
      <c r="J627" s="52">
        <v>500</v>
      </c>
      <c r="K627" s="47" t="str">
        <f t="shared" si="10"/>
        <v/>
      </c>
      <c r="L627" s="30"/>
    </row>
    <row r="628" spans="1:12" ht="15" customHeight="1" x14ac:dyDescent="0.2">
      <c r="A628" s="64" t="s">
        <v>210</v>
      </c>
      <c r="B628" s="44" t="s">
        <v>207</v>
      </c>
      <c r="C628" s="44" t="s">
        <v>208</v>
      </c>
      <c r="D628" s="44" t="s">
        <v>2540</v>
      </c>
      <c r="E628" s="44" t="s">
        <v>54</v>
      </c>
      <c r="F628" s="45" t="s">
        <v>60</v>
      </c>
      <c r="G628" s="46">
        <v>4.4000000000000004</v>
      </c>
      <c r="H628" s="46">
        <v>3.75</v>
      </c>
      <c r="I628" s="46"/>
      <c r="J628" s="52">
        <v>98</v>
      </c>
      <c r="K628" s="47" t="str">
        <f t="shared" si="10"/>
        <v/>
      </c>
      <c r="L628" s="30"/>
    </row>
    <row r="629" spans="1:12" ht="15" customHeight="1" x14ac:dyDescent="0.2">
      <c r="A629" s="64" t="s">
        <v>2629</v>
      </c>
      <c r="B629" s="44" t="s">
        <v>1338</v>
      </c>
      <c r="C629" s="44" t="s">
        <v>1339</v>
      </c>
      <c r="D629" s="44" t="s">
        <v>31</v>
      </c>
      <c r="E629" s="44" t="s">
        <v>35</v>
      </c>
      <c r="F629" s="45" t="s">
        <v>60</v>
      </c>
      <c r="G629" s="46">
        <v>31.2</v>
      </c>
      <c r="H629" s="46">
        <v>26.55</v>
      </c>
      <c r="I629" s="46">
        <v>0.75</v>
      </c>
      <c r="J629" s="52">
        <v>94</v>
      </c>
      <c r="K629" s="47" t="str">
        <f t="shared" si="10"/>
        <v/>
      </c>
      <c r="L629" s="30"/>
    </row>
    <row r="630" spans="1:12" ht="15" customHeight="1" x14ac:dyDescent="0.2">
      <c r="A630" s="64" t="s">
        <v>1340</v>
      </c>
      <c r="B630" s="44" t="s">
        <v>1338</v>
      </c>
      <c r="C630" s="44" t="s">
        <v>1339</v>
      </c>
      <c r="D630" s="44" t="s">
        <v>2540</v>
      </c>
      <c r="E630" s="44" t="s">
        <v>79</v>
      </c>
      <c r="F630" s="45" t="s">
        <v>60</v>
      </c>
      <c r="G630" s="46">
        <v>10.8</v>
      </c>
      <c r="H630" s="46">
        <v>9.1999999999999993</v>
      </c>
      <c r="I630" s="46">
        <v>0.75</v>
      </c>
      <c r="J630" s="52">
        <v>81</v>
      </c>
      <c r="K630" s="47" t="str">
        <f t="shared" si="10"/>
        <v/>
      </c>
      <c r="L630" s="30"/>
    </row>
    <row r="631" spans="1:12" ht="15" customHeight="1" x14ac:dyDescent="0.2">
      <c r="A631" s="64" t="s">
        <v>1341</v>
      </c>
      <c r="B631" s="44" t="s">
        <v>1338</v>
      </c>
      <c r="C631" s="44" t="s">
        <v>1339</v>
      </c>
      <c r="D631" s="44" t="s">
        <v>2540</v>
      </c>
      <c r="E631" s="44" t="s">
        <v>52</v>
      </c>
      <c r="F631" s="45" t="s">
        <v>60</v>
      </c>
      <c r="G631" s="46">
        <v>9.85</v>
      </c>
      <c r="H631" s="46">
        <v>8.4</v>
      </c>
      <c r="I631" s="46">
        <v>0.75</v>
      </c>
      <c r="J631" s="52">
        <v>500</v>
      </c>
      <c r="K631" s="47" t="str">
        <f t="shared" si="10"/>
        <v/>
      </c>
      <c r="L631" s="30"/>
    </row>
    <row r="632" spans="1:12" ht="15" customHeight="1" x14ac:dyDescent="0.2">
      <c r="A632" s="64" t="s">
        <v>2630</v>
      </c>
      <c r="B632" s="44" t="s">
        <v>1338</v>
      </c>
      <c r="C632" s="44" t="s">
        <v>1339</v>
      </c>
      <c r="D632" s="44" t="s">
        <v>2540</v>
      </c>
      <c r="E632" s="44" t="s">
        <v>42</v>
      </c>
      <c r="F632" s="45" t="s">
        <v>60</v>
      </c>
      <c r="G632" s="46">
        <v>8.1999999999999993</v>
      </c>
      <c r="H632" s="46">
        <v>7</v>
      </c>
      <c r="I632" s="46">
        <v>0.75</v>
      </c>
      <c r="J632" s="52">
        <v>500</v>
      </c>
      <c r="K632" s="47" t="str">
        <f t="shared" si="10"/>
        <v/>
      </c>
      <c r="L632" s="30"/>
    </row>
    <row r="633" spans="1:12" ht="15" customHeight="1" x14ac:dyDescent="0.2">
      <c r="A633" s="64" t="s">
        <v>1342</v>
      </c>
      <c r="B633" s="44" t="s">
        <v>1338</v>
      </c>
      <c r="C633" s="44" t="s">
        <v>1339</v>
      </c>
      <c r="D633" s="44" t="s">
        <v>2540</v>
      </c>
      <c r="E633" s="44" t="s">
        <v>44</v>
      </c>
      <c r="F633" s="45" t="s">
        <v>60</v>
      </c>
      <c r="G633" s="46">
        <v>6.35</v>
      </c>
      <c r="H633" s="46">
        <v>5.4</v>
      </c>
      <c r="I633" s="46">
        <v>0.75</v>
      </c>
      <c r="J633" s="52">
        <v>118</v>
      </c>
      <c r="K633" s="47" t="str">
        <f t="shared" si="10"/>
        <v/>
      </c>
      <c r="L633" s="30"/>
    </row>
    <row r="634" spans="1:12" ht="15" customHeight="1" x14ac:dyDescent="0.2">
      <c r="A634" s="64" t="s">
        <v>756</v>
      </c>
      <c r="B634" s="44" t="s">
        <v>211</v>
      </c>
      <c r="C634" s="44" t="s">
        <v>212</v>
      </c>
      <c r="D634" s="44" t="s">
        <v>31</v>
      </c>
      <c r="E634" s="44" t="s">
        <v>48</v>
      </c>
      <c r="F634" s="45" t="s">
        <v>33</v>
      </c>
      <c r="G634" s="46">
        <v>102.25</v>
      </c>
      <c r="H634" s="46">
        <v>86.95</v>
      </c>
      <c r="I634" s="46"/>
      <c r="J634" s="52">
        <v>41</v>
      </c>
      <c r="K634" s="47" t="str">
        <f t="shared" si="10"/>
        <v/>
      </c>
      <c r="L634" s="30"/>
    </row>
    <row r="635" spans="1:12" ht="15" customHeight="1" x14ac:dyDescent="0.2">
      <c r="A635" s="64" t="s">
        <v>213</v>
      </c>
      <c r="B635" s="44" t="s">
        <v>211</v>
      </c>
      <c r="C635" s="44" t="s">
        <v>212</v>
      </c>
      <c r="D635" s="44" t="s">
        <v>31</v>
      </c>
      <c r="E635" s="44" t="s">
        <v>50</v>
      </c>
      <c r="F635" s="45" t="s">
        <v>33</v>
      </c>
      <c r="G635" s="46">
        <v>85</v>
      </c>
      <c r="H635" s="46">
        <v>72.25</v>
      </c>
      <c r="I635" s="46"/>
      <c r="J635" s="52">
        <v>35</v>
      </c>
      <c r="K635" s="47" t="str">
        <f t="shared" si="10"/>
        <v/>
      </c>
      <c r="L635" s="30"/>
    </row>
    <row r="636" spans="1:12" ht="15" customHeight="1" x14ac:dyDescent="0.2">
      <c r="A636" s="64" t="s">
        <v>1343</v>
      </c>
      <c r="B636" s="44" t="s">
        <v>211</v>
      </c>
      <c r="C636" s="44" t="s">
        <v>212</v>
      </c>
      <c r="D636" s="44" t="s">
        <v>31</v>
      </c>
      <c r="E636" s="44" t="s">
        <v>32</v>
      </c>
      <c r="F636" s="45" t="s">
        <v>33</v>
      </c>
      <c r="G636" s="46">
        <v>73.150000000000006</v>
      </c>
      <c r="H636" s="46">
        <v>62.2</v>
      </c>
      <c r="I636" s="46"/>
      <c r="J636" s="52">
        <v>500</v>
      </c>
      <c r="K636" s="47" t="str">
        <f t="shared" si="10"/>
        <v/>
      </c>
      <c r="L636" s="30"/>
    </row>
    <row r="637" spans="1:12" ht="15" customHeight="1" x14ac:dyDescent="0.2">
      <c r="A637" s="64" t="s">
        <v>1344</v>
      </c>
      <c r="B637" s="44" t="s">
        <v>211</v>
      </c>
      <c r="C637" s="44" t="s">
        <v>212</v>
      </c>
      <c r="D637" s="44" t="s">
        <v>31</v>
      </c>
      <c r="E637" s="44" t="s">
        <v>34</v>
      </c>
      <c r="F637" s="45" t="s">
        <v>33</v>
      </c>
      <c r="G637" s="46">
        <v>67</v>
      </c>
      <c r="H637" s="46">
        <v>56.95</v>
      </c>
      <c r="I637" s="46"/>
      <c r="J637" s="52">
        <v>500</v>
      </c>
      <c r="K637" s="47" t="str">
        <f t="shared" si="10"/>
        <v/>
      </c>
      <c r="L637" s="30"/>
    </row>
    <row r="638" spans="1:12" ht="15" customHeight="1" x14ac:dyDescent="0.2">
      <c r="A638" s="64" t="s">
        <v>1345</v>
      </c>
      <c r="B638" s="44" t="s">
        <v>211</v>
      </c>
      <c r="C638" s="44" t="s">
        <v>212</v>
      </c>
      <c r="D638" s="44" t="s">
        <v>31</v>
      </c>
      <c r="E638" s="44" t="s">
        <v>35</v>
      </c>
      <c r="F638" s="45" t="s">
        <v>33</v>
      </c>
      <c r="G638" s="46">
        <v>54.7</v>
      </c>
      <c r="H638" s="46">
        <v>46.5</v>
      </c>
      <c r="I638" s="46"/>
      <c r="J638" s="52">
        <v>500</v>
      </c>
      <c r="K638" s="47" t="str">
        <f t="shared" si="10"/>
        <v/>
      </c>
      <c r="L638" s="30"/>
    </row>
    <row r="639" spans="1:12" ht="15" customHeight="1" x14ac:dyDescent="0.2">
      <c r="A639" s="64" t="s">
        <v>926</v>
      </c>
      <c r="B639" s="44" t="s">
        <v>211</v>
      </c>
      <c r="C639" s="44" t="s">
        <v>212</v>
      </c>
      <c r="D639" s="44" t="s">
        <v>31</v>
      </c>
      <c r="E639" s="44" t="s">
        <v>36</v>
      </c>
      <c r="F639" s="45" t="s">
        <v>33</v>
      </c>
      <c r="G639" s="46">
        <v>47.8</v>
      </c>
      <c r="H639" s="46">
        <v>40.65</v>
      </c>
      <c r="I639" s="46"/>
      <c r="J639" s="52">
        <v>500</v>
      </c>
      <c r="K639" s="47" t="str">
        <f t="shared" si="10"/>
        <v/>
      </c>
      <c r="L639" s="30"/>
    </row>
    <row r="640" spans="1:12" ht="15" customHeight="1" x14ac:dyDescent="0.2">
      <c r="A640" s="64" t="s">
        <v>1346</v>
      </c>
      <c r="B640" s="44" t="s">
        <v>211</v>
      </c>
      <c r="C640" s="44" t="s">
        <v>212</v>
      </c>
      <c r="D640" s="44" t="s">
        <v>31</v>
      </c>
      <c r="E640" s="44" t="s">
        <v>51</v>
      </c>
      <c r="F640" s="45" t="s">
        <v>33</v>
      </c>
      <c r="G640" s="46">
        <v>36.35</v>
      </c>
      <c r="H640" s="46">
        <v>30.9</v>
      </c>
      <c r="I640" s="46"/>
      <c r="J640" s="52">
        <v>187</v>
      </c>
      <c r="K640" s="47" t="str">
        <f t="shared" si="10"/>
        <v/>
      </c>
      <c r="L640" s="30"/>
    </row>
    <row r="641" spans="1:12" ht="15" customHeight="1" x14ac:dyDescent="0.2">
      <c r="A641" s="64" t="s">
        <v>747</v>
      </c>
      <c r="B641" s="44" t="s">
        <v>211</v>
      </c>
      <c r="C641" s="44" t="s">
        <v>212</v>
      </c>
      <c r="D641" s="44" t="s">
        <v>31</v>
      </c>
      <c r="E641" s="44" t="s">
        <v>61</v>
      </c>
      <c r="F641" s="45" t="s">
        <v>33</v>
      </c>
      <c r="G641" s="46">
        <v>41</v>
      </c>
      <c r="H641" s="46">
        <v>34.85</v>
      </c>
      <c r="I641" s="46"/>
      <c r="J641" s="52">
        <v>39</v>
      </c>
      <c r="K641" s="47" t="str">
        <f t="shared" si="10"/>
        <v/>
      </c>
      <c r="L641" s="30"/>
    </row>
    <row r="642" spans="1:12" ht="15" customHeight="1" x14ac:dyDescent="0.2">
      <c r="A642" s="64" t="s">
        <v>2854</v>
      </c>
      <c r="B642" s="44" t="s">
        <v>211</v>
      </c>
      <c r="C642" s="44" t="s">
        <v>212</v>
      </c>
      <c r="D642" s="44" t="s">
        <v>31</v>
      </c>
      <c r="E642" s="44" t="s">
        <v>38</v>
      </c>
      <c r="F642" s="45" t="s">
        <v>33</v>
      </c>
      <c r="G642" s="46">
        <v>38</v>
      </c>
      <c r="H642" s="46">
        <v>32.299999999999997</v>
      </c>
      <c r="I642" s="46"/>
      <c r="J642" s="52">
        <v>280</v>
      </c>
      <c r="K642" s="47" t="str">
        <f t="shared" si="10"/>
        <v/>
      </c>
      <c r="L642" s="30"/>
    </row>
    <row r="643" spans="1:12" ht="15" customHeight="1" x14ac:dyDescent="0.2">
      <c r="A643" s="64" t="s">
        <v>214</v>
      </c>
      <c r="B643" s="44" t="s">
        <v>211</v>
      </c>
      <c r="C643" s="44" t="s">
        <v>212</v>
      </c>
      <c r="D643" s="44" t="s">
        <v>31</v>
      </c>
      <c r="E643" s="44" t="s">
        <v>39</v>
      </c>
      <c r="F643" s="45" t="s">
        <v>33</v>
      </c>
      <c r="G643" s="46">
        <v>34.75</v>
      </c>
      <c r="H643" s="46">
        <v>29.55</v>
      </c>
      <c r="I643" s="46"/>
      <c r="J643" s="52">
        <v>500</v>
      </c>
      <c r="K643" s="47" t="str">
        <f t="shared" si="10"/>
        <v/>
      </c>
      <c r="L643" s="30"/>
    </row>
    <row r="644" spans="1:12" ht="15" customHeight="1" x14ac:dyDescent="0.2">
      <c r="A644" s="64" t="s">
        <v>215</v>
      </c>
      <c r="B644" s="44" t="s">
        <v>211</v>
      </c>
      <c r="C644" s="44" t="s">
        <v>212</v>
      </c>
      <c r="D644" s="44" t="s">
        <v>31</v>
      </c>
      <c r="E644" s="44" t="s">
        <v>40</v>
      </c>
      <c r="F644" s="45" t="s">
        <v>33</v>
      </c>
      <c r="G644" s="46">
        <v>30.15</v>
      </c>
      <c r="H644" s="46">
        <v>25.65</v>
      </c>
      <c r="I644" s="46"/>
      <c r="J644" s="52">
        <v>500</v>
      </c>
      <c r="K644" s="47" t="str">
        <f t="shared" si="10"/>
        <v/>
      </c>
      <c r="L644" s="30"/>
    </row>
    <row r="645" spans="1:12" ht="15" customHeight="1" x14ac:dyDescent="0.2">
      <c r="A645" s="64" t="s">
        <v>1347</v>
      </c>
      <c r="B645" s="44" t="s">
        <v>211</v>
      </c>
      <c r="C645" s="44" t="s">
        <v>212</v>
      </c>
      <c r="D645" s="44" t="s">
        <v>31</v>
      </c>
      <c r="E645" s="44" t="s">
        <v>62</v>
      </c>
      <c r="F645" s="45" t="s">
        <v>33</v>
      </c>
      <c r="G645" s="46">
        <v>25.35</v>
      </c>
      <c r="H645" s="46">
        <v>21.55</v>
      </c>
      <c r="I645" s="46"/>
      <c r="J645" s="52">
        <v>462</v>
      </c>
      <c r="K645" s="47" t="str">
        <f t="shared" si="10"/>
        <v/>
      </c>
      <c r="L645" s="30"/>
    </row>
    <row r="646" spans="1:12" ht="15" customHeight="1" x14ac:dyDescent="0.2">
      <c r="A646" s="64" t="s">
        <v>1348</v>
      </c>
      <c r="B646" s="44" t="s">
        <v>211</v>
      </c>
      <c r="C646" s="44" t="s">
        <v>212</v>
      </c>
      <c r="D646" s="44" t="s">
        <v>31</v>
      </c>
      <c r="E646" s="44" t="s">
        <v>63</v>
      </c>
      <c r="F646" s="45" t="s">
        <v>33</v>
      </c>
      <c r="G646" s="46">
        <v>20.5</v>
      </c>
      <c r="H646" s="46">
        <v>17.45</v>
      </c>
      <c r="I646" s="46"/>
      <c r="J646" s="52">
        <v>67</v>
      </c>
      <c r="K646" s="47" t="str">
        <f t="shared" si="10"/>
        <v/>
      </c>
      <c r="L646" s="30"/>
    </row>
    <row r="647" spans="1:12" ht="15" customHeight="1" x14ac:dyDescent="0.2">
      <c r="A647" s="64" t="s">
        <v>3039</v>
      </c>
      <c r="B647" s="44" t="s">
        <v>3040</v>
      </c>
      <c r="C647" s="44" t="s">
        <v>3041</v>
      </c>
      <c r="D647" s="44" t="s">
        <v>31</v>
      </c>
      <c r="E647" s="44" t="s">
        <v>36</v>
      </c>
      <c r="F647" s="45" t="s">
        <v>60</v>
      </c>
      <c r="G647" s="46">
        <v>45.4</v>
      </c>
      <c r="H647" s="46">
        <v>38.6</v>
      </c>
      <c r="I647" s="46"/>
      <c r="J647" s="52">
        <v>10</v>
      </c>
      <c r="K647" s="47" t="str">
        <f t="shared" si="10"/>
        <v/>
      </c>
      <c r="L647" s="30"/>
    </row>
    <row r="648" spans="1:12" ht="15" customHeight="1" x14ac:dyDescent="0.2">
      <c r="A648" s="64" t="s">
        <v>1349</v>
      </c>
      <c r="B648" s="44" t="s">
        <v>216</v>
      </c>
      <c r="C648" s="44" t="s">
        <v>217</v>
      </c>
      <c r="D648" s="44" t="s">
        <v>31</v>
      </c>
      <c r="E648" s="44" t="s">
        <v>32</v>
      </c>
      <c r="F648" s="45" t="s">
        <v>33</v>
      </c>
      <c r="G648" s="46">
        <v>74.75</v>
      </c>
      <c r="H648" s="46">
        <v>63.55</v>
      </c>
      <c r="I648" s="46"/>
      <c r="J648" s="52">
        <v>500</v>
      </c>
      <c r="K648" s="47" t="str">
        <f t="shared" si="10"/>
        <v/>
      </c>
      <c r="L648" s="30"/>
    </row>
    <row r="649" spans="1:12" ht="15" customHeight="1" x14ac:dyDescent="0.2">
      <c r="A649" s="64" t="s">
        <v>927</v>
      </c>
      <c r="B649" s="44" t="s">
        <v>216</v>
      </c>
      <c r="C649" s="44" t="s">
        <v>217</v>
      </c>
      <c r="D649" s="44" t="s">
        <v>31</v>
      </c>
      <c r="E649" s="44" t="s">
        <v>34</v>
      </c>
      <c r="F649" s="45" t="s">
        <v>33</v>
      </c>
      <c r="G649" s="46">
        <v>68.75</v>
      </c>
      <c r="H649" s="46">
        <v>58.45</v>
      </c>
      <c r="I649" s="46"/>
      <c r="J649" s="52">
        <v>500</v>
      </c>
      <c r="K649" s="47" t="str">
        <f t="shared" si="10"/>
        <v/>
      </c>
      <c r="L649" s="30"/>
    </row>
    <row r="650" spans="1:12" ht="15" customHeight="1" x14ac:dyDescent="0.2">
      <c r="A650" s="64" t="s">
        <v>218</v>
      </c>
      <c r="B650" s="44" t="s">
        <v>216</v>
      </c>
      <c r="C650" s="44" t="s">
        <v>217</v>
      </c>
      <c r="D650" s="44" t="s">
        <v>31</v>
      </c>
      <c r="E650" s="44" t="s">
        <v>35</v>
      </c>
      <c r="F650" s="45" t="s">
        <v>33</v>
      </c>
      <c r="G650" s="46">
        <v>55.35</v>
      </c>
      <c r="H650" s="46">
        <v>47.05</v>
      </c>
      <c r="I650" s="46"/>
      <c r="J650" s="52">
        <v>500</v>
      </c>
      <c r="K650" s="47" t="str">
        <f t="shared" si="10"/>
        <v/>
      </c>
      <c r="L650" s="30"/>
    </row>
    <row r="651" spans="1:12" ht="15" customHeight="1" x14ac:dyDescent="0.2">
      <c r="A651" s="64" t="s">
        <v>219</v>
      </c>
      <c r="B651" s="44" t="s">
        <v>216</v>
      </c>
      <c r="C651" s="44" t="s">
        <v>217</v>
      </c>
      <c r="D651" s="44" t="s">
        <v>31</v>
      </c>
      <c r="E651" s="44" t="s">
        <v>36</v>
      </c>
      <c r="F651" s="45" t="s">
        <v>33</v>
      </c>
      <c r="G651" s="46">
        <v>48.2</v>
      </c>
      <c r="H651" s="46">
        <v>41</v>
      </c>
      <c r="I651" s="46"/>
      <c r="J651" s="52">
        <v>500</v>
      </c>
      <c r="K651" s="47" t="str">
        <f t="shared" si="10"/>
        <v/>
      </c>
      <c r="L651" s="30"/>
    </row>
    <row r="652" spans="1:12" ht="15" customHeight="1" x14ac:dyDescent="0.2">
      <c r="A652" s="64" t="s">
        <v>673</v>
      </c>
      <c r="B652" s="44" t="s">
        <v>216</v>
      </c>
      <c r="C652" s="44" t="s">
        <v>217</v>
      </c>
      <c r="D652" s="44" t="s">
        <v>31</v>
      </c>
      <c r="E652" s="44" t="s">
        <v>51</v>
      </c>
      <c r="F652" s="45" t="s">
        <v>33</v>
      </c>
      <c r="G652" s="46">
        <v>39.200000000000003</v>
      </c>
      <c r="H652" s="46">
        <v>33.35</v>
      </c>
      <c r="I652" s="46"/>
      <c r="J652" s="52">
        <v>223</v>
      </c>
      <c r="K652" s="47" t="str">
        <f t="shared" si="10"/>
        <v/>
      </c>
      <c r="L652" s="30"/>
    </row>
    <row r="653" spans="1:12" ht="15" customHeight="1" x14ac:dyDescent="0.2">
      <c r="A653" s="64" t="s">
        <v>1350</v>
      </c>
      <c r="B653" s="44" t="s">
        <v>216</v>
      </c>
      <c r="C653" s="44" t="s">
        <v>217</v>
      </c>
      <c r="D653" s="44" t="s">
        <v>31</v>
      </c>
      <c r="E653" s="44" t="s">
        <v>59</v>
      </c>
      <c r="F653" s="45" t="s">
        <v>33</v>
      </c>
      <c r="G653" s="46">
        <v>44.45</v>
      </c>
      <c r="H653" s="46">
        <v>37.799999999999997</v>
      </c>
      <c r="I653" s="46"/>
      <c r="J653" s="52">
        <v>23</v>
      </c>
      <c r="K653" s="47" t="str">
        <f t="shared" si="10"/>
        <v/>
      </c>
      <c r="L653" s="30"/>
    </row>
    <row r="654" spans="1:12" ht="15" customHeight="1" x14ac:dyDescent="0.2">
      <c r="A654" s="64" t="s">
        <v>630</v>
      </c>
      <c r="B654" s="44" t="s">
        <v>216</v>
      </c>
      <c r="C654" s="44" t="s">
        <v>217</v>
      </c>
      <c r="D654" s="44" t="s">
        <v>31</v>
      </c>
      <c r="E654" s="44" t="s">
        <v>61</v>
      </c>
      <c r="F654" s="45" t="s">
        <v>33</v>
      </c>
      <c r="G654" s="46">
        <v>39.75</v>
      </c>
      <c r="H654" s="46">
        <v>33.799999999999997</v>
      </c>
      <c r="I654" s="46"/>
      <c r="J654" s="52">
        <v>500</v>
      </c>
      <c r="K654" s="47" t="str">
        <f t="shared" si="10"/>
        <v/>
      </c>
      <c r="L654" s="30"/>
    </row>
    <row r="655" spans="1:12" ht="15" customHeight="1" x14ac:dyDescent="0.2">
      <c r="A655" s="64" t="s">
        <v>220</v>
      </c>
      <c r="B655" s="44" t="s">
        <v>216</v>
      </c>
      <c r="C655" s="44" t="s">
        <v>217</v>
      </c>
      <c r="D655" s="44" t="s">
        <v>31</v>
      </c>
      <c r="E655" s="44" t="s">
        <v>38</v>
      </c>
      <c r="F655" s="45" t="s">
        <v>33</v>
      </c>
      <c r="G655" s="46">
        <v>35.4</v>
      </c>
      <c r="H655" s="46">
        <v>30.1</v>
      </c>
      <c r="I655" s="46"/>
      <c r="J655" s="52">
        <v>500</v>
      </c>
      <c r="K655" s="47" t="str">
        <f t="shared" si="10"/>
        <v/>
      </c>
      <c r="L655" s="30"/>
    </row>
    <row r="656" spans="1:12" ht="15" customHeight="1" x14ac:dyDescent="0.2">
      <c r="A656" s="64" t="s">
        <v>221</v>
      </c>
      <c r="B656" s="44" t="s">
        <v>216</v>
      </c>
      <c r="C656" s="44" t="s">
        <v>217</v>
      </c>
      <c r="D656" s="44" t="s">
        <v>31</v>
      </c>
      <c r="E656" s="44" t="s">
        <v>39</v>
      </c>
      <c r="F656" s="45" t="s">
        <v>33</v>
      </c>
      <c r="G656" s="46">
        <v>31</v>
      </c>
      <c r="H656" s="46">
        <v>26.35</v>
      </c>
      <c r="I656" s="46"/>
      <c r="J656" s="52">
        <v>500</v>
      </c>
      <c r="K656" s="47" t="str">
        <f t="shared" si="10"/>
        <v/>
      </c>
      <c r="L656" s="30"/>
    </row>
    <row r="657" spans="1:12" ht="15" customHeight="1" x14ac:dyDescent="0.2">
      <c r="A657" s="64" t="s">
        <v>631</v>
      </c>
      <c r="B657" s="44" t="s">
        <v>216</v>
      </c>
      <c r="C657" s="44" t="s">
        <v>217</v>
      </c>
      <c r="D657" s="44" t="s">
        <v>31</v>
      </c>
      <c r="E657" s="44" t="s">
        <v>40</v>
      </c>
      <c r="F657" s="45" t="s">
        <v>33</v>
      </c>
      <c r="G657" s="46">
        <v>27.55</v>
      </c>
      <c r="H657" s="46">
        <v>23.45</v>
      </c>
      <c r="I657" s="46"/>
      <c r="J657" s="52">
        <v>316</v>
      </c>
      <c r="K657" s="47" t="str">
        <f t="shared" si="10"/>
        <v/>
      </c>
      <c r="L657" s="30"/>
    </row>
    <row r="658" spans="1:12" ht="15" customHeight="1" x14ac:dyDescent="0.2">
      <c r="A658" s="64" t="s">
        <v>1351</v>
      </c>
      <c r="B658" s="44" t="s">
        <v>216</v>
      </c>
      <c r="C658" s="44" t="s">
        <v>217</v>
      </c>
      <c r="D658" s="44" t="s">
        <v>31</v>
      </c>
      <c r="E658" s="44" t="s">
        <v>62</v>
      </c>
      <c r="F658" s="45" t="s">
        <v>33</v>
      </c>
      <c r="G658" s="46">
        <v>23.25</v>
      </c>
      <c r="H658" s="46">
        <v>19.8</v>
      </c>
      <c r="I658" s="46"/>
      <c r="J658" s="52">
        <v>277</v>
      </c>
      <c r="K658" s="47" t="str">
        <f t="shared" si="10"/>
        <v/>
      </c>
      <c r="L658" s="30"/>
    </row>
    <row r="659" spans="1:12" ht="15" customHeight="1" x14ac:dyDescent="0.2">
      <c r="A659" s="64" t="s">
        <v>1352</v>
      </c>
      <c r="B659" s="44" t="s">
        <v>216</v>
      </c>
      <c r="C659" s="44" t="s">
        <v>217</v>
      </c>
      <c r="D659" s="44" t="s">
        <v>31</v>
      </c>
      <c r="E659" s="44" t="s">
        <v>63</v>
      </c>
      <c r="F659" s="45" t="s">
        <v>33</v>
      </c>
      <c r="G659" s="46">
        <v>20.5</v>
      </c>
      <c r="H659" s="46">
        <v>17.45</v>
      </c>
      <c r="I659" s="46"/>
      <c r="J659" s="52">
        <v>67</v>
      </c>
      <c r="K659" s="47" t="str">
        <f t="shared" si="10"/>
        <v/>
      </c>
      <c r="L659" s="30"/>
    </row>
    <row r="660" spans="1:12" ht="15" customHeight="1" x14ac:dyDescent="0.2">
      <c r="A660" s="64" t="s">
        <v>2855</v>
      </c>
      <c r="B660" s="44" t="s">
        <v>1353</v>
      </c>
      <c r="C660" s="44" t="s">
        <v>1354</v>
      </c>
      <c r="D660" s="44" t="s">
        <v>31</v>
      </c>
      <c r="E660" s="44" t="s">
        <v>35</v>
      </c>
      <c r="F660" s="45" t="s">
        <v>33</v>
      </c>
      <c r="G660" s="46">
        <v>64.5</v>
      </c>
      <c r="H660" s="46">
        <v>54.85</v>
      </c>
      <c r="I660" s="46">
        <v>1.75</v>
      </c>
      <c r="J660" s="52">
        <v>10</v>
      </c>
      <c r="K660" s="47" t="str">
        <f t="shared" si="10"/>
        <v/>
      </c>
      <c r="L660" s="30"/>
    </row>
    <row r="661" spans="1:12" ht="15" customHeight="1" x14ac:dyDescent="0.2">
      <c r="A661" s="64" t="s">
        <v>1355</v>
      </c>
      <c r="B661" s="44" t="s">
        <v>1353</v>
      </c>
      <c r="C661" s="44" t="s">
        <v>1354</v>
      </c>
      <c r="D661" s="44" t="s">
        <v>31</v>
      </c>
      <c r="E661" s="44" t="s">
        <v>51</v>
      </c>
      <c r="F661" s="45" t="s">
        <v>33</v>
      </c>
      <c r="G661" s="46">
        <v>42.9</v>
      </c>
      <c r="H661" s="46">
        <v>36.5</v>
      </c>
      <c r="I661" s="46">
        <v>1.75</v>
      </c>
      <c r="J661" s="52">
        <v>154</v>
      </c>
      <c r="K661" s="47" t="str">
        <f t="shared" si="10"/>
        <v/>
      </c>
      <c r="L661" s="30"/>
    </row>
    <row r="662" spans="1:12" ht="15" customHeight="1" x14ac:dyDescent="0.2">
      <c r="A662" s="64" t="s">
        <v>1356</v>
      </c>
      <c r="B662" s="44" t="s">
        <v>1353</v>
      </c>
      <c r="C662" s="44" t="s">
        <v>1354</v>
      </c>
      <c r="D662" s="44" t="s">
        <v>31</v>
      </c>
      <c r="E662" s="44" t="s">
        <v>40</v>
      </c>
      <c r="F662" s="45" t="s">
        <v>33</v>
      </c>
      <c r="G662" s="46">
        <v>34.799999999999997</v>
      </c>
      <c r="H662" s="46">
        <v>29.6</v>
      </c>
      <c r="I662" s="46">
        <v>1.75</v>
      </c>
      <c r="J662" s="52">
        <v>24</v>
      </c>
      <c r="K662" s="47" t="str">
        <f t="shared" si="10"/>
        <v/>
      </c>
      <c r="L662" s="30"/>
    </row>
    <row r="663" spans="1:12" ht="15" customHeight="1" x14ac:dyDescent="0.2">
      <c r="A663" s="64" t="s">
        <v>1357</v>
      </c>
      <c r="B663" s="44" t="s">
        <v>222</v>
      </c>
      <c r="C663" s="44" t="s">
        <v>223</v>
      </c>
      <c r="D663" s="44" t="s">
        <v>31</v>
      </c>
      <c r="E663" s="44" t="s">
        <v>48</v>
      </c>
      <c r="F663" s="45" t="s">
        <v>33</v>
      </c>
      <c r="G663" s="46">
        <v>90.55</v>
      </c>
      <c r="H663" s="46">
        <v>77</v>
      </c>
      <c r="I663" s="46">
        <v>1.75</v>
      </c>
      <c r="J663" s="52">
        <v>30</v>
      </c>
      <c r="K663" s="47" t="str">
        <f t="shared" si="10"/>
        <v/>
      </c>
      <c r="L663" s="30"/>
    </row>
    <row r="664" spans="1:12" ht="15" customHeight="1" x14ac:dyDescent="0.2">
      <c r="A664" s="64" t="s">
        <v>1358</v>
      </c>
      <c r="B664" s="44" t="s">
        <v>222</v>
      </c>
      <c r="C664" s="44" t="s">
        <v>223</v>
      </c>
      <c r="D664" s="44" t="s">
        <v>31</v>
      </c>
      <c r="E664" s="44" t="s">
        <v>50</v>
      </c>
      <c r="F664" s="45" t="s">
        <v>33</v>
      </c>
      <c r="G664" s="46">
        <v>81.45</v>
      </c>
      <c r="H664" s="46">
        <v>69.25</v>
      </c>
      <c r="I664" s="46">
        <v>1.75</v>
      </c>
      <c r="J664" s="52">
        <v>111</v>
      </c>
      <c r="K664" s="47" t="str">
        <f t="shared" si="10"/>
        <v/>
      </c>
      <c r="L664" s="30"/>
    </row>
    <row r="665" spans="1:12" ht="15" customHeight="1" x14ac:dyDescent="0.2">
      <c r="A665" s="64" t="s">
        <v>1359</v>
      </c>
      <c r="B665" s="44" t="s">
        <v>222</v>
      </c>
      <c r="C665" s="44" t="s">
        <v>223</v>
      </c>
      <c r="D665" s="44" t="s">
        <v>31</v>
      </c>
      <c r="E665" s="44" t="s">
        <v>32</v>
      </c>
      <c r="F665" s="45" t="s">
        <v>33</v>
      </c>
      <c r="G665" s="46">
        <v>74.150000000000006</v>
      </c>
      <c r="H665" s="46">
        <v>63.05</v>
      </c>
      <c r="I665" s="46">
        <v>1.75</v>
      </c>
      <c r="J665" s="52">
        <v>432</v>
      </c>
      <c r="K665" s="47" t="str">
        <f t="shared" si="10"/>
        <v/>
      </c>
      <c r="L665" s="30"/>
    </row>
    <row r="666" spans="1:12" ht="15" customHeight="1" x14ac:dyDescent="0.2">
      <c r="A666" s="64" t="s">
        <v>3042</v>
      </c>
      <c r="B666" s="44" t="s">
        <v>222</v>
      </c>
      <c r="C666" s="44" t="s">
        <v>223</v>
      </c>
      <c r="D666" s="44" t="s">
        <v>31</v>
      </c>
      <c r="E666" s="44" t="s">
        <v>34</v>
      </c>
      <c r="F666" s="45" t="s">
        <v>33</v>
      </c>
      <c r="G666" s="46">
        <v>67.05</v>
      </c>
      <c r="H666" s="46">
        <v>57</v>
      </c>
      <c r="I666" s="46">
        <v>1.75</v>
      </c>
      <c r="J666" s="52">
        <v>44</v>
      </c>
      <c r="K666" s="47" t="str">
        <f t="shared" si="10"/>
        <v/>
      </c>
      <c r="L666" s="30"/>
    </row>
    <row r="667" spans="1:12" ht="15" customHeight="1" x14ac:dyDescent="0.2">
      <c r="A667" s="64" t="s">
        <v>1360</v>
      </c>
      <c r="B667" s="44" t="s">
        <v>222</v>
      </c>
      <c r="C667" s="44" t="s">
        <v>223</v>
      </c>
      <c r="D667" s="44" t="s">
        <v>31</v>
      </c>
      <c r="E667" s="44" t="s">
        <v>65</v>
      </c>
      <c r="F667" s="45" t="s">
        <v>33</v>
      </c>
      <c r="G667" s="46">
        <v>53.05</v>
      </c>
      <c r="H667" s="46">
        <v>45.1</v>
      </c>
      <c r="I667" s="46">
        <v>1.75</v>
      </c>
      <c r="J667" s="52">
        <v>8</v>
      </c>
      <c r="K667" s="47" t="str">
        <f t="shared" si="10"/>
        <v/>
      </c>
      <c r="L667" s="30"/>
    </row>
    <row r="668" spans="1:12" ht="15" customHeight="1" x14ac:dyDescent="0.2">
      <c r="A668" s="64" t="s">
        <v>674</v>
      </c>
      <c r="B668" s="44" t="s">
        <v>222</v>
      </c>
      <c r="C668" s="44" t="s">
        <v>223</v>
      </c>
      <c r="D668" s="44" t="s">
        <v>31</v>
      </c>
      <c r="E668" s="44" t="s">
        <v>59</v>
      </c>
      <c r="F668" s="45" t="s">
        <v>33</v>
      </c>
      <c r="G668" s="46">
        <v>50.2</v>
      </c>
      <c r="H668" s="46">
        <v>42.7</v>
      </c>
      <c r="I668" s="46">
        <v>1.75</v>
      </c>
      <c r="J668" s="52">
        <v>77</v>
      </c>
      <c r="K668" s="47" t="str">
        <f t="shared" si="10"/>
        <v/>
      </c>
      <c r="L668" s="30"/>
    </row>
    <row r="669" spans="1:12" ht="15" customHeight="1" x14ac:dyDescent="0.2">
      <c r="A669" s="64" t="s">
        <v>675</v>
      </c>
      <c r="B669" s="44" t="s">
        <v>222</v>
      </c>
      <c r="C669" s="44" t="s">
        <v>223</v>
      </c>
      <c r="D669" s="44" t="s">
        <v>31</v>
      </c>
      <c r="E669" s="44" t="s">
        <v>61</v>
      </c>
      <c r="F669" s="45" t="s">
        <v>33</v>
      </c>
      <c r="G669" s="46">
        <v>45.7</v>
      </c>
      <c r="H669" s="46">
        <v>38.85</v>
      </c>
      <c r="I669" s="46">
        <v>1.75</v>
      </c>
      <c r="J669" s="52">
        <v>7</v>
      </c>
      <c r="K669" s="47" t="str">
        <f t="shared" si="10"/>
        <v/>
      </c>
      <c r="L669" s="30"/>
    </row>
    <row r="670" spans="1:12" ht="15" customHeight="1" x14ac:dyDescent="0.2">
      <c r="A670" s="64" t="s">
        <v>705</v>
      </c>
      <c r="B670" s="44" t="s">
        <v>222</v>
      </c>
      <c r="C670" s="44" t="s">
        <v>223</v>
      </c>
      <c r="D670" s="44" t="s">
        <v>31</v>
      </c>
      <c r="E670" s="44" t="s">
        <v>62</v>
      </c>
      <c r="F670" s="45" t="s">
        <v>33</v>
      </c>
      <c r="G670" s="46">
        <v>26.45</v>
      </c>
      <c r="H670" s="46">
        <v>22.5</v>
      </c>
      <c r="I670" s="46">
        <v>1.75</v>
      </c>
      <c r="J670" s="52">
        <v>16</v>
      </c>
      <c r="K670" s="47" t="str">
        <f t="shared" si="10"/>
        <v/>
      </c>
      <c r="L670" s="30"/>
    </row>
    <row r="671" spans="1:12" ht="15" customHeight="1" x14ac:dyDescent="0.2">
      <c r="A671" s="64" t="s">
        <v>224</v>
      </c>
      <c r="B671" s="44" t="s">
        <v>222</v>
      </c>
      <c r="C671" s="44" t="s">
        <v>223</v>
      </c>
      <c r="D671" s="44" t="s">
        <v>151</v>
      </c>
      <c r="E671" s="44" t="s">
        <v>50</v>
      </c>
      <c r="F671" s="45" t="s">
        <v>33</v>
      </c>
      <c r="G671" s="46">
        <v>81.45</v>
      </c>
      <c r="H671" s="46">
        <v>69.25</v>
      </c>
      <c r="I671" s="46">
        <v>1.75</v>
      </c>
      <c r="J671" s="52">
        <v>31</v>
      </c>
      <c r="K671" s="47" t="str">
        <f t="shared" si="10"/>
        <v/>
      </c>
      <c r="L671" s="30"/>
    </row>
    <row r="672" spans="1:12" ht="15" customHeight="1" x14ac:dyDescent="0.2">
      <c r="A672" s="64" t="s">
        <v>225</v>
      </c>
      <c r="B672" s="44" t="s">
        <v>222</v>
      </c>
      <c r="C672" s="44" t="s">
        <v>223</v>
      </c>
      <c r="D672" s="44" t="s">
        <v>151</v>
      </c>
      <c r="E672" s="44" t="s">
        <v>32</v>
      </c>
      <c r="F672" s="45" t="s">
        <v>33</v>
      </c>
      <c r="G672" s="46">
        <v>74.150000000000006</v>
      </c>
      <c r="H672" s="46">
        <v>63.05</v>
      </c>
      <c r="I672" s="46">
        <v>1.75</v>
      </c>
      <c r="J672" s="52">
        <v>429</v>
      </c>
      <c r="K672" s="47" t="str">
        <f t="shared" si="10"/>
        <v/>
      </c>
      <c r="L672" s="30"/>
    </row>
    <row r="673" spans="1:12" ht="15" customHeight="1" x14ac:dyDescent="0.2">
      <c r="A673" s="64" t="s">
        <v>226</v>
      </c>
      <c r="B673" s="44" t="s">
        <v>222</v>
      </c>
      <c r="C673" s="44" t="s">
        <v>223</v>
      </c>
      <c r="D673" s="44" t="s">
        <v>151</v>
      </c>
      <c r="E673" s="44" t="s">
        <v>34</v>
      </c>
      <c r="F673" s="45" t="s">
        <v>33</v>
      </c>
      <c r="G673" s="46">
        <v>67.05</v>
      </c>
      <c r="H673" s="46">
        <v>57</v>
      </c>
      <c r="I673" s="46">
        <v>1.75</v>
      </c>
      <c r="J673" s="52">
        <v>315</v>
      </c>
      <c r="K673" s="47" t="str">
        <f t="shared" si="10"/>
        <v/>
      </c>
      <c r="L673" s="30"/>
    </row>
    <row r="674" spans="1:12" ht="15" customHeight="1" x14ac:dyDescent="0.2">
      <c r="A674" s="64" t="s">
        <v>1361</v>
      </c>
      <c r="B674" s="44" t="s">
        <v>1362</v>
      </c>
      <c r="C674" s="44" t="s">
        <v>1363</v>
      </c>
      <c r="D674" s="44" t="s">
        <v>31</v>
      </c>
      <c r="E674" s="44" t="s">
        <v>35</v>
      </c>
      <c r="F674" s="45" t="s">
        <v>60</v>
      </c>
      <c r="G674" s="46">
        <v>65.099999999999994</v>
      </c>
      <c r="H674" s="46">
        <v>55.35</v>
      </c>
      <c r="I674" s="46">
        <v>1.75</v>
      </c>
      <c r="J674" s="52">
        <v>455</v>
      </c>
      <c r="K674" s="47" t="str">
        <f t="shared" si="10"/>
        <v/>
      </c>
      <c r="L674" s="30"/>
    </row>
    <row r="675" spans="1:12" ht="15" customHeight="1" x14ac:dyDescent="0.2">
      <c r="A675" s="64" t="s">
        <v>1364</v>
      </c>
      <c r="B675" s="44" t="s">
        <v>1362</v>
      </c>
      <c r="C675" s="44" t="s">
        <v>1363</v>
      </c>
      <c r="D675" s="44" t="s">
        <v>31</v>
      </c>
      <c r="E675" s="44" t="s">
        <v>36</v>
      </c>
      <c r="F675" s="45" t="s">
        <v>60</v>
      </c>
      <c r="G675" s="46">
        <v>55.75</v>
      </c>
      <c r="H675" s="46">
        <v>47.4</v>
      </c>
      <c r="I675" s="46">
        <v>1.75</v>
      </c>
      <c r="J675" s="52">
        <v>500</v>
      </c>
      <c r="K675" s="47" t="str">
        <f t="shared" ref="K675:K733" si="11">IF(L675="","",IF(L675&lt;50,G675-($K$9*G675),IF(L675&gt;=50,H675-($K$9*H675))))</f>
        <v/>
      </c>
      <c r="L675" s="30"/>
    </row>
    <row r="676" spans="1:12" ht="15" customHeight="1" x14ac:dyDescent="0.2">
      <c r="A676" s="64" t="s">
        <v>1365</v>
      </c>
      <c r="B676" s="44" t="s">
        <v>1362</v>
      </c>
      <c r="C676" s="44" t="s">
        <v>1363</v>
      </c>
      <c r="D676" s="44" t="s">
        <v>31</v>
      </c>
      <c r="E676" s="44" t="s">
        <v>51</v>
      </c>
      <c r="F676" s="45" t="s">
        <v>60</v>
      </c>
      <c r="G676" s="46">
        <v>42.4</v>
      </c>
      <c r="H676" s="46">
        <v>36.049999999999997</v>
      </c>
      <c r="I676" s="46">
        <v>1.75</v>
      </c>
      <c r="J676" s="52">
        <v>146</v>
      </c>
      <c r="K676" s="47" t="str">
        <f t="shared" si="11"/>
        <v/>
      </c>
      <c r="L676" s="30"/>
    </row>
    <row r="677" spans="1:12" ht="15" customHeight="1" x14ac:dyDescent="0.2">
      <c r="A677" s="64" t="s">
        <v>1366</v>
      </c>
      <c r="B677" s="44" t="s">
        <v>1362</v>
      </c>
      <c r="C677" s="44" t="s">
        <v>1363</v>
      </c>
      <c r="D677" s="44" t="s">
        <v>31</v>
      </c>
      <c r="E677" s="44" t="s">
        <v>61</v>
      </c>
      <c r="F677" s="45" t="s">
        <v>60</v>
      </c>
      <c r="G677" s="46">
        <v>49.55</v>
      </c>
      <c r="H677" s="46">
        <v>42.15</v>
      </c>
      <c r="I677" s="46">
        <v>1.75</v>
      </c>
      <c r="J677" s="52">
        <v>120</v>
      </c>
      <c r="K677" s="47" t="str">
        <f t="shared" si="11"/>
        <v/>
      </c>
      <c r="L677" s="30"/>
    </row>
    <row r="678" spans="1:12" ht="15" customHeight="1" x14ac:dyDescent="0.2">
      <c r="A678" s="64" t="s">
        <v>1367</v>
      </c>
      <c r="B678" s="44" t="s">
        <v>1362</v>
      </c>
      <c r="C678" s="44" t="s">
        <v>1363</v>
      </c>
      <c r="D678" s="44" t="s">
        <v>31</v>
      </c>
      <c r="E678" s="44" t="s">
        <v>38</v>
      </c>
      <c r="F678" s="45" t="s">
        <v>60</v>
      </c>
      <c r="G678" s="46">
        <v>43.85</v>
      </c>
      <c r="H678" s="46">
        <v>37.299999999999997</v>
      </c>
      <c r="I678" s="46">
        <v>1.75</v>
      </c>
      <c r="J678" s="52">
        <v>37</v>
      </c>
      <c r="K678" s="47" t="str">
        <f t="shared" si="11"/>
        <v/>
      </c>
      <c r="L678" s="30"/>
    </row>
    <row r="679" spans="1:12" ht="15" customHeight="1" x14ac:dyDescent="0.2">
      <c r="A679" s="64" t="s">
        <v>2951</v>
      </c>
      <c r="B679" s="44" t="s">
        <v>227</v>
      </c>
      <c r="C679" s="44" t="s">
        <v>228</v>
      </c>
      <c r="D679" s="44" t="s">
        <v>31</v>
      </c>
      <c r="E679" s="44" t="s">
        <v>920</v>
      </c>
      <c r="F679" s="45" t="s">
        <v>33</v>
      </c>
      <c r="G679" s="46">
        <v>51.15</v>
      </c>
      <c r="H679" s="46">
        <v>43.5</v>
      </c>
      <c r="I679" s="46">
        <v>1.5</v>
      </c>
      <c r="J679" s="52">
        <v>24</v>
      </c>
      <c r="K679" s="47" t="str">
        <f t="shared" si="11"/>
        <v/>
      </c>
      <c r="L679" s="30"/>
    </row>
    <row r="680" spans="1:12" ht="15" customHeight="1" x14ac:dyDescent="0.2">
      <c r="A680" s="64" t="s">
        <v>706</v>
      </c>
      <c r="B680" s="44" t="s">
        <v>227</v>
      </c>
      <c r="C680" s="44" t="s">
        <v>228</v>
      </c>
      <c r="D680" s="44" t="s">
        <v>31</v>
      </c>
      <c r="E680" s="44" t="s">
        <v>39</v>
      </c>
      <c r="F680" s="45" t="s">
        <v>33</v>
      </c>
      <c r="G680" s="46">
        <v>30.6</v>
      </c>
      <c r="H680" s="46">
        <v>26.05</v>
      </c>
      <c r="I680" s="46">
        <v>1.5</v>
      </c>
      <c r="J680" s="52">
        <v>275</v>
      </c>
      <c r="K680" s="47" t="str">
        <f t="shared" si="11"/>
        <v/>
      </c>
      <c r="L680" s="30"/>
    </row>
    <row r="681" spans="1:12" ht="15" customHeight="1" x14ac:dyDescent="0.2">
      <c r="A681" s="64" t="s">
        <v>864</v>
      </c>
      <c r="B681" s="44" t="s">
        <v>227</v>
      </c>
      <c r="C681" s="44" t="s">
        <v>228</v>
      </c>
      <c r="D681" s="44" t="s">
        <v>31</v>
      </c>
      <c r="E681" s="44" t="s">
        <v>62</v>
      </c>
      <c r="F681" s="45" t="s">
        <v>33</v>
      </c>
      <c r="G681" s="46">
        <v>22.4</v>
      </c>
      <c r="H681" s="46">
        <v>19.05</v>
      </c>
      <c r="I681" s="46">
        <v>1.5</v>
      </c>
      <c r="J681" s="52">
        <v>270</v>
      </c>
      <c r="K681" s="47" t="str">
        <f t="shared" si="11"/>
        <v/>
      </c>
      <c r="L681" s="30"/>
    </row>
    <row r="682" spans="1:12" ht="15" customHeight="1" x14ac:dyDescent="0.2">
      <c r="A682" s="64" t="s">
        <v>1368</v>
      </c>
      <c r="B682" s="44" t="s">
        <v>227</v>
      </c>
      <c r="C682" s="44" t="s">
        <v>228</v>
      </c>
      <c r="D682" s="44" t="s">
        <v>31</v>
      </c>
      <c r="E682" s="44" t="s">
        <v>63</v>
      </c>
      <c r="F682" s="45" t="s">
        <v>33</v>
      </c>
      <c r="G682" s="46">
        <v>15.55</v>
      </c>
      <c r="H682" s="46">
        <v>13.25</v>
      </c>
      <c r="I682" s="46">
        <v>1.5</v>
      </c>
      <c r="J682" s="52">
        <v>51</v>
      </c>
      <c r="K682" s="47" t="str">
        <f t="shared" si="11"/>
        <v/>
      </c>
      <c r="L682" s="30"/>
    </row>
    <row r="683" spans="1:12" ht="15" customHeight="1" x14ac:dyDescent="0.2">
      <c r="A683" s="64" t="s">
        <v>2631</v>
      </c>
      <c r="B683" s="44" t="s">
        <v>229</v>
      </c>
      <c r="C683" s="44" t="s">
        <v>230</v>
      </c>
      <c r="D683" s="44" t="s">
        <v>31</v>
      </c>
      <c r="E683" s="44" t="s">
        <v>83</v>
      </c>
      <c r="F683" s="45" t="s">
        <v>33</v>
      </c>
      <c r="G683" s="46">
        <v>52.65</v>
      </c>
      <c r="H683" s="46">
        <v>44.8</v>
      </c>
      <c r="I683" s="46"/>
      <c r="J683" s="52">
        <v>231</v>
      </c>
      <c r="K683" s="47" t="str">
        <f t="shared" si="11"/>
        <v/>
      </c>
      <c r="L683" s="30"/>
    </row>
    <row r="684" spans="1:12" ht="15" customHeight="1" x14ac:dyDescent="0.2">
      <c r="A684" s="64" t="s">
        <v>2632</v>
      </c>
      <c r="B684" s="44" t="s">
        <v>229</v>
      </c>
      <c r="C684" s="44" t="s">
        <v>230</v>
      </c>
      <c r="D684" s="44" t="s">
        <v>31</v>
      </c>
      <c r="E684" s="44" t="s">
        <v>86</v>
      </c>
      <c r="F684" s="45" t="s">
        <v>33</v>
      </c>
      <c r="G684" s="46">
        <v>45.7</v>
      </c>
      <c r="H684" s="46">
        <v>38.85</v>
      </c>
      <c r="I684" s="46"/>
      <c r="J684" s="52">
        <v>77</v>
      </c>
      <c r="K684" s="47" t="str">
        <f t="shared" si="11"/>
        <v/>
      </c>
      <c r="L684" s="30"/>
    </row>
    <row r="685" spans="1:12" ht="15" customHeight="1" x14ac:dyDescent="0.2">
      <c r="A685" s="64" t="s">
        <v>2633</v>
      </c>
      <c r="B685" s="44" t="s">
        <v>229</v>
      </c>
      <c r="C685" s="44" t="s">
        <v>230</v>
      </c>
      <c r="D685" s="44" t="s">
        <v>31</v>
      </c>
      <c r="E685" s="44" t="s">
        <v>87</v>
      </c>
      <c r="F685" s="45" t="s">
        <v>33</v>
      </c>
      <c r="G685" s="46">
        <v>39.799999999999997</v>
      </c>
      <c r="H685" s="46">
        <v>33.85</v>
      </c>
      <c r="I685" s="46"/>
      <c r="J685" s="52">
        <v>56</v>
      </c>
      <c r="K685" s="47" t="str">
        <f t="shared" si="11"/>
        <v/>
      </c>
      <c r="L685" s="30"/>
    </row>
    <row r="686" spans="1:12" ht="15" customHeight="1" x14ac:dyDescent="0.2">
      <c r="A686" s="64" t="s">
        <v>3043</v>
      </c>
      <c r="B686" s="44" t="s">
        <v>229</v>
      </c>
      <c r="C686" s="44" t="s">
        <v>230</v>
      </c>
      <c r="D686" s="44" t="s">
        <v>31</v>
      </c>
      <c r="E686" s="44" t="s">
        <v>38</v>
      </c>
      <c r="F686" s="45" t="s">
        <v>33</v>
      </c>
      <c r="G686" s="46">
        <v>31.15</v>
      </c>
      <c r="H686" s="46">
        <v>26.5</v>
      </c>
      <c r="I686" s="46"/>
      <c r="J686" s="52">
        <v>104</v>
      </c>
      <c r="K686" s="47" t="str">
        <f t="shared" si="11"/>
        <v/>
      </c>
      <c r="L686" s="30"/>
    </row>
    <row r="687" spans="1:12" ht="15" customHeight="1" x14ac:dyDescent="0.2">
      <c r="A687" s="64" t="s">
        <v>2952</v>
      </c>
      <c r="B687" s="44" t="s">
        <v>229</v>
      </c>
      <c r="C687" s="44" t="s">
        <v>230</v>
      </c>
      <c r="D687" s="44" t="s">
        <v>31</v>
      </c>
      <c r="E687" s="44" t="s">
        <v>39</v>
      </c>
      <c r="F687" s="45" t="s">
        <v>33</v>
      </c>
      <c r="G687" s="46">
        <v>27.75</v>
      </c>
      <c r="H687" s="46">
        <v>23.6</v>
      </c>
      <c r="I687" s="46"/>
      <c r="J687" s="52">
        <v>272</v>
      </c>
      <c r="K687" s="47" t="str">
        <f t="shared" si="11"/>
        <v/>
      </c>
      <c r="L687" s="30"/>
    </row>
    <row r="688" spans="1:12" ht="15" customHeight="1" x14ac:dyDescent="0.2">
      <c r="A688" s="64" t="s">
        <v>1369</v>
      </c>
      <c r="B688" s="44" t="s">
        <v>229</v>
      </c>
      <c r="C688" s="44" t="s">
        <v>230</v>
      </c>
      <c r="D688" s="44" t="s">
        <v>31</v>
      </c>
      <c r="E688" s="44" t="s">
        <v>40</v>
      </c>
      <c r="F688" s="45" t="s">
        <v>33</v>
      </c>
      <c r="G688" s="46">
        <v>25.5</v>
      </c>
      <c r="H688" s="46">
        <v>21.7</v>
      </c>
      <c r="I688" s="46"/>
      <c r="J688" s="52">
        <v>319</v>
      </c>
      <c r="K688" s="47" t="str">
        <f t="shared" si="11"/>
        <v/>
      </c>
      <c r="L688" s="30"/>
    </row>
    <row r="689" spans="1:12" ht="15" customHeight="1" x14ac:dyDescent="0.2">
      <c r="A689" s="64" t="s">
        <v>1370</v>
      </c>
      <c r="B689" s="44" t="s">
        <v>229</v>
      </c>
      <c r="C689" s="44" t="s">
        <v>230</v>
      </c>
      <c r="D689" s="44" t="s">
        <v>31</v>
      </c>
      <c r="E689" s="44" t="s">
        <v>62</v>
      </c>
      <c r="F689" s="45" t="s">
        <v>33</v>
      </c>
      <c r="G689" s="46">
        <v>20.75</v>
      </c>
      <c r="H689" s="46">
        <v>17.649999999999999</v>
      </c>
      <c r="I689" s="46"/>
      <c r="J689" s="52">
        <v>164</v>
      </c>
      <c r="K689" s="47" t="str">
        <f t="shared" si="11"/>
        <v/>
      </c>
      <c r="L689" s="30"/>
    </row>
    <row r="690" spans="1:12" ht="15" customHeight="1" x14ac:dyDescent="0.2">
      <c r="A690" s="64" t="s">
        <v>1371</v>
      </c>
      <c r="B690" s="44" t="s">
        <v>229</v>
      </c>
      <c r="C690" s="44" t="s">
        <v>230</v>
      </c>
      <c r="D690" s="44" t="s">
        <v>31</v>
      </c>
      <c r="E690" s="44" t="s">
        <v>63</v>
      </c>
      <c r="F690" s="45" t="s">
        <v>33</v>
      </c>
      <c r="G690" s="46">
        <v>15.8</v>
      </c>
      <c r="H690" s="46">
        <v>13.45</v>
      </c>
      <c r="I690" s="46"/>
      <c r="J690" s="52">
        <v>42</v>
      </c>
      <c r="K690" s="47" t="str">
        <f t="shared" si="11"/>
        <v/>
      </c>
      <c r="L690" s="30"/>
    </row>
    <row r="691" spans="1:12" ht="15" customHeight="1" x14ac:dyDescent="0.2">
      <c r="A691" s="64" t="s">
        <v>3044</v>
      </c>
      <c r="B691" s="44" t="s">
        <v>231</v>
      </c>
      <c r="C691" s="44" t="s">
        <v>232</v>
      </c>
      <c r="D691" s="44" t="s">
        <v>31</v>
      </c>
      <c r="E691" s="44" t="s">
        <v>34</v>
      </c>
      <c r="F691" s="45" t="s">
        <v>49</v>
      </c>
      <c r="G691" s="46">
        <v>51</v>
      </c>
      <c r="H691" s="46">
        <v>43.35</v>
      </c>
      <c r="I691" s="46"/>
      <c r="J691" s="52">
        <v>140</v>
      </c>
      <c r="K691" s="47" t="str">
        <f t="shared" si="11"/>
        <v/>
      </c>
      <c r="L691" s="30"/>
    </row>
    <row r="692" spans="1:12" ht="15" customHeight="1" x14ac:dyDescent="0.2">
      <c r="A692" s="64" t="s">
        <v>2634</v>
      </c>
      <c r="B692" s="44" t="s">
        <v>231</v>
      </c>
      <c r="C692" s="44" t="s">
        <v>232</v>
      </c>
      <c r="D692" s="44" t="s">
        <v>31</v>
      </c>
      <c r="E692" s="44" t="s">
        <v>35</v>
      </c>
      <c r="F692" s="45" t="s">
        <v>49</v>
      </c>
      <c r="G692" s="46">
        <v>42.75</v>
      </c>
      <c r="H692" s="46">
        <v>36.35</v>
      </c>
      <c r="I692" s="46"/>
      <c r="J692" s="52">
        <v>20</v>
      </c>
      <c r="K692" s="47" t="str">
        <f t="shared" si="11"/>
        <v/>
      </c>
      <c r="L692" s="30"/>
    </row>
    <row r="693" spans="1:12" ht="15" customHeight="1" x14ac:dyDescent="0.2">
      <c r="A693" s="64" t="s">
        <v>3045</v>
      </c>
      <c r="B693" s="44" t="s">
        <v>231</v>
      </c>
      <c r="C693" s="44" t="s">
        <v>232</v>
      </c>
      <c r="D693" s="44" t="s">
        <v>31</v>
      </c>
      <c r="E693" s="44" t="s">
        <v>36</v>
      </c>
      <c r="F693" s="45" t="s">
        <v>49</v>
      </c>
      <c r="G693" s="46">
        <v>36.549999999999997</v>
      </c>
      <c r="H693" s="46">
        <v>31.1</v>
      </c>
      <c r="I693" s="46"/>
      <c r="J693" s="52">
        <v>90</v>
      </c>
      <c r="K693" s="47" t="str">
        <f t="shared" si="11"/>
        <v/>
      </c>
      <c r="L693" s="30"/>
    </row>
    <row r="694" spans="1:12" ht="15" customHeight="1" x14ac:dyDescent="0.2">
      <c r="A694" s="64" t="s">
        <v>2856</v>
      </c>
      <c r="B694" s="44" t="s">
        <v>231</v>
      </c>
      <c r="C694" s="44" t="s">
        <v>232</v>
      </c>
      <c r="D694" s="44" t="s">
        <v>31</v>
      </c>
      <c r="E694" s="44" t="s">
        <v>38</v>
      </c>
      <c r="F694" s="45" t="s">
        <v>49</v>
      </c>
      <c r="G694" s="46">
        <v>27.15</v>
      </c>
      <c r="H694" s="46">
        <v>23.1</v>
      </c>
      <c r="I694" s="46"/>
      <c r="J694" s="52">
        <v>127</v>
      </c>
      <c r="K694" s="47" t="str">
        <f t="shared" si="11"/>
        <v/>
      </c>
      <c r="L694" s="30"/>
    </row>
    <row r="695" spans="1:12" ht="15" customHeight="1" x14ac:dyDescent="0.2">
      <c r="A695" s="64" t="s">
        <v>233</v>
      </c>
      <c r="B695" s="44" t="s">
        <v>231</v>
      </c>
      <c r="C695" s="44" t="s">
        <v>232</v>
      </c>
      <c r="D695" s="44" t="s">
        <v>31</v>
      </c>
      <c r="E695" s="44" t="s">
        <v>39</v>
      </c>
      <c r="F695" s="45" t="s">
        <v>49</v>
      </c>
      <c r="G695" s="46">
        <v>21.55</v>
      </c>
      <c r="H695" s="46">
        <v>18.350000000000001</v>
      </c>
      <c r="I695" s="46"/>
      <c r="J695" s="52">
        <v>500</v>
      </c>
      <c r="K695" s="47" t="str">
        <f t="shared" si="11"/>
        <v/>
      </c>
      <c r="L695" s="30"/>
    </row>
    <row r="696" spans="1:12" ht="15" customHeight="1" x14ac:dyDescent="0.2">
      <c r="A696" s="64" t="s">
        <v>1372</v>
      </c>
      <c r="B696" s="44" t="s">
        <v>231</v>
      </c>
      <c r="C696" s="44" t="s">
        <v>232</v>
      </c>
      <c r="D696" s="44" t="s">
        <v>31</v>
      </c>
      <c r="E696" s="44" t="s">
        <v>40</v>
      </c>
      <c r="F696" s="45" t="s">
        <v>49</v>
      </c>
      <c r="G696" s="46">
        <v>18.100000000000001</v>
      </c>
      <c r="H696" s="46">
        <v>15.4</v>
      </c>
      <c r="I696" s="46"/>
      <c r="J696" s="55">
        <v>368</v>
      </c>
      <c r="K696" s="47" t="str">
        <f t="shared" si="11"/>
        <v/>
      </c>
      <c r="L696" s="30"/>
    </row>
    <row r="697" spans="1:12" ht="15" customHeight="1" x14ac:dyDescent="0.2">
      <c r="A697" s="64" t="s">
        <v>1373</v>
      </c>
      <c r="B697" s="44" t="s">
        <v>231</v>
      </c>
      <c r="C697" s="44" t="s">
        <v>232</v>
      </c>
      <c r="D697" s="44" t="s">
        <v>31</v>
      </c>
      <c r="E697" s="44" t="s">
        <v>62</v>
      </c>
      <c r="F697" s="45" t="s">
        <v>49</v>
      </c>
      <c r="G697" s="46">
        <v>14.4</v>
      </c>
      <c r="H697" s="46">
        <v>12.25</v>
      </c>
      <c r="I697" s="46"/>
      <c r="J697" s="55">
        <v>137</v>
      </c>
      <c r="K697" s="47" t="str">
        <f t="shared" si="11"/>
        <v/>
      </c>
      <c r="L697" s="30"/>
    </row>
    <row r="698" spans="1:12" ht="15" customHeight="1" x14ac:dyDescent="0.2">
      <c r="A698" s="64" t="s">
        <v>1374</v>
      </c>
      <c r="B698" s="44" t="s">
        <v>231</v>
      </c>
      <c r="C698" s="44" t="s">
        <v>232</v>
      </c>
      <c r="D698" s="44" t="s">
        <v>31</v>
      </c>
      <c r="E698" s="44" t="s">
        <v>63</v>
      </c>
      <c r="F698" s="45" t="s">
        <v>49</v>
      </c>
      <c r="G698" s="46">
        <v>11.4</v>
      </c>
      <c r="H698" s="46">
        <v>9.6999999999999993</v>
      </c>
      <c r="I698" s="46"/>
      <c r="J698" s="55">
        <v>46</v>
      </c>
      <c r="K698" s="47" t="str">
        <f t="shared" si="11"/>
        <v/>
      </c>
      <c r="L698" s="30"/>
    </row>
    <row r="699" spans="1:12" ht="15" customHeight="1" x14ac:dyDescent="0.2">
      <c r="A699" s="64" t="s">
        <v>1375</v>
      </c>
      <c r="B699" s="44" t="s">
        <v>235</v>
      </c>
      <c r="C699" s="44" t="s">
        <v>236</v>
      </c>
      <c r="D699" s="44" t="s">
        <v>31</v>
      </c>
      <c r="E699" s="44" t="s">
        <v>34</v>
      </c>
      <c r="F699" s="45" t="s">
        <v>33</v>
      </c>
      <c r="G699" s="46">
        <v>54.35</v>
      </c>
      <c r="H699" s="46">
        <v>46.2</v>
      </c>
      <c r="I699" s="46"/>
      <c r="J699" s="52">
        <v>105</v>
      </c>
      <c r="K699" s="47" t="str">
        <f t="shared" si="11"/>
        <v/>
      </c>
      <c r="L699" s="30"/>
    </row>
    <row r="700" spans="1:12" ht="15" customHeight="1" x14ac:dyDescent="0.2">
      <c r="A700" s="64" t="s">
        <v>1376</v>
      </c>
      <c r="B700" s="44" t="s">
        <v>235</v>
      </c>
      <c r="C700" s="44" t="s">
        <v>236</v>
      </c>
      <c r="D700" s="44" t="s">
        <v>31</v>
      </c>
      <c r="E700" s="44" t="s">
        <v>35</v>
      </c>
      <c r="F700" s="45" t="s">
        <v>33</v>
      </c>
      <c r="G700" s="46">
        <v>48.2</v>
      </c>
      <c r="H700" s="46">
        <v>41</v>
      </c>
      <c r="I700" s="46"/>
      <c r="J700" s="52">
        <v>351</v>
      </c>
      <c r="K700" s="47" t="str">
        <f t="shared" si="11"/>
        <v/>
      </c>
      <c r="L700" s="30"/>
    </row>
    <row r="701" spans="1:12" ht="15" customHeight="1" x14ac:dyDescent="0.2">
      <c r="A701" s="64" t="s">
        <v>1377</v>
      </c>
      <c r="B701" s="44" t="s">
        <v>235</v>
      </c>
      <c r="C701" s="44" t="s">
        <v>236</v>
      </c>
      <c r="D701" s="44" t="s">
        <v>31</v>
      </c>
      <c r="E701" s="44" t="s">
        <v>38</v>
      </c>
      <c r="F701" s="45" t="s">
        <v>33</v>
      </c>
      <c r="G701" s="46">
        <v>34.450000000000003</v>
      </c>
      <c r="H701" s="46">
        <v>29.3</v>
      </c>
      <c r="I701" s="46"/>
      <c r="J701" s="52">
        <v>46</v>
      </c>
      <c r="K701" s="47" t="str">
        <f t="shared" si="11"/>
        <v/>
      </c>
      <c r="L701" s="30"/>
    </row>
    <row r="702" spans="1:12" ht="15" customHeight="1" x14ac:dyDescent="0.2">
      <c r="A702" s="64" t="s">
        <v>234</v>
      </c>
      <c r="B702" s="44" t="s">
        <v>235</v>
      </c>
      <c r="C702" s="44" t="s">
        <v>236</v>
      </c>
      <c r="D702" s="44" t="s">
        <v>31</v>
      </c>
      <c r="E702" s="44" t="s">
        <v>39</v>
      </c>
      <c r="F702" s="45" t="s">
        <v>33</v>
      </c>
      <c r="G702" s="46">
        <v>30.75</v>
      </c>
      <c r="H702" s="46">
        <v>26.15</v>
      </c>
      <c r="I702" s="46"/>
      <c r="J702" s="52">
        <v>77</v>
      </c>
      <c r="K702" s="47" t="str">
        <f t="shared" si="11"/>
        <v/>
      </c>
      <c r="L702" s="30"/>
    </row>
    <row r="703" spans="1:12" ht="15" customHeight="1" x14ac:dyDescent="0.2">
      <c r="A703" s="64" t="s">
        <v>1378</v>
      </c>
      <c r="B703" s="44" t="s">
        <v>235</v>
      </c>
      <c r="C703" s="44" t="s">
        <v>236</v>
      </c>
      <c r="D703" s="44" t="s">
        <v>31</v>
      </c>
      <c r="E703" s="44" t="s">
        <v>40</v>
      </c>
      <c r="F703" s="45" t="s">
        <v>33</v>
      </c>
      <c r="G703" s="46">
        <v>25.55</v>
      </c>
      <c r="H703" s="46">
        <v>21.75</v>
      </c>
      <c r="I703" s="46"/>
      <c r="J703" s="52">
        <v>89</v>
      </c>
      <c r="K703" s="47" t="str">
        <f t="shared" si="11"/>
        <v/>
      </c>
      <c r="L703" s="30"/>
    </row>
    <row r="704" spans="1:12" ht="15" customHeight="1" x14ac:dyDescent="0.2">
      <c r="A704" s="64" t="s">
        <v>1379</v>
      </c>
      <c r="B704" s="44" t="s">
        <v>235</v>
      </c>
      <c r="C704" s="44" t="s">
        <v>236</v>
      </c>
      <c r="D704" s="44" t="s">
        <v>31</v>
      </c>
      <c r="E704" s="44" t="s">
        <v>62</v>
      </c>
      <c r="F704" s="45" t="s">
        <v>33</v>
      </c>
      <c r="G704" s="46">
        <v>18</v>
      </c>
      <c r="H704" s="46">
        <v>15.3</v>
      </c>
      <c r="I704" s="46"/>
      <c r="J704" s="52">
        <v>24</v>
      </c>
      <c r="K704" s="47" t="str">
        <f t="shared" si="11"/>
        <v/>
      </c>
      <c r="L704" s="30"/>
    </row>
    <row r="705" spans="1:12" ht="15" customHeight="1" x14ac:dyDescent="0.2">
      <c r="A705" s="64" t="s">
        <v>1382</v>
      </c>
      <c r="B705" s="44" t="s">
        <v>1380</v>
      </c>
      <c r="C705" s="44" t="s">
        <v>1381</v>
      </c>
      <c r="D705" s="44" t="s">
        <v>31</v>
      </c>
      <c r="E705" s="44" t="s">
        <v>34</v>
      </c>
      <c r="F705" s="45" t="s">
        <v>49</v>
      </c>
      <c r="G705" s="46">
        <v>51</v>
      </c>
      <c r="H705" s="46">
        <v>43.35</v>
      </c>
      <c r="I705" s="46">
        <v>1.75</v>
      </c>
      <c r="J705" s="52">
        <v>59</v>
      </c>
      <c r="K705" s="47" t="str">
        <f t="shared" si="11"/>
        <v/>
      </c>
      <c r="L705" s="30"/>
    </row>
    <row r="706" spans="1:12" ht="15" customHeight="1" x14ac:dyDescent="0.2">
      <c r="A706" s="64" t="s">
        <v>1383</v>
      </c>
      <c r="B706" s="44" t="s">
        <v>1380</v>
      </c>
      <c r="C706" s="44" t="s">
        <v>1381</v>
      </c>
      <c r="D706" s="44" t="s">
        <v>31</v>
      </c>
      <c r="E706" s="44" t="s">
        <v>35</v>
      </c>
      <c r="F706" s="45" t="s">
        <v>49</v>
      </c>
      <c r="G706" s="46">
        <v>42.75</v>
      </c>
      <c r="H706" s="46">
        <v>36.35</v>
      </c>
      <c r="I706" s="46">
        <v>1.75</v>
      </c>
      <c r="J706" s="52">
        <v>170</v>
      </c>
      <c r="K706" s="47" t="str">
        <f t="shared" si="11"/>
        <v/>
      </c>
      <c r="L706" s="30"/>
    </row>
    <row r="707" spans="1:12" ht="15" customHeight="1" x14ac:dyDescent="0.2">
      <c r="A707" s="64" t="s">
        <v>2635</v>
      </c>
      <c r="B707" s="44" t="s">
        <v>1380</v>
      </c>
      <c r="C707" s="44" t="s">
        <v>1381</v>
      </c>
      <c r="D707" s="44" t="s">
        <v>31</v>
      </c>
      <c r="E707" s="44" t="s">
        <v>86</v>
      </c>
      <c r="F707" s="45" t="s">
        <v>49</v>
      </c>
      <c r="G707" s="46">
        <v>37.450000000000003</v>
      </c>
      <c r="H707" s="46">
        <v>31.85</v>
      </c>
      <c r="I707" s="46">
        <v>1.75</v>
      </c>
      <c r="J707" s="52">
        <v>153</v>
      </c>
      <c r="K707" s="47" t="str">
        <f t="shared" si="11"/>
        <v/>
      </c>
      <c r="L707" s="30"/>
    </row>
    <row r="708" spans="1:12" ht="15" customHeight="1" x14ac:dyDescent="0.2">
      <c r="A708" s="64" t="s">
        <v>1384</v>
      </c>
      <c r="B708" s="44" t="s">
        <v>1380</v>
      </c>
      <c r="C708" s="44" t="s">
        <v>1381</v>
      </c>
      <c r="D708" s="44" t="s">
        <v>31</v>
      </c>
      <c r="E708" s="44" t="s">
        <v>40</v>
      </c>
      <c r="F708" s="45" t="s">
        <v>49</v>
      </c>
      <c r="G708" s="46">
        <v>18.100000000000001</v>
      </c>
      <c r="H708" s="46">
        <v>15.4</v>
      </c>
      <c r="I708" s="46">
        <v>1.75</v>
      </c>
      <c r="J708" s="52">
        <v>8</v>
      </c>
      <c r="K708" s="47" t="str">
        <f t="shared" si="11"/>
        <v/>
      </c>
      <c r="L708" s="30"/>
    </row>
    <row r="709" spans="1:12" ht="15" customHeight="1" x14ac:dyDescent="0.2">
      <c r="A709" s="64" t="s">
        <v>2857</v>
      </c>
      <c r="B709" s="44" t="s">
        <v>237</v>
      </c>
      <c r="C709" s="44" t="s">
        <v>238</v>
      </c>
      <c r="D709" s="44" t="s">
        <v>31</v>
      </c>
      <c r="E709" s="44" t="s">
        <v>50</v>
      </c>
      <c r="F709" s="45" t="s">
        <v>33</v>
      </c>
      <c r="G709" s="46">
        <v>73.400000000000006</v>
      </c>
      <c r="H709" s="46">
        <v>62.4</v>
      </c>
      <c r="I709" s="46"/>
      <c r="J709" s="52">
        <v>6</v>
      </c>
      <c r="K709" s="47" t="str">
        <f t="shared" si="11"/>
        <v/>
      </c>
      <c r="L709" s="30"/>
    </row>
    <row r="710" spans="1:12" ht="15" customHeight="1" x14ac:dyDescent="0.2">
      <c r="A710" s="64" t="s">
        <v>1385</v>
      </c>
      <c r="B710" s="44" t="s">
        <v>237</v>
      </c>
      <c r="C710" s="44" t="s">
        <v>238</v>
      </c>
      <c r="D710" s="44" t="s">
        <v>31</v>
      </c>
      <c r="E710" s="44" t="s">
        <v>32</v>
      </c>
      <c r="F710" s="45" t="s">
        <v>33</v>
      </c>
      <c r="G710" s="46">
        <v>65.599999999999994</v>
      </c>
      <c r="H710" s="46">
        <v>55.8</v>
      </c>
      <c r="I710" s="46"/>
      <c r="J710" s="52">
        <v>500</v>
      </c>
      <c r="K710" s="47" t="str">
        <f t="shared" si="11"/>
        <v/>
      </c>
      <c r="L710" s="30"/>
    </row>
    <row r="711" spans="1:12" ht="15" customHeight="1" x14ac:dyDescent="0.2">
      <c r="A711" s="64" t="s">
        <v>1386</v>
      </c>
      <c r="B711" s="44" t="s">
        <v>237</v>
      </c>
      <c r="C711" s="44" t="s">
        <v>238</v>
      </c>
      <c r="D711" s="44" t="s">
        <v>31</v>
      </c>
      <c r="E711" s="44" t="s">
        <v>34</v>
      </c>
      <c r="F711" s="45" t="s">
        <v>33</v>
      </c>
      <c r="G711" s="46">
        <v>58.1</v>
      </c>
      <c r="H711" s="46">
        <v>49.4</v>
      </c>
      <c r="I711" s="46"/>
      <c r="J711" s="52">
        <v>484</v>
      </c>
      <c r="K711" s="47" t="str">
        <f t="shared" si="11"/>
        <v/>
      </c>
      <c r="L711" s="30"/>
    </row>
    <row r="712" spans="1:12" ht="15" customHeight="1" x14ac:dyDescent="0.2">
      <c r="A712" s="64" t="s">
        <v>1387</v>
      </c>
      <c r="B712" s="44" t="s">
        <v>237</v>
      </c>
      <c r="C712" s="44" t="s">
        <v>238</v>
      </c>
      <c r="D712" s="44" t="s">
        <v>31</v>
      </c>
      <c r="E712" s="44" t="s">
        <v>133</v>
      </c>
      <c r="F712" s="45" t="s">
        <v>33</v>
      </c>
      <c r="G712" s="46">
        <v>52.85</v>
      </c>
      <c r="H712" s="46">
        <v>44.95</v>
      </c>
      <c r="I712" s="46"/>
      <c r="J712" s="52">
        <v>168</v>
      </c>
      <c r="K712" s="47" t="str">
        <f t="shared" si="11"/>
        <v/>
      </c>
      <c r="L712" s="30"/>
    </row>
    <row r="713" spans="1:12" ht="15" customHeight="1" x14ac:dyDescent="0.2">
      <c r="A713" s="64" t="s">
        <v>1388</v>
      </c>
      <c r="B713" s="44" t="s">
        <v>237</v>
      </c>
      <c r="C713" s="44" t="s">
        <v>238</v>
      </c>
      <c r="D713" s="44" t="s">
        <v>31</v>
      </c>
      <c r="E713" s="44" t="s">
        <v>35</v>
      </c>
      <c r="F713" s="45" t="s">
        <v>33</v>
      </c>
      <c r="G713" s="46">
        <v>47.45</v>
      </c>
      <c r="H713" s="46">
        <v>40.35</v>
      </c>
      <c r="I713" s="46"/>
      <c r="J713" s="52">
        <v>193</v>
      </c>
      <c r="K713" s="47" t="str">
        <f t="shared" si="11"/>
        <v/>
      </c>
      <c r="L713" s="30"/>
    </row>
    <row r="714" spans="1:12" ht="15" customHeight="1" x14ac:dyDescent="0.2">
      <c r="A714" s="64" t="s">
        <v>1389</v>
      </c>
      <c r="B714" s="44" t="s">
        <v>237</v>
      </c>
      <c r="C714" s="44" t="s">
        <v>238</v>
      </c>
      <c r="D714" s="44" t="s">
        <v>31</v>
      </c>
      <c r="E714" s="44" t="s">
        <v>36</v>
      </c>
      <c r="F714" s="45" t="s">
        <v>33</v>
      </c>
      <c r="G714" s="46">
        <v>39</v>
      </c>
      <c r="H714" s="46">
        <v>33.15</v>
      </c>
      <c r="I714" s="46"/>
      <c r="J714" s="52">
        <v>283</v>
      </c>
      <c r="K714" s="47" t="str">
        <f t="shared" si="11"/>
        <v/>
      </c>
      <c r="L714" s="30"/>
    </row>
    <row r="715" spans="1:12" ht="15" customHeight="1" x14ac:dyDescent="0.2">
      <c r="A715" s="64" t="s">
        <v>1390</v>
      </c>
      <c r="B715" s="44" t="s">
        <v>237</v>
      </c>
      <c r="C715" s="44" t="s">
        <v>238</v>
      </c>
      <c r="D715" s="44" t="s">
        <v>31</v>
      </c>
      <c r="E715" s="44" t="s">
        <v>51</v>
      </c>
      <c r="F715" s="45" t="s">
        <v>33</v>
      </c>
      <c r="G715" s="46">
        <v>30.35</v>
      </c>
      <c r="H715" s="46">
        <v>25.8</v>
      </c>
      <c r="I715" s="46"/>
      <c r="J715" s="52">
        <v>67</v>
      </c>
      <c r="K715" s="47" t="str">
        <f t="shared" si="11"/>
        <v/>
      </c>
      <c r="L715" s="30"/>
    </row>
    <row r="716" spans="1:12" ht="15" customHeight="1" x14ac:dyDescent="0.2">
      <c r="A716" s="64" t="s">
        <v>1391</v>
      </c>
      <c r="B716" s="44" t="s">
        <v>237</v>
      </c>
      <c r="C716" s="44" t="s">
        <v>238</v>
      </c>
      <c r="D716" s="44" t="s">
        <v>41</v>
      </c>
      <c r="E716" s="44" t="s">
        <v>42</v>
      </c>
      <c r="F716" s="45" t="s">
        <v>33</v>
      </c>
      <c r="G716" s="46">
        <v>35.25</v>
      </c>
      <c r="H716" s="46">
        <v>30</v>
      </c>
      <c r="I716" s="46"/>
      <c r="J716" s="52">
        <v>368</v>
      </c>
      <c r="K716" s="47" t="str">
        <f t="shared" si="11"/>
        <v/>
      </c>
      <c r="L716" s="30"/>
    </row>
    <row r="717" spans="1:12" ht="15" customHeight="1" x14ac:dyDescent="0.2">
      <c r="A717" s="64" t="s">
        <v>1392</v>
      </c>
      <c r="B717" s="44" t="s">
        <v>237</v>
      </c>
      <c r="C717" s="44" t="s">
        <v>238</v>
      </c>
      <c r="D717" s="44" t="s">
        <v>41</v>
      </c>
      <c r="E717" s="44" t="s">
        <v>44</v>
      </c>
      <c r="F717" s="45" t="s">
        <v>33</v>
      </c>
      <c r="G717" s="46">
        <v>27.45</v>
      </c>
      <c r="H717" s="46">
        <v>23.35</v>
      </c>
      <c r="I717" s="46"/>
      <c r="J717" s="52">
        <v>372</v>
      </c>
      <c r="K717" s="47" t="str">
        <f t="shared" si="11"/>
        <v/>
      </c>
      <c r="L717" s="30"/>
    </row>
    <row r="718" spans="1:12" ht="15" customHeight="1" x14ac:dyDescent="0.2">
      <c r="A718" s="64" t="s">
        <v>1393</v>
      </c>
      <c r="B718" s="44" t="s">
        <v>237</v>
      </c>
      <c r="C718" s="44" t="s">
        <v>238</v>
      </c>
      <c r="D718" s="44" t="s">
        <v>41</v>
      </c>
      <c r="E718" s="44" t="s">
        <v>54</v>
      </c>
      <c r="F718" s="45" t="s">
        <v>33</v>
      </c>
      <c r="G718" s="46">
        <v>20.399999999999999</v>
      </c>
      <c r="H718" s="46">
        <v>17.350000000000001</v>
      </c>
      <c r="I718" s="46"/>
      <c r="J718" s="52">
        <v>286</v>
      </c>
      <c r="K718" s="47" t="str">
        <f t="shared" si="11"/>
        <v/>
      </c>
      <c r="L718" s="30"/>
    </row>
    <row r="719" spans="1:12" ht="15" customHeight="1" x14ac:dyDescent="0.2">
      <c r="A719" s="64" t="s">
        <v>2858</v>
      </c>
      <c r="B719" s="44" t="s">
        <v>2859</v>
      </c>
      <c r="C719" s="44" t="s">
        <v>2860</v>
      </c>
      <c r="D719" s="44" t="s">
        <v>31</v>
      </c>
      <c r="E719" s="44" t="s">
        <v>40</v>
      </c>
      <c r="F719" s="45" t="s">
        <v>99</v>
      </c>
      <c r="G719" s="46">
        <v>26.7</v>
      </c>
      <c r="H719" s="46">
        <v>22.7</v>
      </c>
      <c r="I719" s="46">
        <v>1</v>
      </c>
      <c r="J719" s="52">
        <v>21</v>
      </c>
      <c r="K719" s="47" t="str">
        <f t="shared" si="11"/>
        <v/>
      </c>
      <c r="L719" s="30"/>
    </row>
    <row r="720" spans="1:12" ht="15" customHeight="1" x14ac:dyDescent="0.2">
      <c r="A720" s="64" t="s">
        <v>2861</v>
      </c>
      <c r="B720" s="44" t="s">
        <v>2859</v>
      </c>
      <c r="C720" s="44" t="s">
        <v>2860</v>
      </c>
      <c r="D720" s="44" t="s">
        <v>31</v>
      </c>
      <c r="E720" s="44" t="s">
        <v>62</v>
      </c>
      <c r="F720" s="45" t="s">
        <v>99</v>
      </c>
      <c r="G720" s="46">
        <v>20.75</v>
      </c>
      <c r="H720" s="46">
        <v>17.649999999999999</v>
      </c>
      <c r="I720" s="46">
        <v>1</v>
      </c>
      <c r="J720" s="52">
        <v>10</v>
      </c>
      <c r="K720" s="47" t="str">
        <f t="shared" si="11"/>
        <v/>
      </c>
      <c r="L720" s="30"/>
    </row>
    <row r="721" spans="1:12" ht="15" customHeight="1" x14ac:dyDescent="0.2">
      <c r="A721" s="64" t="s">
        <v>2636</v>
      </c>
      <c r="B721" s="44" t="s">
        <v>2637</v>
      </c>
      <c r="C721" s="44" t="s">
        <v>2638</v>
      </c>
      <c r="D721" s="44" t="s">
        <v>31</v>
      </c>
      <c r="E721" s="44" t="s">
        <v>40</v>
      </c>
      <c r="F721" s="45" t="s">
        <v>33</v>
      </c>
      <c r="G721" s="46">
        <v>22.9</v>
      </c>
      <c r="H721" s="46">
        <v>19.5</v>
      </c>
      <c r="I721" s="46">
        <v>1</v>
      </c>
      <c r="J721" s="52">
        <v>166</v>
      </c>
      <c r="K721" s="47" t="str">
        <f t="shared" si="11"/>
        <v/>
      </c>
      <c r="L721" s="30"/>
    </row>
    <row r="722" spans="1:12" ht="15" customHeight="1" x14ac:dyDescent="0.2">
      <c r="A722" s="64" t="s">
        <v>2990</v>
      </c>
      <c r="B722" s="44" t="s">
        <v>240</v>
      </c>
      <c r="C722" s="44" t="s">
        <v>241</v>
      </c>
      <c r="D722" s="44" t="s">
        <v>31</v>
      </c>
      <c r="E722" s="44" t="s">
        <v>36</v>
      </c>
      <c r="F722" s="45" t="s">
        <v>33</v>
      </c>
      <c r="G722" s="46">
        <v>38</v>
      </c>
      <c r="H722" s="46">
        <v>32.299999999999997</v>
      </c>
      <c r="I722" s="46"/>
      <c r="J722" s="52">
        <v>268</v>
      </c>
      <c r="K722" s="47" t="str">
        <f t="shared" si="11"/>
        <v/>
      </c>
      <c r="L722" s="30"/>
    </row>
    <row r="723" spans="1:12" ht="15" customHeight="1" x14ac:dyDescent="0.2">
      <c r="A723" s="64" t="s">
        <v>2639</v>
      </c>
      <c r="B723" s="44" t="s">
        <v>240</v>
      </c>
      <c r="C723" s="44" t="s">
        <v>241</v>
      </c>
      <c r="D723" s="44" t="s">
        <v>31</v>
      </c>
      <c r="E723" s="44" t="s">
        <v>88</v>
      </c>
      <c r="F723" s="45" t="s">
        <v>33</v>
      </c>
      <c r="G723" s="46">
        <v>24.3</v>
      </c>
      <c r="H723" s="46">
        <v>20.7</v>
      </c>
      <c r="I723" s="46"/>
      <c r="J723" s="52">
        <v>40</v>
      </c>
      <c r="K723" s="47" t="str">
        <f t="shared" si="11"/>
        <v/>
      </c>
      <c r="L723" s="30"/>
    </row>
    <row r="724" spans="1:12" ht="15" customHeight="1" x14ac:dyDescent="0.2">
      <c r="A724" s="64" t="s">
        <v>2991</v>
      </c>
      <c r="B724" s="44" t="s">
        <v>240</v>
      </c>
      <c r="C724" s="44" t="s">
        <v>241</v>
      </c>
      <c r="D724" s="44" t="s">
        <v>31</v>
      </c>
      <c r="E724" s="44" t="s">
        <v>61</v>
      </c>
      <c r="F724" s="45" t="s">
        <v>33</v>
      </c>
      <c r="G724" s="46">
        <v>31.1</v>
      </c>
      <c r="H724" s="46">
        <v>26.45</v>
      </c>
      <c r="I724" s="46"/>
      <c r="J724" s="52">
        <v>7</v>
      </c>
      <c r="K724" s="47" t="str">
        <f t="shared" si="11"/>
        <v/>
      </c>
      <c r="L724" s="30"/>
    </row>
    <row r="725" spans="1:12" ht="15" customHeight="1" x14ac:dyDescent="0.2">
      <c r="A725" s="64" t="s">
        <v>3046</v>
      </c>
      <c r="B725" s="44" t="s">
        <v>240</v>
      </c>
      <c r="C725" s="44" t="s">
        <v>241</v>
      </c>
      <c r="D725" s="44" t="s">
        <v>31</v>
      </c>
      <c r="E725" s="44" t="s">
        <v>38</v>
      </c>
      <c r="F725" s="45" t="s">
        <v>33</v>
      </c>
      <c r="G725" s="46">
        <v>27.5</v>
      </c>
      <c r="H725" s="46">
        <v>23.4</v>
      </c>
      <c r="I725" s="46"/>
      <c r="J725" s="52">
        <v>200</v>
      </c>
      <c r="K725" s="47" t="str">
        <f t="shared" si="11"/>
        <v/>
      </c>
      <c r="L725" s="30"/>
    </row>
    <row r="726" spans="1:12" ht="15" customHeight="1" x14ac:dyDescent="0.2">
      <c r="A726" s="64" t="s">
        <v>1394</v>
      </c>
      <c r="B726" s="44" t="s">
        <v>240</v>
      </c>
      <c r="C726" s="44" t="s">
        <v>241</v>
      </c>
      <c r="D726" s="44" t="s">
        <v>31</v>
      </c>
      <c r="E726" s="44" t="s">
        <v>39</v>
      </c>
      <c r="F726" s="45" t="s">
        <v>33</v>
      </c>
      <c r="G726" s="46">
        <v>23.55</v>
      </c>
      <c r="H726" s="46">
        <v>20.05</v>
      </c>
      <c r="I726" s="46"/>
      <c r="J726" s="52">
        <v>500</v>
      </c>
      <c r="K726" s="47" t="str">
        <f t="shared" si="11"/>
        <v/>
      </c>
      <c r="L726" s="30"/>
    </row>
    <row r="727" spans="1:12" ht="15" customHeight="1" x14ac:dyDescent="0.2">
      <c r="A727" s="64" t="s">
        <v>1395</v>
      </c>
      <c r="B727" s="44" t="s">
        <v>240</v>
      </c>
      <c r="C727" s="44" t="s">
        <v>241</v>
      </c>
      <c r="D727" s="44" t="s">
        <v>31</v>
      </c>
      <c r="E727" s="44" t="s">
        <v>40</v>
      </c>
      <c r="F727" s="45" t="s">
        <v>33</v>
      </c>
      <c r="G727" s="46">
        <v>19.75</v>
      </c>
      <c r="H727" s="46">
        <v>16.8</v>
      </c>
      <c r="I727" s="46"/>
      <c r="J727" s="52">
        <v>500</v>
      </c>
      <c r="K727" s="47" t="str">
        <f t="shared" si="11"/>
        <v/>
      </c>
      <c r="L727" s="30"/>
    </row>
    <row r="728" spans="1:12" ht="15" customHeight="1" x14ac:dyDescent="0.2">
      <c r="A728" s="64" t="s">
        <v>1396</v>
      </c>
      <c r="B728" s="44" t="s">
        <v>240</v>
      </c>
      <c r="C728" s="44" t="s">
        <v>241</v>
      </c>
      <c r="D728" s="44" t="s">
        <v>31</v>
      </c>
      <c r="E728" s="44" t="s">
        <v>62</v>
      </c>
      <c r="F728" s="45" t="s">
        <v>33</v>
      </c>
      <c r="G728" s="46">
        <v>16.399999999999999</v>
      </c>
      <c r="H728" s="46">
        <v>13.95</v>
      </c>
      <c r="I728" s="46"/>
      <c r="J728" s="52">
        <v>500</v>
      </c>
      <c r="K728" s="47" t="str">
        <f t="shared" si="11"/>
        <v/>
      </c>
      <c r="L728" s="30"/>
    </row>
    <row r="729" spans="1:12" ht="15" customHeight="1" x14ac:dyDescent="0.2">
      <c r="A729" s="64" t="s">
        <v>1397</v>
      </c>
      <c r="B729" s="44" t="s">
        <v>240</v>
      </c>
      <c r="C729" s="44" t="s">
        <v>241</v>
      </c>
      <c r="D729" s="44" t="s">
        <v>31</v>
      </c>
      <c r="E729" s="44" t="s">
        <v>63</v>
      </c>
      <c r="F729" s="45" t="s">
        <v>33</v>
      </c>
      <c r="G729" s="46">
        <v>13.1</v>
      </c>
      <c r="H729" s="46">
        <v>11.15</v>
      </c>
      <c r="I729" s="46"/>
      <c r="J729" s="52">
        <v>130</v>
      </c>
      <c r="K729" s="47" t="str">
        <f t="shared" si="11"/>
        <v/>
      </c>
      <c r="L729" s="30"/>
    </row>
    <row r="730" spans="1:12" ht="15" customHeight="1" x14ac:dyDescent="0.2">
      <c r="A730" s="64" t="s">
        <v>1398</v>
      </c>
      <c r="B730" s="44" t="s">
        <v>240</v>
      </c>
      <c r="C730" s="44" t="s">
        <v>241</v>
      </c>
      <c r="D730" s="44" t="s">
        <v>31</v>
      </c>
      <c r="E730" s="44" t="s">
        <v>152</v>
      </c>
      <c r="F730" s="45" t="s">
        <v>33</v>
      </c>
      <c r="G730" s="46">
        <v>11.85</v>
      </c>
      <c r="H730" s="46">
        <v>10.1</v>
      </c>
      <c r="I730" s="46"/>
      <c r="J730" s="52">
        <v>52</v>
      </c>
      <c r="K730" s="47" t="str">
        <f t="shared" si="11"/>
        <v/>
      </c>
      <c r="L730" s="30"/>
    </row>
    <row r="731" spans="1:12" ht="15" customHeight="1" x14ac:dyDescent="0.2">
      <c r="A731" s="64" t="s">
        <v>1399</v>
      </c>
      <c r="B731" s="44" t="s">
        <v>240</v>
      </c>
      <c r="C731" s="44" t="s">
        <v>241</v>
      </c>
      <c r="D731" s="44" t="s">
        <v>41</v>
      </c>
      <c r="E731" s="44" t="s">
        <v>52</v>
      </c>
      <c r="F731" s="45" t="s">
        <v>33</v>
      </c>
      <c r="G731" s="46">
        <v>38.450000000000003</v>
      </c>
      <c r="H731" s="46">
        <v>32.700000000000003</v>
      </c>
      <c r="I731" s="46"/>
      <c r="J731" s="52">
        <v>500</v>
      </c>
      <c r="K731" s="47" t="str">
        <f t="shared" si="11"/>
        <v/>
      </c>
      <c r="L731" s="30"/>
    </row>
    <row r="732" spans="1:12" ht="15" customHeight="1" x14ac:dyDescent="0.2">
      <c r="A732" s="64" t="s">
        <v>1400</v>
      </c>
      <c r="B732" s="44" t="s">
        <v>240</v>
      </c>
      <c r="C732" s="44" t="s">
        <v>241</v>
      </c>
      <c r="D732" s="44" t="s">
        <v>41</v>
      </c>
      <c r="E732" s="44" t="s">
        <v>42</v>
      </c>
      <c r="F732" s="45" t="s">
        <v>33</v>
      </c>
      <c r="G732" s="46">
        <v>32.5</v>
      </c>
      <c r="H732" s="46">
        <v>27.65</v>
      </c>
      <c r="I732" s="46"/>
      <c r="J732" s="52">
        <v>500</v>
      </c>
      <c r="K732" s="47" t="str">
        <f t="shared" si="11"/>
        <v/>
      </c>
      <c r="L732" s="30"/>
    </row>
    <row r="733" spans="1:12" ht="15" customHeight="1" x14ac:dyDescent="0.2">
      <c r="A733" s="64" t="s">
        <v>1401</v>
      </c>
      <c r="B733" s="44" t="s">
        <v>240</v>
      </c>
      <c r="C733" s="44" t="s">
        <v>241</v>
      </c>
      <c r="D733" s="44" t="s">
        <v>41</v>
      </c>
      <c r="E733" s="44" t="s">
        <v>44</v>
      </c>
      <c r="F733" s="45" t="s">
        <v>33</v>
      </c>
      <c r="G733" s="46">
        <v>26.7</v>
      </c>
      <c r="H733" s="46">
        <v>22.7</v>
      </c>
      <c r="I733" s="46"/>
      <c r="J733" s="52">
        <v>500</v>
      </c>
      <c r="K733" s="47" t="str">
        <f t="shared" si="11"/>
        <v/>
      </c>
      <c r="L733" s="30"/>
    </row>
    <row r="734" spans="1:12" ht="15" customHeight="1" x14ac:dyDescent="0.2">
      <c r="A734" s="64" t="s">
        <v>1402</v>
      </c>
      <c r="B734" s="44" t="s">
        <v>240</v>
      </c>
      <c r="C734" s="44" t="s">
        <v>241</v>
      </c>
      <c r="D734" s="44" t="s">
        <v>41</v>
      </c>
      <c r="E734" s="44" t="s">
        <v>54</v>
      </c>
      <c r="F734" s="45" t="s">
        <v>33</v>
      </c>
      <c r="G734" s="46">
        <v>21.5</v>
      </c>
      <c r="H734" s="46">
        <v>18.3</v>
      </c>
      <c r="I734" s="46"/>
      <c r="J734" s="52">
        <v>500</v>
      </c>
      <c r="K734" s="47" t="str">
        <f t="shared" ref="K734:K787" si="12">IF(L734="","",IF(L734&lt;50,G734-($K$9*G734),IF(L734&gt;=50,H734-($K$9*H734))))</f>
        <v/>
      </c>
      <c r="L734" s="30"/>
    </row>
    <row r="735" spans="1:12" ht="15" customHeight="1" x14ac:dyDescent="0.2">
      <c r="A735" s="64" t="s">
        <v>1403</v>
      </c>
      <c r="B735" s="44" t="s">
        <v>240</v>
      </c>
      <c r="C735" s="44" t="s">
        <v>241</v>
      </c>
      <c r="D735" s="44" t="s">
        <v>41</v>
      </c>
      <c r="E735" s="44" t="s">
        <v>45</v>
      </c>
      <c r="F735" s="45" t="s">
        <v>33</v>
      </c>
      <c r="G735" s="46">
        <v>19.850000000000001</v>
      </c>
      <c r="H735" s="46">
        <v>16.899999999999999</v>
      </c>
      <c r="I735" s="46"/>
      <c r="J735" s="52">
        <v>244</v>
      </c>
      <c r="K735" s="47" t="str">
        <f t="shared" si="12"/>
        <v/>
      </c>
      <c r="L735" s="30"/>
    </row>
    <row r="736" spans="1:12" ht="15" customHeight="1" x14ac:dyDescent="0.2">
      <c r="A736" s="64" t="s">
        <v>2953</v>
      </c>
      <c r="B736" s="44" t="s">
        <v>1404</v>
      </c>
      <c r="C736" s="44" t="s">
        <v>1405</v>
      </c>
      <c r="D736" s="44" t="s">
        <v>31</v>
      </c>
      <c r="E736" s="44" t="s">
        <v>36</v>
      </c>
      <c r="F736" s="45" t="s">
        <v>33</v>
      </c>
      <c r="G736" s="46">
        <v>46.25</v>
      </c>
      <c r="H736" s="46">
        <v>39.35</v>
      </c>
      <c r="I736" s="46"/>
      <c r="J736" s="52">
        <v>51</v>
      </c>
      <c r="K736" s="47" t="str">
        <f t="shared" si="12"/>
        <v/>
      </c>
      <c r="L736" s="30"/>
    </row>
    <row r="737" spans="1:12" ht="15" customHeight="1" x14ac:dyDescent="0.2">
      <c r="A737" s="64" t="s">
        <v>2475</v>
      </c>
      <c r="B737" s="44" t="s">
        <v>1404</v>
      </c>
      <c r="C737" s="44" t="s">
        <v>1405</v>
      </c>
      <c r="D737" s="44" t="s">
        <v>31</v>
      </c>
      <c r="E737" s="44" t="s">
        <v>39</v>
      </c>
      <c r="F737" s="45" t="s">
        <v>33</v>
      </c>
      <c r="G737" s="46">
        <v>34.35</v>
      </c>
      <c r="H737" s="46">
        <v>29.2</v>
      </c>
      <c r="I737" s="46"/>
      <c r="J737" s="52">
        <v>500</v>
      </c>
      <c r="K737" s="47" t="str">
        <f t="shared" si="12"/>
        <v/>
      </c>
      <c r="L737" s="30"/>
    </row>
    <row r="738" spans="1:12" ht="15" customHeight="1" x14ac:dyDescent="0.2">
      <c r="A738" s="64" t="s">
        <v>2640</v>
      </c>
      <c r="B738" s="44" t="s">
        <v>1404</v>
      </c>
      <c r="C738" s="44" t="s">
        <v>1405</v>
      </c>
      <c r="D738" s="44" t="s">
        <v>31</v>
      </c>
      <c r="E738" s="44" t="s">
        <v>40</v>
      </c>
      <c r="F738" s="45" t="s">
        <v>33</v>
      </c>
      <c r="G738" s="46">
        <v>29.75</v>
      </c>
      <c r="H738" s="46">
        <v>25.3</v>
      </c>
      <c r="I738" s="46"/>
      <c r="J738" s="52">
        <v>500</v>
      </c>
      <c r="K738" s="47" t="str">
        <f t="shared" si="12"/>
        <v/>
      </c>
      <c r="L738" s="30"/>
    </row>
    <row r="739" spans="1:12" ht="15" customHeight="1" x14ac:dyDescent="0.2">
      <c r="A739" s="64" t="s">
        <v>1406</v>
      </c>
      <c r="B739" s="44" t="s">
        <v>1404</v>
      </c>
      <c r="C739" s="44" t="s">
        <v>1405</v>
      </c>
      <c r="D739" s="44" t="s">
        <v>31</v>
      </c>
      <c r="E739" s="44" t="s">
        <v>62</v>
      </c>
      <c r="F739" s="45" t="s">
        <v>33</v>
      </c>
      <c r="G739" s="46">
        <v>25.75</v>
      </c>
      <c r="H739" s="46">
        <v>21.9</v>
      </c>
      <c r="I739" s="46"/>
      <c r="J739" s="52">
        <v>500</v>
      </c>
      <c r="K739" s="47" t="str">
        <f t="shared" si="12"/>
        <v/>
      </c>
      <c r="L739" s="30"/>
    </row>
    <row r="740" spans="1:12" ht="15" customHeight="1" x14ac:dyDescent="0.2">
      <c r="A740" s="64" t="s">
        <v>1407</v>
      </c>
      <c r="B740" s="44" t="s">
        <v>1404</v>
      </c>
      <c r="C740" s="44" t="s">
        <v>1405</v>
      </c>
      <c r="D740" s="44" t="s">
        <v>31</v>
      </c>
      <c r="E740" s="44" t="s">
        <v>63</v>
      </c>
      <c r="F740" s="45" t="s">
        <v>33</v>
      </c>
      <c r="G740" s="46">
        <v>22.15</v>
      </c>
      <c r="H740" s="46">
        <v>18.850000000000001</v>
      </c>
      <c r="I740" s="46"/>
      <c r="J740" s="52">
        <v>500</v>
      </c>
      <c r="K740" s="47" t="str">
        <f t="shared" si="12"/>
        <v/>
      </c>
      <c r="L740" s="30"/>
    </row>
    <row r="741" spans="1:12" ht="15" customHeight="1" x14ac:dyDescent="0.2">
      <c r="A741" s="64" t="s">
        <v>1408</v>
      </c>
      <c r="B741" s="44" t="s">
        <v>1404</v>
      </c>
      <c r="C741" s="44" t="s">
        <v>1405</v>
      </c>
      <c r="D741" s="44" t="s">
        <v>31</v>
      </c>
      <c r="E741" s="44" t="s">
        <v>152</v>
      </c>
      <c r="F741" s="45" t="s">
        <v>33</v>
      </c>
      <c r="G741" s="46">
        <v>20.45</v>
      </c>
      <c r="H741" s="46">
        <v>17.399999999999999</v>
      </c>
      <c r="I741" s="46"/>
      <c r="J741" s="52">
        <v>51</v>
      </c>
      <c r="K741" s="47" t="str">
        <f t="shared" si="12"/>
        <v/>
      </c>
      <c r="L741" s="30"/>
    </row>
    <row r="742" spans="1:12" ht="15" customHeight="1" x14ac:dyDescent="0.2">
      <c r="A742" s="64" t="s">
        <v>1409</v>
      </c>
      <c r="B742" s="44" t="s">
        <v>1404</v>
      </c>
      <c r="C742" s="44" t="s">
        <v>1405</v>
      </c>
      <c r="D742" s="44" t="s">
        <v>41</v>
      </c>
      <c r="E742" s="44" t="s">
        <v>44</v>
      </c>
      <c r="F742" s="45" t="s">
        <v>33</v>
      </c>
      <c r="G742" s="46">
        <v>24.6</v>
      </c>
      <c r="H742" s="46">
        <v>20.95</v>
      </c>
      <c r="I742" s="46"/>
      <c r="J742" s="52">
        <v>422</v>
      </c>
      <c r="K742" s="47" t="str">
        <f t="shared" si="12"/>
        <v/>
      </c>
      <c r="L742" s="30"/>
    </row>
    <row r="743" spans="1:12" ht="15" customHeight="1" x14ac:dyDescent="0.2">
      <c r="A743" s="64" t="s">
        <v>1410</v>
      </c>
      <c r="B743" s="44" t="s">
        <v>1404</v>
      </c>
      <c r="C743" s="44" t="s">
        <v>1405</v>
      </c>
      <c r="D743" s="44" t="s">
        <v>41</v>
      </c>
      <c r="E743" s="44" t="s">
        <v>54</v>
      </c>
      <c r="F743" s="45" t="s">
        <v>33</v>
      </c>
      <c r="G743" s="46">
        <v>21.35</v>
      </c>
      <c r="H743" s="46">
        <v>18.149999999999999</v>
      </c>
      <c r="I743" s="46"/>
      <c r="J743" s="52">
        <v>96</v>
      </c>
      <c r="K743" s="47" t="str">
        <f t="shared" si="12"/>
        <v/>
      </c>
      <c r="L743" s="30"/>
    </row>
    <row r="744" spans="1:12" ht="15" customHeight="1" x14ac:dyDescent="0.2">
      <c r="A744" s="64" t="s">
        <v>1411</v>
      </c>
      <c r="B744" s="44" t="s">
        <v>1404</v>
      </c>
      <c r="C744" s="44" t="s">
        <v>1405</v>
      </c>
      <c r="D744" s="44" t="s">
        <v>41</v>
      </c>
      <c r="E744" s="44" t="s">
        <v>45</v>
      </c>
      <c r="F744" s="45" t="s">
        <v>33</v>
      </c>
      <c r="G744" s="46">
        <v>19.25</v>
      </c>
      <c r="H744" s="46">
        <v>16.399999999999999</v>
      </c>
      <c r="I744" s="46"/>
      <c r="J744" s="52">
        <v>107</v>
      </c>
      <c r="K744" s="47" t="str">
        <f t="shared" si="12"/>
        <v/>
      </c>
      <c r="L744" s="30"/>
    </row>
    <row r="745" spans="1:12" ht="15" customHeight="1" x14ac:dyDescent="0.2">
      <c r="A745" s="64" t="s">
        <v>3047</v>
      </c>
      <c r="B745" s="44" t="s">
        <v>622</v>
      </c>
      <c r="C745" s="44" t="s">
        <v>623</v>
      </c>
      <c r="D745" s="44" t="s">
        <v>31</v>
      </c>
      <c r="E745" s="44" t="s">
        <v>39</v>
      </c>
      <c r="F745" s="45" t="s">
        <v>43</v>
      </c>
      <c r="G745" s="46">
        <v>37.25</v>
      </c>
      <c r="H745" s="46">
        <v>31.7</v>
      </c>
      <c r="I745" s="46">
        <v>2.7</v>
      </c>
      <c r="J745" s="52">
        <v>100</v>
      </c>
      <c r="K745" s="47" t="str">
        <f t="shared" si="12"/>
        <v/>
      </c>
      <c r="L745" s="30"/>
    </row>
    <row r="746" spans="1:12" ht="15" customHeight="1" x14ac:dyDescent="0.2">
      <c r="A746" s="64" t="s">
        <v>1412</v>
      </c>
      <c r="B746" s="44" t="s">
        <v>622</v>
      </c>
      <c r="C746" s="44" t="s">
        <v>623</v>
      </c>
      <c r="D746" s="44" t="s">
        <v>31</v>
      </c>
      <c r="E746" s="44" t="s">
        <v>63</v>
      </c>
      <c r="F746" s="45" t="s">
        <v>43</v>
      </c>
      <c r="G746" s="46">
        <v>20.100000000000001</v>
      </c>
      <c r="H746" s="46">
        <v>17.100000000000001</v>
      </c>
      <c r="I746" s="46">
        <v>2.7</v>
      </c>
      <c r="J746" s="52">
        <v>31</v>
      </c>
      <c r="K746" s="47" t="str">
        <f t="shared" si="12"/>
        <v/>
      </c>
      <c r="L746" s="30"/>
    </row>
    <row r="747" spans="1:12" ht="15" customHeight="1" x14ac:dyDescent="0.2">
      <c r="A747" s="64" t="s">
        <v>2641</v>
      </c>
      <c r="B747" s="44" t="s">
        <v>2532</v>
      </c>
      <c r="C747" s="44" t="s">
        <v>2533</v>
      </c>
      <c r="D747" s="44" t="s">
        <v>31</v>
      </c>
      <c r="E747" s="44" t="s">
        <v>63</v>
      </c>
      <c r="F747" s="45" t="s">
        <v>60</v>
      </c>
      <c r="G747" s="46">
        <v>24.7</v>
      </c>
      <c r="H747" s="46">
        <v>21</v>
      </c>
      <c r="I747" s="46">
        <v>2</v>
      </c>
      <c r="J747" s="52">
        <v>117</v>
      </c>
      <c r="K747" s="47" t="str">
        <f t="shared" si="12"/>
        <v/>
      </c>
      <c r="L747" s="30"/>
    </row>
    <row r="748" spans="1:12" ht="15" customHeight="1" x14ac:dyDescent="0.2">
      <c r="A748" s="64" t="s">
        <v>1413</v>
      </c>
      <c r="B748" s="44" t="s">
        <v>1414</v>
      </c>
      <c r="C748" s="44" t="s">
        <v>1415</v>
      </c>
      <c r="D748" s="44" t="s">
        <v>31</v>
      </c>
      <c r="E748" s="44" t="s">
        <v>62</v>
      </c>
      <c r="F748" s="45" t="s">
        <v>43</v>
      </c>
      <c r="G748" s="46">
        <v>27</v>
      </c>
      <c r="H748" s="46">
        <v>22.95</v>
      </c>
      <c r="I748" s="46"/>
      <c r="J748" s="52">
        <v>500</v>
      </c>
      <c r="K748" s="47" t="str">
        <f t="shared" si="12"/>
        <v/>
      </c>
      <c r="L748" s="30"/>
    </row>
    <row r="749" spans="1:12" ht="15" customHeight="1" x14ac:dyDescent="0.2">
      <c r="A749" s="64" t="s">
        <v>1416</v>
      </c>
      <c r="B749" s="44" t="s">
        <v>1414</v>
      </c>
      <c r="C749" s="44" t="s">
        <v>1415</v>
      </c>
      <c r="D749" s="44" t="s">
        <v>31</v>
      </c>
      <c r="E749" s="44" t="s">
        <v>63</v>
      </c>
      <c r="F749" s="45" t="s">
        <v>43</v>
      </c>
      <c r="G749" s="46">
        <v>22.55</v>
      </c>
      <c r="H749" s="46">
        <v>19.2</v>
      </c>
      <c r="I749" s="46"/>
      <c r="J749" s="52">
        <v>500</v>
      </c>
      <c r="K749" s="47" t="str">
        <f t="shared" si="12"/>
        <v/>
      </c>
      <c r="L749" s="30"/>
    </row>
    <row r="750" spans="1:12" ht="15" customHeight="1" x14ac:dyDescent="0.2">
      <c r="A750" s="64" t="s">
        <v>1417</v>
      </c>
      <c r="B750" s="44" t="s">
        <v>1414</v>
      </c>
      <c r="C750" s="44" t="s">
        <v>1415</v>
      </c>
      <c r="D750" s="44" t="s">
        <v>31</v>
      </c>
      <c r="E750" s="44" t="s">
        <v>152</v>
      </c>
      <c r="F750" s="45" t="s">
        <v>43</v>
      </c>
      <c r="G750" s="46">
        <v>19.899999999999999</v>
      </c>
      <c r="H750" s="46">
        <v>16.95</v>
      </c>
      <c r="I750" s="46"/>
      <c r="J750" s="52">
        <v>192</v>
      </c>
      <c r="K750" s="47" t="str">
        <f t="shared" si="12"/>
        <v/>
      </c>
      <c r="L750" s="30"/>
    </row>
    <row r="751" spans="1:12" ht="15" customHeight="1" x14ac:dyDescent="0.2">
      <c r="A751" s="64" t="s">
        <v>2642</v>
      </c>
      <c r="B751" s="44" t="s">
        <v>2643</v>
      </c>
      <c r="C751" s="44" t="s">
        <v>2644</v>
      </c>
      <c r="D751" s="44" t="s">
        <v>31</v>
      </c>
      <c r="E751" s="44" t="s">
        <v>62</v>
      </c>
      <c r="F751" s="45" t="s">
        <v>33</v>
      </c>
      <c r="G751" s="46">
        <v>33.450000000000003</v>
      </c>
      <c r="H751" s="46">
        <v>28.45</v>
      </c>
      <c r="I751" s="46">
        <v>2</v>
      </c>
      <c r="J751" s="52">
        <v>49</v>
      </c>
      <c r="K751" s="47" t="str">
        <f t="shared" si="12"/>
        <v/>
      </c>
      <c r="L751" s="30"/>
    </row>
    <row r="752" spans="1:12" ht="15" customHeight="1" x14ac:dyDescent="0.2">
      <c r="A752" s="64" t="s">
        <v>1421</v>
      </c>
      <c r="B752" s="44" t="s">
        <v>1418</v>
      </c>
      <c r="C752" s="44" t="s">
        <v>1419</v>
      </c>
      <c r="D752" s="44" t="s">
        <v>31</v>
      </c>
      <c r="E752" s="44" t="s">
        <v>40</v>
      </c>
      <c r="F752" s="45" t="s">
        <v>1420</v>
      </c>
      <c r="G752" s="46">
        <v>42.5</v>
      </c>
      <c r="H752" s="46">
        <v>36.15</v>
      </c>
      <c r="I752" s="46">
        <v>2.5</v>
      </c>
      <c r="J752" s="52">
        <v>480</v>
      </c>
      <c r="K752" s="47" t="str">
        <f t="shared" si="12"/>
        <v/>
      </c>
      <c r="L752" s="30"/>
    </row>
    <row r="753" spans="1:12" ht="15" customHeight="1" x14ac:dyDescent="0.2">
      <c r="A753" s="64" t="s">
        <v>1422</v>
      </c>
      <c r="B753" s="44" t="s">
        <v>1418</v>
      </c>
      <c r="C753" s="44" t="s">
        <v>1419</v>
      </c>
      <c r="D753" s="44" t="s">
        <v>31</v>
      </c>
      <c r="E753" s="44" t="s">
        <v>62</v>
      </c>
      <c r="F753" s="45" t="s">
        <v>1420</v>
      </c>
      <c r="G753" s="46">
        <v>38.549999999999997</v>
      </c>
      <c r="H753" s="46">
        <v>32.799999999999997</v>
      </c>
      <c r="I753" s="46">
        <v>2.5</v>
      </c>
      <c r="J753" s="52">
        <v>500</v>
      </c>
      <c r="K753" s="47" t="str">
        <f t="shared" si="12"/>
        <v/>
      </c>
      <c r="L753" s="30"/>
    </row>
    <row r="754" spans="1:12" ht="15" customHeight="1" x14ac:dyDescent="0.2">
      <c r="A754" s="64" t="s">
        <v>1423</v>
      </c>
      <c r="B754" s="44" t="s">
        <v>1418</v>
      </c>
      <c r="C754" s="44" t="s">
        <v>1419</v>
      </c>
      <c r="D754" s="44" t="s">
        <v>31</v>
      </c>
      <c r="E754" s="44" t="s">
        <v>63</v>
      </c>
      <c r="F754" s="45" t="s">
        <v>1420</v>
      </c>
      <c r="G754" s="46">
        <v>34.9</v>
      </c>
      <c r="H754" s="46">
        <v>29.7</v>
      </c>
      <c r="I754" s="46">
        <v>2.5</v>
      </c>
      <c r="J754" s="52">
        <v>187</v>
      </c>
      <c r="K754" s="47" t="str">
        <f t="shared" si="12"/>
        <v/>
      </c>
      <c r="L754" s="30"/>
    </row>
    <row r="755" spans="1:12" ht="15" customHeight="1" x14ac:dyDescent="0.2">
      <c r="A755" s="64" t="s">
        <v>1424</v>
      </c>
      <c r="B755" s="44" t="s">
        <v>1418</v>
      </c>
      <c r="C755" s="44" t="s">
        <v>1419</v>
      </c>
      <c r="D755" s="44" t="s">
        <v>31</v>
      </c>
      <c r="E755" s="44" t="s">
        <v>152</v>
      </c>
      <c r="F755" s="45" t="s">
        <v>1420</v>
      </c>
      <c r="G755" s="46">
        <v>31.7</v>
      </c>
      <c r="H755" s="46">
        <v>26.95</v>
      </c>
      <c r="I755" s="46">
        <v>2.5</v>
      </c>
      <c r="J755" s="52">
        <v>48</v>
      </c>
      <c r="K755" s="47" t="str">
        <f t="shared" si="12"/>
        <v/>
      </c>
      <c r="L755" s="30"/>
    </row>
    <row r="756" spans="1:12" ht="15" customHeight="1" x14ac:dyDescent="0.2">
      <c r="A756" s="64" t="s">
        <v>3048</v>
      </c>
      <c r="B756" s="44" t="s">
        <v>2992</v>
      </c>
      <c r="C756" s="44" t="s">
        <v>2993</v>
      </c>
      <c r="D756" s="44" t="s">
        <v>31</v>
      </c>
      <c r="E756" s="44" t="s">
        <v>63</v>
      </c>
      <c r="F756" s="45" t="s">
        <v>33</v>
      </c>
      <c r="G756" s="46">
        <v>30.6</v>
      </c>
      <c r="H756" s="46">
        <v>26.05</v>
      </c>
      <c r="I756" s="46">
        <v>3.3</v>
      </c>
      <c r="J756" s="52">
        <v>73</v>
      </c>
      <c r="K756" s="47" t="str">
        <f t="shared" si="12"/>
        <v/>
      </c>
      <c r="L756" s="30"/>
    </row>
    <row r="757" spans="1:12" ht="15" customHeight="1" x14ac:dyDescent="0.2">
      <c r="A757" s="64" t="s">
        <v>2994</v>
      </c>
      <c r="B757" s="44" t="s">
        <v>2992</v>
      </c>
      <c r="C757" s="44" t="s">
        <v>2993</v>
      </c>
      <c r="D757" s="44" t="s">
        <v>31</v>
      </c>
      <c r="E757" s="44" t="s">
        <v>243</v>
      </c>
      <c r="F757" s="45" t="s">
        <v>33</v>
      </c>
      <c r="G757" s="46">
        <v>69.349999999999994</v>
      </c>
      <c r="H757" s="46">
        <v>58.95</v>
      </c>
      <c r="I757" s="46">
        <v>3.3</v>
      </c>
      <c r="J757" s="52">
        <v>42</v>
      </c>
      <c r="K757" s="47" t="str">
        <f t="shared" si="12"/>
        <v/>
      </c>
      <c r="L757" s="30"/>
    </row>
    <row r="758" spans="1:12" ht="15" customHeight="1" x14ac:dyDescent="0.2">
      <c r="A758" s="64" t="s">
        <v>1425</v>
      </c>
      <c r="B758" s="44" t="s">
        <v>1426</v>
      </c>
      <c r="C758" s="44" t="s">
        <v>1427</v>
      </c>
      <c r="D758" s="44" t="s">
        <v>31</v>
      </c>
      <c r="E758" s="44" t="s">
        <v>50</v>
      </c>
      <c r="F758" s="45" t="s">
        <v>33</v>
      </c>
      <c r="G758" s="46">
        <v>67.900000000000006</v>
      </c>
      <c r="H758" s="46">
        <v>57.75</v>
      </c>
      <c r="I758" s="46">
        <v>1.5</v>
      </c>
      <c r="J758" s="52">
        <v>73</v>
      </c>
      <c r="K758" s="47" t="str">
        <f t="shared" si="12"/>
        <v/>
      </c>
      <c r="L758" s="30"/>
    </row>
    <row r="759" spans="1:12" ht="15" customHeight="1" x14ac:dyDescent="0.2">
      <c r="A759" s="64" t="s">
        <v>2645</v>
      </c>
      <c r="B759" s="44" t="s">
        <v>1426</v>
      </c>
      <c r="C759" s="44" t="s">
        <v>1427</v>
      </c>
      <c r="D759" s="44" t="s">
        <v>31</v>
      </c>
      <c r="E759" s="44" t="s">
        <v>100</v>
      </c>
      <c r="F759" s="45" t="s">
        <v>33</v>
      </c>
      <c r="G759" s="46">
        <v>59.45</v>
      </c>
      <c r="H759" s="46">
        <v>50.55</v>
      </c>
      <c r="I759" s="46">
        <v>1.5</v>
      </c>
      <c r="J759" s="52">
        <v>13</v>
      </c>
      <c r="K759" s="47" t="str">
        <f t="shared" si="12"/>
        <v/>
      </c>
      <c r="L759" s="30"/>
    </row>
    <row r="760" spans="1:12" ht="15" customHeight="1" x14ac:dyDescent="0.2">
      <c r="A760" s="64" t="s">
        <v>1428</v>
      </c>
      <c r="B760" s="44" t="s">
        <v>1426</v>
      </c>
      <c r="C760" s="44" t="s">
        <v>1427</v>
      </c>
      <c r="D760" s="44" t="s">
        <v>31</v>
      </c>
      <c r="E760" s="44" t="s">
        <v>32</v>
      </c>
      <c r="F760" s="45" t="s">
        <v>33</v>
      </c>
      <c r="G760" s="46">
        <v>64.55</v>
      </c>
      <c r="H760" s="46">
        <v>54.9</v>
      </c>
      <c r="I760" s="46">
        <v>1.5</v>
      </c>
      <c r="J760" s="52">
        <v>247</v>
      </c>
      <c r="K760" s="47" t="str">
        <f t="shared" si="12"/>
        <v/>
      </c>
      <c r="L760" s="30"/>
    </row>
    <row r="761" spans="1:12" ht="15" customHeight="1" x14ac:dyDescent="0.2">
      <c r="A761" s="64" t="s">
        <v>2646</v>
      </c>
      <c r="B761" s="44" t="s">
        <v>1426</v>
      </c>
      <c r="C761" s="44" t="s">
        <v>1427</v>
      </c>
      <c r="D761" s="44" t="s">
        <v>31</v>
      </c>
      <c r="E761" s="44" t="s">
        <v>82</v>
      </c>
      <c r="F761" s="45" t="s">
        <v>33</v>
      </c>
      <c r="G761" s="46">
        <v>56.5</v>
      </c>
      <c r="H761" s="46">
        <v>48.05</v>
      </c>
      <c r="I761" s="46">
        <v>1.5</v>
      </c>
      <c r="J761" s="52">
        <v>17</v>
      </c>
      <c r="K761" s="47" t="str">
        <f t="shared" si="12"/>
        <v/>
      </c>
      <c r="L761" s="30"/>
    </row>
    <row r="762" spans="1:12" ht="15" customHeight="1" x14ac:dyDescent="0.2">
      <c r="A762" s="64" t="s">
        <v>1429</v>
      </c>
      <c r="B762" s="44" t="s">
        <v>1426</v>
      </c>
      <c r="C762" s="44" t="s">
        <v>1427</v>
      </c>
      <c r="D762" s="44" t="s">
        <v>31</v>
      </c>
      <c r="E762" s="44" t="s">
        <v>34</v>
      </c>
      <c r="F762" s="45" t="s">
        <v>33</v>
      </c>
      <c r="G762" s="46">
        <v>61.45</v>
      </c>
      <c r="H762" s="46">
        <v>52.25</v>
      </c>
      <c r="I762" s="46">
        <v>1.5</v>
      </c>
      <c r="J762" s="52">
        <v>110</v>
      </c>
      <c r="K762" s="47" t="str">
        <f t="shared" si="12"/>
        <v/>
      </c>
      <c r="L762" s="30"/>
    </row>
    <row r="763" spans="1:12" ht="15" customHeight="1" x14ac:dyDescent="0.2">
      <c r="A763" s="64" t="s">
        <v>2647</v>
      </c>
      <c r="B763" s="44" t="s">
        <v>1426</v>
      </c>
      <c r="C763" s="44" t="s">
        <v>1427</v>
      </c>
      <c r="D763" s="44" t="s">
        <v>31</v>
      </c>
      <c r="E763" s="44" t="s">
        <v>83</v>
      </c>
      <c r="F763" s="45" t="s">
        <v>33</v>
      </c>
      <c r="G763" s="46">
        <v>53.8</v>
      </c>
      <c r="H763" s="46">
        <v>45.75</v>
      </c>
      <c r="I763" s="46">
        <v>1.5</v>
      </c>
      <c r="J763" s="52">
        <v>12</v>
      </c>
      <c r="K763" s="47" t="str">
        <f t="shared" si="12"/>
        <v/>
      </c>
      <c r="L763" s="30"/>
    </row>
    <row r="764" spans="1:12" ht="15" customHeight="1" x14ac:dyDescent="0.2">
      <c r="A764" s="64" t="s">
        <v>1430</v>
      </c>
      <c r="B764" s="44" t="s">
        <v>1426</v>
      </c>
      <c r="C764" s="44" t="s">
        <v>1427</v>
      </c>
      <c r="D764" s="44" t="s">
        <v>31</v>
      </c>
      <c r="E764" s="44" t="s">
        <v>133</v>
      </c>
      <c r="F764" s="45" t="s">
        <v>33</v>
      </c>
      <c r="G764" s="46">
        <v>58.45</v>
      </c>
      <c r="H764" s="46">
        <v>49.7</v>
      </c>
      <c r="I764" s="46">
        <v>1.5</v>
      </c>
      <c r="J764" s="52">
        <v>11</v>
      </c>
      <c r="K764" s="47" t="str">
        <f t="shared" si="12"/>
        <v/>
      </c>
      <c r="L764" s="30"/>
    </row>
    <row r="765" spans="1:12" ht="15" customHeight="1" x14ac:dyDescent="0.2">
      <c r="A765" s="64" t="s">
        <v>2648</v>
      </c>
      <c r="B765" s="44" t="s">
        <v>1426</v>
      </c>
      <c r="C765" s="44" t="s">
        <v>1427</v>
      </c>
      <c r="D765" s="44" t="s">
        <v>31</v>
      </c>
      <c r="E765" s="44" t="s">
        <v>86</v>
      </c>
      <c r="F765" s="45" t="s">
        <v>33</v>
      </c>
      <c r="G765" s="46">
        <v>48.5</v>
      </c>
      <c r="H765" s="46">
        <v>41.25</v>
      </c>
      <c r="I765" s="46">
        <v>1.5</v>
      </c>
      <c r="J765" s="52">
        <v>7</v>
      </c>
      <c r="K765" s="47" t="str">
        <f t="shared" si="12"/>
        <v/>
      </c>
      <c r="L765" s="30"/>
    </row>
    <row r="766" spans="1:12" ht="15" customHeight="1" x14ac:dyDescent="0.2">
      <c r="A766" s="64" t="s">
        <v>1431</v>
      </c>
      <c r="B766" s="44" t="s">
        <v>1426</v>
      </c>
      <c r="C766" s="44" t="s">
        <v>1427</v>
      </c>
      <c r="D766" s="44" t="s">
        <v>31</v>
      </c>
      <c r="E766" s="44" t="s">
        <v>36</v>
      </c>
      <c r="F766" s="45" t="s">
        <v>33</v>
      </c>
      <c r="G766" s="46">
        <v>51.35</v>
      </c>
      <c r="H766" s="46">
        <v>43.65</v>
      </c>
      <c r="I766" s="46">
        <v>1.5</v>
      </c>
      <c r="J766" s="52">
        <v>6</v>
      </c>
      <c r="K766" s="47" t="str">
        <f t="shared" si="12"/>
        <v/>
      </c>
      <c r="L766" s="30"/>
    </row>
    <row r="767" spans="1:12" ht="15" customHeight="1" x14ac:dyDescent="0.2">
      <c r="A767" s="64" t="s">
        <v>2649</v>
      </c>
      <c r="B767" s="44" t="s">
        <v>1426</v>
      </c>
      <c r="C767" s="44" t="s">
        <v>1427</v>
      </c>
      <c r="D767" s="44" t="s">
        <v>31</v>
      </c>
      <c r="E767" s="44" t="s">
        <v>87</v>
      </c>
      <c r="F767" s="45" t="s">
        <v>33</v>
      </c>
      <c r="G767" s="46">
        <v>44.95</v>
      </c>
      <c r="H767" s="46">
        <v>38.25</v>
      </c>
      <c r="I767" s="46">
        <v>1.5</v>
      </c>
      <c r="J767" s="52">
        <v>10</v>
      </c>
      <c r="K767" s="47" t="str">
        <f t="shared" si="12"/>
        <v/>
      </c>
      <c r="L767" s="30"/>
    </row>
    <row r="768" spans="1:12" ht="15" customHeight="1" x14ac:dyDescent="0.2">
      <c r="A768" s="64" t="s">
        <v>1432</v>
      </c>
      <c r="B768" s="44" t="s">
        <v>1426</v>
      </c>
      <c r="C768" s="44" t="s">
        <v>1427</v>
      </c>
      <c r="D768" s="44" t="s">
        <v>31</v>
      </c>
      <c r="E768" s="44" t="s">
        <v>59</v>
      </c>
      <c r="F768" s="45" t="s">
        <v>33</v>
      </c>
      <c r="G768" s="46">
        <v>50.05</v>
      </c>
      <c r="H768" s="46">
        <v>42.55</v>
      </c>
      <c r="I768" s="46">
        <v>1.5</v>
      </c>
      <c r="J768" s="52">
        <v>11</v>
      </c>
      <c r="K768" s="47" t="str">
        <f t="shared" si="12"/>
        <v/>
      </c>
      <c r="L768" s="30"/>
    </row>
    <row r="769" spans="1:12" ht="15" customHeight="1" x14ac:dyDescent="0.2">
      <c r="A769" s="64" t="s">
        <v>1433</v>
      </c>
      <c r="B769" s="44" t="s">
        <v>1426</v>
      </c>
      <c r="C769" s="44" t="s">
        <v>1427</v>
      </c>
      <c r="D769" s="44" t="s">
        <v>31</v>
      </c>
      <c r="E769" s="44" t="s">
        <v>61</v>
      </c>
      <c r="F769" s="45" t="s">
        <v>33</v>
      </c>
      <c r="G769" s="46">
        <v>46.85</v>
      </c>
      <c r="H769" s="46">
        <v>39.85</v>
      </c>
      <c r="I769" s="46">
        <v>1.5</v>
      </c>
      <c r="J769" s="52">
        <v>415</v>
      </c>
      <c r="K769" s="47" t="str">
        <f t="shared" si="12"/>
        <v/>
      </c>
      <c r="L769" s="30"/>
    </row>
    <row r="770" spans="1:12" ht="15" customHeight="1" x14ac:dyDescent="0.2">
      <c r="A770" s="64" t="s">
        <v>1434</v>
      </c>
      <c r="B770" s="44" t="s">
        <v>1426</v>
      </c>
      <c r="C770" s="44" t="s">
        <v>1427</v>
      </c>
      <c r="D770" s="44" t="s">
        <v>31</v>
      </c>
      <c r="E770" s="44" t="s">
        <v>38</v>
      </c>
      <c r="F770" s="45" t="s">
        <v>33</v>
      </c>
      <c r="G770" s="46">
        <v>43.4</v>
      </c>
      <c r="H770" s="46">
        <v>36.9</v>
      </c>
      <c r="I770" s="46">
        <v>1.5</v>
      </c>
      <c r="J770" s="52">
        <v>211</v>
      </c>
      <c r="K770" s="47" t="str">
        <f t="shared" si="12"/>
        <v/>
      </c>
      <c r="L770" s="30"/>
    </row>
    <row r="771" spans="1:12" ht="15" customHeight="1" x14ac:dyDescent="0.2">
      <c r="A771" s="64" t="s">
        <v>1435</v>
      </c>
      <c r="B771" s="44" t="s">
        <v>1426</v>
      </c>
      <c r="C771" s="44" t="s">
        <v>1427</v>
      </c>
      <c r="D771" s="44" t="s">
        <v>31</v>
      </c>
      <c r="E771" s="44" t="s">
        <v>39</v>
      </c>
      <c r="F771" s="45" t="s">
        <v>33</v>
      </c>
      <c r="G771" s="46">
        <v>40.35</v>
      </c>
      <c r="H771" s="46">
        <v>34.299999999999997</v>
      </c>
      <c r="I771" s="46">
        <v>1.5</v>
      </c>
      <c r="J771" s="52">
        <v>197</v>
      </c>
      <c r="K771" s="47" t="str">
        <f t="shared" si="12"/>
        <v/>
      </c>
      <c r="L771" s="30"/>
    </row>
    <row r="772" spans="1:12" ht="15" customHeight="1" x14ac:dyDescent="0.2">
      <c r="A772" s="64" t="s">
        <v>1436</v>
      </c>
      <c r="B772" s="44" t="s">
        <v>1426</v>
      </c>
      <c r="C772" s="44" t="s">
        <v>1427</v>
      </c>
      <c r="D772" s="44" t="s">
        <v>31</v>
      </c>
      <c r="E772" s="44" t="s">
        <v>40</v>
      </c>
      <c r="F772" s="45" t="s">
        <v>33</v>
      </c>
      <c r="G772" s="46">
        <v>37.200000000000003</v>
      </c>
      <c r="H772" s="46">
        <v>31.65</v>
      </c>
      <c r="I772" s="46">
        <v>1.5</v>
      </c>
      <c r="J772" s="52">
        <v>144</v>
      </c>
      <c r="K772" s="47" t="str">
        <f t="shared" si="12"/>
        <v/>
      </c>
      <c r="L772" s="30"/>
    </row>
    <row r="773" spans="1:12" ht="15" customHeight="1" x14ac:dyDescent="0.2">
      <c r="A773" s="64" t="s">
        <v>1437</v>
      </c>
      <c r="B773" s="44" t="s">
        <v>1426</v>
      </c>
      <c r="C773" s="44" t="s">
        <v>1427</v>
      </c>
      <c r="D773" s="44" t="s">
        <v>31</v>
      </c>
      <c r="E773" s="44" t="s">
        <v>62</v>
      </c>
      <c r="F773" s="45" t="s">
        <v>33</v>
      </c>
      <c r="G773" s="46">
        <v>33.6</v>
      </c>
      <c r="H773" s="46">
        <v>28.6</v>
      </c>
      <c r="I773" s="46">
        <v>1.5</v>
      </c>
      <c r="J773" s="52">
        <v>26</v>
      </c>
      <c r="K773" s="47" t="str">
        <f t="shared" si="12"/>
        <v/>
      </c>
      <c r="L773" s="30"/>
    </row>
    <row r="774" spans="1:12" ht="15" customHeight="1" x14ac:dyDescent="0.2">
      <c r="A774" s="64" t="s">
        <v>2954</v>
      </c>
      <c r="B774" s="44" t="s">
        <v>2955</v>
      </c>
      <c r="C774" s="44" t="s">
        <v>2956</v>
      </c>
      <c r="D774" s="44" t="s">
        <v>31</v>
      </c>
      <c r="E774" s="44" t="s">
        <v>65</v>
      </c>
      <c r="F774" s="45" t="s">
        <v>60</v>
      </c>
      <c r="G774" s="46">
        <v>43.5</v>
      </c>
      <c r="H774" s="46">
        <v>37</v>
      </c>
      <c r="I774" s="46"/>
      <c r="J774" s="52">
        <v>90</v>
      </c>
      <c r="K774" s="47" t="str">
        <f t="shared" si="12"/>
        <v/>
      </c>
      <c r="L774" s="30"/>
    </row>
    <row r="775" spans="1:12" ht="15" customHeight="1" x14ac:dyDescent="0.2">
      <c r="A775" s="64" t="s">
        <v>2997</v>
      </c>
      <c r="B775" s="44" t="s">
        <v>2995</v>
      </c>
      <c r="C775" s="44" t="s">
        <v>2996</v>
      </c>
      <c r="D775" s="44" t="s">
        <v>31</v>
      </c>
      <c r="E775" s="44" t="s">
        <v>83</v>
      </c>
      <c r="F775" s="45" t="s">
        <v>60</v>
      </c>
      <c r="G775" s="46">
        <v>85.65</v>
      </c>
      <c r="H775" s="46">
        <v>72.849999999999994</v>
      </c>
      <c r="I775" s="46"/>
      <c r="J775" s="52">
        <v>86</v>
      </c>
      <c r="K775" s="47" t="str">
        <f t="shared" si="12"/>
        <v/>
      </c>
      <c r="L775" s="30"/>
    </row>
    <row r="776" spans="1:12" ht="15" customHeight="1" x14ac:dyDescent="0.2">
      <c r="A776" s="64" t="s">
        <v>3049</v>
      </c>
      <c r="B776" s="44" t="s">
        <v>2995</v>
      </c>
      <c r="C776" s="44" t="s">
        <v>2996</v>
      </c>
      <c r="D776" s="44" t="s">
        <v>31</v>
      </c>
      <c r="E776" s="44" t="s">
        <v>65</v>
      </c>
      <c r="F776" s="45" t="s">
        <v>60</v>
      </c>
      <c r="G776" s="46">
        <v>56</v>
      </c>
      <c r="H776" s="46">
        <v>47.6</v>
      </c>
      <c r="I776" s="46"/>
      <c r="J776" s="52">
        <v>75</v>
      </c>
      <c r="K776" s="47" t="str">
        <f t="shared" si="12"/>
        <v/>
      </c>
      <c r="L776" s="30"/>
    </row>
    <row r="777" spans="1:12" ht="15" customHeight="1" x14ac:dyDescent="0.2">
      <c r="A777" s="64" t="s">
        <v>3050</v>
      </c>
      <c r="B777" s="44" t="s">
        <v>2995</v>
      </c>
      <c r="C777" s="44" t="s">
        <v>2996</v>
      </c>
      <c r="D777" s="44" t="s">
        <v>31</v>
      </c>
      <c r="E777" s="44" t="s">
        <v>59</v>
      </c>
      <c r="F777" s="45" t="s">
        <v>60</v>
      </c>
      <c r="G777" s="46">
        <v>52.35</v>
      </c>
      <c r="H777" s="46">
        <v>44.5</v>
      </c>
      <c r="I777" s="46"/>
      <c r="J777" s="52">
        <v>70</v>
      </c>
      <c r="K777" s="47" t="str">
        <f t="shared" si="12"/>
        <v/>
      </c>
      <c r="L777" s="30"/>
    </row>
    <row r="778" spans="1:12" ht="15" customHeight="1" x14ac:dyDescent="0.2">
      <c r="A778" s="64" t="s">
        <v>2650</v>
      </c>
      <c r="B778" s="44" t="s">
        <v>731</v>
      </c>
      <c r="C778" s="44" t="s">
        <v>732</v>
      </c>
      <c r="D778" s="44" t="s">
        <v>31</v>
      </c>
      <c r="E778" s="44" t="s">
        <v>36</v>
      </c>
      <c r="F778" s="45" t="s">
        <v>33</v>
      </c>
      <c r="G778" s="46">
        <v>46.15</v>
      </c>
      <c r="H778" s="46">
        <v>39.25</v>
      </c>
      <c r="I778" s="46"/>
      <c r="J778" s="52">
        <v>11</v>
      </c>
      <c r="K778" s="47" t="str">
        <f t="shared" si="12"/>
        <v/>
      </c>
      <c r="L778" s="30"/>
    </row>
    <row r="779" spans="1:12" ht="15" customHeight="1" x14ac:dyDescent="0.2">
      <c r="A779" s="64" t="s">
        <v>1438</v>
      </c>
      <c r="B779" s="44" t="s">
        <v>731</v>
      </c>
      <c r="C779" s="44" t="s">
        <v>732</v>
      </c>
      <c r="D779" s="44" t="s">
        <v>31</v>
      </c>
      <c r="E779" s="44" t="s">
        <v>152</v>
      </c>
      <c r="F779" s="45" t="s">
        <v>33</v>
      </c>
      <c r="G779" s="46">
        <v>18.05</v>
      </c>
      <c r="H779" s="46">
        <v>15.35</v>
      </c>
      <c r="I779" s="46"/>
      <c r="J779" s="52">
        <v>24</v>
      </c>
      <c r="K779" s="47" t="str">
        <f t="shared" si="12"/>
        <v/>
      </c>
      <c r="L779" s="30"/>
    </row>
    <row r="780" spans="1:12" ht="15" customHeight="1" x14ac:dyDescent="0.2">
      <c r="A780" s="64" t="s">
        <v>1439</v>
      </c>
      <c r="B780" s="44" t="s">
        <v>731</v>
      </c>
      <c r="C780" s="44" t="s">
        <v>732</v>
      </c>
      <c r="D780" s="44" t="s">
        <v>31</v>
      </c>
      <c r="E780" s="44" t="s">
        <v>381</v>
      </c>
      <c r="F780" s="45" t="s">
        <v>33</v>
      </c>
      <c r="G780" s="46">
        <v>16.55</v>
      </c>
      <c r="H780" s="46">
        <v>14.1</v>
      </c>
      <c r="I780" s="46"/>
      <c r="J780" s="52">
        <v>16</v>
      </c>
      <c r="K780" s="47" t="str">
        <f t="shared" si="12"/>
        <v/>
      </c>
      <c r="L780" s="30"/>
    </row>
    <row r="781" spans="1:12" ht="15" customHeight="1" x14ac:dyDescent="0.2">
      <c r="A781" s="64" t="s">
        <v>3053</v>
      </c>
      <c r="B781" s="44" t="s">
        <v>3051</v>
      </c>
      <c r="C781" s="44" t="s">
        <v>3052</v>
      </c>
      <c r="D781" s="44" t="s">
        <v>31</v>
      </c>
      <c r="E781" s="44" t="s">
        <v>38</v>
      </c>
      <c r="F781" s="45" t="s">
        <v>43</v>
      </c>
      <c r="G781" s="46">
        <v>38.25</v>
      </c>
      <c r="H781" s="46">
        <v>32.549999999999997</v>
      </c>
      <c r="I781" s="46"/>
      <c r="J781" s="52">
        <v>45</v>
      </c>
      <c r="K781" s="47" t="str">
        <f t="shared" si="12"/>
        <v/>
      </c>
      <c r="L781" s="30"/>
    </row>
    <row r="782" spans="1:12" ht="15" customHeight="1" x14ac:dyDescent="0.2">
      <c r="A782" s="64" t="s">
        <v>1440</v>
      </c>
      <c r="B782" s="44" t="s">
        <v>912</v>
      </c>
      <c r="C782" s="44" t="s">
        <v>913</v>
      </c>
      <c r="D782" s="44" t="s">
        <v>31</v>
      </c>
      <c r="E782" s="44" t="s">
        <v>40</v>
      </c>
      <c r="F782" s="45" t="s">
        <v>60</v>
      </c>
      <c r="G782" s="46">
        <v>30.6</v>
      </c>
      <c r="H782" s="46">
        <v>26.05</v>
      </c>
      <c r="I782" s="46"/>
      <c r="J782" s="52">
        <v>31</v>
      </c>
      <c r="K782" s="47" t="str">
        <f t="shared" si="12"/>
        <v/>
      </c>
      <c r="L782" s="30"/>
    </row>
    <row r="783" spans="1:12" ht="15" customHeight="1" x14ac:dyDescent="0.2">
      <c r="A783" s="64" t="s">
        <v>1441</v>
      </c>
      <c r="B783" s="44" t="s">
        <v>912</v>
      </c>
      <c r="C783" s="44" t="s">
        <v>913</v>
      </c>
      <c r="D783" s="44" t="s">
        <v>31</v>
      </c>
      <c r="E783" s="44" t="s">
        <v>62</v>
      </c>
      <c r="F783" s="45" t="s">
        <v>60</v>
      </c>
      <c r="G783" s="46">
        <v>26.6</v>
      </c>
      <c r="H783" s="46">
        <v>22.65</v>
      </c>
      <c r="I783" s="46"/>
      <c r="J783" s="52">
        <v>60</v>
      </c>
      <c r="K783" s="47" t="str">
        <f t="shared" si="12"/>
        <v/>
      </c>
      <c r="L783" s="30"/>
    </row>
    <row r="784" spans="1:12" ht="15" customHeight="1" x14ac:dyDescent="0.2">
      <c r="A784" s="64" t="s">
        <v>1442</v>
      </c>
      <c r="B784" s="44" t="s">
        <v>912</v>
      </c>
      <c r="C784" s="44" t="s">
        <v>913</v>
      </c>
      <c r="D784" s="44" t="s">
        <v>31</v>
      </c>
      <c r="E784" s="44" t="s">
        <v>63</v>
      </c>
      <c r="F784" s="45" t="s">
        <v>60</v>
      </c>
      <c r="G784" s="46">
        <v>23.15</v>
      </c>
      <c r="H784" s="46">
        <v>19.7</v>
      </c>
      <c r="I784" s="46"/>
      <c r="J784" s="52">
        <v>71</v>
      </c>
      <c r="K784" s="47" t="str">
        <f t="shared" si="12"/>
        <v/>
      </c>
      <c r="L784" s="30"/>
    </row>
    <row r="785" spans="1:12" ht="15" customHeight="1" x14ac:dyDescent="0.2">
      <c r="A785" s="64" t="s">
        <v>1443</v>
      </c>
      <c r="B785" s="44" t="s">
        <v>1444</v>
      </c>
      <c r="C785" s="44" t="s">
        <v>1445</v>
      </c>
      <c r="D785" s="44" t="s">
        <v>31</v>
      </c>
      <c r="E785" s="44" t="s">
        <v>32</v>
      </c>
      <c r="F785" s="45" t="s">
        <v>33</v>
      </c>
      <c r="G785" s="46">
        <v>77.55</v>
      </c>
      <c r="H785" s="46">
        <v>65.95</v>
      </c>
      <c r="I785" s="46">
        <v>1.25</v>
      </c>
      <c r="J785" s="52">
        <v>75</v>
      </c>
      <c r="K785" s="47" t="str">
        <f t="shared" si="12"/>
        <v/>
      </c>
      <c r="L785" s="30"/>
    </row>
    <row r="786" spans="1:12" ht="15" customHeight="1" x14ac:dyDescent="0.2">
      <c r="A786" s="64" t="s">
        <v>1446</v>
      </c>
      <c r="B786" s="44" t="s">
        <v>1444</v>
      </c>
      <c r="C786" s="44" t="s">
        <v>1445</v>
      </c>
      <c r="D786" s="44" t="s">
        <v>31</v>
      </c>
      <c r="E786" s="44" t="s">
        <v>61</v>
      </c>
      <c r="F786" s="45" t="s">
        <v>33</v>
      </c>
      <c r="G786" s="46">
        <v>59.45</v>
      </c>
      <c r="H786" s="46">
        <v>50.55</v>
      </c>
      <c r="I786" s="46">
        <v>1.25</v>
      </c>
      <c r="J786" s="52">
        <v>32</v>
      </c>
      <c r="K786" s="47" t="str">
        <f t="shared" si="12"/>
        <v/>
      </c>
      <c r="L786" s="30"/>
    </row>
    <row r="787" spans="1:12" ht="15" customHeight="1" x14ac:dyDescent="0.2">
      <c r="A787" s="64" t="s">
        <v>1447</v>
      </c>
      <c r="B787" s="44" t="s">
        <v>1444</v>
      </c>
      <c r="C787" s="44" t="s">
        <v>1445</v>
      </c>
      <c r="D787" s="44" t="s">
        <v>31</v>
      </c>
      <c r="E787" s="44" t="s">
        <v>38</v>
      </c>
      <c r="F787" s="45" t="s">
        <v>33</v>
      </c>
      <c r="G787" s="46">
        <v>48.9</v>
      </c>
      <c r="H787" s="46">
        <v>41.6</v>
      </c>
      <c r="I787" s="46">
        <v>1.25</v>
      </c>
      <c r="J787" s="52">
        <v>28</v>
      </c>
      <c r="K787" s="47" t="str">
        <f t="shared" si="12"/>
        <v/>
      </c>
      <c r="L787" s="30"/>
    </row>
    <row r="788" spans="1:12" ht="15" customHeight="1" x14ac:dyDescent="0.2">
      <c r="A788" s="64" t="s">
        <v>1449</v>
      </c>
      <c r="B788" s="44" t="s">
        <v>1448</v>
      </c>
      <c r="C788" s="44" t="s">
        <v>932</v>
      </c>
      <c r="D788" s="44" t="s">
        <v>31</v>
      </c>
      <c r="E788" s="44" t="s">
        <v>152</v>
      </c>
      <c r="F788" s="45" t="s">
        <v>33</v>
      </c>
      <c r="G788" s="46">
        <v>14.85</v>
      </c>
      <c r="H788" s="46">
        <v>12.65</v>
      </c>
      <c r="I788" s="46"/>
      <c r="J788" s="52">
        <v>160</v>
      </c>
      <c r="K788" s="47" t="str">
        <f t="shared" ref="K788:K845" si="13">IF(L788="","",IF(L788&lt;50,G788-($K$9*G788),IF(L788&gt;=50,H788-($K$9*H788))))</f>
        <v/>
      </c>
      <c r="L788" s="30"/>
    </row>
    <row r="789" spans="1:12" ht="15" customHeight="1" x14ac:dyDescent="0.2">
      <c r="A789" s="64" t="s">
        <v>1450</v>
      </c>
      <c r="B789" s="44" t="s">
        <v>1451</v>
      </c>
      <c r="C789" s="44" t="s">
        <v>1452</v>
      </c>
      <c r="D789" s="44" t="s">
        <v>31</v>
      </c>
      <c r="E789" s="44" t="s">
        <v>40</v>
      </c>
      <c r="F789" s="45" t="s">
        <v>43</v>
      </c>
      <c r="G789" s="46">
        <v>21</v>
      </c>
      <c r="H789" s="46">
        <v>17.850000000000001</v>
      </c>
      <c r="I789" s="46"/>
      <c r="J789" s="52">
        <v>31</v>
      </c>
      <c r="K789" s="47" t="str">
        <f t="shared" si="13"/>
        <v/>
      </c>
      <c r="L789" s="30"/>
    </row>
    <row r="790" spans="1:12" ht="15" customHeight="1" x14ac:dyDescent="0.2">
      <c r="A790" s="64" t="s">
        <v>1453</v>
      </c>
      <c r="B790" s="44" t="s">
        <v>1451</v>
      </c>
      <c r="C790" s="44" t="s">
        <v>1452</v>
      </c>
      <c r="D790" s="44" t="s">
        <v>31</v>
      </c>
      <c r="E790" s="44" t="s">
        <v>62</v>
      </c>
      <c r="F790" s="45" t="s">
        <v>43</v>
      </c>
      <c r="G790" s="46">
        <v>18.149999999999999</v>
      </c>
      <c r="H790" s="46">
        <v>15.45</v>
      </c>
      <c r="I790" s="46"/>
      <c r="J790" s="52">
        <v>213</v>
      </c>
      <c r="K790" s="47" t="str">
        <f t="shared" si="13"/>
        <v/>
      </c>
      <c r="L790" s="30"/>
    </row>
    <row r="791" spans="1:12" ht="15" customHeight="1" x14ac:dyDescent="0.2">
      <c r="A791" s="64" t="s">
        <v>2476</v>
      </c>
      <c r="B791" s="44" t="s">
        <v>1451</v>
      </c>
      <c r="C791" s="44" t="s">
        <v>1452</v>
      </c>
      <c r="D791" s="44" t="s">
        <v>31</v>
      </c>
      <c r="E791" s="44" t="s">
        <v>63</v>
      </c>
      <c r="F791" s="45" t="s">
        <v>43</v>
      </c>
      <c r="G791" s="46">
        <v>15.75</v>
      </c>
      <c r="H791" s="46">
        <v>13.4</v>
      </c>
      <c r="I791" s="46"/>
      <c r="J791" s="52">
        <v>72</v>
      </c>
      <c r="K791" s="47" t="str">
        <f t="shared" si="13"/>
        <v/>
      </c>
      <c r="L791" s="30"/>
    </row>
    <row r="792" spans="1:12" ht="15" customHeight="1" x14ac:dyDescent="0.2">
      <c r="A792" s="64" t="s">
        <v>2651</v>
      </c>
      <c r="B792" s="44" t="s">
        <v>2652</v>
      </c>
      <c r="C792" s="44" t="s">
        <v>2653</v>
      </c>
      <c r="D792" s="44" t="s">
        <v>31</v>
      </c>
      <c r="E792" s="44" t="s">
        <v>63</v>
      </c>
      <c r="F792" s="45" t="s">
        <v>43</v>
      </c>
      <c r="G792" s="46">
        <v>15.4</v>
      </c>
      <c r="H792" s="46">
        <v>13.1</v>
      </c>
      <c r="I792" s="46"/>
      <c r="J792" s="52">
        <v>36</v>
      </c>
      <c r="K792" s="47" t="str">
        <f t="shared" si="13"/>
        <v/>
      </c>
      <c r="L792" s="30"/>
    </row>
    <row r="793" spans="1:12" ht="15" customHeight="1" x14ac:dyDescent="0.2">
      <c r="A793" s="64" t="s">
        <v>1454</v>
      </c>
      <c r="B793" s="44" t="s">
        <v>1455</v>
      </c>
      <c r="C793" s="44" t="s">
        <v>1456</v>
      </c>
      <c r="D793" s="44" t="s">
        <v>31</v>
      </c>
      <c r="E793" s="44" t="s">
        <v>63</v>
      </c>
      <c r="F793" s="45" t="s">
        <v>33</v>
      </c>
      <c r="G793" s="46">
        <v>19.899999999999999</v>
      </c>
      <c r="H793" s="46">
        <v>16.95</v>
      </c>
      <c r="I793" s="46"/>
      <c r="J793" s="52">
        <v>198</v>
      </c>
      <c r="K793" s="47" t="str">
        <f t="shared" si="13"/>
        <v/>
      </c>
      <c r="L793" s="30"/>
    </row>
    <row r="794" spans="1:12" ht="15" customHeight="1" x14ac:dyDescent="0.2">
      <c r="A794" s="64" t="s">
        <v>1457</v>
      </c>
      <c r="B794" s="44" t="s">
        <v>1455</v>
      </c>
      <c r="C794" s="44" t="s">
        <v>1456</v>
      </c>
      <c r="D794" s="44" t="s">
        <v>31</v>
      </c>
      <c r="E794" s="44" t="s">
        <v>152</v>
      </c>
      <c r="F794" s="45" t="s">
        <v>33</v>
      </c>
      <c r="G794" s="46">
        <v>16.45</v>
      </c>
      <c r="H794" s="46">
        <v>14</v>
      </c>
      <c r="I794" s="46"/>
      <c r="J794" s="52">
        <v>34</v>
      </c>
      <c r="K794" s="47" t="str">
        <f t="shared" si="13"/>
        <v/>
      </c>
      <c r="L794" s="30"/>
    </row>
    <row r="795" spans="1:12" ht="15" customHeight="1" x14ac:dyDescent="0.2">
      <c r="A795" s="64" t="s">
        <v>2654</v>
      </c>
      <c r="B795" s="44" t="s">
        <v>245</v>
      </c>
      <c r="C795" s="44" t="s">
        <v>246</v>
      </c>
      <c r="D795" s="44" t="s">
        <v>31</v>
      </c>
      <c r="E795" s="44" t="s">
        <v>209</v>
      </c>
      <c r="F795" s="45" t="s">
        <v>43</v>
      </c>
      <c r="G795" s="46">
        <v>23.5</v>
      </c>
      <c r="H795" s="46">
        <v>20</v>
      </c>
      <c r="I795" s="46"/>
      <c r="J795" s="52">
        <v>36</v>
      </c>
      <c r="K795" s="47" t="str">
        <f t="shared" si="13"/>
        <v/>
      </c>
      <c r="L795" s="30"/>
    </row>
    <row r="796" spans="1:12" ht="15" customHeight="1" x14ac:dyDescent="0.2">
      <c r="A796" s="64" t="s">
        <v>804</v>
      </c>
      <c r="B796" s="44" t="s">
        <v>245</v>
      </c>
      <c r="C796" s="44" t="s">
        <v>246</v>
      </c>
      <c r="D796" s="44" t="s">
        <v>31</v>
      </c>
      <c r="E796" s="44" t="s">
        <v>62</v>
      </c>
      <c r="F796" s="45" t="s">
        <v>43</v>
      </c>
      <c r="G796" s="46">
        <v>17.05</v>
      </c>
      <c r="H796" s="46">
        <v>14.5</v>
      </c>
      <c r="I796" s="46"/>
      <c r="J796" s="52">
        <v>351</v>
      </c>
      <c r="K796" s="47" t="str">
        <f t="shared" si="13"/>
        <v/>
      </c>
      <c r="L796" s="30"/>
    </row>
    <row r="797" spans="1:12" ht="15" customHeight="1" x14ac:dyDescent="0.2">
      <c r="A797" s="64" t="s">
        <v>2655</v>
      </c>
      <c r="B797" s="44" t="s">
        <v>247</v>
      </c>
      <c r="C797" s="44" t="s">
        <v>248</v>
      </c>
      <c r="D797" s="44" t="s">
        <v>31</v>
      </c>
      <c r="E797" s="44" t="s">
        <v>36</v>
      </c>
      <c r="F797" s="45" t="s">
        <v>33</v>
      </c>
      <c r="G797" s="46">
        <v>43.4</v>
      </c>
      <c r="H797" s="46">
        <v>36.9</v>
      </c>
      <c r="I797" s="46"/>
      <c r="J797" s="52">
        <v>85</v>
      </c>
      <c r="K797" s="47" t="str">
        <f t="shared" si="13"/>
        <v/>
      </c>
      <c r="L797" s="30"/>
    </row>
    <row r="798" spans="1:12" ht="15" customHeight="1" x14ac:dyDescent="0.2">
      <c r="A798" s="64" t="s">
        <v>2656</v>
      </c>
      <c r="B798" s="44" t="s">
        <v>247</v>
      </c>
      <c r="C798" s="44" t="s">
        <v>248</v>
      </c>
      <c r="D798" s="44" t="s">
        <v>31</v>
      </c>
      <c r="E798" s="44" t="s">
        <v>72</v>
      </c>
      <c r="F798" s="45" t="s">
        <v>33</v>
      </c>
      <c r="G798" s="46">
        <v>32.799999999999997</v>
      </c>
      <c r="H798" s="46">
        <v>27.9</v>
      </c>
      <c r="I798" s="46"/>
      <c r="J798" s="52">
        <v>188</v>
      </c>
      <c r="K798" s="47" t="str">
        <f t="shared" si="13"/>
        <v/>
      </c>
      <c r="L798" s="30"/>
    </row>
    <row r="799" spans="1:12" ht="15" customHeight="1" x14ac:dyDescent="0.2">
      <c r="A799" s="64" t="s">
        <v>1458</v>
      </c>
      <c r="B799" s="44" t="s">
        <v>247</v>
      </c>
      <c r="C799" s="44" t="s">
        <v>248</v>
      </c>
      <c r="D799" s="44" t="s">
        <v>41</v>
      </c>
      <c r="E799" s="44" t="s">
        <v>42</v>
      </c>
      <c r="F799" s="45" t="s">
        <v>33</v>
      </c>
      <c r="G799" s="46">
        <v>34.549999999999997</v>
      </c>
      <c r="H799" s="46">
        <v>29.4</v>
      </c>
      <c r="I799" s="46"/>
      <c r="J799" s="52">
        <v>289</v>
      </c>
      <c r="K799" s="47" t="str">
        <f t="shared" si="13"/>
        <v/>
      </c>
      <c r="L799" s="30"/>
    </row>
    <row r="800" spans="1:12" ht="15" customHeight="1" x14ac:dyDescent="0.2">
      <c r="A800" s="64" t="s">
        <v>1459</v>
      </c>
      <c r="B800" s="44" t="s">
        <v>247</v>
      </c>
      <c r="C800" s="44" t="s">
        <v>248</v>
      </c>
      <c r="D800" s="44" t="s">
        <v>41</v>
      </c>
      <c r="E800" s="44" t="s">
        <v>44</v>
      </c>
      <c r="F800" s="45" t="s">
        <v>33</v>
      </c>
      <c r="G800" s="46">
        <v>28.9</v>
      </c>
      <c r="H800" s="46">
        <v>24.6</v>
      </c>
      <c r="I800" s="46"/>
      <c r="J800" s="52">
        <v>313</v>
      </c>
      <c r="K800" s="47" t="str">
        <f t="shared" si="13"/>
        <v/>
      </c>
      <c r="L800" s="30"/>
    </row>
    <row r="801" spans="1:12" ht="15" customHeight="1" x14ac:dyDescent="0.2">
      <c r="A801" s="64" t="s">
        <v>1460</v>
      </c>
      <c r="B801" s="44" t="s">
        <v>247</v>
      </c>
      <c r="C801" s="44" t="s">
        <v>248</v>
      </c>
      <c r="D801" s="44" t="s">
        <v>41</v>
      </c>
      <c r="E801" s="44" t="s">
        <v>54</v>
      </c>
      <c r="F801" s="45" t="s">
        <v>33</v>
      </c>
      <c r="G801" s="46">
        <v>22.7</v>
      </c>
      <c r="H801" s="46">
        <v>19.3</v>
      </c>
      <c r="I801" s="46"/>
      <c r="J801" s="52">
        <v>88</v>
      </c>
      <c r="K801" s="47" t="str">
        <f t="shared" si="13"/>
        <v/>
      </c>
      <c r="L801" s="30"/>
    </row>
    <row r="802" spans="1:12" ht="15" customHeight="1" x14ac:dyDescent="0.2">
      <c r="A802" s="64" t="s">
        <v>1461</v>
      </c>
      <c r="B802" s="44" t="s">
        <v>247</v>
      </c>
      <c r="C802" s="44" t="s">
        <v>248</v>
      </c>
      <c r="D802" s="44" t="s">
        <v>41</v>
      </c>
      <c r="E802" s="44" t="s">
        <v>45</v>
      </c>
      <c r="F802" s="45" t="s">
        <v>33</v>
      </c>
      <c r="G802" s="46">
        <v>19.850000000000001</v>
      </c>
      <c r="H802" s="46">
        <v>16.899999999999999</v>
      </c>
      <c r="I802" s="46"/>
      <c r="J802" s="52">
        <v>39</v>
      </c>
      <c r="K802" s="47" t="str">
        <f t="shared" si="13"/>
        <v/>
      </c>
      <c r="L802" s="30"/>
    </row>
    <row r="803" spans="1:12" ht="15" customHeight="1" x14ac:dyDescent="0.2">
      <c r="A803" s="64" t="s">
        <v>2657</v>
      </c>
      <c r="B803" s="44" t="s">
        <v>2477</v>
      </c>
      <c r="C803" s="44" t="s">
        <v>2478</v>
      </c>
      <c r="D803" s="44" t="s">
        <v>31</v>
      </c>
      <c r="E803" s="44" t="s">
        <v>51</v>
      </c>
      <c r="F803" s="45" t="s">
        <v>33</v>
      </c>
      <c r="G803" s="46">
        <v>47.75</v>
      </c>
      <c r="H803" s="46">
        <v>40.6</v>
      </c>
      <c r="I803" s="46">
        <v>0.75</v>
      </c>
      <c r="J803" s="52">
        <v>260</v>
      </c>
      <c r="K803" s="47" t="str">
        <f t="shared" si="13"/>
        <v/>
      </c>
      <c r="L803" s="30"/>
    </row>
    <row r="804" spans="1:12" ht="15" customHeight="1" x14ac:dyDescent="0.2">
      <c r="A804" s="64" t="s">
        <v>2479</v>
      </c>
      <c r="B804" s="44" t="s">
        <v>2477</v>
      </c>
      <c r="C804" s="44" t="s">
        <v>2478</v>
      </c>
      <c r="D804" s="44" t="s">
        <v>31</v>
      </c>
      <c r="E804" s="44" t="s">
        <v>40</v>
      </c>
      <c r="F804" s="45" t="s">
        <v>33</v>
      </c>
      <c r="G804" s="46">
        <v>22.35</v>
      </c>
      <c r="H804" s="46">
        <v>19</v>
      </c>
      <c r="I804" s="46">
        <v>0.75</v>
      </c>
      <c r="J804" s="52">
        <v>17</v>
      </c>
      <c r="K804" s="47" t="str">
        <f t="shared" si="13"/>
        <v/>
      </c>
      <c r="L804" s="30"/>
    </row>
    <row r="805" spans="1:12" ht="15" customHeight="1" x14ac:dyDescent="0.2">
      <c r="A805" s="64" t="s">
        <v>3054</v>
      </c>
      <c r="B805" s="44" t="s">
        <v>2477</v>
      </c>
      <c r="C805" s="44" t="s">
        <v>2478</v>
      </c>
      <c r="D805" s="44" t="s">
        <v>31</v>
      </c>
      <c r="E805" s="44" t="s">
        <v>63</v>
      </c>
      <c r="F805" s="45" t="s">
        <v>33</v>
      </c>
      <c r="G805" s="46">
        <v>12.7</v>
      </c>
      <c r="H805" s="46">
        <v>10.8</v>
      </c>
      <c r="I805" s="46">
        <v>0.75</v>
      </c>
      <c r="J805" s="52">
        <v>32</v>
      </c>
      <c r="K805" s="47" t="str">
        <f t="shared" si="13"/>
        <v/>
      </c>
      <c r="L805" s="30"/>
    </row>
    <row r="806" spans="1:12" ht="15" customHeight="1" x14ac:dyDescent="0.2">
      <c r="A806" s="64" t="s">
        <v>1462</v>
      </c>
      <c r="B806" s="44" t="s">
        <v>1463</v>
      </c>
      <c r="C806" s="44" t="s">
        <v>1464</v>
      </c>
      <c r="D806" s="44" t="s">
        <v>31</v>
      </c>
      <c r="E806" s="44" t="s">
        <v>133</v>
      </c>
      <c r="F806" s="45" t="s">
        <v>33</v>
      </c>
      <c r="G806" s="46">
        <v>72.8</v>
      </c>
      <c r="H806" s="46">
        <v>61.9</v>
      </c>
      <c r="I806" s="46"/>
      <c r="J806" s="52">
        <v>18</v>
      </c>
      <c r="K806" s="47" t="str">
        <f t="shared" si="13"/>
        <v/>
      </c>
      <c r="L806" s="30"/>
    </row>
    <row r="807" spans="1:12" ht="15" customHeight="1" x14ac:dyDescent="0.2">
      <c r="A807" s="64" t="s">
        <v>1465</v>
      </c>
      <c r="B807" s="44" t="s">
        <v>1463</v>
      </c>
      <c r="C807" s="44" t="s">
        <v>1464</v>
      </c>
      <c r="D807" s="44" t="s">
        <v>31</v>
      </c>
      <c r="E807" s="44" t="s">
        <v>36</v>
      </c>
      <c r="F807" s="45" t="s">
        <v>33</v>
      </c>
      <c r="G807" s="46">
        <v>56.9</v>
      </c>
      <c r="H807" s="46">
        <v>48.4</v>
      </c>
      <c r="I807" s="46"/>
      <c r="J807" s="52">
        <v>46</v>
      </c>
      <c r="K807" s="47" t="str">
        <f t="shared" si="13"/>
        <v/>
      </c>
      <c r="L807" s="30"/>
    </row>
    <row r="808" spans="1:12" ht="15" customHeight="1" x14ac:dyDescent="0.2">
      <c r="A808" s="64" t="s">
        <v>1466</v>
      </c>
      <c r="B808" s="44" t="s">
        <v>1463</v>
      </c>
      <c r="C808" s="44" t="s">
        <v>1464</v>
      </c>
      <c r="D808" s="44" t="s">
        <v>31</v>
      </c>
      <c r="E808" s="44" t="s">
        <v>51</v>
      </c>
      <c r="F808" s="45" t="s">
        <v>33</v>
      </c>
      <c r="G808" s="46">
        <v>48.55</v>
      </c>
      <c r="H808" s="46">
        <v>41.3</v>
      </c>
      <c r="I808" s="46"/>
      <c r="J808" s="52">
        <v>176</v>
      </c>
      <c r="K808" s="47" t="str">
        <f t="shared" si="13"/>
        <v/>
      </c>
      <c r="L808" s="30"/>
    </row>
    <row r="809" spans="1:12" ht="15" customHeight="1" x14ac:dyDescent="0.2">
      <c r="A809" s="64" t="s">
        <v>1467</v>
      </c>
      <c r="B809" s="44" t="s">
        <v>1468</v>
      </c>
      <c r="C809" s="44" t="s">
        <v>1469</v>
      </c>
      <c r="D809" s="44" t="s">
        <v>31</v>
      </c>
      <c r="E809" s="44" t="s">
        <v>62</v>
      </c>
      <c r="F809" s="45" t="s">
        <v>33</v>
      </c>
      <c r="G809" s="46">
        <v>17.850000000000001</v>
      </c>
      <c r="H809" s="46">
        <v>15.2</v>
      </c>
      <c r="I809" s="46"/>
      <c r="J809" s="52">
        <v>56</v>
      </c>
      <c r="K809" s="47" t="str">
        <f t="shared" si="13"/>
        <v/>
      </c>
      <c r="L809" s="30"/>
    </row>
    <row r="810" spans="1:12" ht="15" customHeight="1" x14ac:dyDescent="0.2">
      <c r="A810" s="64" t="s">
        <v>2658</v>
      </c>
      <c r="B810" s="44" t="s">
        <v>1471</v>
      </c>
      <c r="C810" s="44" t="s">
        <v>1472</v>
      </c>
      <c r="D810" s="44" t="s">
        <v>31</v>
      </c>
      <c r="E810" s="44" t="s">
        <v>36</v>
      </c>
      <c r="F810" s="45" t="s">
        <v>43</v>
      </c>
      <c r="G810" s="46">
        <v>48.55</v>
      </c>
      <c r="H810" s="46">
        <v>41.3</v>
      </c>
      <c r="I810" s="46">
        <v>0.75</v>
      </c>
      <c r="J810" s="52">
        <v>116</v>
      </c>
      <c r="K810" s="47" t="str">
        <f t="shared" si="13"/>
        <v/>
      </c>
      <c r="L810" s="30"/>
    </row>
    <row r="811" spans="1:12" ht="15" customHeight="1" x14ac:dyDescent="0.2">
      <c r="A811" s="64" t="s">
        <v>2659</v>
      </c>
      <c r="B811" s="44" t="s">
        <v>1471</v>
      </c>
      <c r="C811" s="44" t="s">
        <v>1472</v>
      </c>
      <c r="D811" s="44" t="s">
        <v>31</v>
      </c>
      <c r="E811" s="44" t="s">
        <v>72</v>
      </c>
      <c r="F811" s="45" t="s">
        <v>43</v>
      </c>
      <c r="G811" s="46">
        <v>39.700000000000003</v>
      </c>
      <c r="H811" s="46">
        <v>33.75</v>
      </c>
      <c r="I811" s="46">
        <v>0.75</v>
      </c>
      <c r="J811" s="52">
        <v>30</v>
      </c>
      <c r="K811" s="47" t="str">
        <f t="shared" si="13"/>
        <v/>
      </c>
      <c r="L811" s="30"/>
    </row>
    <row r="812" spans="1:12" ht="15" customHeight="1" x14ac:dyDescent="0.2">
      <c r="A812" s="64" t="s">
        <v>1470</v>
      </c>
      <c r="B812" s="44" t="s">
        <v>1471</v>
      </c>
      <c r="C812" s="44" t="s">
        <v>1472</v>
      </c>
      <c r="D812" s="44" t="s">
        <v>31</v>
      </c>
      <c r="E812" s="44" t="s">
        <v>39</v>
      </c>
      <c r="F812" s="45" t="s">
        <v>43</v>
      </c>
      <c r="G812" s="46">
        <v>33.85</v>
      </c>
      <c r="H812" s="46">
        <v>28.8</v>
      </c>
      <c r="I812" s="46">
        <v>0.75</v>
      </c>
      <c r="J812" s="52">
        <v>157</v>
      </c>
      <c r="K812" s="47" t="str">
        <f t="shared" si="13"/>
        <v/>
      </c>
      <c r="L812" s="30"/>
    </row>
    <row r="813" spans="1:12" ht="15" customHeight="1" x14ac:dyDescent="0.2">
      <c r="A813" s="64" t="s">
        <v>1473</v>
      </c>
      <c r="B813" s="44" t="s">
        <v>1471</v>
      </c>
      <c r="C813" s="44" t="s">
        <v>1472</v>
      </c>
      <c r="D813" s="44" t="s">
        <v>31</v>
      </c>
      <c r="E813" s="44" t="s">
        <v>40</v>
      </c>
      <c r="F813" s="45" t="s">
        <v>43</v>
      </c>
      <c r="G813" s="46">
        <v>29.4</v>
      </c>
      <c r="H813" s="46">
        <v>25</v>
      </c>
      <c r="I813" s="46">
        <v>0.75</v>
      </c>
      <c r="J813" s="52">
        <v>199</v>
      </c>
      <c r="K813" s="47" t="str">
        <f t="shared" si="13"/>
        <v/>
      </c>
      <c r="L813" s="30"/>
    </row>
    <row r="814" spans="1:12" ht="15" customHeight="1" x14ac:dyDescent="0.2">
      <c r="A814" s="64" t="s">
        <v>1474</v>
      </c>
      <c r="B814" s="44" t="s">
        <v>1471</v>
      </c>
      <c r="C814" s="44" t="s">
        <v>1472</v>
      </c>
      <c r="D814" s="44" t="s">
        <v>31</v>
      </c>
      <c r="E814" s="44" t="s">
        <v>62</v>
      </c>
      <c r="F814" s="45" t="s">
        <v>43</v>
      </c>
      <c r="G814" s="46">
        <v>25.15</v>
      </c>
      <c r="H814" s="46">
        <v>21.4</v>
      </c>
      <c r="I814" s="46">
        <v>0.75</v>
      </c>
      <c r="J814" s="52">
        <v>86</v>
      </c>
      <c r="K814" s="47" t="str">
        <f t="shared" si="13"/>
        <v/>
      </c>
      <c r="L814" s="30"/>
    </row>
    <row r="815" spans="1:12" ht="15" customHeight="1" x14ac:dyDescent="0.2">
      <c r="A815" s="64" t="s">
        <v>1475</v>
      </c>
      <c r="B815" s="44" t="s">
        <v>1471</v>
      </c>
      <c r="C815" s="44" t="s">
        <v>1472</v>
      </c>
      <c r="D815" s="44" t="s">
        <v>31</v>
      </c>
      <c r="E815" s="44" t="s">
        <v>63</v>
      </c>
      <c r="F815" s="45" t="s">
        <v>43</v>
      </c>
      <c r="G815" s="46">
        <v>21.4</v>
      </c>
      <c r="H815" s="46">
        <v>18.2</v>
      </c>
      <c r="I815" s="46">
        <v>0.75</v>
      </c>
      <c r="J815" s="52">
        <v>61</v>
      </c>
      <c r="K815" s="47" t="str">
        <f t="shared" si="13"/>
        <v/>
      </c>
      <c r="L815" s="30"/>
    </row>
    <row r="816" spans="1:12" ht="15" customHeight="1" x14ac:dyDescent="0.2">
      <c r="A816" s="64" t="s">
        <v>3055</v>
      </c>
      <c r="B816" s="44" t="s">
        <v>2661</v>
      </c>
      <c r="C816" s="44" t="s">
        <v>2662</v>
      </c>
      <c r="D816" s="44" t="s">
        <v>31</v>
      </c>
      <c r="E816" s="44" t="s">
        <v>36</v>
      </c>
      <c r="F816" s="45" t="s">
        <v>43</v>
      </c>
      <c r="G816" s="46">
        <v>46.7</v>
      </c>
      <c r="H816" s="46">
        <v>39.700000000000003</v>
      </c>
      <c r="I816" s="46">
        <v>0.5</v>
      </c>
      <c r="J816" s="52">
        <v>25</v>
      </c>
      <c r="K816" s="47" t="str">
        <f t="shared" si="13"/>
        <v/>
      </c>
      <c r="L816" s="30"/>
    </row>
    <row r="817" spans="1:12" ht="15" customHeight="1" x14ac:dyDescent="0.2">
      <c r="A817" s="64" t="s">
        <v>2660</v>
      </c>
      <c r="B817" s="44" t="s">
        <v>2661</v>
      </c>
      <c r="C817" s="44" t="s">
        <v>2662</v>
      </c>
      <c r="D817" s="44" t="s">
        <v>31</v>
      </c>
      <c r="E817" s="44" t="s">
        <v>72</v>
      </c>
      <c r="F817" s="45" t="s">
        <v>43</v>
      </c>
      <c r="G817" s="46">
        <v>39.200000000000003</v>
      </c>
      <c r="H817" s="46">
        <v>33.35</v>
      </c>
      <c r="I817" s="46">
        <v>0.5</v>
      </c>
      <c r="J817" s="52">
        <v>372</v>
      </c>
      <c r="K817" s="47" t="str">
        <f t="shared" si="13"/>
        <v/>
      </c>
      <c r="L817" s="30"/>
    </row>
    <row r="818" spans="1:12" ht="15" customHeight="1" x14ac:dyDescent="0.2">
      <c r="A818" s="64" t="s">
        <v>2663</v>
      </c>
      <c r="B818" s="44" t="s">
        <v>2664</v>
      </c>
      <c r="C818" s="44" t="s">
        <v>2665</v>
      </c>
      <c r="D818" s="44" t="s">
        <v>31</v>
      </c>
      <c r="E818" s="44" t="s">
        <v>40</v>
      </c>
      <c r="F818" s="45" t="s">
        <v>145</v>
      </c>
      <c r="G818" s="46">
        <v>40.75</v>
      </c>
      <c r="H818" s="46">
        <v>34.65</v>
      </c>
      <c r="I818" s="46">
        <v>0.75</v>
      </c>
      <c r="J818" s="52">
        <v>19</v>
      </c>
      <c r="K818" s="47" t="str">
        <f t="shared" si="13"/>
        <v/>
      </c>
      <c r="L818" s="30"/>
    </row>
    <row r="819" spans="1:12" ht="15" customHeight="1" x14ac:dyDescent="0.2">
      <c r="A819" s="64" t="s">
        <v>1476</v>
      </c>
      <c r="B819" s="44" t="s">
        <v>872</v>
      </c>
      <c r="C819" s="44" t="s">
        <v>873</v>
      </c>
      <c r="D819" s="44" t="s">
        <v>31</v>
      </c>
      <c r="E819" s="44" t="s">
        <v>36</v>
      </c>
      <c r="F819" s="45" t="s">
        <v>33</v>
      </c>
      <c r="G819" s="46">
        <v>52.1</v>
      </c>
      <c r="H819" s="46">
        <v>44.3</v>
      </c>
      <c r="I819" s="46">
        <v>2.25</v>
      </c>
      <c r="J819" s="52">
        <v>185</v>
      </c>
      <c r="K819" s="47" t="str">
        <f t="shared" si="13"/>
        <v/>
      </c>
      <c r="L819" s="30"/>
    </row>
    <row r="820" spans="1:12" ht="15" customHeight="1" x14ac:dyDescent="0.2">
      <c r="A820" s="64" t="s">
        <v>871</v>
      </c>
      <c r="B820" s="44" t="s">
        <v>872</v>
      </c>
      <c r="C820" s="44" t="s">
        <v>873</v>
      </c>
      <c r="D820" s="44" t="s">
        <v>31</v>
      </c>
      <c r="E820" s="44" t="s">
        <v>51</v>
      </c>
      <c r="F820" s="45" t="s">
        <v>33</v>
      </c>
      <c r="G820" s="46">
        <v>48.55</v>
      </c>
      <c r="H820" s="46">
        <v>41.3</v>
      </c>
      <c r="I820" s="46">
        <v>2.25</v>
      </c>
      <c r="J820" s="52">
        <v>500</v>
      </c>
      <c r="K820" s="47" t="str">
        <f t="shared" si="13"/>
        <v/>
      </c>
      <c r="L820" s="30"/>
    </row>
    <row r="821" spans="1:12" ht="15" customHeight="1" x14ac:dyDescent="0.2">
      <c r="A821" s="64" t="s">
        <v>2666</v>
      </c>
      <c r="B821" s="44" t="s">
        <v>872</v>
      </c>
      <c r="C821" s="44" t="s">
        <v>873</v>
      </c>
      <c r="D821" s="44" t="s">
        <v>31</v>
      </c>
      <c r="E821" s="44" t="s">
        <v>40</v>
      </c>
      <c r="F821" s="45" t="s">
        <v>33</v>
      </c>
      <c r="G821" s="46">
        <v>27.15</v>
      </c>
      <c r="H821" s="46">
        <v>23.1</v>
      </c>
      <c r="I821" s="46">
        <v>2.25</v>
      </c>
      <c r="J821" s="52">
        <v>91</v>
      </c>
      <c r="K821" s="47" t="str">
        <f t="shared" si="13"/>
        <v/>
      </c>
      <c r="L821" s="30"/>
    </row>
    <row r="822" spans="1:12" ht="15" customHeight="1" x14ac:dyDescent="0.2">
      <c r="A822" s="64" t="s">
        <v>2667</v>
      </c>
      <c r="B822" s="44" t="s">
        <v>249</v>
      </c>
      <c r="C822" s="44" t="s">
        <v>250</v>
      </c>
      <c r="D822" s="44" t="s">
        <v>41</v>
      </c>
      <c r="E822" s="44" t="s">
        <v>2668</v>
      </c>
      <c r="F822" s="45" t="s">
        <v>60</v>
      </c>
      <c r="G822" s="46">
        <v>31.4</v>
      </c>
      <c r="H822" s="46">
        <v>26.7</v>
      </c>
      <c r="I822" s="46">
        <v>1.75</v>
      </c>
      <c r="J822" s="52">
        <v>58</v>
      </c>
      <c r="K822" s="47" t="str">
        <f t="shared" si="13"/>
        <v/>
      </c>
      <c r="L822" s="30"/>
    </row>
    <row r="823" spans="1:12" ht="15" customHeight="1" x14ac:dyDescent="0.2">
      <c r="A823" s="64" t="s">
        <v>2669</v>
      </c>
      <c r="B823" s="44" t="s">
        <v>249</v>
      </c>
      <c r="C823" s="44" t="s">
        <v>250</v>
      </c>
      <c r="D823" s="44" t="s">
        <v>41</v>
      </c>
      <c r="E823" s="44" t="s">
        <v>2670</v>
      </c>
      <c r="F823" s="45" t="s">
        <v>60</v>
      </c>
      <c r="G823" s="46">
        <v>29.05</v>
      </c>
      <c r="H823" s="46">
        <v>24.7</v>
      </c>
      <c r="I823" s="46">
        <v>1.75</v>
      </c>
      <c r="J823" s="52">
        <v>66</v>
      </c>
      <c r="K823" s="47" t="str">
        <f t="shared" si="13"/>
        <v/>
      </c>
      <c r="L823" s="30"/>
    </row>
    <row r="824" spans="1:12" ht="15" customHeight="1" x14ac:dyDescent="0.2">
      <c r="A824" s="64" t="s">
        <v>1477</v>
      </c>
      <c r="B824" s="44" t="s">
        <v>249</v>
      </c>
      <c r="C824" s="44" t="s">
        <v>250</v>
      </c>
      <c r="D824" s="44" t="s">
        <v>41</v>
      </c>
      <c r="E824" s="44" t="s">
        <v>105</v>
      </c>
      <c r="F824" s="45" t="s">
        <v>60</v>
      </c>
      <c r="G824" s="46">
        <v>30.75</v>
      </c>
      <c r="H824" s="46">
        <v>26.15</v>
      </c>
      <c r="I824" s="46">
        <v>1.75</v>
      </c>
      <c r="J824" s="52">
        <v>54</v>
      </c>
      <c r="K824" s="47" t="str">
        <f t="shared" si="13"/>
        <v/>
      </c>
      <c r="L824" s="30"/>
    </row>
    <row r="825" spans="1:12" ht="15" customHeight="1" x14ac:dyDescent="0.2">
      <c r="A825" s="64" t="s">
        <v>2671</v>
      </c>
      <c r="B825" s="44" t="s">
        <v>249</v>
      </c>
      <c r="C825" s="44" t="s">
        <v>250</v>
      </c>
      <c r="D825" s="44" t="s">
        <v>41</v>
      </c>
      <c r="E825" s="44" t="s">
        <v>2672</v>
      </c>
      <c r="F825" s="45" t="s">
        <v>60</v>
      </c>
      <c r="G825" s="46">
        <v>26.95</v>
      </c>
      <c r="H825" s="46">
        <v>22.95</v>
      </c>
      <c r="I825" s="46">
        <v>1.75</v>
      </c>
      <c r="J825" s="52">
        <v>15</v>
      </c>
      <c r="K825" s="47" t="str">
        <f t="shared" si="13"/>
        <v/>
      </c>
      <c r="L825" s="30"/>
    </row>
    <row r="826" spans="1:12" ht="15" customHeight="1" x14ac:dyDescent="0.2">
      <c r="A826" s="64" t="s">
        <v>1478</v>
      </c>
      <c r="B826" s="44" t="s">
        <v>249</v>
      </c>
      <c r="C826" s="44" t="s">
        <v>250</v>
      </c>
      <c r="D826" s="44" t="s">
        <v>41</v>
      </c>
      <c r="E826" s="44" t="s">
        <v>1030</v>
      </c>
      <c r="F826" s="45" t="s">
        <v>60</v>
      </c>
      <c r="G826" s="46">
        <v>28.35</v>
      </c>
      <c r="H826" s="46">
        <v>24.1</v>
      </c>
      <c r="I826" s="46">
        <v>1.75</v>
      </c>
      <c r="J826" s="52">
        <v>22</v>
      </c>
      <c r="K826" s="47" t="str">
        <f t="shared" si="13"/>
        <v/>
      </c>
      <c r="L826" s="30"/>
    </row>
    <row r="827" spans="1:12" ht="15" customHeight="1" x14ac:dyDescent="0.2">
      <c r="A827" s="64" t="s">
        <v>2998</v>
      </c>
      <c r="B827" s="44" t="s">
        <v>2999</v>
      </c>
      <c r="C827" s="44" t="s">
        <v>3000</v>
      </c>
      <c r="D827" s="44" t="s">
        <v>31</v>
      </c>
      <c r="E827" s="44" t="s">
        <v>34</v>
      </c>
      <c r="F827" s="45" t="s">
        <v>60</v>
      </c>
      <c r="G827" s="46">
        <v>71.099999999999994</v>
      </c>
      <c r="H827" s="46">
        <v>60.45</v>
      </c>
      <c r="I827" s="46">
        <v>1</v>
      </c>
      <c r="J827" s="52">
        <v>10</v>
      </c>
      <c r="K827" s="47" t="str">
        <f t="shared" si="13"/>
        <v/>
      </c>
      <c r="L827" s="30"/>
    </row>
    <row r="828" spans="1:12" ht="15" customHeight="1" x14ac:dyDescent="0.2">
      <c r="A828" s="64" t="s">
        <v>1479</v>
      </c>
      <c r="B828" s="44" t="s">
        <v>251</v>
      </c>
      <c r="C828" s="44" t="s">
        <v>252</v>
      </c>
      <c r="D828" s="44" t="s">
        <v>31</v>
      </c>
      <c r="E828" s="44" t="s">
        <v>50</v>
      </c>
      <c r="F828" s="45" t="s">
        <v>60</v>
      </c>
      <c r="G828" s="46">
        <v>78.900000000000006</v>
      </c>
      <c r="H828" s="46">
        <v>67.099999999999994</v>
      </c>
      <c r="I828" s="46"/>
      <c r="J828" s="52">
        <v>22</v>
      </c>
      <c r="K828" s="47" t="str">
        <f t="shared" si="13"/>
        <v/>
      </c>
      <c r="L828" s="30"/>
    </row>
    <row r="829" spans="1:12" ht="15" customHeight="1" x14ac:dyDescent="0.2">
      <c r="A829" s="64" t="s">
        <v>1480</v>
      </c>
      <c r="B829" s="44" t="s">
        <v>251</v>
      </c>
      <c r="C829" s="44" t="s">
        <v>252</v>
      </c>
      <c r="D829" s="44" t="s">
        <v>31</v>
      </c>
      <c r="E829" s="44" t="s">
        <v>32</v>
      </c>
      <c r="F829" s="45" t="s">
        <v>60</v>
      </c>
      <c r="G829" s="46">
        <v>63.5</v>
      </c>
      <c r="H829" s="46">
        <v>54</v>
      </c>
      <c r="I829" s="46"/>
      <c r="J829" s="52">
        <v>17</v>
      </c>
      <c r="K829" s="47" t="str">
        <f t="shared" si="13"/>
        <v/>
      </c>
      <c r="L829" s="30"/>
    </row>
    <row r="830" spans="1:12" ht="15" customHeight="1" x14ac:dyDescent="0.2">
      <c r="A830" s="64" t="s">
        <v>1481</v>
      </c>
      <c r="B830" s="44" t="s">
        <v>251</v>
      </c>
      <c r="C830" s="44" t="s">
        <v>252</v>
      </c>
      <c r="D830" s="44" t="s">
        <v>31</v>
      </c>
      <c r="E830" s="44" t="s">
        <v>133</v>
      </c>
      <c r="F830" s="45" t="s">
        <v>60</v>
      </c>
      <c r="G830" s="46">
        <v>54.05</v>
      </c>
      <c r="H830" s="46">
        <v>45.95</v>
      </c>
      <c r="I830" s="46"/>
      <c r="J830" s="52">
        <v>50</v>
      </c>
      <c r="K830" s="47" t="str">
        <f t="shared" si="13"/>
        <v/>
      </c>
      <c r="L830" s="30"/>
    </row>
    <row r="831" spans="1:12" ht="15" customHeight="1" x14ac:dyDescent="0.2">
      <c r="A831" s="64" t="s">
        <v>3056</v>
      </c>
      <c r="B831" s="44" t="s">
        <v>251</v>
      </c>
      <c r="C831" s="44" t="s">
        <v>252</v>
      </c>
      <c r="D831" s="44" t="s">
        <v>31</v>
      </c>
      <c r="E831" s="44" t="s">
        <v>35</v>
      </c>
      <c r="F831" s="45" t="s">
        <v>60</v>
      </c>
      <c r="G831" s="46">
        <v>48.8</v>
      </c>
      <c r="H831" s="46">
        <v>41.5</v>
      </c>
      <c r="I831" s="46"/>
      <c r="J831" s="52">
        <v>108</v>
      </c>
      <c r="K831" s="47" t="str">
        <f t="shared" si="13"/>
        <v/>
      </c>
      <c r="L831" s="30"/>
    </row>
    <row r="832" spans="1:12" ht="15" customHeight="1" x14ac:dyDescent="0.2">
      <c r="A832" s="64" t="s">
        <v>1482</v>
      </c>
      <c r="B832" s="44" t="s">
        <v>251</v>
      </c>
      <c r="C832" s="44" t="s">
        <v>252</v>
      </c>
      <c r="D832" s="44" t="s">
        <v>31</v>
      </c>
      <c r="E832" s="44" t="s">
        <v>36</v>
      </c>
      <c r="F832" s="45" t="s">
        <v>60</v>
      </c>
      <c r="G832" s="46">
        <v>41.85</v>
      </c>
      <c r="H832" s="46">
        <v>35.6</v>
      </c>
      <c r="I832" s="46"/>
      <c r="J832" s="52">
        <v>11</v>
      </c>
      <c r="K832" s="47" t="str">
        <f t="shared" si="13"/>
        <v/>
      </c>
      <c r="L832" s="30"/>
    </row>
    <row r="833" spans="1:12" ht="15" customHeight="1" x14ac:dyDescent="0.2">
      <c r="A833" s="64" t="s">
        <v>1483</v>
      </c>
      <c r="B833" s="44" t="s">
        <v>251</v>
      </c>
      <c r="C833" s="44" t="s">
        <v>252</v>
      </c>
      <c r="D833" s="44" t="s">
        <v>31</v>
      </c>
      <c r="E833" s="44" t="s">
        <v>51</v>
      </c>
      <c r="F833" s="45" t="s">
        <v>60</v>
      </c>
      <c r="G833" s="46">
        <v>35.549999999999997</v>
      </c>
      <c r="H833" s="46">
        <v>30.25</v>
      </c>
      <c r="I833" s="46"/>
      <c r="J833" s="52">
        <v>29</v>
      </c>
      <c r="K833" s="47" t="str">
        <f t="shared" si="13"/>
        <v/>
      </c>
      <c r="L833" s="30"/>
    </row>
    <row r="834" spans="1:12" ht="15" customHeight="1" x14ac:dyDescent="0.2">
      <c r="A834" s="64" t="s">
        <v>748</v>
      </c>
      <c r="B834" s="44" t="s">
        <v>251</v>
      </c>
      <c r="C834" s="44" t="s">
        <v>252</v>
      </c>
      <c r="D834" s="44" t="s">
        <v>31</v>
      </c>
      <c r="E834" s="44" t="s">
        <v>38</v>
      </c>
      <c r="F834" s="45" t="s">
        <v>60</v>
      </c>
      <c r="G834" s="46">
        <v>29.1</v>
      </c>
      <c r="H834" s="46">
        <v>24.75</v>
      </c>
      <c r="I834" s="46"/>
      <c r="J834" s="52">
        <v>10</v>
      </c>
      <c r="K834" s="47" t="str">
        <f t="shared" si="13"/>
        <v/>
      </c>
      <c r="L834" s="30"/>
    </row>
    <row r="835" spans="1:12" ht="15" customHeight="1" x14ac:dyDescent="0.2">
      <c r="A835" s="64" t="s">
        <v>749</v>
      </c>
      <c r="B835" s="44" t="s">
        <v>251</v>
      </c>
      <c r="C835" s="44" t="s">
        <v>252</v>
      </c>
      <c r="D835" s="44" t="s">
        <v>31</v>
      </c>
      <c r="E835" s="44" t="s">
        <v>39</v>
      </c>
      <c r="F835" s="45" t="s">
        <v>60</v>
      </c>
      <c r="G835" s="46">
        <v>26.9</v>
      </c>
      <c r="H835" s="46">
        <v>22.9</v>
      </c>
      <c r="I835" s="46"/>
      <c r="J835" s="52">
        <v>10</v>
      </c>
      <c r="K835" s="47" t="str">
        <f t="shared" si="13"/>
        <v/>
      </c>
      <c r="L835" s="30"/>
    </row>
    <row r="836" spans="1:12" ht="15" customHeight="1" x14ac:dyDescent="0.2">
      <c r="A836" s="64" t="s">
        <v>1484</v>
      </c>
      <c r="B836" s="44" t="s">
        <v>251</v>
      </c>
      <c r="C836" s="44" t="s">
        <v>252</v>
      </c>
      <c r="D836" s="44" t="s">
        <v>31</v>
      </c>
      <c r="E836" s="44" t="s">
        <v>40</v>
      </c>
      <c r="F836" s="45" t="s">
        <v>60</v>
      </c>
      <c r="G836" s="46">
        <v>24.6</v>
      </c>
      <c r="H836" s="46">
        <v>20.95</v>
      </c>
      <c r="I836" s="46"/>
      <c r="J836" s="52">
        <v>10</v>
      </c>
      <c r="K836" s="47" t="str">
        <f t="shared" si="13"/>
        <v/>
      </c>
      <c r="L836" s="30"/>
    </row>
    <row r="837" spans="1:12" ht="15" customHeight="1" x14ac:dyDescent="0.2">
      <c r="A837" s="64" t="s">
        <v>2673</v>
      </c>
      <c r="B837" s="44" t="s">
        <v>251</v>
      </c>
      <c r="C837" s="44" t="s">
        <v>252</v>
      </c>
      <c r="D837" s="44" t="s">
        <v>41</v>
      </c>
      <c r="E837" s="44" t="s">
        <v>44</v>
      </c>
      <c r="F837" s="45" t="s">
        <v>60</v>
      </c>
      <c r="G837" s="46">
        <v>25.85</v>
      </c>
      <c r="H837" s="46">
        <v>22</v>
      </c>
      <c r="I837" s="46"/>
      <c r="J837" s="52">
        <v>60</v>
      </c>
      <c r="K837" s="47" t="str">
        <f t="shared" si="13"/>
        <v/>
      </c>
      <c r="L837" s="30"/>
    </row>
    <row r="838" spans="1:12" ht="15" customHeight="1" x14ac:dyDescent="0.2">
      <c r="A838" s="64" t="s">
        <v>2674</v>
      </c>
      <c r="B838" s="44" t="s">
        <v>251</v>
      </c>
      <c r="C838" s="44" t="s">
        <v>252</v>
      </c>
      <c r="D838" s="44" t="s">
        <v>41</v>
      </c>
      <c r="E838" s="44" t="s">
        <v>54</v>
      </c>
      <c r="F838" s="45" t="s">
        <v>60</v>
      </c>
      <c r="G838" s="46">
        <v>21.6</v>
      </c>
      <c r="H838" s="46">
        <v>18.399999999999999</v>
      </c>
      <c r="I838" s="46"/>
      <c r="J838" s="52">
        <v>35</v>
      </c>
      <c r="K838" s="47" t="str">
        <f t="shared" si="13"/>
        <v/>
      </c>
      <c r="L838" s="30"/>
    </row>
    <row r="839" spans="1:12" ht="15" customHeight="1" x14ac:dyDescent="0.2">
      <c r="A839" s="64" t="s">
        <v>253</v>
      </c>
      <c r="B839" s="44" t="s">
        <v>254</v>
      </c>
      <c r="C839" s="44" t="s">
        <v>255</v>
      </c>
      <c r="D839" s="44" t="s">
        <v>31</v>
      </c>
      <c r="E839" s="44" t="s">
        <v>133</v>
      </c>
      <c r="F839" s="45" t="s">
        <v>60</v>
      </c>
      <c r="G839" s="46">
        <v>44.9</v>
      </c>
      <c r="H839" s="46">
        <v>38.200000000000003</v>
      </c>
      <c r="I839" s="46"/>
      <c r="J839" s="52">
        <v>244</v>
      </c>
      <c r="K839" s="47" t="str">
        <f t="shared" si="13"/>
        <v/>
      </c>
      <c r="L839" s="30"/>
    </row>
    <row r="840" spans="1:12" ht="15" customHeight="1" x14ac:dyDescent="0.2">
      <c r="A840" s="64" t="s">
        <v>256</v>
      </c>
      <c r="B840" s="44" t="s">
        <v>254</v>
      </c>
      <c r="C840" s="44" t="s">
        <v>255</v>
      </c>
      <c r="D840" s="44" t="s">
        <v>31</v>
      </c>
      <c r="E840" s="44" t="s">
        <v>35</v>
      </c>
      <c r="F840" s="45" t="s">
        <v>60</v>
      </c>
      <c r="G840" s="46">
        <v>39.5</v>
      </c>
      <c r="H840" s="46">
        <v>33.6</v>
      </c>
      <c r="I840" s="46"/>
      <c r="J840" s="52">
        <v>500</v>
      </c>
      <c r="K840" s="47" t="str">
        <f t="shared" si="13"/>
        <v/>
      </c>
      <c r="L840" s="30"/>
    </row>
    <row r="841" spans="1:12" ht="15" customHeight="1" x14ac:dyDescent="0.2">
      <c r="A841" s="64" t="s">
        <v>257</v>
      </c>
      <c r="B841" s="44" t="s">
        <v>254</v>
      </c>
      <c r="C841" s="44" t="s">
        <v>255</v>
      </c>
      <c r="D841" s="44" t="s">
        <v>31</v>
      </c>
      <c r="E841" s="44" t="s">
        <v>36</v>
      </c>
      <c r="F841" s="45" t="s">
        <v>60</v>
      </c>
      <c r="G841" s="46">
        <v>35.4</v>
      </c>
      <c r="H841" s="46">
        <v>30.1</v>
      </c>
      <c r="I841" s="46"/>
      <c r="J841" s="52">
        <v>29</v>
      </c>
      <c r="K841" s="47" t="str">
        <f t="shared" si="13"/>
        <v/>
      </c>
      <c r="L841" s="30"/>
    </row>
    <row r="842" spans="1:12" ht="15" customHeight="1" x14ac:dyDescent="0.2">
      <c r="A842" s="64" t="s">
        <v>1485</v>
      </c>
      <c r="B842" s="44" t="s">
        <v>254</v>
      </c>
      <c r="C842" s="44" t="s">
        <v>255</v>
      </c>
      <c r="D842" s="44" t="s">
        <v>31</v>
      </c>
      <c r="E842" s="44" t="s">
        <v>51</v>
      </c>
      <c r="F842" s="45" t="s">
        <v>60</v>
      </c>
      <c r="G842" s="46">
        <v>31.15</v>
      </c>
      <c r="H842" s="46">
        <v>26.5</v>
      </c>
      <c r="I842" s="46"/>
      <c r="J842" s="52">
        <v>87</v>
      </c>
      <c r="K842" s="47" t="str">
        <f t="shared" si="13"/>
        <v/>
      </c>
      <c r="L842" s="30"/>
    </row>
    <row r="843" spans="1:12" ht="15" customHeight="1" x14ac:dyDescent="0.2">
      <c r="A843" s="64" t="s">
        <v>258</v>
      </c>
      <c r="B843" s="44" t="s">
        <v>254</v>
      </c>
      <c r="C843" s="44" t="s">
        <v>255</v>
      </c>
      <c r="D843" s="44" t="s">
        <v>31</v>
      </c>
      <c r="E843" s="44" t="s">
        <v>38</v>
      </c>
      <c r="F843" s="45" t="s">
        <v>60</v>
      </c>
      <c r="G843" s="46">
        <v>24.35</v>
      </c>
      <c r="H843" s="46">
        <v>20.7</v>
      </c>
      <c r="I843" s="46"/>
      <c r="J843" s="52">
        <v>307</v>
      </c>
      <c r="K843" s="47" t="str">
        <f t="shared" si="13"/>
        <v/>
      </c>
      <c r="L843" s="30"/>
    </row>
    <row r="844" spans="1:12" ht="15" customHeight="1" x14ac:dyDescent="0.2">
      <c r="A844" s="64" t="s">
        <v>1486</v>
      </c>
      <c r="B844" s="44" t="s">
        <v>254</v>
      </c>
      <c r="C844" s="44" t="s">
        <v>255</v>
      </c>
      <c r="D844" s="44" t="s">
        <v>31</v>
      </c>
      <c r="E844" s="44" t="s">
        <v>39</v>
      </c>
      <c r="F844" s="45" t="s">
        <v>60</v>
      </c>
      <c r="G844" s="46">
        <v>22.4</v>
      </c>
      <c r="H844" s="46">
        <v>19.05</v>
      </c>
      <c r="I844" s="46"/>
      <c r="J844" s="52">
        <v>255</v>
      </c>
      <c r="K844" s="47" t="str">
        <f t="shared" si="13"/>
        <v/>
      </c>
      <c r="L844" s="30"/>
    </row>
    <row r="845" spans="1:12" ht="15" customHeight="1" x14ac:dyDescent="0.2">
      <c r="A845" s="64" t="s">
        <v>1487</v>
      </c>
      <c r="B845" s="44" t="s">
        <v>254</v>
      </c>
      <c r="C845" s="44" t="s">
        <v>255</v>
      </c>
      <c r="D845" s="44" t="s">
        <v>31</v>
      </c>
      <c r="E845" s="44" t="s">
        <v>40</v>
      </c>
      <c r="F845" s="45" t="s">
        <v>60</v>
      </c>
      <c r="G845" s="46">
        <v>20.05</v>
      </c>
      <c r="H845" s="46">
        <v>17.05</v>
      </c>
      <c r="I845" s="46"/>
      <c r="J845" s="52">
        <v>114</v>
      </c>
      <c r="K845" s="47" t="str">
        <f t="shared" si="13"/>
        <v/>
      </c>
      <c r="L845" s="30"/>
    </row>
    <row r="846" spans="1:12" ht="15" customHeight="1" x14ac:dyDescent="0.2">
      <c r="A846" s="64" t="s">
        <v>1488</v>
      </c>
      <c r="B846" s="44" t="s">
        <v>254</v>
      </c>
      <c r="C846" s="44" t="s">
        <v>255</v>
      </c>
      <c r="D846" s="44" t="s">
        <v>31</v>
      </c>
      <c r="E846" s="44" t="s">
        <v>62</v>
      </c>
      <c r="F846" s="45" t="s">
        <v>60</v>
      </c>
      <c r="G846" s="46">
        <v>17.8</v>
      </c>
      <c r="H846" s="46">
        <v>15.15</v>
      </c>
      <c r="I846" s="46"/>
      <c r="J846" s="52">
        <v>11</v>
      </c>
      <c r="K846" s="47" t="str">
        <f t="shared" ref="K846:K900" si="14">IF(L846="","",IF(L846&lt;50,G846-($K$9*G846),IF(L846&gt;=50,H846-($K$9*H846))))</f>
        <v/>
      </c>
      <c r="L846" s="30"/>
    </row>
    <row r="847" spans="1:12" ht="15" customHeight="1" x14ac:dyDescent="0.2">
      <c r="A847" s="64" t="s">
        <v>261</v>
      </c>
      <c r="B847" s="44" t="s">
        <v>259</v>
      </c>
      <c r="C847" s="44" t="s">
        <v>260</v>
      </c>
      <c r="D847" s="44" t="s">
        <v>31</v>
      </c>
      <c r="E847" s="44" t="s">
        <v>35</v>
      </c>
      <c r="F847" s="45" t="s">
        <v>60</v>
      </c>
      <c r="G847" s="46">
        <v>37.25</v>
      </c>
      <c r="H847" s="46">
        <v>31.7</v>
      </c>
      <c r="I847" s="46"/>
      <c r="J847" s="52">
        <v>145</v>
      </c>
      <c r="K847" s="47" t="str">
        <f t="shared" si="14"/>
        <v/>
      </c>
      <c r="L847" s="30"/>
    </row>
    <row r="848" spans="1:12" ht="15" customHeight="1" x14ac:dyDescent="0.2">
      <c r="A848" s="64" t="s">
        <v>2675</v>
      </c>
      <c r="B848" s="44" t="s">
        <v>259</v>
      </c>
      <c r="C848" s="44" t="s">
        <v>260</v>
      </c>
      <c r="D848" s="44" t="s">
        <v>31</v>
      </c>
      <c r="E848" s="44" t="s">
        <v>86</v>
      </c>
      <c r="F848" s="45" t="s">
        <v>60</v>
      </c>
      <c r="G848" s="46">
        <v>32.6</v>
      </c>
      <c r="H848" s="46">
        <v>27.75</v>
      </c>
      <c r="I848" s="46"/>
      <c r="J848" s="52">
        <v>65</v>
      </c>
      <c r="K848" s="47" t="str">
        <f t="shared" si="14"/>
        <v/>
      </c>
      <c r="L848" s="30"/>
    </row>
    <row r="849" spans="1:12" ht="15" customHeight="1" x14ac:dyDescent="0.2">
      <c r="A849" s="64" t="s">
        <v>2676</v>
      </c>
      <c r="B849" s="44" t="s">
        <v>259</v>
      </c>
      <c r="C849" s="44" t="s">
        <v>260</v>
      </c>
      <c r="D849" s="44" t="s">
        <v>31</v>
      </c>
      <c r="E849" s="44" t="s">
        <v>87</v>
      </c>
      <c r="F849" s="45" t="s">
        <v>60</v>
      </c>
      <c r="G849" s="46">
        <v>28.5</v>
      </c>
      <c r="H849" s="46">
        <v>24.25</v>
      </c>
      <c r="I849" s="46"/>
      <c r="J849" s="52">
        <v>43</v>
      </c>
      <c r="K849" s="47" t="str">
        <f t="shared" si="14"/>
        <v/>
      </c>
      <c r="L849" s="30"/>
    </row>
    <row r="850" spans="1:12" ht="15" customHeight="1" x14ac:dyDescent="0.2">
      <c r="A850" s="64" t="s">
        <v>1489</v>
      </c>
      <c r="B850" s="44" t="s">
        <v>259</v>
      </c>
      <c r="C850" s="44" t="s">
        <v>260</v>
      </c>
      <c r="D850" s="44" t="s">
        <v>31</v>
      </c>
      <c r="E850" s="44" t="s">
        <v>88</v>
      </c>
      <c r="F850" s="45" t="s">
        <v>60</v>
      </c>
      <c r="G850" s="46">
        <v>24.85</v>
      </c>
      <c r="H850" s="46">
        <v>21.15</v>
      </c>
      <c r="I850" s="46"/>
      <c r="J850" s="52">
        <v>11</v>
      </c>
      <c r="K850" s="47" t="str">
        <f t="shared" si="14"/>
        <v/>
      </c>
      <c r="L850" s="30"/>
    </row>
    <row r="851" spans="1:12" ht="15" customHeight="1" x14ac:dyDescent="0.2">
      <c r="A851" s="64" t="s">
        <v>3057</v>
      </c>
      <c r="B851" s="44" t="s">
        <v>263</v>
      </c>
      <c r="C851" s="44" t="s">
        <v>264</v>
      </c>
      <c r="D851" s="44" t="s">
        <v>31</v>
      </c>
      <c r="E851" s="44" t="s">
        <v>34</v>
      </c>
      <c r="F851" s="45" t="s">
        <v>60</v>
      </c>
      <c r="G851" s="46">
        <v>45.6</v>
      </c>
      <c r="H851" s="46">
        <v>38.799999999999997</v>
      </c>
      <c r="I851" s="46"/>
      <c r="J851" s="52">
        <v>241</v>
      </c>
      <c r="K851" s="47" t="str">
        <f t="shared" si="14"/>
        <v/>
      </c>
      <c r="L851" s="30"/>
    </row>
    <row r="852" spans="1:12" ht="15" customHeight="1" x14ac:dyDescent="0.2">
      <c r="A852" s="64" t="s">
        <v>262</v>
      </c>
      <c r="B852" s="44" t="s">
        <v>263</v>
      </c>
      <c r="C852" s="44" t="s">
        <v>264</v>
      </c>
      <c r="D852" s="44" t="s">
        <v>31</v>
      </c>
      <c r="E852" s="44" t="s">
        <v>133</v>
      </c>
      <c r="F852" s="45" t="s">
        <v>60</v>
      </c>
      <c r="G852" s="46">
        <v>39.85</v>
      </c>
      <c r="H852" s="46">
        <v>33.9</v>
      </c>
      <c r="I852" s="46"/>
      <c r="J852" s="52">
        <v>500</v>
      </c>
      <c r="K852" s="47" t="str">
        <f t="shared" si="14"/>
        <v/>
      </c>
      <c r="L852" s="30"/>
    </row>
    <row r="853" spans="1:12" ht="15" customHeight="1" x14ac:dyDescent="0.2">
      <c r="A853" s="64" t="s">
        <v>265</v>
      </c>
      <c r="B853" s="44" t="s">
        <v>263</v>
      </c>
      <c r="C853" s="44" t="s">
        <v>264</v>
      </c>
      <c r="D853" s="44" t="s">
        <v>31</v>
      </c>
      <c r="E853" s="44" t="s">
        <v>35</v>
      </c>
      <c r="F853" s="45" t="s">
        <v>60</v>
      </c>
      <c r="G853" s="46">
        <v>34.549999999999997</v>
      </c>
      <c r="H853" s="46">
        <v>29.4</v>
      </c>
      <c r="I853" s="46"/>
      <c r="J853" s="52">
        <v>500</v>
      </c>
      <c r="K853" s="47" t="str">
        <f t="shared" si="14"/>
        <v/>
      </c>
      <c r="L853" s="30"/>
    </row>
    <row r="854" spans="1:12" ht="15" customHeight="1" x14ac:dyDescent="0.2">
      <c r="A854" s="64" t="s">
        <v>1490</v>
      </c>
      <c r="B854" s="44" t="s">
        <v>263</v>
      </c>
      <c r="C854" s="44" t="s">
        <v>264</v>
      </c>
      <c r="D854" s="44" t="s">
        <v>31</v>
      </c>
      <c r="E854" s="44" t="s">
        <v>51</v>
      </c>
      <c r="F854" s="45" t="s">
        <v>60</v>
      </c>
      <c r="G854" s="46">
        <v>26.35</v>
      </c>
      <c r="H854" s="46">
        <v>22.4</v>
      </c>
      <c r="I854" s="46"/>
      <c r="J854" s="52">
        <v>12</v>
      </c>
      <c r="K854" s="47" t="str">
        <f t="shared" si="14"/>
        <v/>
      </c>
      <c r="L854" s="30"/>
    </row>
    <row r="855" spans="1:12" ht="15" customHeight="1" x14ac:dyDescent="0.2">
      <c r="A855" s="64" t="s">
        <v>268</v>
      </c>
      <c r="B855" s="44" t="s">
        <v>266</v>
      </c>
      <c r="C855" s="44" t="s">
        <v>267</v>
      </c>
      <c r="D855" s="44" t="s">
        <v>31</v>
      </c>
      <c r="E855" s="44" t="s">
        <v>34</v>
      </c>
      <c r="F855" s="45" t="s">
        <v>49</v>
      </c>
      <c r="G855" s="46">
        <v>53.35</v>
      </c>
      <c r="H855" s="46">
        <v>45.35</v>
      </c>
      <c r="I855" s="46">
        <v>0.1</v>
      </c>
      <c r="J855" s="52">
        <v>241</v>
      </c>
      <c r="K855" s="47" t="str">
        <f t="shared" si="14"/>
        <v/>
      </c>
      <c r="L855" s="30"/>
    </row>
    <row r="856" spans="1:12" ht="15" customHeight="1" x14ac:dyDescent="0.2">
      <c r="A856" s="64" t="s">
        <v>269</v>
      </c>
      <c r="B856" s="44" t="s">
        <v>266</v>
      </c>
      <c r="C856" s="44" t="s">
        <v>267</v>
      </c>
      <c r="D856" s="44" t="s">
        <v>31</v>
      </c>
      <c r="E856" s="44" t="s">
        <v>133</v>
      </c>
      <c r="F856" s="45" t="s">
        <v>49</v>
      </c>
      <c r="G856" s="46">
        <v>43.2</v>
      </c>
      <c r="H856" s="46">
        <v>36.75</v>
      </c>
      <c r="I856" s="46">
        <v>0.1</v>
      </c>
      <c r="J856" s="52">
        <v>149</v>
      </c>
      <c r="K856" s="47" t="str">
        <f t="shared" si="14"/>
        <v/>
      </c>
      <c r="L856" s="30"/>
    </row>
    <row r="857" spans="1:12" ht="15" customHeight="1" x14ac:dyDescent="0.2">
      <c r="A857" s="64" t="s">
        <v>632</v>
      </c>
      <c r="B857" s="44" t="s">
        <v>266</v>
      </c>
      <c r="C857" s="44" t="s">
        <v>267</v>
      </c>
      <c r="D857" s="44" t="s">
        <v>31</v>
      </c>
      <c r="E857" s="44" t="s">
        <v>36</v>
      </c>
      <c r="F857" s="45" t="s">
        <v>49</v>
      </c>
      <c r="G857" s="46">
        <v>33.049999999999997</v>
      </c>
      <c r="H857" s="46">
        <v>28.1</v>
      </c>
      <c r="I857" s="46">
        <v>0.1</v>
      </c>
      <c r="J857" s="52">
        <v>8</v>
      </c>
      <c r="K857" s="47" t="str">
        <f t="shared" si="14"/>
        <v/>
      </c>
      <c r="L857" s="30"/>
    </row>
    <row r="858" spans="1:12" ht="15" customHeight="1" x14ac:dyDescent="0.2">
      <c r="A858" s="64" t="s">
        <v>270</v>
      </c>
      <c r="B858" s="44" t="s">
        <v>266</v>
      </c>
      <c r="C858" s="44" t="s">
        <v>267</v>
      </c>
      <c r="D858" s="44" t="s">
        <v>31</v>
      </c>
      <c r="E858" s="44" t="s">
        <v>59</v>
      </c>
      <c r="F858" s="45" t="s">
        <v>49</v>
      </c>
      <c r="G858" s="46">
        <v>29.4</v>
      </c>
      <c r="H858" s="46">
        <v>25</v>
      </c>
      <c r="I858" s="46">
        <v>0.1</v>
      </c>
      <c r="J858" s="52">
        <v>9</v>
      </c>
      <c r="K858" s="47" t="str">
        <f t="shared" si="14"/>
        <v/>
      </c>
      <c r="L858" s="30"/>
    </row>
    <row r="859" spans="1:12" ht="15" customHeight="1" x14ac:dyDescent="0.2">
      <c r="A859" s="64" t="s">
        <v>271</v>
      </c>
      <c r="B859" s="44" t="s">
        <v>266</v>
      </c>
      <c r="C859" s="44" t="s">
        <v>267</v>
      </c>
      <c r="D859" s="44" t="s">
        <v>31</v>
      </c>
      <c r="E859" s="44" t="s">
        <v>61</v>
      </c>
      <c r="F859" s="45" t="s">
        <v>49</v>
      </c>
      <c r="G859" s="46">
        <v>27.15</v>
      </c>
      <c r="H859" s="46">
        <v>23.1</v>
      </c>
      <c r="I859" s="46">
        <v>0.1</v>
      </c>
      <c r="J859" s="52">
        <v>27</v>
      </c>
      <c r="K859" s="47" t="str">
        <f t="shared" si="14"/>
        <v/>
      </c>
      <c r="L859" s="30"/>
    </row>
    <row r="860" spans="1:12" ht="15" customHeight="1" x14ac:dyDescent="0.2">
      <c r="A860" s="64" t="s">
        <v>272</v>
      </c>
      <c r="B860" s="44" t="s">
        <v>266</v>
      </c>
      <c r="C860" s="44" t="s">
        <v>267</v>
      </c>
      <c r="D860" s="44" t="s">
        <v>31</v>
      </c>
      <c r="E860" s="44" t="s">
        <v>38</v>
      </c>
      <c r="F860" s="45" t="s">
        <v>49</v>
      </c>
      <c r="G860" s="46">
        <v>25.15</v>
      </c>
      <c r="H860" s="46">
        <v>21.4</v>
      </c>
      <c r="I860" s="46">
        <v>0.1</v>
      </c>
      <c r="J860" s="52">
        <v>18</v>
      </c>
      <c r="K860" s="47" t="str">
        <f t="shared" si="14"/>
        <v/>
      </c>
      <c r="L860" s="30"/>
    </row>
    <row r="861" spans="1:12" ht="15" customHeight="1" x14ac:dyDescent="0.2">
      <c r="A861" s="64" t="s">
        <v>273</v>
      </c>
      <c r="B861" s="44" t="s">
        <v>266</v>
      </c>
      <c r="C861" s="44" t="s">
        <v>267</v>
      </c>
      <c r="D861" s="44" t="s">
        <v>31</v>
      </c>
      <c r="E861" s="44" t="s">
        <v>39</v>
      </c>
      <c r="F861" s="45" t="s">
        <v>49</v>
      </c>
      <c r="G861" s="46">
        <v>22.35</v>
      </c>
      <c r="H861" s="46">
        <v>19</v>
      </c>
      <c r="I861" s="46">
        <v>0.1</v>
      </c>
      <c r="J861" s="52">
        <v>9</v>
      </c>
      <c r="K861" s="47" t="str">
        <f t="shared" si="14"/>
        <v/>
      </c>
      <c r="L861" s="30"/>
    </row>
    <row r="862" spans="1:12" ht="15" customHeight="1" x14ac:dyDescent="0.2">
      <c r="A862" s="64" t="s">
        <v>3058</v>
      </c>
      <c r="B862" s="44" t="s">
        <v>3059</v>
      </c>
      <c r="C862" s="44" t="s">
        <v>3060</v>
      </c>
      <c r="D862" s="44" t="s">
        <v>31</v>
      </c>
      <c r="E862" s="44" t="s">
        <v>36</v>
      </c>
      <c r="F862" s="45" t="s">
        <v>60</v>
      </c>
      <c r="G862" s="46">
        <v>33.25</v>
      </c>
      <c r="H862" s="46">
        <v>28.3</v>
      </c>
      <c r="I862" s="46"/>
      <c r="J862" s="52">
        <v>10</v>
      </c>
      <c r="K862" s="47" t="str">
        <f t="shared" si="14"/>
        <v/>
      </c>
      <c r="L862" s="30"/>
    </row>
    <row r="863" spans="1:12" ht="15" customHeight="1" x14ac:dyDescent="0.2">
      <c r="A863" s="64" t="s">
        <v>3061</v>
      </c>
      <c r="B863" s="44" t="s">
        <v>274</v>
      </c>
      <c r="C863" s="44" t="s">
        <v>275</v>
      </c>
      <c r="D863" s="44" t="s">
        <v>31</v>
      </c>
      <c r="E863" s="44" t="s">
        <v>34</v>
      </c>
      <c r="F863" s="45" t="s">
        <v>49</v>
      </c>
      <c r="G863" s="46">
        <v>46.05</v>
      </c>
      <c r="H863" s="46">
        <v>39.15</v>
      </c>
      <c r="I863" s="46"/>
      <c r="J863" s="52">
        <v>51</v>
      </c>
      <c r="K863" s="47" t="str">
        <f t="shared" si="14"/>
        <v/>
      </c>
      <c r="L863" s="30"/>
    </row>
    <row r="864" spans="1:12" ht="15" customHeight="1" x14ac:dyDescent="0.2">
      <c r="A864" s="64" t="s">
        <v>1491</v>
      </c>
      <c r="B864" s="44" t="s">
        <v>274</v>
      </c>
      <c r="C864" s="44" t="s">
        <v>275</v>
      </c>
      <c r="D864" s="44" t="s">
        <v>31</v>
      </c>
      <c r="E864" s="44" t="s">
        <v>133</v>
      </c>
      <c r="F864" s="45" t="s">
        <v>49</v>
      </c>
      <c r="G864" s="46">
        <v>39.35</v>
      </c>
      <c r="H864" s="46">
        <v>33.450000000000003</v>
      </c>
      <c r="I864" s="46"/>
      <c r="J864" s="52">
        <v>143</v>
      </c>
      <c r="K864" s="47" t="str">
        <f t="shared" si="14"/>
        <v/>
      </c>
      <c r="L864" s="30"/>
    </row>
    <row r="865" spans="1:12" ht="15" customHeight="1" x14ac:dyDescent="0.2">
      <c r="A865" s="64" t="s">
        <v>3062</v>
      </c>
      <c r="B865" s="44" t="s">
        <v>274</v>
      </c>
      <c r="C865" s="44" t="s">
        <v>275</v>
      </c>
      <c r="D865" s="44" t="s">
        <v>31</v>
      </c>
      <c r="E865" s="44" t="s">
        <v>35</v>
      </c>
      <c r="F865" s="45" t="s">
        <v>49</v>
      </c>
      <c r="G865" s="46">
        <v>34.549999999999997</v>
      </c>
      <c r="H865" s="46">
        <v>29.4</v>
      </c>
      <c r="I865" s="46"/>
      <c r="J865" s="52">
        <v>57</v>
      </c>
      <c r="K865" s="47" t="str">
        <f t="shared" si="14"/>
        <v/>
      </c>
      <c r="L865" s="30"/>
    </row>
    <row r="866" spans="1:12" ht="15" customHeight="1" x14ac:dyDescent="0.2">
      <c r="A866" s="64" t="s">
        <v>276</v>
      </c>
      <c r="B866" s="44" t="s">
        <v>274</v>
      </c>
      <c r="C866" s="44" t="s">
        <v>275</v>
      </c>
      <c r="D866" s="44" t="s">
        <v>31</v>
      </c>
      <c r="E866" s="44" t="s">
        <v>36</v>
      </c>
      <c r="F866" s="45" t="s">
        <v>49</v>
      </c>
      <c r="G866" s="46">
        <v>29.75</v>
      </c>
      <c r="H866" s="46">
        <v>25.3</v>
      </c>
      <c r="I866" s="46"/>
      <c r="J866" s="52">
        <v>136</v>
      </c>
      <c r="K866" s="47" t="str">
        <f t="shared" si="14"/>
        <v/>
      </c>
      <c r="L866" s="30"/>
    </row>
    <row r="867" spans="1:12" ht="15" customHeight="1" x14ac:dyDescent="0.2">
      <c r="A867" s="64" t="s">
        <v>1492</v>
      </c>
      <c r="B867" s="44" t="s">
        <v>274</v>
      </c>
      <c r="C867" s="44" t="s">
        <v>275</v>
      </c>
      <c r="D867" s="44" t="s">
        <v>31</v>
      </c>
      <c r="E867" s="44" t="s">
        <v>39</v>
      </c>
      <c r="F867" s="45" t="s">
        <v>49</v>
      </c>
      <c r="G867" s="46">
        <v>22.35</v>
      </c>
      <c r="H867" s="46">
        <v>19</v>
      </c>
      <c r="I867" s="46"/>
      <c r="J867" s="52">
        <v>13</v>
      </c>
      <c r="K867" s="47" t="str">
        <f t="shared" si="14"/>
        <v/>
      </c>
      <c r="L867" s="30"/>
    </row>
    <row r="868" spans="1:12" ht="15" customHeight="1" x14ac:dyDescent="0.2">
      <c r="A868" s="64" t="s">
        <v>2957</v>
      </c>
      <c r="B868" s="44" t="s">
        <v>2677</v>
      </c>
      <c r="C868" s="44" t="s">
        <v>2678</v>
      </c>
      <c r="D868" s="44" t="s">
        <v>31</v>
      </c>
      <c r="E868" s="44" t="s">
        <v>86</v>
      </c>
      <c r="F868" s="45" t="s">
        <v>60</v>
      </c>
      <c r="G868" s="46">
        <v>33.049999999999997</v>
      </c>
      <c r="H868" s="46">
        <v>28.1</v>
      </c>
      <c r="I868" s="46"/>
      <c r="J868" s="52">
        <v>15</v>
      </c>
      <c r="K868" s="47" t="str">
        <f t="shared" si="14"/>
        <v/>
      </c>
      <c r="L868" s="30"/>
    </row>
    <row r="869" spans="1:12" ht="15" customHeight="1" x14ac:dyDescent="0.2">
      <c r="A869" s="64" t="s">
        <v>3063</v>
      </c>
      <c r="B869" s="44" t="s">
        <v>2677</v>
      </c>
      <c r="C869" s="44" t="s">
        <v>2678</v>
      </c>
      <c r="D869" s="44" t="s">
        <v>31</v>
      </c>
      <c r="E869" s="44" t="s">
        <v>36</v>
      </c>
      <c r="F869" s="45" t="s">
        <v>60</v>
      </c>
      <c r="G869" s="46">
        <v>32.1</v>
      </c>
      <c r="H869" s="46">
        <v>27.3</v>
      </c>
      <c r="I869" s="46"/>
      <c r="J869" s="52">
        <v>40</v>
      </c>
      <c r="K869" s="47" t="str">
        <f t="shared" si="14"/>
        <v/>
      </c>
      <c r="L869" s="30"/>
    </row>
    <row r="870" spans="1:12" ht="15" customHeight="1" x14ac:dyDescent="0.2">
      <c r="A870" s="64" t="s">
        <v>3001</v>
      </c>
      <c r="B870" s="44" t="s">
        <v>2677</v>
      </c>
      <c r="C870" s="44" t="s">
        <v>2678</v>
      </c>
      <c r="D870" s="44" t="s">
        <v>31</v>
      </c>
      <c r="E870" s="44" t="s">
        <v>87</v>
      </c>
      <c r="F870" s="45" t="s">
        <v>60</v>
      </c>
      <c r="G870" s="46">
        <v>28.1</v>
      </c>
      <c r="H870" s="46">
        <v>23.9</v>
      </c>
      <c r="I870" s="46"/>
      <c r="J870" s="52">
        <v>13</v>
      </c>
      <c r="K870" s="47" t="str">
        <f t="shared" si="14"/>
        <v/>
      </c>
      <c r="L870" s="30"/>
    </row>
    <row r="871" spans="1:12" ht="15" customHeight="1" x14ac:dyDescent="0.2">
      <c r="A871" s="64" t="s">
        <v>3064</v>
      </c>
      <c r="B871" s="44" t="s">
        <v>2677</v>
      </c>
      <c r="C871" s="44" t="s">
        <v>2678</v>
      </c>
      <c r="D871" s="44" t="s">
        <v>31</v>
      </c>
      <c r="E871" s="44" t="s">
        <v>51</v>
      </c>
      <c r="F871" s="45" t="s">
        <v>60</v>
      </c>
      <c r="G871" s="46">
        <v>28.5</v>
      </c>
      <c r="H871" s="46">
        <v>24.25</v>
      </c>
      <c r="I871" s="46"/>
      <c r="J871" s="52">
        <v>74</v>
      </c>
      <c r="K871" s="47" t="str">
        <f t="shared" si="14"/>
        <v/>
      </c>
      <c r="L871" s="30"/>
    </row>
    <row r="872" spans="1:12" ht="15" customHeight="1" x14ac:dyDescent="0.2">
      <c r="A872" s="64" t="s">
        <v>2958</v>
      </c>
      <c r="B872" s="44" t="s">
        <v>2677</v>
      </c>
      <c r="C872" s="44" t="s">
        <v>2678</v>
      </c>
      <c r="D872" s="44" t="s">
        <v>31</v>
      </c>
      <c r="E872" s="44" t="s">
        <v>2754</v>
      </c>
      <c r="F872" s="45" t="s">
        <v>60</v>
      </c>
      <c r="G872" s="46">
        <v>22.35</v>
      </c>
      <c r="H872" s="46">
        <v>19</v>
      </c>
      <c r="I872" s="46"/>
      <c r="J872" s="52">
        <v>15</v>
      </c>
      <c r="K872" s="47" t="str">
        <f t="shared" si="14"/>
        <v/>
      </c>
      <c r="L872" s="30"/>
    </row>
    <row r="873" spans="1:12" ht="15" customHeight="1" x14ac:dyDescent="0.2">
      <c r="A873" s="64" t="s">
        <v>3065</v>
      </c>
      <c r="B873" s="44" t="s">
        <v>2677</v>
      </c>
      <c r="C873" s="44" t="s">
        <v>2678</v>
      </c>
      <c r="D873" s="44" t="s">
        <v>31</v>
      </c>
      <c r="E873" s="44" t="s">
        <v>40</v>
      </c>
      <c r="F873" s="45" t="s">
        <v>60</v>
      </c>
      <c r="G873" s="46">
        <v>19.7</v>
      </c>
      <c r="H873" s="46">
        <v>16.75</v>
      </c>
      <c r="I873" s="46"/>
      <c r="J873" s="52">
        <v>21</v>
      </c>
      <c r="K873" s="47" t="str">
        <f t="shared" si="14"/>
        <v/>
      </c>
      <c r="L873" s="30"/>
    </row>
    <row r="874" spans="1:12" ht="15" customHeight="1" x14ac:dyDescent="0.2">
      <c r="A874" s="64" t="s">
        <v>3066</v>
      </c>
      <c r="B874" s="44" t="s">
        <v>2677</v>
      </c>
      <c r="C874" s="44" t="s">
        <v>2678</v>
      </c>
      <c r="D874" s="44" t="s">
        <v>31</v>
      </c>
      <c r="E874" s="44" t="s">
        <v>62</v>
      </c>
      <c r="F874" s="45" t="s">
        <v>60</v>
      </c>
      <c r="G874" s="46">
        <v>16.600000000000001</v>
      </c>
      <c r="H874" s="46">
        <v>14.15</v>
      </c>
      <c r="I874" s="46"/>
      <c r="J874" s="52">
        <v>6</v>
      </c>
      <c r="K874" s="47" t="str">
        <f t="shared" si="14"/>
        <v/>
      </c>
      <c r="L874" s="30"/>
    </row>
    <row r="875" spans="1:12" ht="15" customHeight="1" x14ac:dyDescent="0.2">
      <c r="A875" s="64" t="s">
        <v>1493</v>
      </c>
      <c r="B875" s="44" t="s">
        <v>277</v>
      </c>
      <c r="C875" s="44" t="s">
        <v>278</v>
      </c>
      <c r="D875" s="44" t="s">
        <v>31</v>
      </c>
      <c r="E875" s="44" t="s">
        <v>133</v>
      </c>
      <c r="F875" s="45" t="s">
        <v>60</v>
      </c>
      <c r="G875" s="46">
        <v>42.15</v>
      </c>
      <c r="H875" s="46">
        <v>35.85</v>
      </c>
      <c r="I875" s="46"/>
      <c r="J875" s="52">
        <v>394</v>
      </c>
      <c r="K875" s="47" t="str">
        <f t="shared" si="14"/>
        <v/>
      </c>
      <c r="L875" s="30"/>
    </row>
    <row r="876" spans="1:12" ht="15" customHeight="1" x14ac:dyDescent="0.2">
      <c r="A876" s="64" t="s">
        <v>1494</v>
      </c>
      <c r="B876" s="44" t="s">
        <v>277</v>
      </c>
      <c r="C876" s="44" t="s">
        <v>278</v>
      </c>
      <c r="D876" s="44" t="s">
        <v>31</v>
      </c>
      <c r="E876" s="44" t="s">
        <v>35</v>
      </c>
      <c r="F876" s="45" t="s">
        <v>60</v>
      </c>
      <c r="G876" s="46">
        <v>35.700000000000003</v>
      </c>
      <c r="H876" s="46">
        <v>30.35</v>
      </c>
      <c r="I876" s="46"/>
      <c r="J876" s="52">
        <v>50</v>
      </c>
      <c r="K876" s="47" t="str">
        <f t="shared" si="14"/>
        <v/>
      </c>
      <c r="L876" s="30"/>
    </row>
    <row r="877" spans="1:12" ht="15" customHeight="1" x14ac:dyDescent="0.2">
      <c r="A877" s="64" t="s">
        <v>279</v>
      </c>
      <c r="B877" s="44" t="s">
        <v>277</v>
      </c>
      <c r="C877" s="44" t="s">
        <v>278</v>
      </c>
      <c r="D877" s="44" t="s">
        <v>31</v>
      </c>
      <c r="E877" s="44" t="s">
        <v>36</v>
      </c>
      <c r="F877" s="45" t="s">
        <v>60</v>
      </c>
      <c r="G877" s="46">
        <v>31.1</v>
      </c>
      <c r="H877" s="46">
        <v>26.45</v>
      </c>
      <c r="I877" s="46"/>
      <c r="J877" s="52">
        <v>500</v>
      </c>
      <c r="K877" s="47" t="str">
        <f t="shared" si="14"/>
        <v/>
      </c>
      <c r="L877" s="30"/>
    </row>
    <row r="878" spans="1:12" ht="15" customHeight="1" x14ac:dyDescent="0.2">
      <c r="A878" s="64" t="s">
        <v>1495</v>
      </c>
      <c r="B878" s="44" t="s">
        <v>277</v>
      </c>
      <c r="C878" s="44" t="s">
        <v>278</v>
      </c>
      <c r="D878" s="44" t="s">
        <v>31</v>
      </c>
      <c r="E878" s="44" t="s">
        <v>38</v>
      </c>
      <c r="F878" s="45" t="s">
        <v>60</v>
      </c>
      <c r="G878" s="46">
        <v>25.5</v>
      </c>
      <c r="H878" s="46">
        <v>21.7</v>
      </c>
      <c r="I878" s="46"/>
      <c r="J878" s="52">
        <v>244</v>
      </c>
      <c r="K878" s="47" t="str">
        <f t="shared" si="14"/>
        <v/>
      </c>
      <c r="L878" s="30"/>
    </row>
    <row r="879" spans="1:12" ht="15" customHeight="1" x14ac:dyDescent="0.2">
      <c r="A879" s="64" t="s">
        <v>1496</v>
      </c>
      <c r="B879" s="44" t="s">
        <v>277</v>
      </c>
      <c r="C879" s="44" t="s">
        <v>278</v>
      </c>
      <c r="D879" s="44" t="s">
        <v>31</v>
      </c>
      <c r="E879" s="44" t="s">
        <v>39</v>
      </c>
      <c r="F879" s="45" t="s">
        <v>60</v>
      </c>
      <c r="G879" s="46">
        <v>22.5</v>
      </c>
      <c r="H879" s="46">
        <v>19.149999999999999</v>
      </c>
      <c r="I879" s="46"/>
      <c r="J879" s="52">
        <v>335</v>
      </c>
      <c r="K879" s="47" t="str">
        <f t="shared" si="14"/>
        <v/>
      </c>
      <c r="L879" s="30"/>
    </row>
    <row r="880" spans="1:12" ht="15" customHeight="1" x14ac:dyDescent="0.2">
      <c r="A880" s="64" t="s">
        <v>1497</v>
      </c>
      <c r="B880" s="44" t="s">
        <v>277</v>
      </c>
      <c r="C880" s="44" t="s">
        <v>278</v>
      </c>
      <c r="D880" s="44" t="s">
        <v>31</v>
      </c>
      <c r="E880" s="44" t="s">
        <v>40</v>
      </c>
      <c r="F880" s="45" t="s">
        <v>60</v>
      </c>
      <c r="G880" s="46">
        <v>19.100000000000001</v>
      </c>
      <c r="H880" s="46">
        <v>16.25</v>
      </c>
      <c r="I880" s="46"/>
      <c r="J880" s="52">
        <v>323</v>
      </c>
      <c r="K880" s="47" t="str">
        <f t="shared" si="14"/>
        <v/>
      </c>
      <c r="L880" s="30"/>
    </row>
    <row r="881" spans="1:12" ht="15" customHeight="1" x14ac:dyDescent="0.2">
      <c r="A881" s="64" t="s">
        <v>653</v>
      </c>
      <c r="B881" s="44" t="s">
        <v>277</v>
      </c>
      <c r="C881" s="44" t="s">
        <v>278</v>
      </c>
      <c r="D881" s="44" t="s">
        <v>31</v>
      </c>
      <c r="E881" s="44" t="s">
        <v>62</v>
      </c>
      <c r="F881" s="45" t="s">
        <v>60</v>
      </c>
      <c r="G881" s="46">
        <v>16.399999999999999</v>
      </c>
      <c r="H881" s="46">
        <v>13.95</v>
      </c>
      <c r="I881" s="46"/>
      <c r="J881" s="52">
        <v>137</v>
      </c>
      <c r="K881" s="47" t="str">
        <f t="shared" si="14"/>
        <v/>
      </c>
      <c r="L881" s="30"/>
    </row>
    <row r="882" spans="1:12" ht="15" customHeight="1" x14ac:dyDescent="0.2">
      <c r="A882" s="64" t="s">
        <v>654</v>
      </c>
      <c r="B882" s="44" t="s">
        <v>277</v>
      </c>
      <c r="C882" s="44" t="s">
        <v>278</v>
      </c>
      <c r="D882" s="44" t="s">
        <v>31</v>
      </c>
      <c r="E882" s="44" t="s">
        <v>63</v>
      </c>
      <c r="F882" s="45" t="s">
        <v>60</v>
      </c>
      <c r="G882" s="46">
        <v>14.4</v>
      </c>
      <c r="H882" s="46">
        <v>12.25</v>
      </c>
      <c r="I882" s="46"/>
      <c r="J882" s="52">
        <v>29</v>
      </c>
      <c r="K882" s="47" t="str">
        <f t="shared" si="14"/>
        <v/>
      </c>
      <c r="L882" s="30"/>
    </row>
    <row r="883" spans="1:12" ht="15" customHeight="1" x14ac:dyDescent="0.2">
      <c r="A883" s="64" t="s">
        <v>2679</v>
      </c>
      <c r="B883" s="44" t="s">
        <v>277</v>
      </c>
      <c r="C883" s="44" t="s">
        <v>278</v>
      </c>
      <c r="D883" s="44" t="s">
        <v>41</v>
      </c>
      <c r="E883" s="44" t="s">
        <v>2680</v>
      </c>
      <c r="F883" s="45" t="s">
        <v>60</v>
      </c>
      <c r="G883" s="46">
        <v>21.9</v>
      </c>
      <c r="H883" s="46">
        <v>18.649999999999999</v>
      </c>
      <c r="I883" s="46"/>
      <c r="J883" s="52">
        <v>40</v>
      </c>
      <c r="K883" s="47" t="str">
        <f t="shared" si="14"/>
        <v/>
      </c>
      <c r="L883" s="30"/>
    </row>
    <row r="884" spans="1:12" ht="15" customHeight="1" x14ac:dyDescent="0.2">
      <c r="A884" s="64" t="s">
        <v>1500</v>
      </c>
      <c r="B884" s="44" t="s">
        <v>1498</v>
      </c>
      <c r="C884" s="44" t="s">
        <v>1499</v>
      </c>
      <c r="D884" s="44" t="s">
        <v>31</v>
      </c>
      <c r="E884" s="44" t="s">
        <v>39</v>
      </c>
      <c r="F884" s="45" t="s">
        <v>33</v>
      </c>
      <c r="G884" s="46">
        <v>27.8</v>
      </c>
      <c r="H884" s="46">
        <v>23.65</v>
      </c>
      <c r="I884" s="46">
        <v>2</v>
      </c>
      <c r="J884" s="52">
        <v>38</v>
      </c>
      <c r="K884" s="47" t="str">
        <f t="shared" si="14"/>
        <v/>
      </c>
      <c r="L884" s="30"/>
    </row>
    <row r="885" spans="1:12" ht="15" customHeight="1" x14ac:dyDescent="0.2">
      <c r="A885" s="64" t="s">
        <v>1501</v>
      </c>
      <c r="B885" s="44" t="s">
        <v>1498</v>
      </c>
      <c r="C885" s="44" t="s">
        <v>1499</v>
      </c>
      <c r="D885" s="44" t="s">
        <v>31</v>
      </c>
      <c r="E885" s="44" t="s">
        <v>40</v>
      </c>
      <c r="F885" s="45" t="s">
        <v>33</v>
      </c>
      <c r="G885" s="46">
        <v>23.9</v>
      </c>
      <c r="H885" s="46">
        <v>20.350000000000001</v>
      </c>
      <c r="I885" s="46">
        <v>2</v>
      </c>
      <c r="J885" s="52">
        <v>79</v>
      </c>
      <c r="K885" s="47" t="str">
        <f t="shared" si="14"/>
        <v/>
      </c>
      <c r="L885" s="30"/>
    </row>
    <row r="886" spans="1:12" ht="15" customHeight="1" x14ac:dyDescent="0.2">
      <c r="A886" s="64" t="s">
        <v>3002</v>
      </c>
      <c r="B886" s="44" t="s">
        <v>676</v>
      </c>
      <c r="C886" s="44" t="s">
        <v>677</v>
      </c>
      <c r="D886" s="44" t="s">
        <v>31</v>
      </c>
      <c r="E886" s="44" t="s">
        <v>36</v>
      </c>
      <c r="F886" s="45" t="s">
        <v>49</v>
      </c>
      <c r="G886" s="46">
        <v>63.25</v>
      </c>
      <c r="H886" s="46">
        <v>53.8</v>
      </c>
      <c r="I886" s="46"/>
      <c r="J886" s="52">
        <v>250</v>
      </c>
      <c r="K886" s="47" t="str">
        <f t="shared" si="14"/>
        <v/>
      </c>
      <c r="L886" s="30"/>
    </row>
    <row r="887" spans="1:12" ht="15" customHeight="1" x14ac:dyDescent="0.2">
      <c r="A887" s="64" t="s">
        <v>2480</v>
      </c>
      <c r="B887" s="44" t="s">
        <v>676</v>
      </c>
      <c r="C887" s="44" t="s">
        <v>677</v>
      </c>
      <c r="D887" s="44" t="s">
        <v>31</v>
      </c>
      <c r="E887" s="44" t="s">
        <v>51</v>
      </c>
      <c r="F887" s="45" t="s">
        <v>49</v>
      </c>
      <c r="G887" s="46">
        <v>57.2</v>
      </c>
      <c r="H887" s="46">
        <v>48.65</v>
      </c>
      <c r="I887" s="46"/>
      <c r="J887" s="52">
        <v>120</v>
      </c>
      <c r="K887" s="47" t="str">
        <f t="shared" si="14"/>
        <v/>
      </c>
      <c r="L887" s="30"/>
    </row>
    <row r="888" spans="1:12" ht="15" customHeight="1" x14ac:dyDescent="0.2">
      <c r="A888" s="64" t="s">
        <v>1502</v>
      </c>
      <c r="B888" s="44" t="s">
        <v>676</v>
      </c>
      <c r="C888" s="44" t="s">
        <v>677</v>
      </c>
      <c r="D888" s="44" t="s">
        <v>31</v>
      </c>
      <c r="E888" s="44" t="s">
        <v>72</v>
      </c>
      <c r="F888" s="45" t="s">
        <v>49</v>
      </c>
      <c r="G888" s="46">
        <v>51.85</v>
      </c>
      <c r="H888" s="46">
        <v>44.1</v>
      </c>
      <c r="I888" s="46"/>
      <c r="J888" s="52">
        <v>6</v>
      </c>
      <c r="K888" s="47" t="str">
        <f t="shared" si="14"/>
        <v/>
      </c>
      <c r="L888" s="30"/>
    </row>
    <row r="889" spans="1:12" ht="15" customHeight="1" x14ac:dyDescent="0.2">
      <c r="A889" s="64" t="s">
        <v>733</v>
      </c>
      <c r="B889" s="44" t="s">
        <v>676</v>
      </c>
      <c r="C889" s="44" t="s">
        <v>677</v>
      </c>
      <c r="D889" s="44" t="s">
        <v>31</v>
      </c>
      <c r="E889" s="44" t="s">
        <v>40</v>
      </c>
      <c r="F889" s="45" t="s">
        <v>49</v>
      </c>
      <c r="G889" s="46">
        <v>37.25</v>
      </c>
      <c r="H889" s="46">
        <v>31.7</v>
      </c>
      <c r="I889" s="46"/>
      <c r="J889" s="52">
        <v>464</v>
      </c>
      <c r="K889" s="47" t="str">
        <f t="shared" si="14"/>
        <v/>
      </c>
      <c r="L889" s="30"/>
    </row>
    <row r="890" spans="1:12" ht="15" customHeight="1" x14ac:dyDescent="0.2">
      <c r="A890" s="64" t="s">
        <v>678</v>
      </c>
      <c r="B890" s="44" t="s">
        <v>676</v>
      </c>
      <c r="C890" s="44" t="s">
        <v>677</v>
      </c>
      <c r="D890" s="44" t="s">
        <v>31</v>
      </c>
      <c r="E890" s="44" t="s">
        <v>62</v>
      </c>
      <c r="F890" s="45" t="s">
        <v>49</v>
      </c>
      <c r="G890" s="46">
        <v>27.6</v>
      </c>
      <c r="H890" s="46">
        <v>23.5</v>
      </c>
      <c r="I890" s="46"/>
      <c r="J890" s="52">
        <v>94</v>
      </c>
      <c r="K890" s="47" t="str">
        <f t="shared" si="14"/>
        <v/>
      </c>
      <c r="L890" s="30"/>
    </row>
    <row r="891" spans="1:12" ht="15" customHeight="1" x14ac:dyDescent="0.2">
      <c r="A891" s="64" t="s">
        <v>282</v>
      </c>
      <c r="B891" s="44" t="s">
        <v>280</v>
      </c>
      <c r="C891" s="44" t="s">
        <v>281</v>
      </c>
      <c r="D891" s="44" t="s">
        <v>31</v>
      </c>
      <c r="E891" s="44" t="s">
        <v>51</v>
      </c>
      <c r="F891" s="45" t="s">
        <v>60</v>
      </c>
      <c r="G891" s="46">
        <v>60.2</v>
      </c>
      <c r="H891" s="46">
        <v>51.2</v>
      </c>
      <c r="I891" s="46"/>
      <c r="J891" s="52">
        <v>16</v>
      </c>
      <c r="K891" s="47" t="str">
        <f t="shared" si="14"/>
        <v/>
      </c>
      <c r="L891" s="30"/>
    </row>
    <row r="892" spans="1:12" ht="15" customHeight="1" x14ac:dyDescent="0.2">
      <c r="A892" s="64" t="s">
        <v>1503</v>
      </c>
      <c r="B892" s="44" t="s">
        <v>280</v>
      </c>
      <c r="C892" s="44" t="s">
        <v>281</v>
      </c>
      <c r="D892" s="44" t="s">
        <v>31</v>
      </c>
      <c r="E892" s="44" t="s">
        <v>38</v>
      </c>
      <c r="F892" s="45" t="s">
        <v>60</v>
      </c>
      <c r="G892" s="46">
        <v>54.4</v>
      </c>
      <c r="H892" s="46">
        <v>46.25</v>
      </c>
      <c r="I892" s="46"/>
      <c r="J892" s="52">
        <v>7</v>
      </c>
      <c r="K892" s="47" t="str">
        <f t="shared" si="14"/>
        <v/>
      </c>
      <c r="L892" s="30"/>
    </row>
    <row r="893" spans="1:12" ht="15" customHeight="1" x14ac:dyDescent="0.2">
      <c r="A893" s="64" t="s">
        <v>734</v>
      </c>
      <c r="B893" s="44" t="s">
        <v>280</v>
      </c>
      <c r="C893" s="44" t="s">
        <v>281</v>
      </c>
      <c r="D893" s="44" t="s">
        <v>31</v>
      </c>
      <c r="E893" s="44" t="s">
        <v>40</v>
      </c>
      <c r="F893" s="45" t="s">
        <v>60</v>
      </c>
      <c r="G893" s="46">
        <v>39.15</v>
      </c>
      <c r="H893" s="46">
        <v>33.299999999999997</v>
      </c>
      <c r="I893" s="46"/>
      <c r="J893" s="52">
        <v>7</v>
      </c>
      <c r="K893" s="47" t="str">
        <f t="shared" si="14"/>
        <v/>
      </c>
      <c r="L893" s="30"/>
    </row>
    <row r="894" spans="1:12" ht="15" customHeight="1" x14ac:dyDescent="0.2">
      <c r="A894" s="64" t="s">
        <v>2862</v>
      </c>
      <c r="B894" s="44" t="s">
        <v>928</v>
      </c>
      <c r="C894" s="44" t="s">
        <v>929</v>
      </c>
      <c r="D894" s="44" t="s">
        <v>31</v>
      </c>
      <c r="E894" s="44" t="s">
        <v>34</v>
      </c>
      <c r="F894" s="45" t="s">
        <v>60</v>
      </c>
      <c r="G894" s="46">
        <v>89.5</v>
      </c>
      <c r="H894" s="46">
        <v>76.099999999999994</v>
      </c>
      <c r="I894" s="46">
        <v>0.6</v>
      </c>
      <c r="J894" s="52">
        <v>15</v>
      </c>
      <c r="K894" s="47" t="str">
        <f t="shared" si="14"/>
        <v/>
      </c>
      <c r="L894" s="30"/>
    </row>
    <row r="895" spans="1:12" ht="15" customHeight="1" x14ac:dyDescent="0.2">
      <c r="A895" s="64" t="s">
        <v>3003</v>
      </c>
      <c r="B895" s="44" t="s">
        <v>928</v>
      </c>
      <c r="C895" s="44" t="s">
        <v>929</v>
      </c>
      <c r="D895" s="44" t="s">
        <v>31</v>
      </c>
      <c r="E895" s="44" t="s">
        <v>36</v>
      </c>
      <c r="F895" s="45" t="s">
        <v>60</v>
      </c>
      <c r="G895" s="46">
        <v>68.05</v>
      </c>
      <c r="H895" s="46">
        <v>57.85</v>
      </c>
      <c r="I895" s="46">
        <v>0.6</v>
      </c>
      <c r="J895" s="52">
        <v>233</v>
      </c>
      <c r="K895" s="47" t="str">
        <f t="shared" si="14"/>
        <v/>
      </c>
      <c r="L895" s="30"/>
    </row>
    <row r="896" spans="1:12" ht="15" customHeight="1" x14ac:dyDescent="0.2">
      <c r="A896" s="64" t="s">
        <v>1504</v>
      </c>
      <c r="B896" s="44" t="s">
        <v>928</v>
      </c>
      <c r="C896" s="44" t="s">
        <v>929</v>
      </c>
      <c r="D896" s="44" t="s">
        <v>31</v>
      </c>
      <c r="E896" s="44" t="s">
        <v>51</v>
      </c>
      <c r="F896" s="45" t="s">
        <v>60</v>
      </c>
      <c r="G896" s="46">
        <v>58.45</v>
      </c>
      <c r="H896" s="46">
        <v>49.7</v>
      </c>
      <c r="I896" s="46">
        <v>0.6</v>
      </c>
      <c r="J896" s="52">
        <v>229</v>
      </c>
      <c r="K896" s="47" t="str">
        <f t="shared" si="14"/>
        <v/>
      </c>
      <c r="L896" s="30"/>
    </row>
    <row r="897" spans="1:12" ht="15" customHeight="1" x14ac:dyDescent="0.2">
      <c r="A897" s="64" t="s">
        <v>2681</v>
      </c>
      <c r="B897" s="44" t="s">
        <v>928</v>
      </c>
      <c r="C897" s="44" t="s">
        <v>929</v>
      </c>
      <c r="D897" s="44" t="s">
        <v>31</v>
      </c>
      <c r="E897" s="44" t="s">
        <v>88</v>
      </c>
      <c r="F897" s="45" t="s">
        <v>60</v>
      </c>
      <c r="G897" s="46">
        <v>51.15</v>
      </c>
      <c r="H897" s="46">
        <v>43.5</v>
      </c>
      <c r="I897" s="46">
        <v>0.6</v>
      </c>
      <c r="J897" s="52">
        <v>254</v>
      </c>
      <c r="K897" s="47" t="str">
        <f t="shared" si="14"/>
        <v/>
      </c>
      <c r="L897" s="30"/>
    </row>
    <row r="898" spans="1:12" ht="15" customHeight="1" x14ac:dyDescent="0.2">
      <c r="A898" s="64" t="s">
        <v>1505</v>
      </c>
      <c r="B898" s="44" t="s">
        <v>928</v>
      </c>
      <c r="C898" s="44" t="s">
        <v>929</v>
      </c>
      <c r="D898" s="44" t="s">
        <v>31</v>
      </c>
      <c r="E898" s="44" t="s">
        <v>40</v>
      </c>
      <c r="F898" s="45" t="s">
        <v>60</v>
      </c>
      <c r="G898" s="46">
        <v>34.549999999999997</v>
      </c>
      <c r="H898" s="46">
        <v>29.4</v>
      </c>
      <c r="I898" s="46">
        <v>0.6</v>
      </c>
      <c r="J898" s="52">
        <v>122</v>
      </c>
      <c r="K898" s="47" t="str">
        <f t="shared" si="14"/>
        <v/>
      </c>
      <c r="L898" s="30"/>
    </row>
    <row r="899" spans="1:12" ht="15" customHeight="1" x14ac:dyDescent="0.2">
      <c r="A899" s="64" t="s">
        <v>2483</v>
      </c>
      <c r="B899" s="44" t="s">
        <v>2481</v>
      </c>
      <c r="C899" s="44" t="s">
        <v>2482</v>
      </c>
      <c r="D899" s="44" t="s">
        <v>31</v>
      </c>
      <c r="E899" s="44" t="s">
        <v>51</v>
      </c>
      <c r="F899" s="45" t="s">
        <v>60</v>
      </c>
      <c r="G899" s="46">
        <v>55.7</v>
      </c>
      <c r="H899" s="46">
        <v>47.35</v>
      </c>
      <c r="I899" s="46">
        <v>2</v>
      </c>
      <c r="J899" s="52">
        <v>119</v>
      </c>
      <c r="K899" s="47" t="str">
        <f t="shared" si="14"/>
        <v/>
      </c>
      <c r="L899" s="30"/>
    </row>
    <row r="900" spans="1:12" ht="15" customHeight="1" x14ac:dyDescent="0.2">
      <c r="A900" s="64" t="s">
        <v>2863</v>
      </c>
      <c r="B900" s="44" t="s">
        <v>2864</v>
      </c>
      <c r="C900" s="44" t="s">
        <v>2865</v>
      </c>
      <c r="D900" s="44" t="s">
        <v>31</v>
      </c>
      <c r="E900" s="44" t="s">
        <v>72</v>
      </c>
      <c r="F900" s="45" t="s">
        <v>60</v>
      </c>
      <c r="G900" s="46">
        <v>52.9</v>
      </c>
      <c r="H900" s="46">
        <v>45</v>
      </c>
      <c r="I900" s="46"/>
      <c r="J900" s="52">
        <v>180</v>
      </c>
      <c r="K900" s="47" t="str">
        <f t="shared" si="14"/>
        <v/>
      </c>
      <c r="L900" s="30"/>
    </row>
    <row r="901" spans="1:12" ht="15" customHeight="1" x14ac:dyDescent="0.2">
      <c r="A901" s="64" t="s">
        <v>2866</v>
      </c>
      <c r="B901" s="44" t="s">
        <v>2864</v>
      </c>
      <c r="C901" s="44" t="s">
        <v>2865</v>
      </c>
      <c r="D901" s="44" t="s">
        <v>31</v>
      </c>
      <c r="E901" s="44" t="s">
        <v>209</v>
      </c>
      <c r="F901" s="45" t="s">
        <v>60</v>
      </c>
      <c r="G901" s="46">
        <v>47.35</v>
      </c>
      <c r="H901" s="46">
        <v>40.25</v>
      </c>
      <c r="I901" s="46"/>
      <c r="J901" s="52">
        <v>43</v>
      </c>
      <c r="K901" s="47" t="str">
        <f t="shared" ref="K901:K961" si="15">IF(L901="","",IF(L901&lt;50,G901-($K$9*G901),IF(L901&gt;=50,H901-($K$9*H901))))</f>
        <v/>
      </c>
      <c r="L901" s="30"/>
    </row>
    <row r="902" spans="1:12" ht="15" customHeight="1" x14ac:dyDescent="0.2">
      <c r="A902" s="64" t="s">
        <v>285</v>
      </c>
      <c r="B902" s="44" t="s">
        <v>283</v>
      </c>
      <c r="C902" s="44" t="s">
        <v>284</v>
      </c>
      <c r="D902" s="44" t="s">
        <v>31</v>
      </c>
      <c r="E902" s="44" t="s">
        <v>32</v>
      </c>
      <c r="F902" s="45" t="s">
        <v>99</v>
      </c>
      <c r="G902" s="46">
        <v>75.8</v>
      </c>
      <c r="H902" s="46">
        <v>64.45</v>
      </c>
      <c r="I902" s="46">
        <v>1</v>
      </c>
      <c r="J902" s="52">
        <v>141</v>
      </c>
      <c r="K902" s="47" t="str">
        <f t="shared" si="15"/>
        <v/>
      </c>
      <c r="L902" s="30"/>
    </row>
    <row r="903" spans="1:12" ht="15" customHeight="1" x14ac:dyDescent="0.2">
      <c r="A903" s="64" t="s">
        <v>2682</v>
      </c>
      <c r="B903" s="44" t="s">
        <v>283</v>
      </c>
      <c r="C903" s="44" t="s">
        <v>284</v>
      </c>
      <c r="D903" s="44" t="s">
        <v>31</v>
      </c>
      <c r="E903" s="44" t="s">
        <v>82</v>
      </c>
      <c r="F903" s="45" t="s">
        <v>99</v>
      </c>
      <c r="G903" s="46">
        <v>66.349999999999994</v>
      </c>
      <c r="H903" s="46">
        <v>56.4</v>
      </c>
      <c r="I903" s="46">
        <v>1</v>
      </c>
      <c r="J903" s="52">
        <v>60</v>
      </c>
      <c r="K903" s="47" t="str">
        <f t="shared" si="15"/>
        <v/>
      </c>
      <c r="L903" s="30"/>
    </row>
    <row r="904" spans="1:12" ht="15" customHeight="1" x14ac:dyDescent="0.2">
      <c r="A904" s="64" t="s">
        <v>286</v>
      </c>
      <c r="B904" s="44" t="s">
        <v>283</v>
      </c>
      <c r="C904" s="44" t="s">
        <v>284</v>
      </c>
      <c r="D904" s="44" t="s">
        <v>31</v>
      </c>
      <c r="E904" s="44" t="s">
        <v>34</v>
      </c>
      <c r="F904" s="45" t="s">
        <v>99</v>
      </c>
      <c r="G904" s="46">
        <v>64.55</v>
      </c>
      <c r="H904" s="46">
        <v>54.9</v>
      </c>
      <c r="I904" s="46">
        <v>1</v>
      </c>
      <c r="J904" s="52">
        <v>39</v>
      </c>
      <c r="K904" s="47" t="str">
        <f t="shared" si="15"/>
        <v/>
      </c>
      <c r="L904" s="30"/>
    </row>
    <row r="905" spans="1:12" ht="15" customHeight="1" x14ac:dyDescent="0.2">
      <c r="A905" s="64" t="s">
        <v>2683</v>
      </c>
      <c r="B905" s="44" t="s">
        <v>283</v>
      </c>
      <c r="C905" s="44" t="s">
        <v>284</v>
      </c>
      <c r="D905" s="44" t="s">
        <v>31</v>
      </c>
      <c r="E905" s="44" t="s">
        <v>83</v>
      </c>
      <c r="F905" s="45" t="s">
        <v>99</v>
      </c>
      <c r="G905" s="46">
        <v>56.5</v>
      </c>
      <c r="H905" s="46">
        <v>48.05</v>
      </c>
      <c r="I905" s="46">
        <v>1</v>
      </c>
      <c r="J905" s="52">
        <v>362</v>
      </c>
      <c r="K905" s="47" t="str">
        <f t="shared" si="15"/>
        <v/>
      </c>
      <c r="L905" s="30"/>
    </row>
    <row r="906" spans="1:12" ht="15" customHeight="1" x14ac:dyDescent="0.2">
      <c r="A906" s="64" t="s">
        <v>287</v>
      </c>
      <c r="B906" s="44" t="s">
        <v>283</v>
      </c>
      <c r="C906" s="44" t="s">
        <v>284</v>
      </c>
      <c r="D906" s="44" t="s">
        <v>31</v>
      </c>
      <c r="E906" s="44" t="s">
        <v>35</v>
      </c>
      <c r="F906" s="45" t="s">
        <v>99</v>
      </c>
      <c r="G906" s="46">
        <v>53.35</v>
      </c>
      <c r="H906" s="46">
        <v>45.35</v>
      </c>
      <c r="I906" s="46">
        <v>1</v>
      </c>
      <c r="J906" s="52">
        <v>387</v>
      </c>
      <c r="K906" s="47" t="str">
        <f t="shared" si="15"/>
        <v/>
      </c>
      <c r="L906" s="30"/>
    </row>
    <row r="907" spans="1:12" ht="15" customHeight="1" x14ac:dyDescent="0.2">
      <c r="A907" s="64" t="s">
        <v>2684</v>
      </c>
      <c r="B907" s="44" t="s">
        <v>283</v>
      </c>
      <c r="C907" s="44" t="s">
        <v>284</v>
      </c>
      <c r="D907" s="44" t="s">
        <v>31</v>
      </c>
      <c r="E907" s="44" t="s">
        <v>86</v>
      </c>
      <c r="F907" s="45" t="s">
        <v>99</v>
      </c>
      <c r="G907" s="46">
        <v>46.7</v>
      </c>
      <c r="H907" s="46">
        <v>39.700000000000003</v>
      </c>
      <c r="I907" s="46">
        <v>1</v>
      </c>
      <c r="J907" s="52">
        <v>297</v>
      </c>
      <c r="K907" s="47" t="str">
        <f t="shared" si="15"/>
        <v/>
      </c>
      <c r="L907" s="30"/>
    </row>
    <row r="908" spans="1:12" ht="15" customHeight="1" x14ac:dyDescent="0.2">
      <c r="A908" s="64" t="s">
        <v>288</v>
      </c>
      <c r="B908" s="44" t="s">
        <v>283</v>
      </c>
      <c r="C908" s="44" t="s">
        <v>284</v>
      </c>
      <c r="D908" s="44" t="s">
        <v>31</v>
      </c>
      <c r="E908" s="44" t="s">
        <v>36</v>
      </c>
      <c r="F908" s="45" t="s">
        <v>99</v>
      </c>
      <c r="G908" s="46">
        <v>42.75</v>
      </c>
      <c r="H908" s="46">
        <v>36.35</v>
      </c>
      <c r="I908" s="46">
        <v>1</v>
      </c>
      <c r="J908" s="52">
        <v>90</v>
      </c>
      <c r="K908" s="47" t="str">
        <f t="shared" si="15"/>
        <v/>
      </c>
      <c r="L908" s="30"/>
    </row>
    <row r="909" spans="1:12" ht="15" customHeight="1" x14ac:dyDescent="0.2">
      <c r="A909" s="64" t="s">
        <v>2685</v>
      </c>
      <c r="B909" s="44" t="s">
        <v>283</v>
      </c>
      <c r="C909" s="44" t="s">
        <v>284</v>
      </c>
      <c r="D909" s="44" t="s">
        <v>31</v>
      </c>
      <c r="E909" s="44" t="s">
        <v>87</v>
      </c>
      <c r="F909" s="45" t="s">
        <v>99</v>
      </c>
      <c r="G909" s="46">
        <v>37.450000000000003</v>
      </c>
      <c r="H909" s="46">
        <v>31.85</v>
      </c>
      <c r="I909" s="46">
        <v>1</v>
      </c>
      <c r="J909" s="52">
        <v>30</v>
      </c>
      <c r="K909" s="47" t="str">
        <f t="shared" si="15"/>
        <v/>
      </c>
      <c r="L909" s="30"/>
    </row>
    <row r="910" spans="1:12" ht="15" customHeight="1" x14ac:dyDescent="0.2">
      <c r="A910" s="64" t="s">
        <v>1506</v>
      </c>
      <c r="B910" s="44" t="s">
        <v>283</v>
      </c>
      <c r="C910" s="44" t="s">
        <v>284</v>
      </c>
      <c r="D910" s="44" t="s">
        <v>31</v>
      </c>
      <c r="E910" s="44" t="s">
        <v>59</v>
      </c>
      <c r="F910" s="45" t="s">
        <v>99</v>
      </c>
      <c r="G910" s="46">
        <v>36.9</v>
      </c>
      <c r="H910" s="46">
        <v>31.4</v>
      </c>
      <c r="I910" s="46">
        <v>1</v>
      </c>
      <c r="J910" s="52">
        <v>384</v>
      </c>
      <c r="K910" s="47" t="str">
        <f t="shared" si="15"/>
        <v/>
      </c>
      <c r="L910" s="30"/>
    </row>
    <row r="911" spans="1:12" ht="15" customHeight="1" x14ac:dyDescent="0.2">
      <c r="A911" s="64" t="s">
        <v>829</v>
      </c>
      <c r="B911" s="44" t="s">
        <v>283</v>
      </c>
      <c r="C911" s="44" t="s">
        <v>284</v>
      </c>
      <c r="D911" s="44" t="s">
        <v>31</v>
      </c>
      <c r="E911" s="44" t="s">
        <v>61</v>
      </c>
      <c r="F911" s="45" t="s">
        <v>99</v>
      </c>
      <c r="G911" s="46">
        <v>33.15</v>
      </c>
      <c r="H911" s="46">
        <v>28.2</v>
      </c>
      <c r="I911" s="46">
        <v>1</v>
      </c>
      <c r="J911" s="52">
        <v>500</v>
      </c>
      <c r="K911" s="47" t="str">
        <f t="shared" si="15"/>
        <v/>
      </c>
      <c r="L911" s="30"/>
    </row>
    <row r="912" spans="1:12" ht="15" customHeight="1" x14ac:dyDescent="0.2">
      <c r="A912" s="64" t="s">
        <v>1507</v>
      </c>
      <c r="B912" s="44" t="s">
        <v>283</v>
      </c>
      <c r="C912" s="44" t="s">
        <v>284</v>
      </c>
      <c r="D912" s="44" t="s">
        <v>31</v>
      </c>
      <c r="E912" s="44" t="s">
        <v>38</v>
      </c>
      <c r="F912" s="45" t="s">
        <v>99</v>
      </c>
      <c r="G912" s="46">
        <v>29.5</v>
      </c>
      <c r="H912" s="46">
        <v>25.1</v>
      </c>
      <c r="I912" s="46">
        <v>1</v>
      </c>
      <c r="J912" s="52">
        <v>260</v>
      </c>
      <c r="K912" s="47" t="str">
        <f t="shared" si="15"/>
        <v/>
      </c>
      <c r="L912" s="30"/>
    </row>
    <row r="913" spans="1:12" ht="15" customHeight="1" x14ac:dyDescent="0.2">
      <c r="A913" s="64" t="s">
        <v>1508</v>
      </c>
      <c r="B913" s="44" t="s">
        <v>289</v>
      </c>
      <c r="C913" s="44" t="s">
        <v>290</v>
      </c>
      <c r="D913" s="44" t="s">
        <v>31</v>
      </c>
      <c r="E913" s="44" t="s">
        <v>100</v>
      </c>
      <c r="F913" s="45" t="s">
        <v>60</v>
      </c>
      <c r="G913" s="46">
        <v>78.5</v>
      </c>
      <c r="H913" s="46">
        <v>66.75</v>
      </c>
      <c r="I913" s="46">
        <v>1.75</v>
      </c>
      <c r="J913" s="52">
        <v>26</v>
      </c>
      <c r="K913" s="47" t="str">
        <f t="shared" si="15"/>
        <v/>
      </c>
      <c r="L913" s="30"/>
    </row>
    <row r="914" spans="1:12" ht="15" customHeight="1" x14ac:dyDescent="0.2">
      <c r="A914" s="64" t="s">
        <v>1509</v>
      </c>
      <c r="B914" s="44" t="s">
        <v>289</v>
      </c>
      <c r="C914" s="44" t="s">
        <v>290</v>
      </c>
      <c r="D914" s="44" t="s">
        <v>31</v>
      </c>
      <c r="E914" s="44" t="s">
        <v>32</v>
      </c>
      <c r="F914" s="45" t="s">
        <v>60</v>
      </c>
      <c r="G914" s="46">
        <v>77.25</v>
      </c>
      <c r="H914" s="46">
        <v>65.7</v>
      </c>
      <c r="I914" s="46">
        <v>1.75</v>
      </c>
      <c r="J914" s="52">
        <v>224</v>
      </c>
      <c r="K914" s="47" t="str">
        <f t="shared" si="15"/>
        <v/>
      </c>
      <c r="L914" s="30"/>
    </row>
    <row r="915" spans="1:12" ht="15" customHeight="1" x14ac:dyDescent="0.2">
      <c r="A915" s="64" t="s">
        <v>2686</v>
      </c>
      <c r="B915" s="44" t="s">
        <v>289</v>
      </c>
      <c r="C915" s="44" t="s">
        <v>290</v>
      </c>
      <c r="D915" s="44" t="s">
        <v>31</v>
      </c>
      <c r="E915" s="44" t="s">
        <v>82</v>
      </c>
      <c r="F915" s="45" t="s">
        <v>60</v>
      </c>
      <c r="G915" s="46">
        <v>67.599999999999994</v>
      </c>
      <c r="H915" s="46">
        <v>57.5</v>
      </c>
      <c r="I915" s="46">
        <v>1.75</v>
      </c>
      <c r="J915" s="52">
        <v>79</v>
      </c>
      <c r="K915" s="47" t="str">
        <f t="shared" si="15"/>
        <v/>
      </c>
      <c r="L915" s="30"/>
    </row>
    <row r="916" spans="1:12" ht="15" customHeight="1" x14ac:dyDescent="0.2">
      <c r="A916" s="64" t="s">
        <v>291</v>
      </c>
      <c r="B916" s="44" t="s">
        <v>289</v>
      </c>
      <c r="C916" s="44" t="s">
        <v>290</v>
      </c>
      <c r="D916" s="44" t="s">
        <v>31</v>
      </c>
      <c r="E916" s="44" t="s">
        <v>34</v>
      </c>
      <c r="F916" s="45" t="s">
        <v>60</v>
      </c>
      <c r="G916" s="46">
        <v>62.9</v>
      </c>
      <c r="H916" s="46">
        <v>53.5</v>
      </c>
      <c r="I916" s="46">
        <v>1.75</v>
      </c>
      <c r="J916" s="52">
        <v>500</v>
      </c>
      <c r="K916" s="47" t="str">
        <f t="shared" si="15"/>
        <v/>
      </c>
      <c r="L916" s="30"/>
    </row>
    <row r="917" spans="1:12" ht="15" customHeight="1" x14ac:dyDescent="0.2">
      <c r="A917" s="64" t="s">
        <v>2687</v>
      </c>
      <c r="B917" s="44" t="s">
        <v>289</v>
      </c>
      <c r="C917" s="44" t="s">
        <v>290</v>
      </c>
      <c r="D917" s="44" t="s">
        <v>31</v>
      </c>
      <c r="E917" s="44" t="s">
        <v>83</v>
      </c>
      <c r="F917" s="45" t="s">
        <v>60</v>
      </c>
      <c r="G917" s="46">
        <v>55.05</v>
      </c>
      <c r="H917" s="46">
        <v>46.8</v>
      </c>
      <c r="I917" s="46">
        <v>1.75</v>
      </c>
      <c r="J917" s="52">
        <v>162</v>
      </c>
      <c r="K917" s="47" t="str">
        <f t="shared" si="15"/>
        <v/>
      </c>
      <c r="L917" s="30"/>
    </row>
    <row r="918" spans="1:12" ht="15" customHeight="1" x14ac:dyDescent="0.2">
      <c r="A918" s="64" t="s">
        <v>1510</v>
      </c>
      <c r="B918" s="44" t="s">
        <v>289</v>
      </c>
      <c r="C918" s="44" t="s">
        <v>290</v>
      </c>
      <c r="D918" s="44" t="s">
        <v>31</v>
      </c>
      <c r="E918" s="44" t="s">
        <v>35</v>
      </c>
      <c r="F918" s="45" t="s">
        <v>60</v>
      </c>
      <c r="G918" s="46">
        <v>52.55</v>
      </c>
      <c r="H918" s="46">
        <v>44.7</v>
      </c>
      <c r="I918" s="46">
        <v>1.75</v>
      </c>
      <c r="J918" s="52">
        <v>17</v>
      </c>
      <c r="K918" s="47" t="str">
        <f t="shared" si="15"/>
        <v/>
      </c>
      <c r="L918" s="30"/>
    </row>
    <row r="919" spans="1:12" ht="15" customHeight="1" x14ac:dyDescent="0.2">
      <c r="A919" s="64" t="s">
        <v>1511</v>
      </c>
      <c r="B919" s="44" t="s">
        <v>289</v>
      </c>
      <c r="C919" s="44" t="s">
        <v>290</v>
      </c>
      <c r="D919" s="44" t="s">
        <v>31</v>
      </c>
      <c r="E919" s="44" t="s">
        <v>36</v>
      </c>
      <c r="F919" s="45" t="s">
        <v>60</v>
      </c>
      <c r="G919" s="46">
        <v>43.1</v>
      </c>
      <c r="H919" s="46">
        <v>36.65</v>
      </c>
      <c r="I919" s="46">
        <v>1.75</v>
      </c>
      <c r="J919" s="52">
        <v>16</v>
      </c>
      <c r="K919" s="47" t="str">
        <f t="shared" si="15"/>
        <v/>
      </c>
      <c r="L919" s="30"/>
    </row>
    <row r="920" spans="1:12" ht="15" customHeight="1" x14ac:dyDescent="0.2">
      <c r="A920" s="64" t="s">
        <v>2688</v>
      </c>
      <c r="B920" s="44" t="s">
        <v>289</v>
      </c>
      <c r="C920" s="44" t="s">
        <v>290</v>
      </c>
      <c r="D920" s="44" t="s">
        <v>31</v>
      </c>
      <c r="E920" s="44" t="s">
        <v>87</v>
      </c>
      <c r="F920" s="45" t="s">
        <v>60</v>
      </c>
      <c r="G920" s="46">
        <v>37.75</v>
      </c>
      <c r="H920" s="46">
        <v>32.1</v>
      </c>
      <c r="I920" s="46">
        <v>1.75</v>
      </c>
      <c r="J920" s="52">
        <v>6</v>
      </c>
      <c r="K920" s="47" t="str">
        <f t="shared" si="15"/>
        <v/>
      </c>
      <c r="L920" s="30"/>
    </row>
    <row r="921" spans="1:12" ht="15" customHeight="1" x14ac:dyDescent="0.2">
      <c r="A921" s="64" t="s">
        <v>2867</v>
      </c>
      <c r="B921" s="44" t="s">
        <v>289</v>
      </c>
      <c r="C921" s="44" t="s">
        <v>290</v>
      </c>
      <c r="D921" s="44" t="s">
        <v>31</v>
      </c>
      <c r="E921" s="44" t="s">
        <v>59</v>
      </c>
      <c r="F921" s="45" t="s">
        <v>60</v>
      </c>
      <c r="G921" s="46">
        <v>39.35</v>
      </c>
      <c r="H921" s="46">
        <v>33.450000000000003</v>
      </c>
      <c r="I921" s="46">
        <v>1.75</v>
      </c>
      <c r="J921" s="52">
        <v>8</v>
      </c>
      <c r="K921" s="47" t="str">
        <f t="shared" si="15"/>
        <v/>
      </c>
      <c r="L921" s="30"/>
    </row>
    <row r="922" spans="1:12" ht="15" customHeight="1" x14ac:dyDescent="0.2">
      <c r="A922" s="64" t="s">
        <v>292</v>
      </c>
      <c r="B922" s="44" t="s">
        <v>289</v>
      </c>
      <c r="C922" s="44" t="s">
        <v>290</v>
      </c>
      <c r="D922" s="44" t="s">
        <v>31</v>
      </c>
      <c r="E922" s="44" t="s">
        <v>61</v>
      </c>
      <c r="F922" s="45" t="s">
        <v>60</v>
      </c>
      <c r="G922" s="46">
        <v>35.549999999999997</v>
      </c>
      <c r="H922" s="46">
        <v>30.25</v>
      </c>
      <c r="I922" s="46">
        <v>1.75</v>
      </c>
      <c r="J922" s="52">
        <v>500</v>
      </c>
      <c r="K922" s="47" t="str">
        <f t="shared" si="15"/>
        <v/>
      </c>
      <c r="L922" s="30"/>
    </row>
    <row r="923" spans="1:12" ht="15" customHeight="1" x14ac:dyDescent="0.2">
      <c r="A923" s="64" t="s">
        <v>293</v>
      </c>
      <c r="B923" s="44" t="s">
        <v>289</v>
      </c>
      <c r="C923" s="44" t="s">
        <v>290</v>
      </c>
      <c r="D923" s="44" t="s">
        <v>31</v>
      </c>
      <c r="E923" s="44" t="s">
        <v>38</v>
      </c>
      <c r="F923" s="45" t="s">
        <v>60</v>
      </c>
      <c r="G923" s="46">
        <v>31.9</v>
      </c>
      <c r="H923" s="46">
        <v>27.15</v>
      </c>
      <c r="I923" s="46">
        <v>1.75</v>
      </c>
      <c r="J923" s="52">
        <v>46</v>
      </c>
      <c r="K923" s="47" t="str">
        <f t="shared" si="15"/>
        <v/>
      </c>
      <c r="L923" s="30"/>
    </row>
    <row r="924" spans="1:12" ht="15" customHeight="1" x14ac:dyDescent="0.2">
      <c r="A924" s="64" t="s">
        <v>294</v>
      </c>
      <c r="B924" s="44" t="s">
        <v>289</v>
      </c>
      <c r="C924" s="44" t="s">
        <v>290</v>
      </c>
      <c r="D924" s="44" t="s">
        <v>31</v>
      </c>
      <c r="E924" s="44" t="s">
        <v>39</v>
      </c>
      <c r="F924" s="45" t="s">
        <v>60</v>
      </c>
      <c r="G924" s="46">
        <v>27.1</v>
      </c>
      <c r="H924" s="46">
        <v>23.05</v>
      </c>
      <c r="I924" s="46">
        <v>1.75</v>
      </c>
      <c r="J924" s="52">
        <v>35</v>
      </c>
      <c r="K924" s="47" t="str">
        <f t="shared" si="15"/>
        <v/>
      </c>
      <c r="L924" s="30"/>
    </row>
    <row r="925" spans="1:12" ht="15" customHeight="1" x14ac:dyDescent="0.2">
      <c r="A925" s="64" t="s">
        <v>297</v>
      </c>
      <c r="B925" s="44" t="s">
        <v>295</v>
      </c>
      <c r="C925" s="44" t="s">
        <v>296</v>
      </c>
      <c r="D925" s="44" t="s">
        <v>31</v>
      </c>
      <c r="E925" s="44" t="s">
        <v>34</v>
      </c>
      <c r="F925" s="45" t="s">
        <v>64</v>
      </c>
      <c r="G925" s="46">
        <v>63.75</v>
      </c>
      <c r="H925" s="46">
        <v>54.2</v>
      </c>
      <c r="I925" s="46">
        <v>1.5</v>
      </c>
      <c r="J925" s="52">
        <v>319</v>
      </c>
      <c r="K925" s="47" t="str">
        <f t="shared" si="15"/>
        <v/>
      </c>
      <c r="L925" s="30"/>
    </row>
    <row r="926" spans="1:12" ht="15" customHeight="1" x14ac:dyDescent="0.2">
      <c r="A926" s="64" t="s">
        <v>2689</v>
      </c>
      <c r="B926" s="44" t="s">
        <v>295</v>
      </c>
      <c r="C926" s="44" t="s">
        <v>296</v>
      </c>
      <c r="D926" s="44" t="s">
        <v>31</v>
      </c>
      <c r="E926" s="44" t="s">
        <v>83</v>
      </c>
      <c r="F926" s="45" t="s">
        <v>64</v>
      </c>
      <c r="G926" s="46">
        <v>55.8</v>
      </c>
      <c r="H926" s="46">
        <v>47.45</v>
      </c>
      <c r="I926" s="46">
        <v>1.5</v>
      </c>
      <c r="J926" s="52">
        <v>161</v>
      </c>
      <c r="K926" s="47" t="str">
        <f t="shared" si="15"/>
        <v/>
      </c>
      <c r="L926" s="30"/>
    </row>
    <row r="927" spans="1:12" ht="15" customHeight="1" x14ac:dyDescent="0.2">
      <c r="A927" s="64" t="s">
        <v>298</v>
      </c>
      <c r="B927" s="44" t="s">
        <v>295</v>
      </c>
      <c r="C927" s="44" t="s">
        <v>296</v>
      </c>
      <c r="D927" s="44" t="s">
        <v>31</v>
      </c>
      <c r="E927" s="44" t="s">
        <v>35</v>
      </c>
      <c r="F927" s="45" t="s">
        <v>64</v>
      </c>
      <c r="G927" s="46">
        <v>51.85</v>
      </c>
      <c r="H927" s="46">
        <v>44.1</v>
      </c>
      <c r="I927" s="46">
        <v>1.5</v>
      </c>
      <c r="J927" s="52">
        <v>66</v>
      </c>
      <c r="K927" s="47" t="str">
        <f t="shared" si="15"/>
        <v/>
      </c>
      <c r="L927" s="30"/>
    </row>
    <row r="928" spans="1:12" ht="15" customHeight="1" x14ac:dyDescent="0.2">
      <c r="A928" s="64" t="s">
        <v>2690</v>
      </c>
      <c r="B928" s="44" t="s">
        <v>295</v>
      </c>
      <c r="C928" s="44" t="s">
        <v>296</v>
      </c>
      <c r="D928" s="44" t="s">
        <v>31</v>
      </c>
      <c r="E928" s="44" t="s">
        <v>86</v>
      </c>
      <c r="F928" s="45" t="s">
        <v>64</v>
      </c>
      <c r="G928" s="46">
        <v>45.4</v>
      </c>
      <c r="H928" s="46">
        <v>38.6</v>
      </c>
      <c r="I928" s="46">
        <v>1.5</v>
      </c>
      <c r="J928" s="52">
        <v>101</v>
      </c>
      <c r="K928" s="47" t="str">
        <f t="shared" si="15"/>
        <v/>
      </c>
      <c r="L928" s="30"/>
    </row>
    <row r="929" spans="1:12" ht="15" customHeight="1" x14ac:dyDescent="0.2">
      <c r="A929" s="64" t="s">
        <v>1512</v>
      </c>
      <c r="B929" s="44" t="s">
        <v>295</v>
      </c>
      <c r="C929" s="44" t="s">
        <v>296</v>
      </c>
      <c r="D929" s="44" t="s">
        <v>31</v>
      </c>
      <c r="E929" s="44" t="s">
        <v>36</v>
      </c>
      <c r="F929" s="45" t="s">
        <v>64</v>
      </c>
      <c r="G929" s="46">
        <v>41.4</v>
      </c>
      <c r="H929" s="46">
        <v>35.200000000000003</v>
      </c>
      <c r="I929" s="46">
        <v>1.5</v>
      </c>
      <c r="J929" s="52">
        <v>10</v>
      </c>
      <c r="K929" s="47" t="str">
        <f t="shared" si="15"/>
        <v/>
      </c>
      <c r="L929" s="30"/>
    </row>
    <row r="930" spans="1:12" ht="15" customHeight="1" x14ac:dyDescent="0.2">
      <c r="A930" s="64" t="s">
        <v>2691</v>
      </c>
      <c r="B930" s="44" t="s">
        <v>295</v>
      </c>
      <c r="C930" s="44" t="s">
        <v>296</v>
      </c>
      <c r="D930" s="44" t="s">
        <v>31</v>
      </c>
      <c r="E930" s="44" t="s">
        <v>87</v>
      </c>
      <c r="F930" s="45" t="s">
        <v>64</v>
      </c>
      <c r="G930" s="46">
        <v>36.25</v>
      </c>
      <c r="H930" s="46">
        <v>30.85</v>
      </c>
      <c r="I930" s="46">
        <v>1.5</v>
      </c>
      <c r="J930" s="52">
        <v>10</v>
      </c>
      <c r="K930" s="47" t="str">
        <f t="shared" si="15"/>
        <v/>
      </c>
      <c r="L930" s="30"/>
    </row>
    <row r="931" spans="1:12" ht="15" customHeight="1" x14ac:dyDescent="0.2">
      <c r="A931" s="64" t="s">
        <v>1513</v>
      </c>
      <c r="B931" s="44" t="s">
        <v>295</v>
      </c>
      <c r="C931" s="44" t="s">
        <v>296</v>
      </c>
      <c r="D931" s="44" t="s">
        <v>31</v>
      </c>
      <c r="E931" s="44" t="s">
        <v>74</v>
      </c>
      <c r="F931" s="45" t="s">
        <v>64</v>
      </c>
      <c r="G931" s="46">
        <v>41.6</v>
      </c>
      <c r="H931" s="46">
        <v>35.4</v>
      </c>
      <c r="I931" s="46">
        <v>1.5</v>
      </c>
      <c r="J931" s="52">
        <v>18</v>
      </c>
      <c r="K931" s="47" t="str">
        <f t="shared" si="15"/>
        <v/>
      </c>
      <c r="L931" s="30"/>
    </row>
    <row r="932" spans="1:12" ht="15" customHeight="1" x14ac:dyDescent="0.2">
      <c r="A932" s="64" t="s">
        <v>299</v>
      </c>
      <c r="B932" s="44" t="s">
        <v>295</v>
      </c>
      <c r="C932" s="44" t="s">
        <v>296</v>
      </c>
      <c r="D932" s="44" t="s">
        <v>31</v>
      </c>
      <c r="E932" s="44" t="s">
        <v>59</v>
      </c>
      <c r="F932" s="45" t="s">
        <v>64</v>
      </c>
      <c r="G932" s="46">
        <v>36.25</v>
      </c>
      <c r="H932" s="46">
        <v>30.85</v>
      </c>
      <c r="I932" s="46">
        <v>1.5</v>
      </c>
      <c r="J932" s="52">
        <v>352</v>
      </c>
      <c r="K932" s="47" t="str">
        <f t="shared" si="15"/>
        <v/>
      </c>
      <c r="L932" s="30"/>
    </row>
    <row r="933" spans="1:12" ht="15" customHeight="1" x14ac:dyDescent="0.2">
      <c r="A933" s="64" t="s">
        <v>300</v>
      </c>
      <c r="B933" s="44" t="s">
        <v>295</v>
      </c>
      <c r="C933" s="44" t="s">
        <v>296</v>
      </c>
      <c r="D933" s="44" t="s">
        <v>31</v>
      </c>
      <c r="E933" s="44" t="s">
        <v>61</v>
      </c>
      <c r="F933" s="45" t="s">
        <v>64</v>
      </c>
      <c r="G933" s="46">
        <v>32.549999999999997</v>
      </c>
      <c r="H933" s="46">
        <v>27.7</v>
      </c>
      <c r="I933" s="46">
        <v>1.5</v>
      </c>
      <c r="J933" s="52">
        <v>299</v>
      </c>
      <c r="K933" s="47" t="str">
        <f t="shared" si="15"/>
        <v/>
      </c>
      <c r="L933" s="30"/>
    </row>
    <row r="934" spans="1:12" ht="15" customHeight="1" x14ac:dyDescent="0.2">
      <c r="A934" s="64" t="s">
        <v>1514</v>
      </c>
      <c r="B934" s="44" t="s">
        <v>295</v>
      </c>
      <c r="C934" s="44" t="s">
        <v>296</v>
      </c>
      <c r="D934" s="44" t="s">
        <v>31</v>
      </c>
      <c r="E934" s="44" t="s">
        <v>38</v>
      </c>
      <c r="F934" s="45" t="s">
        <v>64</v>
      </c>
      <c r="G934" s="46">
        <v>29.1</v>
      </c>
      <c r="H934" s="46">
        <v>24.75</v>
      </c>
      <c r="I934" s="46">
        <v>1.5</v>
      </c>
      <c r="J934" s="52">
        <v>80</v>
      </c>
      <c r="K934" s="47" t="str">
        <f t="shared" si="15"/>
        <v/>
      </c>
      <c r="L934" s="30"/>
    </row>
    <row r="935" spans="1:12" ht="15" customHeight="1" x14ac:dyDescent="0.2">
      <c r="A935" s="64" t="s">
        <v>1515</v>
      </c>
      <c r="B935" s="44" t="s">
        <v>301</v>
      </c>
      <c r="C935" s="44" t="s">
        <v>302</v>
      </c>
      <c r="D935" s="44" t="s">
        <v>31</v>
      </c>
      <c r="E935" s="44" t="s">
        <v>74</v>
      </c>
      <c r="F935" s="45" t="s">
        <v>60</v>
      </c>
      <c r="G935" s="46">
        <v>44.35</v>
      </c>
      <c r="H935" s="46">
        <v>37.700000000000003</v>
      </c>
      <c r="I935" s="46">
        <v>1</v>
      </c>
      <c r="J935" s="52">
        <v>24</v>
      </c>
      <c r="K935" s="47" t="str">
        <f t="shared" si="15"/>
        <v/>
      </c>
      <c r="L935" s="30"/>
    </row>
    <row r="936" spans="1:12" ht="15" customHeight="1" x14ac:dyDescent="0.2">
      <c r="A936" s="64" t="s">
        <v>303</v>
      </c>
      <c r="B936" s="44" t="s">
        <v>301</v>
      </c>
      <c r="C936" s="44" t="s">
        <v>302</v>
      </c>
      <c r="D936" s="44" t="s">
        <v>31</v>
      </c>
      <c r="E936" s="44" t="s">
        <v>59</v>
      </c>
      <c r="F936" s="45" t="s">
        <v>60</v>
      </c>
      <c r="G936" s="46">
        <v>36.15</v>
      </c>
      <c r="H936" s="46">
        <v>30.75</v>
      </c>
      <c r="I936" s="46">
        <v>1</v>
      </c>
      <c r="J936" s="52">
        <v>186</v>
      </c>
      <c r="K936" s="47" t="str">
        <f t="shared" si="15"/>
        <v/>
      </c>
      <c r="L936" s="30"/>
    </row>
    <row r="937" spans="1:12" ht="15" customHeight="1" x14ac:dyDescent="0.2">
      <c r="A937" s="64" t="s">
        <v>304</v>
      </c>
      <c r="B937" s="44" t="s">
        <v>301</v>
      </c>
      <c r="C937" s="44" t="s">
        <v>302</v>
      </c>
      <c r="D937" s="44" t="s">
        <v>31</v>
      </c>
      <c r="E937" s="44" t="s">
        <v>61</v>
      </c>
      <c r="F937" s="45" t="s">
        <v>60</v>
      </c>
      <c r="G937" s="46">
        <v>32.5</v>
      </c>
      <c r="H937" s="46">
        <v>27.65</v>
      </c>
      <c r="I937" s="46">
        <v>1</v>
      </c>
      <c r="J937" s="52">
        <v>410</v>
      </c>
      <c r="K937" s="47" t="str">
        <f t="shared" si="15"/>
        <v/>
      </c>
      <c r="L937" s="30"/>
    </row>
    <row r="938" spans="1:12" ht="15" customHeight="1" x14ac:dyDescent="0.2">
      <c r="A938" s="64" t="s">
        <v>305</v>
      </c>
      <c r="B938" s="44" t="s">
        <v>301</v>
      </c>
      <c r="C938" s="44" t="s">
        <v>302</v>
      </c>
      <c r="D938" s="44" t="s">
        <v>31</v>
      </c>
      <c r="E938" s="44" t="s">
        <v>38</v>
      </c>
      <c r="F938" s="45" t="s">
        <v>60</v>
      </c>
      <c r="G938" s="46">
        <v>29.05</v>
      </c>
      <c r="H938" s="46">
        <v>24.7</v>
      </c>
      <c r="I938" s="46">
        <v>1</v>
      </c>
      <c r="J938" s="52">
        <v>132</v>
      </c>
      <c r="K938" s="47" t="str">
        <f t="shared" si="15"/>
        <v/>
      </c>
      <c r="L938" s="30"/>
    </row>
    <row r="939" spans="1:12" ht="15" customHeight="1" x14ac:dyDescent="0.2">
      <c r="A939" s="64" t="s">
        <v>306</v>
      </c>
      <c r="B939" s="44" t="s">
        <v>301</v>
      </c>
      <c r="C939" s="44" t="s">
        <v>302</v>
      </c>
      <c r="D939" s="44" t="s">
        <v>31</v>
      </c>
      <c r="E939" s="44" t="s">
        <v>39</v>
      </c>
      <c r="F939" s="45" t="s">
        <v>60</v>
      </c>
      <c r="G939" s="46">
        <v>24.35</v>
      </c>
      <c r="H939" s="46">
        <v>20.7</v>
      </c>
      <c r="I939" s="46">
        <v>1</v>
      </c>
      <c r="J939" s="52">
        <v>24</v>
      </c>
      <c r="K939" s="47" t="str">
        <f t="shared" si="15"/>
        <v/>
      </c>
      <c r="L939" s="30"/>
    </row>
    <row r="940" spans="1:12" ht="15" customHeight="1" x14ac:dyDescent="0.2">
      <c r="A940" s="64" t="s">
        <v>1516</v>
      </c>
      <c r="B940" s="44" t="s">
        <v>307</v>
      </c>
      <c r="C940" s="44" t="s">
        <v>308</v>
      </c>
      <c r="D940" s="44" t="s">
        <v>31</v>
      </c>
      <c r="E940" s="44" t="s">
        <v>32</v>
      </c>
      <c r="F940" s="45" t="s">
        <v>60</v>
      </c>
      <c r="G940" s="46">
        <v>74.55</v>
      </c>
      <c r="H940" s="46">
        <v>63.4</v>
      </c>
      <c r="I940" s="46">
        <v>0.75</v>
      </c>
      <c r="J940" s="52">
        <v>78</v>
      </c>
      <c r="K940" s="47" t="str">
        <f t="shared" si="15"/>
        <v/>
      </c>
      <c r="L940" s="30"/>
    </row>
    <row r="941" spans="1:12" ht="15" customHeight="1" x14ac:dyDescent="0.2">
      <c r="A941" s="64" t="s">
        <v>309</v>
      </c>
      <c r="B941" s="44" t="s">
        <v>307</v>
      </c>
      <c r="C941" s="44" t="s">
        <v>308</v>
      </c>
      <c r="D941" s="44" t="s">
        <v>31</v>
      </c>
      <c r="E941" s="44" t="s">
        <v>35</v>
      </c>
      <c r="F941" s="45" t="s">
        <v>60</v>
      </c>
      <c r="G941" s="46">
        <v>52.6</v>
      </c>
      <c r="H941" s="46">
        <v>44.75</v>
      </c>
      <c r="I941" s="46">
        <v>0.75</v>
      </c>
      <c r="J941" s="52">
        <v>375</v>
      </c>
      <c r="K941" s="47" t="str">
        <f t="shared" si="15"/>
        <v/>
      </c>
      <c r="L941" s="30"/>
    </row>
    <row r="942" spans="1:12" ht="15" customHeight="1" x14ac:dyDescent="0.2">
      <c r="A942" s="64" t="s">
        <v>1517</v>
      </c>
      <c r="B942" s="44" t="s">
        <v>307</v>
      </c>
      <c r="C942" s="44" t="s">
        <v>308</v>
      </c>
      <c r="D942" s="44" t="s">
        <v>31</v>
      </c>
      <c r="E942" s="44" t="s">
        <v>36</v>
      </c>
      <c r="F942" s="45" t="s">
        <v>60</v>
      </c>
      <c r="G942" s="46">
        <v>42.15</v>
      </c>
      <c r="H942" s="46">
        <v>35.85</v>
      </c>
      <c r="I942" s="46">
        <v>0.75</v>
      </c>
      <c r="J942" s="52">
        <v>46</v>
      </c>
      <c r="K942" s="47" t="str">
        <f t="shared" si="15"/>
        <v/>
      </c>
      <c r="L942" s="30"/>
    </row>
    <row r="943" spans="1:12" ht="15" customHeight="1" x14ac:dyDescent="0.2">
      <c r="A943" s="64" t="s">
        <v>1518</v>
      </c>
      <c r="B943" s="44" t="s">
        <v>307</v>
      </c>
      <c r="C943" s="44" t="s">
        <v>308</v>
      </c>
      <c r="D943" s="44" t="s">
        <v>31</v>
      </c>
      <c r="E943" s="44" t="s">
        <v>74</v>
      </c>
      <c r="F943" s="45" t="s">
        <v>60</v>
      </c>
      <c r="G943" s="46">
        <v>45.35</v>
      </c>
      <c r="H943" s="46">
        <v>38.549999999999997</v>
      </c>
      <c r="I943" s="46">
        <v>0.75</v>
      </c>
      <c r="J943" s="52">
        <v>28</v>
      </c>
      <c r="K943" s="47" t="str">
        <f t="shared" si="15"/>
        <v/>
      </c>
      <c r="L943" s="30"/>
    </row>
    <row r="944" spans="1:12" ht="15" customHeight="1" x14ac:dyDescent="0.2">
      <c r="A944" s="64" t="s">
        <v>1519</v>
      </c>
      <c r="B944" s="44" t="s">
        <v>307</v>
      </c>
      <c r="C944" s="44" t="s">
        <v>308</v>
      </c>
      <c r="D944" s="44" t="s">
        <v>31</v>
      </c>
      <c r="E944" s="44" t="s">
        <v>65</v>
      </c>
      <c r="F944" s="45" t="s">
        <v>60</v>
      </c>
      <c r="G944" s="46">
        <v>40.75</v>
      </c>
      <c r="H944" s="46">
        <v>34.65</v>
      </c>
      <c r="I944" s="46">
        <v>0.75</v>
      </c>
      <c r="J944" s="52">
        <v>58</v>
      </c>
      <c r="K944" s="47" t="str">
        <f t="shared" si="15"/>
        <v/>
      </c>
      <c r="L944" s="30"/>
    </row>
    <row r="945" spans="1:12" ht="15" customHeight="1" x14ac:dyDescent="0.2">
      <c r="A945" s="64" t="s">
        <v>707</v>
      </c>
      <c r="B945" s="44" t="s">
        <v>307</v>
      </c>
      <c r="C945" s="44" t="s">
        <v>308</v>
      </c>
      <c r="D945" s="44" t="s">
        <v>31</v>
      </c>
      <c r="E945" s="44" t="s">
        <v>61</v>
      </c>
      <c r="F945" s="45" t="s">
        <v>60</v>
      </c>
      <c r="G945" s="46">
        <v>33.15</v>
      </c>
      <c r="H945" s="46">
        <v>28.2</v>
      </c>
      <c r="I945" s="46">
        <v>0.75</v>
      </c>
      <c r="J945" s="52">
        <v>500</v>
      </c>
      <c r="K945" s="47" t="str">
        <f t="shared" si="15"/>
        <v/>
      </c>
      <c r="L945" s="30"/>
    </row>
    <row r="946" spans="1:12" ht="15" customHeight="1" x14ac:dyDescent="0.2">
      <c r="A946" s="64" t="s">
        <v>816</v>
      </c>
      <c r="B946" s="44" t="s">
        <v>307</v>
      </c>
      <c r="C946" s="44" t="s">
        <v>308</v>
      </c>
      <c r="D946" s="44" t="s">
        <v>31</v>
      </c>
      <c r="E946" s="44" t="s">
        <v>38</v>
      </c>
      <c r="F946" s="45" t="s">
        <v>60</v>
      </c>
      <c r="G946" s="46">
        <v>29.55</v>
      </c>
      <c r="H946" s="46">
        <v>25.15</v>
      </c>
      <c r="I946" s="46">
        <v>0.75</v>
      </c>
      <c r="J946" s="52">
        <v>500</v>
      </c>
      <c r="K946" s="47" t="str">
        <f t="shared" si="15"/>
        <v/>
      </c>
      <c r="L946" s="30"/>
    </row>
    <row r="947" spans="1:12" ht="15" customHeight="1" x14ac:dyDescent="0.2">
      <c r="A947" s="64" t="s">
        <v>708</v>
      </c>
      <c r="B947" s="44" t="s">
        <v>307</v>
      </c>
      <c r="C947" s="44" t="s">
        <v>308</v>
      </c>
      <c r="D947" s="44" t="s">
        <v>31</v>
      </c>
      <c r="E947" s="44" t="s">
        <v>39</v>
      </c>
      <c r="F947" s="45" t="s">
        <v>60</v>
      </c>
      <c r="G947" s="46">
        <v>24.75</v>
      </c>
      <c r="H947" s="46">
        <v>21.05</v>
      </c>
      <c r="I947" s="46">
        <v>0.75</v>
      </c>
      <c r="J947" s="52">
        <v>460</v>
      </c>
      <c r="K947" s="47" t="str">
        <f t="shared" si="15"/>
        <v/>
      </c>
      <c r="L947" s="30"/>
    </row>
    <row r="948" spans="1:12" ht="15" customHeight="1" x14ac:dyDescent="0.2">
      <c r="A948" s="64" t="s">
        <v>3004</v>
      </c>
      <c r="B948" s="44" t="s">
        <v>307</v>
      </c>
      <c r="C948" s="44" t="s">
        <v>308</v>
      </c>
      <c r="D948" s="44" t="s">
        <v>31</v>
      </c>
      <c r="E948" s="44" t="s">
        <v>40</v>
      </c>
      <c r="F948" s="45" t="s">
        <v>60</v>
      </c>
      <c r="G948" s="46">
        <v>20.55</v>
      </c>
      <c r="H948" s="46">
        <v>17.5</v>
      </c>
      <c r="I948" s="46">
        <v>0.75</v>
      </c>
      <c r="J948" s="52">
        <v>130</v>
      </c>
      <c r="K948" s="47" t="str">
        <f t="shared" si="15"/>
        <v/>
      </c>
      <c r="L948" s="30"/>
    </row>
    <row r="949" spans="1:12" ht="15" customHeight="1" x14ac:dyDescent="0.2">
      <c r="A949" s="64" t="s">
        <v>1520</v>
      </c>
      <c r="B949" s="44" t="s">
        <v>310</v>
      </c>
      <c r="C949" s="44" t="s">
        <v>311</v>
      </c>
      <c r="D949" s="44" t="s">
        <v>31</v>
      </c>
      <c r="E949" s="44" t="s">
        <v>48</v>
      </c>
      <c r="F949" s="45" t="s">
        <v>60</v>
      </c>
      <c r="G949" s="46">
        <v>87.45</v>
      </c>
      <c r="H949" s="46">
        <v>74.349999999999994</v>
      </c>
      <c r="I949" s="46">
        <v>0.4</v>
      </c>
      <c r="J949" s="52">
        <v>26</v>
      </c>
      <c r="K949" s="47" t="str">
        <f t="shared" si="15"/>
        <v/>
      </c>
      <c r="L949" s="30"/>
    </row>
    <row r="950" spans="1:12" ht="15" customHeight="1" x14ac:dyDescent="0.2">
      <c r="A950" s="64" t="s">
        <v>312</v>
      </c>
      <c r="B950" s="44" t="s">
        <v>310</v>
      </c>
      <c r="C950" s="44" t="s">
        <v>311</v>
      </c>
      <c r="D950" s="44" t="s">
        <v>31</v>
      </c>
      <c r="E950" s="44" t="s">
        <v>50</v>
      </c>
      <c r="F950" s="45" t="s">
        <v>60</v>
      </c>
      <c r="G950" s="46">
        <v>78.349999999999994</v>
      </c>
      <c r="H950" s="46">
        <v>66.599999999999994</v>
      </c>
      <c r="I950" s="46">
        <v>0.4</v>
      </c>
      <c r="J950" s="52">
        <v>351</v>
      </c>
      <c r="K950" s="47" t="str">
        <f t="shared" si="15"/>
        <v/>
      </c>
      <c r="L950" s="30"/>
    </row>
    <row r="951" spans="1:12" ht="15" customHeight="1" x14ac:dyDescent="0.2">
      <c r="A951" s="64" t="s">
        <v>1521</v>
      </c>
      <c r="B951" s="44" t="s">
        <v>310</v>
      </c>
      <c r="C951" s="44" t="s">
        <v>311</v>
      </c>
      <c r="D951" s="44" t="s">
        <v>31</v>
      </c>
      <c r="E951" s="44" t="s">
        <v>32</v>
      </c>
      <c r="F951" s="45" t="s">
        <v>60</v>
      </c>
      <c r="G951" s="46">
        <v>69.349999999999994</v>
      </c>
      <c r="H951" s="46">
        <v>58.95</v>
      </c>
      <c r="I951" s="46">
        <v>0.4</v>
      </c>
      <c r="J951" s="52">
        <v>148</v>
      </c>
      <c r="K951" s="47" t="str">
        <f t="shared" si="15"/>
        <v/>
      </c>
      <c r="L951" s="30"/>
    </row>
    <row r="952" spans="1:12" ht="15" customHeight="1" x14ac:dyDescent="0.2">
      <c r="A952" s="64" t="s">
        <v>1522</v>
      </c>
      <c r="B952" s="44" t="s">
        <v>310</v>
      </c>
      <c r="C952" s="44" t="s">
        <v>311</v>
      </c>
      <c r="D952" s="44" t="s">
        <v>31</v>
      </c>
      <c r="E952" s="44" t="s">
        <v>82</v>
      </c>
      <c r="F952" s="45" t="s">
        <v>60</v>
      </c>
      <c r="G952" s="46">
        <v>60.7</v>
      </c>
      <c r="H952" s="46">
        <v>51.6</v>
      </c>
      <c r="I952" s="46">
        <v>0.4</v>
      </c>
      <c r="J952" s="52">
        <v>50</v>
      </c>
      <c r="K952" s="47" t="str">
        <f t="shared" si="15"/>
        <v/>
      </c>
      <c r="L952" s="30"/>
    </row>
    <row r="953" spans="1:12" ht="15" customHeight="1" x14ac:dyDescent="0.2">
      <c r="A953" s="64" t="s">
        <v>757</v>
      </c>
      <c r="B953" s="44" t="s">
        <v>310</v>
      </c>
      <c r="C953" s="44" t="s">
        <v>311</v>
      </c>
      <c r="D953" s="44" t="s">
        <v>31</v>
      </c>
      <c r="E953" s="44" t="s">
        <v>34</v>
      </c>
      <c r="F953" s="45" t="s">
        <v>60</v>
      </c>
      <c r="G953" s="46">
        <v>60.6</v>
      </c>
      <c r="H953" s="46">
        <v>51.55</v>
      </c>
      <c r="I953" s="46">
        <v>0.4</v>
      </c>
      <c r="J953" s="52">
        <v>500</v>
      </c>
      <c r="K953" s="47" t="str">
        <f t="shared" si="15"/>
        <v/>
      </c>
      <c r="L953" s="30"/>
    </row>
    <row r="954" spans="1:12" ht="15" customHeight="1" x14ac:dyDescent="0.2">
      <c r="A954" s="64" t="s">
        <v>2692</v>
      </c>
      <c r="B954" s="44" t="s">
        <v>310</v>
      </c>
      <c r="C954" s="44" t="s">
        <v>311</v>
      </c>
      <c r="D954" s="44" t="s">
        <v>31</v>
      </c>
      <c r="E954" s="44" t="s">
        <v>83</v>
      </c>
      <c r="F954" s="45" t="s">
        <v>60</v>
      </c>
      <c r="G954" s="46">
        <v>53.05</v>
      </c>
      <c r="H954" s="46">
        <v>45.1</v>
      </c>
      <c r="I954" s="46">
        <v>0.4</v>
      </c>
      <c r="J954" s="52">
        <v>100</v>
      </c>
      <c r="K954" s="47" t="str">
        <f t="shared" si="15"/>
        <v/>
      </c>
      <c r="L954" s="30"/>
    </row>
    <row r="955" spans="1:12" ht="15" customHeight="1" x14ac:dyDescent="0.2">
      <c r="A955" s="64" t="s">
        <v>313</v>
      </c>
      <c r="B955" s="44" t="s">
        <v>310</v>
      </c>
      <c r="C955" s="44" t="s">
        <v>311</v>
      </c>
      <c r="D955" s="44" t="s">
        <v>31</v>
      </c>
      <c r="E955" s="44" t="s">
        <v>35</v>
      </c>
      <c r="F955" s="45" t="s">
        <v>60</v>
      </c>
      <c r="G955" s="46">
        <v>52.9</v>
      </c>
      <c r="H955" s="46">
        <v>45</v>
      </c>
      <c r="I955" s="46">
        <v>0.4</v>
      </c>
      <c r="J955" s="52">
        <v>500</v>
      </c>
      <c r="K955" s="47" t="str">
        <f t="shared" si="15"/>
        <v/>
      </c>
      <c r="L955" s="30"/>
    </row>
    <row r="956" spans="1:12" ht="15" customHeight="1" x14ac:dyDescent="0.2">
      <c r="A956" s="64" t="s">
        <v>2693</v>
      </c>
      <c r="B956" s="44" t="s">
        <v>310</v>
      </c>
      <c r="C956" s="44" t="s">
        <v>311</v>
      </c>
      <c r="D956" s="44" t="s">
        <v>31</v>
      </c>
      <c r="E956" s="44" t="s">
        <v>86</v>
      </c>
      <c r="F956" s="45" t="s">
        <v>60</v>
      </c>
      <c r="G956" s="46">
        <v>46.3</v>
      </c>
      <c r="H956" s="46">
        <v>39.4</v>
      </c>
      <c r="I956" s="46">
        <v>0.4</v>
      </c>
      <c r="J956" s="52">
        <v>500</v>
      </c>
      <c r="K956" s="47" t="str">
        <f t="shared" si="15"/>
        <v/>
      </c>
      <c r="L956" s="30"/>
    </row>
    <row r="957" spans="1:12" ht="15" customHeight="1" x14ac:dyDescent="0.2">
      <c r="A957" s="64" t="s">
        <v>314</v>
      </c>
      <c r="B957" s="44" t="s">
        <v>310</v>
      </c>
      <c r="C957" s="44" t="s">
        <v>311</v>
      </c>
      <c r="D957" s="44" t="s">
        <v>31</v>
      </c>
      <c r="E957" s="44" t="s">
        <v>36</v>
      </c>
      <c r="F957" s="45" t="s">
        <v>60</v>
      </c>
      <c r="G957" s="46">
        <v>42.4</v>
      </c>
      <c r="H957" s="46">
        <v>36.049999999999997</v>
      </c>
      <c r="I957" s="46">
        <v>0.4</v>
      </c>
      <c r="J957" s="52">
        <v>100</v>
      </c>
      <c r="K957" s="47" t="str">
        <f t="shared" si="15"/>
        <v/>
      </c>
      <c r="L957" s="30"/>
    </row>
    <row r="958" spans="1:12" ht="15" customHeight="1" x14ac:dyDescent="0.2">
      <c r="A958" s="64" t="s">
        <v>2694</v>
      </c>
      <c r="B958" s="44" t="s">
        <v>310</v>
      </c>
      <c r="C958" s="44" t="s">
        <v>311</v>
      </c>
      <c r="D958" s="44" t="s">
        <v>31</v>
      </c>
      <c r="E958" s="44" t="s">
        <v>87</v>
      </c>
      <c r="F958" s="45" t="s">
        <v>60</v>
      </c>
      <c r="G958" s="46">
        <v>37.1</v>
      </c>
      <c r="H958" s="46">
        <v>31.55</v>
      </c>
      <c r="I958" s="46">
        <v>0.4</v>
      </c>
      <c r="J958" s="52">
        <v>100</v>
      </c>
      <c r="K958" s="47" t="str">
        <f t="shared" si="15"/>
        <v/>
      </c>
      <c r="L958" s="30"/>
    </row>
    <row r="959" spans="1:12" ht="15" customHeight="1" x14ac:dyDescent="0.2">
      <c r="A959" s="64" t="s">
        <v>1523</v>
      </c>
      <c r="B959" s="44" t="s">
        <v>310</v>
      </c>
      <c r="C959" s="44" t="s">
        <v>311</v>
      </c>
      <c r="D959" s="44" t="s">
        <v>31</v>
      </c>
      <c r="E959" s="44" t="s">
        <v>59</v>
      </c>
      <c r="F959" s="45" t="s">
        <v>60</v>
      </c>
      <c r="G959" s="46">
        <v>37.25</v>
      </c>
      <c r="H959" s="46">
        <v>31.7</v>
      </c>
      <c r="I959" s="46">
        <v>0.4</v>
      </c>
      <c r="J959" s="52">
        <v>500</v>
      </c>
      <c r="K959" s="47" t="str">
        <f t="shared" si="15"/>
        <v/>
      </c>
      <c r="L959" s="30"/>
    </row>
    <row r="960" spans="1:12" ht="15" customHeight="1" x14ac:dyDescent="0.2">
      <c r="A960" s="64" t="s">
        <v>2695</v>
      </c>
      <c r="B960" s="44" t="s">
        <v>310</v>
      </c>
      <c r="C960" s="44" t="s">
        <v>311</v>
      </c>
      <c r="D960" s="44" t="s">
        <v>31</v>
      </c>
      <c r="E960" s="44" t="s">
        <v>61</v>
      </c>
      <c r="F960" s="45" t="s">
        <v>60</v>
      </c>
      <c r="G960" s="46">
        <v>33.6</v>
      </c>
      <c r="H960" s="46">
        <v>28.6</v>
      </c>
      <c r="I960" s="46">
        <v>0.4</v>
      </c>
      <c r="J960" s="52">
        <v>500</v>
      </c>
      <c r="K960" s="47" t="str">
        <f t="shared" si="15"/>
        <v/>
      </c>
      <c r="L960" s="30"/>
    </row>
    <row r="961" spans="1:12" ht="15" customHeight="1" x14ac:dyDescent="0.2">
      <c r="A961" s="64" t="s">
        <v>1524</v>
      </c>
      <c r="B961" s="44" t="s">
        <v>310</v>
      </c>
      <c r="C961" s="44" t="s">
        <v>311</v>
      </c>
      <c r="D961" s="44" t="s">
        <v>31</v>
      </c>
      <c r="E961" s="44" t="s">
        <v>38</v>
      </c>
      <c r="F961" s="45" t="s">
        <v>60</v>
      </c>
      <c r="G961" s="46">
        <v>30.1</v>
      </c>
      <c r="H961" s="46">
        <v>25.6</v>
      </c>
      <c r="I961" s="46">
        <v>0.4</v>
      </c>
      <c r="J961" s="52">
        <v>491</v>
      </c>
      <c r="K961" s="47" t="str">
        <f t="shared" si="15"/>
        <v/>
      </c>
      <c r="L961" s="30"/>
    </row>
    <row r="962" spans="1:12" ht="15" customHeight="1" x14ac:dyDescent="0.2">
      <c r="A962" s="64" t="s">
        <v>1525</v>
      </c>
      <c r="B962" s="44" t="s">
        <v>310</v>
      </c>
      <c r="C962" s="44" t="s">
        <v>311</v>
      </c>
      <c r="D962" s="44" t="s">
        <v>31</v>
      </c>
      <c r="E962" s="44" t="s">
        <v>40</v>
      </c>
      <c r="F962" s="45" t="s">
        <v>60</v>
      </c>
      <c r="G962" s="46">
        <v>21.2</v>
      </c>
      <c r="H962" s="46">
        <v>18.05</v>
      </c>
      <c r="I962" s="46">
        <v>0.4</v>
      </c>
      <c r="J962" s="52">
        <v>172</v>
      </c>
      <c r="K962" s="47" t="str">
        <f t="shared" ref="K962:K1023" si="16">IF(L962="","",IF(L962&lt;50,G962-($K$9*G962),IF(L962&gt;=50,H962-($K$9*H962))))</f>
        <v/>
      </c>
      <c r="L962" s="30"/>
    </row>
    <row r="963" spans="1:12" ht="15" customHeight="1" x14ac:dyDescent="0.2">
      <c r="A963" s="64" t="s">
        <v>1526</v>
      </c>
      <c r="B963" s="44" t="s">
        <v>310</v>
      </c>
      <c r="C963" s="44" t="s">
        <v>311</v>
      </c>
      <c r="D963" s="44" t="s">
        <v>31</v>
      </c>
      <c r="E963" s="44" t="s">
        <v>62</v>
      </c>
      <c r="F963" s="45" t="s">
        <v>60</v>
      </c>
      <c r="G963" s="46">
        <v>17.2</v>
      </c>
      <c r="H963" s="46">
        <v>14.65</v>
      </c>
      <c r="I963" s="46">
        <v>0.4</v>
      </c>
      <c r="J963" s="52">
        <v>55</v>
      </c>
      <c r="K963" s="47" t="str">
        <f t="shared" si="16"/>
        <v/>
      </c>
      <c r="L963" s="30"/>
    </row>
    <row r="964" spans="1:12" ht="15" customHeight="1" x14ac:dyDescent="0.2">
      <c r="A964" s="64" t="s">
        <v>1527</v>
      </c>
      <c r="B964" s="44" t="s">
        <v>310</v>
      </c>
      <c r="C964" s="44" t="s">
        <v>311</v>
      </c>
      <c r="D964" s="44" t="s">
        <v>31</v>
      </c>
      <c r="E964" s="44" t="s">
        <v>63</v>
      </c>
      <c r="F964" s="45" t="s">
        <v>60</v>
      </c>
      <c r="G964" s="46">
        <v>14.15</v>
      </c>
      <c r="H964" s="46">
        <v>12.05</v>
      </c>
      <c r="I964" s="46">
        <v>0.4</v>
      </c>
      <c r="J964" s="52">
        <v>27</v>
      </c>
      <c r="K964" s="47" t="str">
        <f t="shared" si="16"/>
        <v/>
      </c>
      <c r="L964" s="30"/>
    </row>
    <row r="965" spans="1:12" ht="15" customHeight="1" x14ac:dyDescent="0.2">
      <c r="A965" s="64" t="s">
        <v>1528</v>
      </c>
      <c r="B965" s="44" t="s">
        <v>315</v>
      </c>
      <c r="C965" s="44" t="s">
        <v>316</v>
      </c>
      <c r="D965" s="44" t="s">
        <v>31</v>
      </c>
      <c r="E965" s="44" t="s">
        <v>92</v>
      </c>
      <c r="F965" s="45" t="s">
        <v>60</v>
      </c>
      <c r="G965" s="46">
        <v>108.8</v>
      </c>
      <c r="H965" s="46">
        <v>92.5</v>
      </c>
      <c r="I965" s="46">
        <v>0.75</v>
      </c>
      <c r="J965" s="52">
        <v>163</v>
      </c>
      <c r="K965" s="47" t="str">
        <f t="shared" si="16"/>
        <v/>
      </c>
      <c r="L965" s="30"/>
    </row>
    <row r="966" spans="1:12" ht="15" customHeight="1" x14ac:dyDescent="0.2">
      <c r="A966" s="64" t="s">
        <v>1529</v>
      </c>
      <c r="B966" s="44" t="s">
        <v>315</v>
      </c>
      <c r="C966" s="44" t="s">
        <v>316</v>
      </c>
      <c r="D966" s="44" t="s">
        <v>31</v>
      </c>
      <c r="E966" s="44" t="s">
        <v>48</v>
      </c>
      <c r="F966" s="45" t="s">
        <v>60</v>
      </c>
      <c r="G966" s="46">
        <v>96.35</v>
      </c>
      <c r="H966" s="46">
        <v>81.900000000000006</v>
      </c>
      <c r="I966" s="46">
        <v>0.75</v>
      </c>
      <c r="J966" s="52">
        <v>500</v>
      </c>
      <c r="K966" s="47" t="str">
        <f t="shared" si="16"/>
        <v/>
      </c>
      <c r="L966" s="30"/>
    </row>
    <row r="967" spans="1:12" ht="15" customHeight="1" x14ac:dyDescent="0.2">
      <c r="A967" s="64" t="s">
        <v>1530</v>
      </c>
      <c r="B967" s="44" t="s">
        <v>315</v>
      </c>
      <c r="C967" s="44" t="s">
        <v>316</v>
      </c>
      <c r="D967" s="44" t="s">
        <v>31</v>
      </c>
      <c r="E967" s="44" t="s">
        <v>50</v>
      </c>
      <c r="F967" s="45" t="s">
        <v>60</v>
      </c>
      <c r="G967" s="46">
        <v>85.4</v>
      </c>
      <c r="H967" s="46">
        <v>72.599999999999994</v>
      </c>
      <c r="I967" s="46">
        <v>0.75</v>
      </c>
      <c r="J967" s="52">
        <v>337</v>
      </c>
      <c r="K967" s="47" t="str">
        <f t="shared" si="16"/>
        <v/>
      </c>
      <c r="L967" s="30"/>
    </row>
    <row r="968" spans="1:12" ht="15" customHeight="1" x14ac:dyDescent="0.2">
      <c r="A968" s="64" t="s">
        <v>1531</v>
      </c>
      <c r="B968" s="44" t="s">
        <v>315</v>
      </c>
      <c r="C968" s="44" t="s">
        <v>316</v>
      </c>
      <c r="D968" s="44" t="s">
        <v>31</v>
      </c>
      <c r="E968" s="44" t="s">
        <v>32</v>
      </c>
      <c r="F968" s="45" t="s">
        <v>60</v>
      </c>
      <c r="G968" s="46">
        <v>73.150000000000006</v>
      </c>
      <c r="H968" s="46">
        <v>62.2</v>
      </c>
      <c r="I968" s="46">
        <v>0.75</v>
      </c>
      <c r="J968" s="52">
        <v>500</v>
      </c>
      <c r="K968" s="47" t="str">
        <f t="shared" si="16"/>
        <v/>
      </c>
      <c r="L968" s="30"/>
    </row>
    <row r="969" spans="1:12" ht="15" customHeight="1" x14ac:dyDescent="0.2">
      <c r="A969" s="64" t="s">
        <v>317</v>
      </c>
      <c r="B969" s="44" t="s">
        <v>315</v>
      </c>
      <c r="C969" s="44" t="s">
        <v>316</v>
      </c>
      <c r="D969" s="44" t="s">
        <v>31</v>
      </c>
      <c r="E969" s="44" t="s">
        <v>34</v>
      </c>
      <c r="F969" s="45" t="s">
        <v>60</v>
      </c>
      <c r="G969" s="46">
        <v>62.5</v>
      </c>
      <c r="H969" s="46">
        <v>53.15</v>
      </c>
      <c r="I969" s="46">
        <v>0.75</v>
      </c>
      <c r="J969" s="52">
        <v>500</v>
      </c>
      <c r="K969" s="47" t="str">
        <f t="shared" si="16"/>
        <v/>
      </c>
      <c r="L969" s="30"/>
    </row>
    <row r="970" spans="1:12" ht="15" customHeight="1" x14ac:dyDescent="0.2">
      <c r="A970" s="64" t="s">
        <v>2696</v>
      </c>
      <c r="B970" s="44" t="s">
        <v>315</v>
      </c>
      <c r="C970" s="44" t="s">
        <v>316</v>
      </c>
      <c r="D970" s="44" t="s">
        <v>31</v>
      </c>
      <c r="E970" s="44" t="s">
        <v>83</v>
      </c>
      <c r="F970" s="45" t="s">
        <v>60</v>
      </c>
      <c r="G970" s="46">
        <v>54.7</v>
      </c>
      <c r="H970" s="46">
        <v>46.5</v>
      </c>
      <c r="I970" s="46">
        <v>0.75</v>
      </c>
      <c r="J970" s="52">
        <v>500</v>
      </c>
      <c r="K970" s="47" t="str">
        <f t="shared" si="16"/>
        <v/>
      </c>
      <c r="L970" s="30"/>
    </row>
    <row r="971" spans="1:12" ht="15" customHeight="1" x14ac:dyDescent="0.2">
      <c r="A971" s="64" t="s">
        <v>1532</v>
      </c>
      <c r="B971" s="44" t="s">
        <v>315</v>
      </c>
      <c r="C971" s="44" t="s">
        <v>316</v>
      </c>
      <c r="D971" s="44" t="s">
        <v>31</v>
      </c>
      <c r="E971" s="44" t="s">
        <v>35</v>
      </c>
      <c r="F971" s="45" t="s">
        <v>60</v>
      </c>
      <c r="G971" s="46">
        <v>51.6</v>
      </c>
      <c r="H971" s="46">
        <v>43.9</v>
      </c>
      <c r="I971" s="46">
        <v>0.75</v>
      </c>
      <c r="J971" s="52">
        <v>41</v>
      </c>
      <c r="K971" s="47" t="str">
        <f t="shared" si="16"/>
        <v/>
      </c>
      <c r="L971" s="30"/>
    </row>
    <row r="972" spans="1:12" ht="15" customHeight="1" x14ac:dyDescent="0.2">
      <c r="A972" s="64" t="s">
        <v>2697</v>
      </c>
      <c r="B972" s="44" t="s">
        <v>315</v>
      </c>
      <c r="C972" s="44" t="s">
        <v>316</v>
      </c>
      <c r="D972" s="44" t="s">
        <v>31</v>
      </c>
      <c r="E972" s="44" t="s">
        <v>86</v>
      </c>
      <c r="F972" s="45" t="s">
        <v>60</v>
      </c>
      <c r="G972" s="46">
        <v>45.15</v>
      </c>
      <c r="H972" s="46">
        <v>38.4</v>
      </c>
      <c r="I972" s="46">
        <v>0.75</v>
      </c>
      <c r="J972" s="52">
        <v>57</v>
      </c>
      <c r="K972" s="47" t="str">
        <f t="shared" si="16"/>
        <v/>
      </c>
      <c r="L972" s="30"/>
    </row>
    <row r="973" spans="1:12" ht="15" customHeight="1" x14ac:dyDescent="0.2">
      <c r="A973" s="64" t="s">
        <v>2868</v>
      </c>
      <c r="B973" s="44" t="s">
        <v>315</v>
      </c>
      <c r="C973" s="44" t="s">
        <v>316</v>
      </c>
      <c r="D973" s="44" t="s">
        <v>31</v>
      </c>
      <c r="E973" s="44" t="s">
        <v>36</v>
      </c>
      <c r="F973" s="45" t="s">
        <v>60</v>
      </c>
      <c r="G973" s="46">
        <v>42.55</v>
      </c>
      <c r="H973" s="46">
        <v>36.200000000000003</v>
      </c>
      <c r="I973" s="46">
        <v>0.75</v>
      </c>
      <c r="J973" s="52">
        <v>33</v>
      </c>
      <c r="K973" s="47" t="str">
        <f t="shared" si="16"/>
        <v/>
      </c>
      <c r="L973" s="30"/>
    </row>
    <row r="974" spans="1:12" ht="15" customHeight="1" x14ac:dyDescent="0.2">
      <c r="A974" s="64" t="s">
        <v>2698</v>
      </c>
      <c r="B974" s="44" t="s">
        <v>315</v>
      </c>
      <c r="C974" s="44" t="s">
        <v>316</v>
      </c>
      <c r="D974" s="44" t="s">
        <v>31</v>
      </c>
      <c r="E974" s="44" t="s">
        <v>87</v>
      </c>
      <c r="F974" s="45" t="s">
        <v>60</v>
      </c>
      <c r="G974" s="46">
        <v>37.25</v>
      </c>
      <c r="H974" s="46">
        <v>31.7</v>
      </c>
      <c r="I974" s="46">
        <v>0.75</v>
      </c>
      <c r="J974" s="52">
        <v>81</v>
      </c>
      <c r="K974" s="47" t="str">
        <f t="shared" si="16"/>
        <v/>
      </c>
      <c r="L974" s="30"/>
    </row>
    <row r="975" spans="1:12" ht="15" customHeight="1" x14ac:dyDescent="0.2">
      <c r="A975" s="64" t="s">
        <v>606</v>
      </c>
      <c r="B975" s="44" t="s">
        <v>315</v>
      </c>
      <c r="C975" s="44" t="s">
        <v>316</v>
      </c>
      <c r="D975" s="44" t="s">
        <v>31</v>
      </c>
      <c r="E975" s="44" t="s">
        <v>74</v>
      </c>
      <c r="F975" s="45" t="s">
        <v>60</v>
      </c>
      <c r="G975" s="46">
        <v>45.6</v>
      </c>
      <c r="H975" s="46">
        <v>38.799999999999997</v>
      </c>
      <c r="I975" s="46">
        <v>0.75</v>
      </c>
      <c r="J975" s="52">
        <v>50</v>
      </c>
      <c r="K975" s="47" t="str">
        <f t="shared" si="16"/>
        <v/>
      </c>
      <c r="L975" s="30"/>
    </row>
    <row r="976" spans="1:12" ht="15" customHeight="1" x14ac:dyDescent="0.2">
      <c r="A976" s="64" t="s">
        <v>1533</v>
      </c>
      <c r="B976" s="44" t="s">
        <v>315</v>
      </c>
      <c r="C976" s="44" t="s">
        <v>316</v>
      </c>
      <c r="D976" s="44" t="s">
        <v>31</v>
      </c>
      <c r="E976" s="44" t="s">
        <v>59</v>
      </c>
      <c r="F976" s="45" t="s">
        <v>60</v>
      </c>
      <c r="G976" s="46">
        <v>37.200000000000003</v>
      </c>
      <c r="H976" s="46">
        <v>31.65</v>
      </c>
      <c r="I976" s="46">
        <v>0.75</v>
      </c>
      <c r="J976" s="52">
        <v>500</v>
      </c>
      <c r="K976" s="47" t="str">
        <f t="shared" si="16"/>
        <v/>
      </c>
      <c r="L976" s="30"/>
    </row>
    <row r="977" spans="1:12" ht="15" customHeight="1" x14ac:dyDescent="0.2">
      <c r="A977" s="64" t="s">
        <v>1534</v>
      </c>
      <c r="B977" s="44" t="s">
        <v>315</v>
      </c>
      <c r="C977" s="44" t="s">
        <v>316</v>
      </c>
      <c r="D977" s="44" t="s">
        <v>31</v>
      </c>
      <c r="E977" s="44" t="s">
        <v>61</v>
      </c>
      <c r="F977" s="45" t="s">
        <v>60</v>
      </c>
      <c r="G977" s="46">
        <v>33.5</v>
      </c>
      <c r="H977" s="46">
        <v>28.5</v>
      </c>
      <c r="I977" s="46">
        <v>0.75</v>
      </c>
      <c r="J977" s="52">
        <v>500</v>
      </c>
      <c r="K977" s="47" t="str">
        <f t="shared" si="16"/>
        <v/>
      </c>
      <c r="L977" s="30"/>
    </row>
    <row r="978" spans="1:12" ht="15" customHeight="1" x14ac:dyDescent="0.2">
      <c r="A978" s="64" t="s">
        <v>607</v>
      </c>
      <c r="B978" s="44" t="s">
        <v>315</v>
      </c>
      <c r="C978" s="44" t="s">
        <v>316</v>
      </c>
      <c r="D978" s="44" t="s">
        <v>31</v>
      </c>
      <c r="E978" s="44" t="s">
        <v>38</v>
      </c>
      <c r="F978" s="45" t="s">
        <v>60</v>
      </c>
      <c r="G978" s="46">
        <v>29.85</v>
      </c>
      <c r="H978" s="46">
        <v>25.4</v>
      </c>
      <c r="I978" s="46">
        <v>0.75</v>
      </c>
      <c r="J978" s="52">
        <v>500</v>
      </c>
      <c r="K978" s="47" t="str">
        <f t="shared" si="16"/>
        <v/>
      </c>
      <c r="L978" s="30"/>
    </row>
    <row r="979" spans="1:12" ht="15" customHeight="1" x14ac:dyDescent="0.2">
      <c r="A979" s="64" t="s">
        <v>1535</v>
      </c>
      <c r="B979" s="44" t="s">
        <v>315</v>
      </c>
      <c r="C979" s="44" t="s">
        <v>316</v>
      </c>
      <c r="D979" s="44" t="s">
        <v>31</v>
      </c>
      <c r="E979" s="44" t="s">
        <v>39</v>
      </c>
      <c r="F979" s="45" t="s">
        <v>60</v>
      </c>
      <c r="G979" s="46">
        <v>25.05</v>
      </c>
      <c r="H979" s="46">
        <v>21.3</v>
      </c>
      <c r="I979" s="46">
        <v>0.75</v>
      </c>
      <c r="J979" s="52">
        <v>92</v>
      </c>
      <c r="K979" s="47" t="str">
        <f t="shared" si="16"/>
        <v/>
      </c>
      <c r="L979" s="30"/>
    </row>
    <row r="980" spans="1:12" ht="15" customHeight="1" x14ac:dyDescent="0.2">
      <c r="A980" s="64" t="s">
        <v>1536</v>
      </c>
      <c r="B980" s="44" t="s">
        <v>315</v>
      </c>
      <c r="C980" s="44" t="s">
        <v>316</v>
      </c>
      <c r="D980" s="44" t="s">
        <v>31</v>
      </c>
      <c r="E980" s="44" t="s">
        <v>40</v>
      </c>
      <c r="F980" s="45" t="s">
        <v>60</v>
      </c>
      <c r="G980" s="46">
        <v>20.9</v>
      </c>
      <c r="H980" s="46">
        <v>17.8</v>
      </c>
      <c r="I980" s="46">
        <v>0.75</v>
      </c>
      <c r="J980" s="52">
        <v>371</v>
      </c>
      <c r="K980" s="47" t="str">
        <f t="shared" si="16"/>
        <v/>
      </c>
      <c r="L980" s="30"/>
    </row>
    <row r="981" spans="1:12" ht="15" customHeight="1" x14ac:dyDescent="0.2">
      <c r="A981" s="64" t="s">
        <v>1537</v>
      </c>
      <c r="B981" s="44" t="s">
        <v>318</v>
      </c>
      <c r="C981" s="44" t="s">
        <v>319</v>
      </c>
      <c r="D981" s="44" t="s">
        <v>31</v>
      </c>
      <c r="E981" s="44" t="s">
        <v>50</v>
      </c>
      <c r="F981" s="45" t="s">
        <v>60</v>
      </c>
      <c r="G981" s="46">
        <v>84.05</v>
      </c>
      <c r="H981" s="46">
        <v>71.45</v>
      </c>
      <c r="I981" s="46">
        <v>0.75</v>
      </c>
      <c r="J981" s="52">
        <v>90</v>
      </c>
      <c r="K981" s="47" t="str">
        <f t="shared" si="16"/>
        <v/>
      </c>
      <c r="L981" s="30"/>
    </row>
    <row r="982" spans="1:12" ht="15" customHeight="1" x14ac:dyDescent="0.2">
      <c r="A982" s="64" t="s">
        <v>1538</v>
      </c>
      <c r="B982" s="44" t="s">
        <v>318</v>
      </c>
      <c r="C982" s="44" t="s">
        <v>319</v>
      </c>
      <c r="D982" s="44" t="s">
        <v>31</v>
      </c>
      <c r="E982" s="44" t="s">
        <v>32</v>
      </c>
      <c r="F982" s="45" t="s">
        <v>60</v>
      </c>
      <c r="G982" s="46">
        <v>72.5</v>
      </c>
      <c r="H982" s="46">
        <v>61.65</v>
      </c>
      <c r="I982" s="46">
        <v>0.75</v>
      </c>
      <c r="J982" s="52">
        <v>367</v>
      </c>
      <c r="K982" s="47" t="str">
        <f t="shared" si="16"/>
        <v/>
      </c>
      <c r="L982" s="30"/>
    </row>
    <row r="983" spans="1:12" ht="15" customHeight="1" x14ac:dyDescent="0.2">
      <c r="A983" s="64" t="s">
        <v>1539</v>
      </c>
      <c r="B983" s="44" t="s">
        <v>318</v>
      </c>
      <c r="C983" s="44" t="s">
        <v>319</v>
      </c>
      <c r="D983" s="44" t="s">
        <v>31</v>
      </c>
      <c r="E983" s="44" t="s">
        <v>34</v>
      </c>
      <c r="F983" s="45" t="s">
        <v>60</v>
      </c>
      <c r="G983" s="46">
        <v>62.55</v>
      </c>
      <c r="H983" s="46">
        <v>53.2</v>
      </c>
      <c r="I983" s="46">
        <v>0.75</v>
      </c>
      <c r="J983" s="52">
        <v>147</v>
      </c>
      <c r="K983" s="47" t="str">
        <f t="shared" si="16"/>
        <v/>
      </c>
      <c r="L983" s="30"/>
    </row>
    <row r="984" spans="1:12" ht="15" customHeight="1" x14ac:dyDescent="0.2">
      <c r="A984" s="64" t="s">
        <v>2699</v>
      </c>
      <c r="B984" s="44" t="s">
        <v>318</v>
      </c>
      <c r="C984" s="44" t="s">
        <v>319</v>
      </c>
      <c r="D984" s="44" t="s">
        <v>31</v>
      </c>
      <c r="E984" s="44" t="s">
        <v>83</v>
      </c>
      <c r="F984" s="45" t="s">
        <v>60</v>
      </c>
      <c r="G984" s="46">
        <v>54.75</v>
      </c>
      <c r="H984" s="46">
        <v>46.55</v>
      </c>
      <c r="I984" s="46">
        <v>0.75</v>
      </c>
      <c r="J984" s="52">
        <v>96</v>
      </c>
      <c r="K984" s="47" t="str">
        <f t="shared" si="16"/>
        <v/>
      </c>
      <c r="L984" s="30"/>
    </row>
    <row r="985" spans="1:12" ht="15" customHeight="1" x14ac:dyDescent="0.2">
      <c r="A985" s="64" t="s">
        <v>1540</v>
      </c>
      <c r="B985" s="44" t="s">
        <v>318</v>
      </c>
      <c r="C985" s="44" t="s">
        <v>319</v>
      </c>
      <c r="D985" s="44" t="s">
        <v>31</v>
      </c>
      <c r="E985" s="44" t="s">
        <v>35</v>
      </c>
      <c r="F985" s="45" t="s">
        <v>60</v>
      </c>
      <c r="G985" s="46">
        <v>54</v>
      </c>
      <c r="H985" s="46">
        <v>45.9</v>
      </c>
      <c r="I985" s="46">
        <v>0.75</v>
      </c>
      <c r="J985" s="52">
        <v>500</v>
      </c>
      <c r="K985" s="47" t="str">
        <f t="shared" si="16"/>
        <v/>
      </c>
      <c r="L985" s="30"/>
    </row>
    <row r="986" spans="1:12" ht="15" customHeight="1" x14ac:dyDescent="0.2">
      <c r="A986" s="64" t="s">
        <v>2700</v>
      </c>
      <c r="B986" s="44" t="s">
        <v>318</v>
      </c>
      <c r="C986" s="44" t="s">
        <v>319</v>
      </c>
      <c r="D986" s="44" t="s">
        <v>31</v>
      </c>
      <c r="E986" s="44" t="s">
        <v>86</v>
      </c>
      <c r="F986" s="45" t="s">
        <v>60</v>
      </c>
      <c r="G986" s="46">
        <v>47.25</v>
      </c>
      <c r="H986" s="46">
        <v>40.200000000000003</v>
      </c>
      <c r="I986" s="46">
        <v>0.75</v>
      </c>
      <c r="J986" s="52">
        <v>188</v>
      </c>
      <c r="K986" s="47" t="str">
        <f t="shared" si="16"/>
        <v/>
      </c>
      <c r="L986" s="30"/>
    </row>
    <row r="987" spans="1:12" ht="15" customHeight="1" x14ac:dyDescent="0.2">
      <c r="A987" s="64" t="s">
        <v>1541</v>
      </c>
      <c r="B987" s="44" t="s">
        <v>318</v>
      </c>
      <c r="C987" s="44" t="s">
        <v>319</v>
      </c>
      <c r="D987" s="44" t="s">
        <v>31</v>
      </c>
      <c r="E987" s="44" t="s">
        <v>36</v>
      </c>
      <c r="F987" s="45" t="s">
        <v>60</v>
      </c>
      <c r="G987" s="46">
        <v>45.75</v>
      </c>
      <c r="H987" s="46">
        <v>38.9</v>
      </c>
      <c r="I987" s="46">
        <v>0.75</v>
      </c>
      <c r="J987" s="52">
        <v>293</v>
      </c>
      <c r="K987" s="47" t="str">
        <f t="shared" si="16"/>
        <v/>
      </c>
      <c r="L987" s="30"/>
    </row>
    <row r="988" spans="1:12" ht="15" customHeight="1" x14ac:dyDescent="0.2">
      <c r="A988" s="64" t="s">
        <v>2701</v>
      </c>
      <c r="B988" s="44" t="s">
        <v>318</v>
      </c>
      <c r="C988" s="44" t="s">
        <v>319</v>
      </c>
      <c r="D988" s="44" t="s">
        <v>31</v>
      </c>
      <c r="E988" s="44" t="s">
        <v>87</v>
      </c>
      <c r="F988" s="45" t="s">
        <v>60</v>
      </c>
      <c r="G988" s="46">
        <v>40.049999999999997</v>
      </c>
      <c r="H988" s="46">
        <v>34.049999999999997</v>
      </c>
      <c r="I988" s="46">
        <v>0.75</v>
      </c>
      <c r="J988" s="52">
        <v>103</v>
      </c>
      <c r="K988" s="47" t="str">
        <f t="shared" si="16"/>
        <v/>
      </c>
      <c r="L988" s="30"/>
    </row>
    <row r="989" spans="1:12" ht="15" customHeight="1" x14ac:dyDescent="0.2">
      <c r="A989" s="64" t="s">
        <v>1542</v>
      </c>
      <c r="B989" s="44" t="s">
        <v>318</v>
      </c>
      <c r="C989" s="44" t="s">
        <v>319</v>
      </c>
      <c r="D989" s="44" t="s">
        <v>31</v>
      </c>
      <c r="E989" s="44" t="s">
        <v>51</v>
      </c>
      <c r="F989" s="45" t="s">
        <v>60</v>
      </c>
      <c r="G989" s="46">
        <v>37.85</v>
      </c>
      <c r="H989" s="46">
        <v>32.200000000000003</v>
      </c>
      <c r="I989" s="46">
        <v>0.75</v>
      </c>
      <c r="J989" s="52">
        <v>34</v>
      </c>
      <c r="K989" s="47" t="str">
        <f t="shared" si="16"/>
        <v/>
      </c>
      <c r="L989" s="30"/>
    </row>
    <row r="990" spans="1:12" ht="15" customHeight="1" x14ac:dyDescent="0.2">
      <c r="A990" s="64" t="s">
        <v>2702</v>
      </c>
      <c r="B990" s="44" t="s">
        <v>318</v>
      </c>
      <c r="C990" s="44" t="s">
        <v>319</v>
      </c>
      <c r="D990" s="44" t="s">
        <v>31</v>
      </c>
      <c r="E990" s="44" t="s">
        <v>88</v>
      </c>
      <c r="F990" s="45" t="s">
        <v>60</v>
      </c>
      <c r="G990" s="46">
        <v>33.15</v>
      </c>
      <c r="H990" s="46">
        <v>28.2</v>
      </c>
      <c r="I990" s="46">
        <v>0.75</v>
      </c>
      <c r="J990" s="52">
        <v>34</v>
      </c>
      <c r="K990" s="47" t="str">
        <f t="shared" si="16"/>
        <v/>
      </c>
      <c r="L990" s="30"/>
    </row>
    <row r="991" spans="1:12" ht="15" customHeight="1" x14ac:dyDescent="0.2">
      <c r="A991" s="64" t="s">
        <v>320</v>
      </c>
      <c r="B991" s="44" t="s">
        <v>318</v>
      </c>
      <c r="C991" s="44" t="s">
        <v>319</v>
      </c>
      <c r="D991" s="44" t="s">
        <v>31</v>
      </c>
      <c r="E991" s="44" t="s">
        <v>59</v>
      </c>
      <c r="F991" s="45" t="s">
        <v>60</v>
      </c>
      <c r="G991" s="46">
        <v>37.6</v>
      </c>
      <c r="H991" s="46">
        <v>32</v>
      </c>
      <c r="I991" s="46">
        <v>0.75</v>
      </c>
      <c r="J991" s="52">
        <v>500</v>
      </c>
      <c r="K991" s="47" t="str">
        <f t="shared" si="16"/>
        <v/>
      </c>
      <c r="L991" s="30"/>
    </row>
    <row r="992" spans="1:12" ht="15" customHeight="1" x14ac:dyDescent="0.2">
      <c r="A992" s="64" t="s">
        <v>321</v>
      </c>
      <c r="B992" s="44" t="s">
        <v>318</v>
      </c>
      <c r="C992" s="44" t="s">
        <v>319</v>
      </c>
      <c r="D992" s="44" t="s">
        <v>31</v>
      </c>
      <c r="E992" s="44" t="s">
        <v>61</v>
      </c>
      <c r="F992" s="45" t="s">
        <v>60</v>
      </c>
      <c r="G992" s="46">
        <v>33.85</v>
      </c>
      <c r="H992" s="46">
        <v>28.8</v>
      </c>
      <c r="I992" s="46">
        <v>0.75</v>
      </c>
      <c r="J992" s="52">
        <v>500</v>
      </c>
      <c r="K992" s="47" t="str">
        <f t="shared" si="16"/>
        <v/>
      </c>
      <c r="L992" s="30"/>
    </row>
    <row r="993" spans="1:12" ht="15" customHeight="1" x14ac:dyDescent="0.2">
      <c r="A993" s="64" t="s">
        <v>322</v>
      </c>
      <c r="B993" s="44" t="s">
        <v>318</v>
      </c>
      <c r="C993" s="44" t="s">
        <v>319</v>
      </c>
      <c r="D993" s="44" t="s">
        <v>31</v>
      </c>
      <c r="E993" s="44" t="s">
        <v>38</v>
      </c>
      <c r="F993" s="45" t="s">
        <v>60</v>
      </c>
      <c r="G993" s="46">
        <v>30.25</v>
      </c>
      <c r="H993" s="46">
        <v>25.75</v>
      </c>
      <c r="I993" s="46">
        <v>0.75</v>
      </c>
      <c r="J993" s="52">
        <v>394</v>
      </c>
      <c r="K993" s="47" t="str">
        <f t="shared" si="16"/>
        <v/>
      </c>
      <c r="L993" s="30"/>
    </row>
    <row r="994" spans="1:12" ht="15" customHeight="1" x14ac:dyDescent="0.2">
      <c r="A994" s="64" t="s">
        <v>1543</v>
      </c>
      <c r="B994" s="44" t="s">
        <v>318</v>
      </c>
      <c r="C994" s="44" t="s">
        <v>319</v>
      </c>
      <c r="D994" s="44" t="s">
        <v>31</v>
      </c>
      <c r="E994" s="44" t="s">
        <v>39</v>
      </c>
      <c r="F994" s="45" t="s">
        <v>60</v>
      </c>
      <c r="G994" s="46">
        <v>25.4</v>
      </c>
      <c r="H994" s="46">
        <v>21.6</v>
      </c>
      <c r="I994" s="46">
        <v>0.75</v>
      </c>
      <c r="J994" s="52">
        <v>148</v>
      </c>
      <c r="K994" s="47" t="str">
        <f t="shared" si="16"/>
        <v/>
      </c>
      <c r="L994" s="30"/>
    </row>
    <row r="995" spans="1:12" ht="15" customHeight="1" x14ac:dyDescent="0.2">
      <c r="A995" s="64" t="s">
        <v>1544</v>
      </c>
      <c r="B995" s="44" t="s">
        <v>323</v>
      </c>
      <c r="C995" s="44" t="s">
        <v>324</v>
      </c>
      <c r="D995" s="44" t="s">
        <v>31</v>
      </c>
      <c r="E995" s="44" t="s">
        <v>100</v>
      </c>
      <c r="F995" s="45" t="s">
        <v>60</v>
      </c>
      <c r="G995" s="46">
        <v>82.45</v>
      </c>
      <c r="H995" s="46">
        <v>70.099999999999994</v>
      </c>
      <c r="I995" s="46">
        <v>1.5</v>
      </c>
      <c r="J995" s="52">
        <v>119</v>
      </c>
      <c r="K995" s="47" t="str">
        <f t="shared" si="16"/>
        <v/>
      </c>
      <c r="L995" s="30"/>
    </row>
    <row r="996" spans="1:12" ht="15" customHeight="1" x14ac:dyDescent="0.2">
      <c r="A996" s="64" t="s">
        <v>1545</v>
      </c>
      <c r="B996" s="44" t="s">
        <v>323</v>
      </c>
      <c r="C996" s="44" t="s">
        <v>324</v>
      </c>
      <c r="D996" s="44" t="s">
        <v>31</v>
      </c>
      <c r="E996" s="44" t="s">
        <v>32</v>
      </c>
      <c r="F996" s="45" t="s">
        <v>60</v>
      </c>
      <c r="G996" s="46">
        <v>83.5</v>
      </c>
      <c r="H996" s="46">
        <v>71</v>
      </c>
      <c r="I996" s="46">
        <v>1.5</v>
      </c>
      <c r="J996" s="52">
        <v>500</v>
      </c>
      <c r="K996" s="47" t="str">
        <f t="shared" si="16"/>
        <v/>
      </c>
      <c r="L996" s="30"/>
    </row>
    <row r="997" spans="1:12" ht="15" customHeight="1" x14ac:dyDescent="0.2">
      <c r="A997" s="64" t="s">
        <v>2703</v>
      </c>
      <c r="B997" s="44" t="s">
        <v>323</v>
      </c>
      <c r="C997" s="44" t="s">
        <v>324</v>
      </c>
      <c r="D997" s="44" t="s">
        <v>31</v>
      </c>
      <c r="E997" s="44" t="s">
        <v>82</v>
      </c>
      <c r="F997" s="45" t="s">
        <v>60</v>
      </c>
      <c r="G997" s="46">
        <v>73.099999999999994</v>
      </c>
      <c r="H997" s="46">
        <v>62.15</v>
      </c>
      <c r="I997" s="46">
        <v>1.5</v>
      </c>
      <c r="J997" s="52">
        <v>500</v>
      </c>
      <c r="K997" s="47" t="str">
        <f t="shared" si="16"/>
        <v/>
      </c>
      <c r="L997" s="30"/>
    </row>
    <row r="998" spans="1:12" ht="15" customHeight="1" x14ac:dyDescent="0.2">
      <c r="A998" s="64" t="s">
        <v>2869</v>
      </c>
      <c r="B998" s="44" t="s">
        <v>323</v>
      </c>
      <c r="C998" s="44" t="s">
        <v>324</v>
      </c>
      <c r="D998" s="44" t="s">
        <v>31</v>
      </c>
      <c r="E998" s="44" t="s">
        <v>34</v>
      </c>
      <c r="F998" s="45" t="s">
        <v>60</v>
      </c>
      <c r="G998" s="46">
        <v>72.900000000000006</v>
      </c>
      <c r="H998" s="46">
        <v>62</v>
      </c>
      <c r="I998" s="46">
        <v>1.5</v>
      </c>
      <c r="J998" s="52">
        <v>268</v>
      </c>
      <c r="K998" s="47" t="str">
        <f t="shared" si="16"/>
        <v/>
      </c>
      <c r="L998" s="30"/>
    </row>
    <row r="999" spans="1:12" ht="15" customHeight="1" x14ac:dyDescent="0.2">
      <c r="A999" s="64" t="s">
        <v>2704</v>
      </c>
      <c r="B999" s="44" t="s">
        <v>323</v>
      </c>
      <c r="C999" s="44" t="s">
        <v>324</v>
      </c>
      <c r="D999" s="44" t="s">
        <v>31</v>
      </c>
      <c r="E999" s="44" t="s">
        <v>86</v>
      </c>
      <c r="F999" s="45" t="s">
        <v>60</v>
      </c>
      <c r="G999" s="46">
        <v>54.6</v>
      </c>
      <c r="H999" s="46">
        <v>46.45</v>
      </c>
      <c r="I999" s="46">
        <v>1.5</v>
      </c>
      <c r="J999" s="52">
        <v>15</v>
      </c>
      <c r="K999" s="47" t="str">
        <f t="shared" si="16"/>
        <v/>
      </c>
      <c r="L999" s="30"/>
    </row>
    <row r="1000" spans="1:12" ht="15" customHeight="1" x14ac:dyDescent="0.2">
      <c r="A1000" s="64" t="s">
        <v>2705</v>
      </c>
      <c r="B1000" s="44" t="s">
        <v>323</v>
      </c>
      <c r="C1000" s="44" t="s">
        <v>324</v>
      </c>
      <c r="D1000" s="44" t="s">
        <v>31</v>
      </c>
      <c r="E1000" s="44" t="s">
        <v>74</v>
      </c>
      <c r="F1000" s="45" t="s">
        <v>60</v>
      </c>
      <c r="G1000" s="46">
        <v>57.2</v>
      </c>
      <c r="H1000" s="46">
        <v>48.65</v>
      </c>
      <c r="I1000" s="46">
        <v>1.5</v>
      </c>
      <c r="J1000" s="52">
        <v>495</v>
      </c>
      <c r="K1000" s="47" t="str">
        <f t="shared" si="16"/>
        <v/>
      </c>
      <c r="L1000" s="30"/>
    </row>
    <row r="1001" spans="1:12" ht="15" customHeight="1" x14ac:dyDescent="0.2">
      <c r="A1001" s="64" t="s">
        <v>1546</v>
      </c>
      <c r="B1001" s="44" t="s">
        <v>323</v>
      </c>
      <c r="C1001" s="44" t="s">
        <v>324</v>
      </c>
      <c r="D1001" s="44" t="s">
        <v>31</v>
      </c>
      <c r="E1001" s="44" t="s">
        <v>65</v>
      </c>
      <c r="F1001" s="45" t="s">
        <v>60</v>
      </c>
      <c r="G1001" s="46">
        <v>52.6</v>
      </c>
      <c r="H1001" s="46">
        <v>44.75</v>
      </c>
      <c r="I1001" s="46">
        <v>1.5</v>
      </c>
      <c r="J1001" s="52">
        <v>500</v>
      </c>
      <c r="K1001" s="47" t="str">
        <f t="shared" si="16"/>
        <v/>
      </c>
      <c r="L1001" s="30"/>
    </row>
    <row r="1002" spans="1:12" ht="15" customHeight="1" x14ac:dyDescent="0.2">
      <c r="A1002" s="64" t="s">
        <v>1547</v>
      </c>
      <c r="B1002" s="44" t="s">
        <v>323</v>
      </c>
      <c r="C1002" s="44" t="s">
        <v>324</v>
      </c>
      <c r="D1002" s="44" t="s">
        <v>31</v>
      </c>
      <c r="E1002" s="44" t="s">
        <v>59</v>
      </c>
      <c r="F1002" s="45" t="s">
        <v>60</v>
      </c>
      <c r="G1002" s="46">
        <v>48.45</v>
      </c>
      <c r="H1002" s="46">
        <v>41.2</v>
      </c>
      <c r="I1002" s="46">
        <v>1.5</v>
      </c>
      <c r="J1002" s="52">
        <v>500</v>
      </c>
      <c r="K1002" s="47" t="str">
        <f t="shared" si="16"/>
        <v/>
      </c>
      <c r="L1002" s="30"/>
    </row>
    <row r="1003" spans="1:12" ht="15" customHeight="1" x14ac:dyDescent="0.2">
      <c r="A1003" s="64" t="s">
        <v>865</v>
      </c>
      <c r="B1003" s="44" t="s">
        <v>323</v>
      </c>
      <c r="C1003" s="44" t="s">
        <v>324</v>
      </c>
      <c r="D1003" s="44" t="s">
        <v>31</v>
      </c>
      <c r="E1003" s="44" t="s">
        <v>38</v>
      </c>
      <c r="F1003" s="45" t="s">
        <v>60</v>
      </c>
      <c r="G1003" s="46">
        <v>41.1</v>
      </c>
      <c r="H1003" s="46">
        <v>34.950000000000003</v>
      </c>
      <c r="I1003" s="46">
        <v>1.5</v>
      </c>
      <c r="J1003" s="52">
        <v>500</v>
      </c>
      <c r="K1003" s="47" t="str">
        <f t="shared" si="16"/>
        <v/>
      </c>
      <c r="L1003" s="30"/>
    </row>
    <row r="1004" spans="1:12" ht="15" customHeight="1" x14ac:dyDescent="0.2">
      <c r="A1004" s="64" t="s">
        <v>1548</v>
      </c>
      <c r="B1004" s="44" t="s">
        <v>323</v>
      </c>
      <c r="C1004" s="44" t="s">
        <v>324</v>
      </c>
      <c r="D1004" s="44" t="s">
        <v>31</v>
      </c>
      <c r="E1004" s="44" t="s">
        <v>39</v>
      </c>
      <c r="F1004" s="45" t="s">
        <v>60</v>
      </c>
      <c r="G1004" s="46">
        <v>38.25</v>
      </c>
      <c r="H1004" s="46">
        <v>32.549999999999997</v>
      </c>
      <c r="I1004" s="46">
        <v>1.5</v>
      </c>
      <c r="J1004" s="52">
        <v>500</v>
      </c>
      <c r="K1004" s="47" t="str">
        <f t="shared" si="16"/>
        <v/>
      </c>
      <c r="L1004" s="30"/>
    </row>
    <row r="1005" spans="1:12" ht="15" customHeight="1" x14ac:dyDescent="0.2">
      <c r="A1005" s="64" t="s">
        <v>793</v>
      </c>
      <c r="B1005" s="44" t="s">
        <v>323</v>
      </c>
      <c r="C1005" s="44" t="s">
        <v>324</v>
      </c>
      <c r="D1005" s="44" t="s">
        <v>31</v>
      </c>
      <c r="E1005" s="44" t="s">
        <v>40</v>
      </c>
      <c r="F1005" s="45" t="s">
        <v>60</v>
      </c>
      <c r="G1005" s="46">
        <v>34.700000000000003</v>
      </c>
      <c r="H1005" s="46">
        <v>29.5</v>
      </c>
      <c r="I1005" s="46">
        <v>1.5</v>
      </c>
      <c r="J1005" s="52">
        <v>500</v>
      </c>
      <c r="K1005" s="47" t="str">
        <f t="shared" si="16"/>
        <v/>
      </c>
      <c r="L1005" s="30"/>
    </row>
    <row r="1006" spans="1:12" ht="15" customHeight="1" x14ac:dyDescent="0.2">
      <c r="A1006" s="64" t="s">
        <v>679</v>
      </c>
      <c r="B1006" s="44" t="s">
        <v>323</v>
      </c>
      <c r="C1006" s="44" t="s">
        <v>324</v>
      </c>
      <c r="D1006" s="44" t="s">
        <v>31</v>
      </c>
      <c r="E1006" s="44" t="s">
        <v>62</v>
      </c>
      <c r="F1006" s="45" t="s">
        <v>60</v>
      </c>
      <c r="G1006" s="46">
        <v>31.15</v>
      </c>
      <c r="H1006" s="46">
        <v>26.5</v>
      </c>
      <c r="I1006" s="46">
        <v>1.5</v>
      </c>
      <c r="J1006" s="52">
        <v>500</v>
      </c>
      <c r="K1006" s="47" t="str">
        <f t="shared" si="16"/>
        <v/>
      </c>
      <c r="L1006" s="30"/>
    </row>
    <row r="1007" spans="1:12" ht="15" customHeight="1" x14ac:dyDescent="0.2">
      <c r="A1007" s="64" t="s">
        <v>1549</v>
      </c>
      <c r="B1007" s="44" t="s">
        <v>323</v>
      </c>
      <c r="C1007" s="44" t="s">
        <v>324</v>
      </c>
      <c r="D1007" s="44" t="s">
        <v>31</v>
      </c>
      <c r="E1007" s="44" t="s">
        <v>63</v>
      </c>
      <c r="F1007" s="45" t="s">
        <v>60</v>
      </c>
      <c r="G1007" s="46">
        <v>26.55</v>
      </c>
      <c r="H1007" s="46">
        <v>22.6</v>
      </c>
      <c r="I1007" s="46">
        <v>1.5</v>
      </c>
      <c r="J1007" s="52">
        <v>116</v>
      </c>
      <c r="K1007" s="47" t="str">
        <f t="shared" si="16"/>
        <v/>
      </c>
      <c r="L1007" s="30"/>
    </row>
    <row r="1008" spans="1:12" ht="15" customHeight="1" x14ac:dyDescent="0.2">
      <c r="A1008" s="64" t="s">
        <v>1550</v>
      </c>
      <c r="B1008" s="44" t="s">
        <v>709</v>
      </c>
      <c r="C1008" s="44" t="s">
        <v>710</v>
      </c>
      <c r="D1008" s="44" t="s">
        <v>31</v>
      </c>
      <c r="E1008" s="44" t="s">
        <v>102</v>
      </c>
      <c r="F1008" s="45" t="s">
        <v>60</v>
      </c>
      <c r="G1008" s="46">
        <v>54.1</v>
      </c>
      <c r="H1008" s="46">
        <v>46</v>
      </c>
      <c r="I1008" s="46"/>
      <c r="J1008" s="52">
        <v>99</v>
      </c>
      <c r="K1008" s="47" t="str">
        <f t="shared" si="16"/>
        <v/>
      </c>
      <c r="L1008" s="30"/>
    </row>
    <row r="1009" spans="1:12" ht="15" customHeight="1" x14ac:dyDescent="0.2">
      <c r="A1009" s="64" t="s">
        <v>1551</v>
      </c>
      <c r="B1009" s="44" t="s">
        <v>709</v>
      </c>
      <c r="C1009" s="44" t="s">
        <v>710</v>
      </c>
      <c r="D1009" s="44" t="s">
        <v>31</v>
      </c>
      <c r="E1009" s="44" t="s">
        <v>74</v>
      </c>
      <c r="F1009" s="45" t="s">
        <v>60</v>
      </c>
      <c r="G1009" s="46">
        <v>50.15</v>
      </c>
      <c r="H1009" s="46">
        <v>42.65</v>
      </c>
      <c r="I1009" s="46"/>
      <c r="J1009" s="52">
        <v>500</v>
      </c>
      <c r="K1009" s="47" t="str">
        <f t="shared" si="16"/>
        <v/>
      </c>
      <c r="L1009" s="30"/>
    </row>
    <row r="1010" spans="1:12" ht="15" customHeight="1" x14ac:dyDescent="0.2">
      <c r="A1010" s="64" t="s">
        <v>1552</v>
      </c>
      <c r="B1010" s="44" t="s">
        <v>709</v>
      </c>
      <c r="C1010" s="44" t="s">
        <v>710</v>
      </c>
      <c r="D1010" s="44" t="s">
        <v>31</v>
      </c>
      <c r="E1010" s="44" t="s">
        <v>65</v>
      </c>
      <c r="F1010" s="45" t="s">
        <v>60</v>
      </c>
      <c r="G1010" s="46">
        <v>46.15</v>
      </c>
      <c r="H1010" s="46">
        <v>39.25</v>
      </c>
      <c r="I1010" s="46"/>
      <c r="J1010" s="52">
        <v>171</v>
      </c>
      <c r="K1010" s="47" t="str">
        <f t="shared" si="16"/>
        <v/>
      </c>
      <c r="L1010" s="30"/>
    </row>
    <row r="1011" spans="1:12" ht="15" customHeight="1" x14ac:dyDescent="0.2">
      <c r="A1011" s="64" t="s">
        <v>1553</v>
      </c>
      <c r="B1011" s="44" t="s">
        <v>709</v>
      </c>
      <c r="C1011" s="44" t="s">
        <v>710</v>
      </c>
      <c r="D1011" s="44" t="s">
        <v>31</v>
      </c>
      <c r="E1011" s="44" t="s">
        <v>59</v>
      </c>
      <c r="F1011" s="45" t="s">
        <v>60</v>
      </c>
      <c r="G1011" s="46">
        <v>42.4</v>
      </c>
      <c r="H1011" s="46">
        <v>36.049999999999997</v>
      </c>
      <c r="I1011" s="46"/>
      <c r="J1011" s="52">
        <v>42</v>
      </c>
      <c r="K1011" s="47" t="str">
        <f t="shared" si="16"/>
        <v/>
      </c>
      <c r="L1011" s="30"/>
    </row>
    <row r="1012" spans="1:12" ht="15" customHeight="1" x14ac:dyDescent="0.2">
      <c r="A1012" s="64" t="s">
        <v>1554</v>
      </c>
      <c r="B1012" s="44" t="s">
        <v>709</v>
      </c>
      <c r="C1012" s="44" t="s">
        <v>710</v>
      </c>
      <c r="D1012" s="44" t="s">
        <v>31</v>
      </c>
      <c r="E1012" s="44" t="s">
        <v>39</v>
      </c>
      <c r="F1012" s="45" t="s">
        <v>60</v>
      </c>
      <c r="G1012" s="46">
        <v>30.25</v>
      </c>
      <c r="H1012" s="46">
        <v>25.75</v>
      </c>
      <c r="I1012" s="46"/>
      <c r="J1012" s="52">
        <v>500</v>
      </c>
      <c r="K1012" s="47" t="str">
        <f t="shared" si="16"/>
        <v/>
      </c>
      <c r="L1012" s="30"/>
    </row>
    <row r="1013" spans="1:12" ht="15" customHeight="1" x14ac:dyDescent="0.2">
      <c r="A1013" s="64" t="s">
        <v>1555</v>
      </c>
      <c r="B1013" s="44" t="s">
        <v>709</v>
      </c>
      <c r="C1013" s="44" t="s">
        <v>710</v>
      </c>
      <c r="D1013" s="44" t="s">
        <v>31</v>
      </c>
      <c r="E1013" s="44" t="s">
        <v>40</v>
      </c>
      <c r="F1013" s="45" t="s">
        <v>60</v>
      </c>
      <c r="G1013" s="46">
        <v>26.2</v>
      </c>
      <c r="H1013" s="46">
        <v>22.3</v>
      </c>
      <c r="I1013" s="46"/>
      <c r="J1013" s="52">
        <v>500</v>
      </c>
      <c r="K1013" s="47" t="str">
        <f t="shared" si="16"/>
        <v/>
      </c>
      <c r="L1013" s="30"/>
    </row>
    <row r="1014" spans="1:12" ht="15" customHeight="1" x14ac:dyDescent="0.2">
      <c r="A1014" s="64" t="s">
        <v>1556</v>
      </c>
      <c r="B1014" s="44" t="s">
        <v>709</v>
      </c>
      <c r="C1014" s="44" t="s">
        <v>710</v>
      </c>
      <c r="D1014" s="44" t="s">
        <v>31</v>
      </c>
      <c r="E1014" s="44" t="s">
        <v>62</v>
      </c>
      <c r="F1014" s="45" t="s">
        <v>60</v>
      </c>
      <c r="G1014" s="46">
        <v>22.2</v>
      </c>
      <c r="H1014" s="46">
        <v>18.899999999999999</v>
      </c>
      <c r="I1014" s="46"/>
      <c r="J1014" s="52">
        <v>176</v>
      </c>
      <c r="K1014" s="47" t="str">
        <f t="shared" si="16"/>
        <v/>
      </c>
      <c r="L1014" s="30"/>
    </row>
    <row r="1015" spans="1:12" ht="15" customHeight="1" x14ac:dyDescent="0.2">
      <c r="A1015" s="64" t="s">
        <v>1557</v>
      </c>
      <c r="B1015" s="44" t="s">
        <v>709</v>
      </c>
      <c r="C1015" s="44" t="s">
        <v>710</v>
      </c>
      <c r="D1015" s="44" t="s">
        <v>31</v>
      </c>
      <c r="E1015" s="44" t="s">
        <v>63</v>
      </c>
      <c r="F1015" s="45" t="s">
        <v>60</v>
      </c>
      <c r="G1015" s="46">
        <v>18.149999999999999</v>
      </c>
      <c r="H1015" s="46">
        <v>15.45</v>
      </c>
      <c r="I1015" s="46"/>
      <c r="J1015" s="52">
        <v>152</v>
      </c>
      <c r="K1015" s="47" t="str">
        <f t="shared" si="16"/>
        <v/>
      </c>
      <c r="L1015" s="30"/>
    </row>
    <row r="1016" spans="1:12" ht="15" customHeight="1" x14ac:dyDescent="0.2">
      <c r="A1016" s="64" t="s">
        <v>2706</v>
      </c>
      <c r="B1016" s="44" t="s">
        <v>325</v>
      </c>
      <c r="C1016" s="44" t="s">
        <v>326</v>
      </c>
      <c r="D1016" s="44" t="s">
        <v>31</v>
      </c>
      <c r="E1016" s="44" t="s">
        <v>244</v>
      </c>
      <c r="F1016" s="45" t="s">
        <v>49</v>
      </c>
      <c r="G1016" s="46">
        <v>25.6</v>
      </c>
      <c r="H1016" s="46">
        <v>21.8</v>
      </c>
      <c r="I1016" s="46">
        <v>2.65</v>
      </c>
      <c r="J1016" s="52">
        <v>500</v>
      </c>
      <c r="K1016" s="47" t="str">
        <f t="shared" si="16"/>
        <v/>
      </c>
      <c r="L1016" s="30"/>
    </row>
    <row r="1017" spans="1:12" ht="15" customHeight="1" x14ac:dyDescent="0.2">
      <c r="A1017" s="64" t="s">
        <v>2461</v>
      </c>
      <c r="B1017" s="44" t="s">
        <v>2484</v>
      </c>
      <c r="C1017" s="44" t="s">
        <v>2462</v>
      </c>
      <c r="D1017" s="44" t="s">
        <v>31</v>
      </c>
      <c r="E1017" s="44" t="s">
        <v>243</v>
      </c>
      <c r="F1017" s="45" t="s">
        <v>49</v>
      </c>
      <c r="G1017" s="46">
        <v>30.25</v>
      </c>
      <c r="H1017" s="46">
        <v>25.75</v>
      </c>
      <c r="I1017" s="46">
        <v>2.65</v>
      </c>
      <c r="J1017" s="52">
        <v>315</v>
      </c>
      <c r="K1017" s="47" t="str">
        <f t="shared" si="16"/>
        <v/>
      </c>
      <c r="L1017" s="30"/>
    </row>
    <row r="1018" spans="1:12" ht="15" customHeight="1" x14ac:dyDescent="0.2">
      <c r="A1018" s="64" t="s">
        <v>2463</v>
      </c>
      <c r="B1018" s="44" t="s">
        <v>2484</v>
      </c>
      <c r="C1018" s="44" t="s">
        <v>2462</v>
      </c>
      <c r="D1018" s="44" t="s">
        <v>31</v>
      </c>
      <c r="E1018" s="44" t="s">
        <v>244</v>
      </c>
      <c r="F1018" s="45" t="s">
        <v>49</v>
      </c>
      <c r="G1018" s="46">
        <v>25.6</v>
      </c>
      <c r="H1018" s="46">
        <v>21.8</v>
      </c>
      <c r="I1018" s="46">
        <v>2.65</v>
      </c>
      <c r="J1018" s="52">
        <v>183</v>
      </c>
      <c r="K1018" s="47" t="str">
        <f t="shared" si="16"/>
        <v/>
      </c>
      <c r="L1018" s="30"/>
    </row>
    <row r="1019" spans="1:12" ht="15" customHeight="1" x14ac:dyDescent="0.2">
      <c r="A1019" s="64" t="s">
        <v>2464</v>
      </c>
      <c r="B1019" s="44" t="s">
        <v>2484</v>
      </c>
      <c r="C1019" s="44" t="s">
        <v>2462</v>
      </c>
      <c r="D1019" s="44" t="s">
        <v>31</v>
      </c>
      <c r="E1019" s="44" t="s">
        <v>239</v>
      </c>
      <c r="F1019" s="45" t="s">
        <v>49</v>
      </c>
      <c r="G1019" s="46">
        <v>22.55</v>
      </c>
      <c r="H1019" s="46">
        <v>19.2</v>
      </c>
      <c r="I1019" s="46">
        <v>2.65</v>
      </c>
      <c r="J1019" s="52">
        <v>41</v>
      </c>
      <c r="K1019" s="47" t="str">
        <f t="shared" si="16"/>
        <v/>
      </c>
      <c r="L1019" s="30"/>
    </row>
    <row r="1020" spans="1:12" ht="15" customHeight="1" x14ac:dyDescent="0.2">
      <c r="A1020" s="64" t="s">
        <v>2465</v>
      </c>
      <c r="B1020" s="44" t="s">
        <v>2485</v>
      </c>
      <c r="C1020" s="44" t="s">
        <v>2466</v>
      </c>
      <c r="D1020" s="44" t="s">
        <v>31</v>
      </c>
      <c r="E1020" s="44" t="s">
        <v>243</v>
      </c>
      <c r="F1020" s="45" t="s">
        <v>49</v>
      </c>
      <c r="G1020" s="46">
        <v>30.25</v>
      </c>
      <c r="H1020" s="46">
        <v>25.75</v>
      </c>
      <c r="I1020" s="46">
        <v>1.4</v>
      </c>
      <c r="J1020" s="52">
        <v>432</v>
      </c>
      <c r="K1020" s="47" t="str">
        <f t="shared" si="16"/>
        <v/>
      </c>
      <c r="L1020" s="30"/>
    </row>
    <row r="1021" spans="1:12" ht="15" customHeight="1" x14ac:dyDescent="0.2">
      <c r="A1021" s="64" t="s">
        <v>3005</v>
      </c>
      <c r="B1021" s="44" t="s">
        <v>2485</v>
      </c>
      <c r="C1021" s="44" t="s">
        <v>2466</v>
      </c>
      <c r="D1021" s="44" t="s">
        <v>31</v>
      </c>
      <c r="E1021" s="44" t="s">
        <v>244</v>
      </c>
      <c r="F1021" s="45" t="s">
        <v>49</v>
      </c>
      <c r="G1021" s="46">
        <v>25.6</v>
      </c>
      <c r="H1021" s="46">
        <v>21.8</v>
      </c>
      <c r="I1021" s="46">
        <v>1.4</v>
      </c>
      <c r="J1021" s="52">
        <v>175</v>
      </c>
      <c r="K1021" s="47" t="str">
        <f t="shared" si="16"/>
        <v/>
      </c>
      <c r="L1021" s="30"/>
    </row>
    <row r="1022" spans="1:12" ht="15" customHeight="1" x14ac:dyDescent="0.2">
      <c r="A1022" s="64" t="s">
        <v>3006</v>
      </c>
      <c r="B1022" s="44" t="s">
        <v>2485</v>
      </c>
      <c r="C1022" s="44" t="s">
        <v>2466</v>
      </c>
      <c r="D1022" s="44" t="s">
        <v>31</v>
      </c>
      <c r="E1022" s="44" t="s">
        <v>239</v>
      </c>
      <c r="F1022" s="45" t="s">
        <v>49</v>
      </c>
      <c r="G1022" s="46">
        <v>22.55</v>
      </c>
      <c r="H1022" s="46">
        <v>19.2</v>
      </c>
      <c r="I1022" s="46">
        <v>1.4</v>
      </c>
      <c r="J1022" s="52">
        <v>58</v>
      </c>
      <c r="K1022" s="47" t="str">
        <f t="shared" si="16"/>
        <v/>
      </c>
      <c r="L1022" s="30"/>
    </row>
    <row r="1023" spans="1:12" ht="15" customHeight="1" x14ac:dyDescent="0.2">
      <c r="A1023" s="64" t="s">
        <v>3067</v>
      </c>
      <c r="B1023" s="44" t="s">
        <v>3068</v>
      </c>
      <c r="C1023" s="44" t="s">
        <v>3069</v>
      </c>
      <c r="D1023" s="44" t="s">
        <v>31</v>
      </c>
      <c r="E1023" s="44" t="s">
        <v>36</v>
      </c>
      <c r="F1023" s="45" t="s">
        <v>33</v>
      </c>
      <c r="G1023" s="46">
        <v>35.200000000000003</v>
      </c>
      <c r="H1023" s="46">
        <v>29.95</v>
      </c>
      <c r="I1023" s="46"/>
      <c r="J1023" s="52">
        <v>52</v>
      </c>
      <c r="K1023" s="47" t="str">
        <f t="shared" si="16"/>
        <v/>
      </c>
      <c r="L1023" s="30"/>
    </row>
    <row r="1024" spans="1:12" ht="15" customHeight="1" x14ac:dyDescent="0.2">
      <c r="A1024" s="64" t="s">
        <v>2707</v>
      </c>
      <c r="B1024" s="44" t="s">
        <v>608</v>
      </c>
      <c r="C1024" s="44" t="s">
        <v>609</v>
      </c>
      <c r="D1024" s="44" t="s">
        <v>31</v>
      </c>
      <c r="E1024" s="44" t="s">
        <v>82</v>
      </c>
      <c r="F1024" s="45" t="s">
        <v>33</v>
      </c>
      <c r="G1024" s="46">
        <v>64.349999999999994</v>
      </c>
      <c r="H1024" s="46">
        <v>54.7</v>
      </c>
      <c r="I1024" s="46"/>
      <c r="J1024" s="52">
        <v>19</v>
      </c>
      <c r="K1024" s="47" t="str">
        <f t="shared" ref="K1024:K1082" si="17">IF(L1024="","",IF(L1024&lt;50,G1024-($K$9*G1024),IF(L1024&gt;=50,H1024-($K$9*H1024))))</f>
        <v/>
      </c>
      <c r="L1024" s="30"/>
    </row>
    <row r="1025" spans="1:12" ht="15" customHeight="1" x14ac:dyDescent="0.2">
      <c r="A1025" s="64" t="s">
        <v>2708</v>
      </c>
      <c r="B1025" s="44" t="s">
        <v>608</v>
      </c>
      <c r="C1025" s="44" t="s">
        <v>609</v>
      </c>
      <c r="D1025" s="44" t="s">
        <v>31</v>
      </c>
      <c r="E1025" s="44" t="s">
        <v>83</v>
      </c>
      <c r="F1025" s="45" t="s">
        <v>33</v>
      </c>
      <c r="G1025" s="46">
        <v>57.35</v>
      </c>
      <c r="H1025" s="46">
        <v>48.75</v>
      </c>
      <c r="I1025" s="46"/>
      <c r="J1025" s="52">
        <v>44</v>
      </c>
      <c r="K1025" s="47" t="str">
        <f t="shared" si="17"/>
        <v/>
      </c>
      <c r="L1025" s="30"/>
    </row>
    <row r="1026" spans="1:12" ht="15" customHeight="1" x14ac:dyDescent="0.2">
      <c r="A1026" s="64" t="s">
        <v>2709</v>
      </c>
      <c r="B1026" s="44" t="s">
        <v>608</v>
      </c>
      <c r="C1026" s="44" t="s">
        <v>609</v>
      </c>
      <c r="D1026" s="44" t="s">
        <v>31</v>
      </c>
      <c r="E1026" s="44" t="s">
        <v>86</v>
      </c>
      <c r="F1026" s="45" t="s">
        <v>33</v>
      </c>
      <c r="G1026" s="46">
        <v>50.55</v>
      </c>
      <c r="H1026" s="46">
        <v>43</v>
      </c>
      <c r="I1026" s="46"/>
      <c r="J1026" s="52">
        <v>20</v>
      </c>
      <c r="K1026" s="47" t="str">
        <f t="shared" si="17"/>
        <v/>
      </c>
      <c r="L1026" s="30"/>
    </row>
    <row r="1027" spans="1:12" ht="15" customHeight="1" x14ac:dyDescent="0.2">
      <c r="A1027" s="64" t="s">
        <v>2710</v>
      </c>
      <c r="B1027" s="44" t="s">
        <v>2711</v>
      </c>
      <c r="C1027" s="44" t="s">
        <v>2712</v>
      </c>
      <c r="D1027" s="44" t="s">
        <v>31</v>
      </c>
      <c r="E1027" s="44" t="s">
        <v>34</v>
      </c>
      <c r="F1027" s="45" t="s">
        <v>33</v>
      </c>
      <c r="G1027" s="46">
        <v>65.75</v>
      </c>
      <c r="H1027" s="46">
        <v>55.9</v>
      </c>
      <c r="I1027" s="46"/>
      <c r="J1027" s="52">
        <v>13</v>
      </c>
      <c r="K1027" s="47" t="str">
        <f t="shared" si="17"/>
        <v/>
      </c>
      <c r="L1027" s="30"/>
    </row>
    <row r="1028" spans="1:12" ht="15" customHeight="1" x14ac:dyDescent="0.2">
      <c r="A1028" s="64" t="s">
        <v>1558</v>
      </c>
      <c r="B1028" s="44" t="s">
        <v>327</v>
      </c>
      <c r="C1028" s="44" t="s">
        <v>328</v>
      </c>
      <c r="D1028" s="44" t="s">
        <v>332</v>
      </c>
      <c r="E1028" s="44" t="s">
        <v>34</v>
      </c>
      <c r="F1028" s="45" t="s">
        <v>60</v>
      </c>
      <c r="G1028" s="46">
        <v>45.8</v>
      </c>
      <c r="H1028" s="46">
        <v>38.950000000000003</v>
      </c>
      <c r="I1028" s="46"/>
      <c r="J1028" s="52">
        <v>7</v>
      </c>
      <c r="K1028" s="47" t="str">
        <f t="shared" si="17"/>
        <v/>
      </c>
      <c r="L1028" s="30"/>
    </row>
    <row r="1029" spans="1:12" ht="15" customHeight="1" x14ac:dyDescent="0.2">
      <c r="A1029" s="64" t="s">
        <v>1559</v>
      </c>
      <c r="B1029" s="44" t="s">
        <v>327</v>
      </c>
      <c r="C1029" s="44" t="s">
        <v>328</v>
      </c>
      <c r="D1029" s="44" t="s">
        <v>332</v>
      </c>
      <c r="E1029" s="44" t="s">
        <v>133</v>
      </c>
      <c r="F1029" s="45" t="s">
        <v>60</v>
      </c>
      <c r="G1029" s="46">
        <v>39.799999999999997</v>
      </c>
      <c r="H1029" s="46">
        <v>33.85</v>
      </c>
      <c r="I1029" s="46"/>
      <c r="J1029" s="52">
        <v>153</v>
      </c>
      <c r="K1029" s="47" t="str">
        <f t="shared" si="17"/>
        <v/>
      </c>
      <c r="L1029" s="30"/>
    </row>
    <row r="1030" spans="1:12" ht="15" customHeight="1" x14ac:dyDescent="0.2">
      <c r="A1030" s="64" t="s">
        <v>1560</v>
      </c>
      <c r="B1030" s="44" t="s">
        <v>327</v>
      </c>
      <c r="C1030" s="44" t="s">
        <v>328</v>
      </c>
      <c r="D1030" s="44" t="s">
        <v>332</v>
      </c>
      <c r="E1030" s="44" t="s">
        <v>35</v>
      </c>
      <c r="F1030" s="45" t="s">
        <v>60</v>
      </c>
      <c r="G1030" s="46">
        <v>34.25</v>
      </c>
      <c r="H1030" s="46">
        <v>29.15</v>
      </c>
      <c r="I1030" s="46"/>
      <c r="J1030" s="52">
        <v>78</v>
      </c>
      <c r="K1030" s="47" t="str">
        <f t="shared" si="17"/>
        <v/>
      </c>
      <c r="L1030" s="30"/>
    </row>
    <row r="1031" spans="1:12" ht="15" customHeight="1" x14ac:dyDescent="0.2">
      <c r="A1031" s="64" t="s">
        <v>1561</v>
      </c>
      <c r="B1031" s="44" t="s">
        <v>327</v>
      </c>
      <c r="C1031" s="44" t="s">
        <v>328</v>
      </c>
      <c r="D1031" s="44" t="s">
        <v>332</v>
      </c>
      <c r="E1031" s="44" t="s">
        <v>36</v>
      </c>
      <c r="F1031" s="45" t="s">
        <v>60</v>
      </c>
      <c r="G1031" s="46">
        <v>29.75</v>
      </c>
      <c r="H1031" s="46">
        <v>25.3</v>
      </c>
      <c r="I1031" s="46"/>
      <c r="J1031" s="52">
        <v>69</v>
      </c>
      <c r="K1031" s="47" t="str">
        <f t="shared" si="17"/>
        <v/>
      </c>
      <c r="L1031" s="30"/>
    </row>
    <row r="1032" spans="1:12" ht="15" customHeight="1" x14ac:dyDescent="0.2">
      <c r="A1032" s="64" t="s">
        <v>1562</v>
      </c>
      <c r="B1032" s="44" t="s">
        <v>327</v>
      </c>
      <c r="C1032" s="44" t="s">
        <v>328</v>
      </c>
      <c r="D1032" s="44" t="s">
        <v>336</v>
      </c>
      <c r="E1032" s="44" t="s">
        <v>133</v>
      </c>
      <c r="F1032" s="45" t="s">
        <v>60</v>
      </c>
      <c r="G1032" s="46">
        <v>39.799999999999997</v>
      </c>
      <c r="H1032" s="46">
        <v>33.85</v>
      </c>
      <c r="I1032" s="46"/>
      <c r="J1032" s="52">
        <v>10</v>
      </c>
      <c r="K1032" s="47" t="str">
        <f t="shared" si="17"/>
        <v/>
      </c>
      <c r="L1032" s="30"/>
    </row>
    <row r="1033" spans="1:12" ht="15" customHeight="1" x14ac:dyDescent="0.2">
      <c r="A1033" s="64" t="s">
        <v>1563</v>
      </c>
      <c r="B1033" s="44" t="s">
        <v>327</v>
      </c>
      <c r="C1033" s="44" t="s">
        <v>328</v>
      </c>
      <c r="D1033" s="44" t="s">
        <v>336</v>
      </c>
      <c r="E1033" s="44" t="s">
        <v>35</v>
      </c>
      <c r="F1033" s="45" t="s">
        <v>60</v>
      </c>
      <c r="G1033" s="46">
        <v>34.25</v>
      </c>
      <c r="H1033" s="46">
        <v>29.15</v>
      </c>
      <c r="I1033" s="46"/>
      <c r="J1033" s="52">
        <v>6</v>
      </c>
      <c r="K1033" s="47" t="str">
        <f t="shared" si="17"/>
        <v/>
      </c>
      <c r="L1033" s="30"/>
    </row>
    <row r="1034" spans="1:12" ht="15" customHeight="1" x14ac:dyDescent="0.2">
      <c r="A1034" s="64" t="s">
        <v>1564</v>
      </c>
      <c r="B1034" s="44" t="s">
        <v>327</v>
      </c>
      <c r="C1034" s="44" t="s">
        <v>328</v>
      </c>
      <c r="D1034" s="44" t="s">
        <v>336</v>
      </c>
      <c r="E1034" s="44" t="s">
        <v>36</v>
      </c>
      <c r="F1034" s="45" t="s">
        <v>60</v>
      </c>
      <c r="G1034" s="46">
        <v>29.75</v>
      </c>
      <c r="H1034" s="46">
        <v>25.3</v>
      </c>
      <c r="I1034" s="46"/>
      <c r="J1034" s="52">
        <v>41</v>
      </c>
      <c r="K1034" s="47" t="str">
        <f t="shared" si="17"/>
        <v/>
      </c>
      <c r="L1034" s="30"/>
    </row>
    <row r="1035" spans="1:12" ht="15" customHeight="1" x14ac:dyDescent="0.2">
      <c r="A1035" s="64" t="s">
        <v>1565</v>
      </c>
      <c r="B1035" s="44" t="s">
        <v>330</v>
      </c>
      <c r="C1035" s="44" t="s">
        <v>331</v>
      </c>
      <c r="D1035" s="44" t="s">
        <v>2541</v>
      </c>
      <c r="E1035" s="44" t="s">
        <v>133</v>
      </c>
      <c r="F1035" s="45" t="s">
        <v>60</v>
      </c>
      <c r="G1035" s="46">
        <v>43.4</v>
      </c>
      <c r="H1035" s="46">
        <v>36.9</v>
      </c>
      <c r="I1035" s="46"/>
      <c r="J1035" s="52">
        <v>86</v>
      </c>
      <c r="K1035" s="47" t="str">
        <f t="shared" si="17"/>
        <v/>
      </c>
      <c r="L1035" s="30"/>
    </row>
    <row r="1036" spans="1:12" ht="15" customHeight="1" x14ac:dyDescent="0.2">
      <c r="A1036" s="64" t="s">
        <v>2713</v>
      </c>
      <c r="B1036" s="44" t="s">
        <v>330</v>
      </c>
      <c r="C1036" s="44" t="s">
        <v>331</v>
      </c>
      <c r="D1036" s="44" t="s">
        <v>2541</v>
      </c>
      <c r="E1036" s="44" t="s">
        <v>344</v>
      </c>
      <c r="F1036" s="45" t="s">
        <v>60</v>
      </c>
      <c r="G1036" s="46">
        <v>38</v>
      </c>
      <c r="H1036" s="46">
        <v>32.299999999999997</v>
      </c>
      <c r="I1036" s="46"/>
      <c r="J1036" s="52">
        <v>49</v>
      </c>
      <c r="K1036" s="47" t="str">
        <f t="shared" si="17"/>
        <v/>
      </c>
      <c r="L1036" s="30"/>
    </row>
    <row r="1037" spans="1:12" ht="15" customHeight="1" x14ac:dyDescent="0.2">
      <c r="A1037" s="64" t="s">
        <v>1566</v>
      </c>
      <c r="B1037" s="44" t="s">
        <v>330</v>
      </c>
      <c r="C1037" s="44" t="s">
        <v>331</v>
      </c>
      <c r="D1037" s="44" t="s">
        <v>2541</v>
      </c>
      <c r="E1037" s="44" t="s">
        <v>35</v>
      </c>
      <c r="F1037" s="45" t="s">
        <v>60</v>
      </c>
      <c r="G1037" s="46">
        <v>38.549999999999997</v>
      </c>
      <c r="H1037" s="46">
        <v>32.799999999999997</v>
      </c>
      <c r="I1037" s="46"/>
      <c r="J1037" s="52">
        <v>52</v>
      </c>
      <c r="K1037" s="47" t="str">
        <f t="shared" si="17"/>
        <v/>
      </c>
      <c r="L1037" s="30"/>
    </row>
    <row r="1038" spans="1:12" ht="15" customHeight="1" x14ac:dyDescent="0.2">
      <c r="A1038" s="64" t="s">
        <v>2714</v>
      </c>
      <c r="B1038" s="44" t="s">
        <v>330</v>
      </c>
      <c r="C1038" s="44" t="s">
        <v>331</v>
      </c>
      <c r="D1038" s="44" t="s">
        <v>2541</v>
      </c>
      <c r="E1038" s="44" t="s">
        <v>86</v>
      </c>
      <c r="F1038" s="45" t="s">
        <v>60</v>
      </c>
      <c r="G1038" s="46">
        <v>33.75</v>
      </c>
      <c r="H1038" s="46">
        <v>28.7</v>
      </c>
      <c r="I1038" s="46"/>
      <c r="J1038" s="52">
        <v>115</v>
      </c>
      <c r="K1038" s="47" t="str">
        <f t="shared" si="17"/>
        <v/>
      </c>
      <c r="L1038" s="30"/>
    </row>
    <row r="1039" spans="1:12" ht="15" customHeight="1" x14ac:dyDescent="0.2">
      <c r="A1039" s="64" t="s">
        <v>1567</v>
      </c>
      <c r="B1039" s="44" t="s">
        <v>330</v>
      </c>
      <c r="C1039" s="44" t="s">
        <v>331</v>
      </c>
      <c r="D1039" s="44" t="s">
        <v>2541</v>
      </c>
      <c r="E1039" s="44" t="s">
        <v>36</v>
      </c>
      <c r="F1039" s="45" t="s">
        <v>60</v>
      </c>
      <c r="G1039" s="46">
        <v>33.6</v>
      </c>
      <c r="H1039" s="46">
        <v>28.6</v>
      </c>
      <c r="I1039" s="46"/>
      <c r="J1039" s="52">
        <v>132</v>
      </c>
      <c r="K1039" s="47" t="str">
        <f t="shared" si="17"/>
        <v/>
      </c>
      <c r="L1039" s="30"/>
    </row>
    <row r="1040" spans="1:12" ht="15" customHeight="1" x14ac:dyDescent="0.2">
      <c r="A1040" s="64" t="s">
        <v>2715</v>
      </c>
      <c r="B1040" s="44" t="s">
        <v>330</v>
      </c>
      <c r="C1040" s="44" t="s">
        <v>331</v>
      </c>
      <c r="D1040" s="44" t="s">
        <v>2541</v>
      </c>
      <c r="E1040" s="44" t="s">
        <v>87</v>
      </c>
      <c r="F1040" s="45" t="s">
        <v>60</v>
      </c>
      <c r="G1040" s="46">
        <v>29.4</v>
      </c>
      <c r="H1040" s="46">
        <v>25</v>
      </c>
      <c r="I1040" s="46"/>
      <c r="J1040" s="52">
        <v>66</v>
      </c>
      <c r="K1040" s="47" t="str">
        <f t="shared" si="17"/>
        <v/>
      </c>
      <c r="L1040" s="30"/>
    </row>
    <row r="1041" spans="1:12" ht="15" customHeight="1" x14ac:dyDescent="0.2">
      <c r="A1041" s="64" t="s">
        <v>1568</v>
      </c>
      <c r="B1041" s="44" t="s">
        <v>330</v>
      </c>
      <c r="C1041" s="44" t="s">
        <v>331</v>
      </c>
      <c r="D1041" s="44" t="s">
        <v>2541</v>
      </c>
      <c r="E1041" s="44" t="s">
        <v>61</v>
      </c>
      <c r="F1041" s="45" t="s">
        <v>60</v>
      </c>
      <c r="G1041" s="46">
        <v>31.2</v>
      </c>
      <c r="H1041" s="46">
        <v>26.55</v>
      </c>
      <c r="I1041" s="46"/>
      <c r="J1041" s="52">
        <v>33</v>
      </c>
      <c r="K1041" s="47" t="str">
        <f t="shared" si="17"/>
        <v/>
      </c>
      <c r="L1041" s="30"/>
    </row>
    <row r="1042" spans="1:12" ht="15" customHeight="1" x14ac:dyDescent="0.2">
      <c r="A1042" s="64" t="s">
        <v>1569</v>
      </c>
      <c r="B1042" s="44" t="s">
        <v>330</v>
      </c>
      <c r="C1042" s="44" t="s">
        <v>331</v>
      </c>
      <c r="D1042" s="44" t="s">
        <v>2541</v>
      </c>
      <c r="E1042" s="44" t="s">
        <v>38</v>
      </c>
      <c r="F1042" s="45" t="s">
        <v>60</v>
      </c>
      <c r="G1042" s="46">
        <v>28</v>
      </c>
      <c r="H1042" s="46">
        <v>23.8</v>
      </c>
      <c r="I1042" s="46"/>
      <c r="J1042" s="52">
        <v>32</v>
      </c>
      <c r="K1042" s="47" t="str">
        <f t="shared" si="17"/>
        <v/>
      </c>
      <c r="L1042" s="30"/>
    </row>
    <row r="1043" spans="1:12" ht="15" customHeight="1" x14ac:dyDescent="0.2">
      <c r="A1043" s="64" t="s">
        <v>1570</v>
      </c>
      <c r="B1043" s="44" t="s">
        <v>330</v>
      </c>
      <c r="C1043" s="44" t="s">
        <v>331</v>
      </c>
      <c r="D1043" s="44" t="s">
        <v>2541</v>
      </c>
      <c r="E1043" s="44" t="s">
        <v>39</v>
      </c>
      <c r="F1043" s="45" t="s">
        <v>60</v>
      </c>
      <c r="G1043" s="46">
        <v>25.15</v>
      </c>
      <c r="H1043" s="46">
        <v>21.4</v>
      </c>
      <c r="I1043" s="46"/>
      <c r="J1043" s="52">
        <v>16</v>
      </c>
      <c r="K1043" s="47" t="str">
        <f t="shared" si="17"/>
        <v/>
      </c>
      <c r="L1043" s="30"/>
    </row>
    <row r="1044" spans="1:12" ht="15" customHeight="1" x14ac:dyDescent="0.2">
      <c r="A1044" s="64" t="s">
        <v>1571</v>
      </c>
      <c r="B1044" s="44" t="s">
        <v>330</v>
      </c>
      <c r="C1044" s="44" t="s">
        <v>331</v>
      </c>
      <c r="D1044" s="44" t="s">
        <v>332</v>
      </c>
      <c r="E1044" s="44" t="s">
        <v>133</v>
      </c>
      <c r="F1044" s="45" t="s">
        <v>60</v>
      </c>
      <c r="G1044" s="46">
        <v>43.4</v>
      </c>
      <c r="H1044" s="46">
        <v>36.9</v>
      </c>
      <c r="I1044" s="46"/>
      <c r="J1044" s="52">
        <v>28</v>
      </c>
      <c r="K1044" s="47" t="str">
        <f t="shared" si="17"/>
        <v/>
      </c>
      <c r="L1044" s="30"/>
    </row>
    <row r="1045" spans="1:12" ht="15" customHeight="1" x14ac:dyDescent="0.2">
      <c r="A1045" s="64" t="s">
        <v>1572</v>
      </c>
      <c r="B1045" s="44" t="s">
        <v>330</v>
      </c>
      <c r="C1045" s="44" t="s">
        <v>331</v>
      </c>
      <c r="D1045" s="44" t="s">
        <v>332</v>
      </c>
      <c r="E1045" s="44" t="s">
        <v>35</v>
      </c>
      <c r="F1045" s="45" t="s">
        <v>60</v>
      </c>
      <c r="G1045" s="46">
        <v>38.549999999999997</v>
      </c>
      <c r="H1045" s="46">
        <v>32.799999999999997</v>
      </c>
      <c r="I1045" s="46"/>
      <c r="J1045" s="52">
        <v>42</v>
      </c>
      <c r="K1045" s="47" t="str">
        <f t="shared" si="17"/>
        <v/>
      </c>
      <c r="L1045" s="30"/>
    </row>
    <row r="1046" spans="1:12" ht="15" customHeight="1" x14ac:dyDescent="0.2">
      <c r="A1046" s="64" t="s">
        <v>2716</v>
      </c>
      <c r="B1046" s="44" t="s">
        <v>330</v>
      </c>
      <c r="C1046" s="44" t="s">
        <v>331</v>
      </c>
      <c r="D1046" s="44" t="s">
        <v>332</v>
      </c>
      <c r="E1046" s="44" t="s">
        <v>86</v>
      </c>
      <c r="F1046" s="45" t="s">
        <v>60</v>
      </c>
      <c r="G1046" s="46">
        <v>33.75</v>
      </c>
      <c r="H1046" s="46">
        <v>28.7</v>
      </c>
      <c r="I1046" s="46"/>
      <c r="J1046" s="52">
        <v>16</v>
      </c>
      <c r="K1046" s="47" t="str">
        <f t="shared" si="17"/>
        <v/>
      </c>
      <c r="L1046" s="30"/>
    </row>
    <row r="1047" spans="1:12" ht="15" customHeight="1" x14ac:dyDescent="0.2">
      <c r="A1047" s="64" t="s">
        <v>333</v>
      </c>
      <c r="B1047" s="44" t="s">
        <v>330</v>
      </c>
      <c r="C1047" s="44" t="s">
        <v>331</v>
      </c>
      <c r="D1047" s="44" t="s">
        <v>332</v>
      </c>
      <c r="E1047" s="44" t="s">
        <v>36</v>
      </c>
      <c r="F1047" s="45" t="s">
        <v>60</v>
      </c>
      <c r="G1047" s="46">
        <v>33.6</v>
      </c>
      <c r="H1047" s="46">
        <v>28.6</v>
      </c>
      <c r="I1047" s="46"/>
      <c r="J1047" s="52">
        <v>41</v>
      </c>
      <c r="K1047" s="47" t="str">
        <f t="shared" si="17"/>
        <v/>
      </c>
      <c r="L1047" s="30"/>
    </row>
    <row r="1048" spans="1:12" ht="15" customHeight="1" x14ac:dyDescent="0.2">
      <c r="A1048" s="64" t="s">
        <v>2717</v>
      </c>
      <c r="B1048" s="44" t="s">
        <v>330</v>
      </c>
      <c r="C1048" s="44" t="s">
        <v>331</v>
      </c>
      <c r="D1048" s="44" t="s">
        <v>332</v>
      </c>
      <c r="E1048" s="44" t="s">
        <v>87</v>
      </c>
      <c r="F1048" s="45" t="s">
        <v>60</v>
      </c>
      <c r="G1048" s="46">
        <v>29.4</v>
      </c>
      <c r="H1048" s="46">
        <v>25</v>
      </c>
      <c r="I1048" s="46"/>
      <c r="J1048" s="52">
        <v>131</v>
      </c>
      <c r="K1048" s="47" t="str">
        <f t="shared" si="17"/>
        <v/>
      </c>
      <c r="L1048" s="30"/>
    </row>
    <row r="1049" spans="1:12" ht="15" customHeight="1" x14ac:dyDescent="0.2">
      <c r="A1049" s="64" t="s">
        <v>334</v>
      </c>
      <c r="B1049" s="44" t="s">
        <v>330</v>
      </c>
      <c r="C1049" s="44" t="s">
        <v>331</v>
      </c>
      <c r="D1049" s="44" t="s">
        <v>332</v>
      </c>
      <c r="E1049" s="44" t="s">
        <v>51</v>
      </c>
      <c r="F1049" s="45" t="s">
        <v>60</v>
      </c>
      <c r="G1049" s="46">
        <v>30.1</v>
      </c>
      <c r="H1049" s="46">
        <v>25.6</v>
      </c>
      <c r="I1049" s="46"/>
      <c r="J1049" s="52">
        <v>197</v>
      </c>
      <c r="K1049" s="47" t="str">
        <f t="shared" si="17"/>
        <v/>
      </c>
      <c r="L1049" s="30"/>
    </row>
    <row r="1050" spans="1:12" ht="15" customHeight="1" x14ac:dyDescent="0.2">
      <c r="A1050" s="64" t="s">
        <v>2718</v>
      </c>
      <c r="B1050" s="44" t="s">
        <v>330</v>
      </c>
      <c r="C1050" s="44" t="s">
        <v>331</v>
      </c>
      <c r="D1050" s="44" t="s">
        <v>332</v>
      </c>
      <c r="E1050" s="44" t="s">
        <v>88</v>
      </c>
      <c r="F1050" s="45" t="s">
        <v>60</v>
      </c>
      <c r="G1050" s="46">
        <v>26.35</v>
      </c>
      <c r="H1050" s="46">
        <v>22.4</v>
      </c>
      <c r="I1050" s="46"/>
      <c r="J1050" s="52">
        <v>243</v>
      </c>
      <c r="K1050" s="47" t="str">
        <f t="shared" si="17"/>
        <v/>
      </c>
      <c r="L1050" s="30"/>
    </row>
    <row r="1051" spans="1:12" ht="15" customHeight="1" x14ac:dyDescent="0.2">
      <c r="A1051" s="64" t="s">
        <v>1573</v>
      </c>
      <c r="B1051" s="44" t="s">
        <v>330</v>
      </c>
      <c r="C1051" s="44" t="s">
        <v>331</v>
      </c>
      <c r="D1051" s="44" t="s">
        <v>332</v>
      </c>
      <c r="E1051" s="44" t="s">
        <v>40</v>
      </c>
      <c r="F1051" s="45" t="s">
        <v>60</v>
      </c>
      <c r="G1051" s="46">
        <v>22.05</v>
      </c>
      <c r="H1051" s="46">
        <v>18.75</v>
      </c>
      <c r="I1051" s="46"/>
      <c r="J1051" s="52">
        <v>66</v>
      </c>
      <c r="K1051" s="47" t="str">
        <f t="shared" si="17"/>
        <v/>
      </c>
      <c r="L1051" s="30"/>
    </row>
    <row r="1052" spans="1:12" ht="15" customHeight="1" x14ac:dyDescent="0.2">
      <c r="A1052" s="64" t="s">
        <v>335</v>
      </c>
      <c r="B1052" s="44" t="s">
        <v>330</v>
      </c>
      <c r="C1052" s="44" t="s">
        <v>331</v>
      </c>
      <c r="D1052" s="44" t="s">
        <v>332</v>
      </c>
      <c r="E1052" s="44" t="s">
        <v>62</v>
      </c>
      <c r="F1052" s="45" t="s">
        <v>60</v>
      </c>
      <c r="G1052" s="46">
        <v>19.05</v>
      </c>
      <c r="H1052" s="46">
        <v>16.2</v>
      </c>
      <c r="I1052" s="46"/>
      <c r="J1052" s="52">
        <v>33</v>
      </c>
      <c r="K1052" s="47" t="str">
        <f t="shared" si="17"/>
        <v/>
      </c>
      <c r="L1052" s="30"/>
    </row>
    <row r="1053" spans="1:12" ht="15" customHeight="1" x14ac:dyDescent="0.2">
      <c r="A1053" s="64" t="s">
        <v>1574</v>
      </c>
      <c r="B1053" s="44" t="s">
        <v>330</v>
      </c>
      <c r="C1053" s="44" t="s">
        <v>331</v>
      </c>
      <c r="D1053" s="44" t="s">
        <v>336</v>
      </c>
      <c r="E1053" s="44" t="s">
        <v>133</v>
      </c>
      <c r="F1053" s="45" t="s">
        <v>60</v>
      </c>
      <c r="G1053" s="46">
        <v>43.4</v>
      </c>
      <c r="H1053" s="46">
        <v>36.9</v>
      </c>
      <c r="I1053" s="46"/>
      <c r="J1053" s="52">
        <v>22</v>
      </c>
      <c r="K1053" s="47" t="str">
        <f t="shared" si="17"/>
        <v/>
      </c>
      <c r="L1053" s="30"/>
    </row>
    <row r="1054" spans="1:12" ht="15" customHeight="1" x14ac:dyDescent="0.2">
      <c r="A1054" s="64" t="s">
        <v>1575</v>
      </c>
      <c r="B1054" s="44" t="s">
        <v>330</v>
      </c>
      <c r="C1054" s="44" t="s">
        <v>331</v>
      </c>
      <c r="D1054" s="44" t="s">
        <v>336</v>
      </c>
      <c r="E1054" s="44" t="s">
        <v>51</v>
      </c>
      <c r="F1054" s="45" t="s">
        <v>60</v>
      </c>
      <c r="G1054" s="46">
        <v>30.1</v>
      </c>
      <c r="H1054" s="46">
        <v>25.6</v>
      </c>
      <c r="I1054" s="46"/>
      <c r="J1054" s="52">
        <v>73</v>
      </c>
      <c r="K1054" s="47" t="str">
        <f t="shared" si="17"/>
        <v/>
      </c>
      <c r="L1054" s="30"/>
    </row>
    <row r="1055" spans="1:12" ht="15" customHeight="1" x14ac:dyDescent="0.2">
      <c r="A1055" s="64" t="s">
        <v>1576</v>
      </c>
      <c r="B1055" s="44" t="s">
        <v>330</v>
      </c>
      <c r="C1055" s="44" t="s">
        <v>331</v>
      </c>
      <c r="D1055" s="44" t="s">
        <v>336</v>
      </c>
      <c r="E1055" s="44" t="s">
        <v>39</v>
      </c>
      <c r="F1055" s="45" t="s">
        <v>60</v>
      </c>
      <c r="G1055" s="46">
        <v>25.15</v>
      </c>
      <c r="H1055" s="46">
        <v>21.4</v>
      </c>
      <c r="I1055" s="46"/>
      <c r="J1055" s="52">
        <v>12</v>
      </c>
      <c r="K1055" s="47" t="str">
        <f t="shared" si="17"/>
        <v/>
      </c>
      <c r="L1055" s="30"/>
    </row>
    <row r="1056" spans="1:12" ht="15" customHeight="1" x14ac:dyDescent="0.2">
      <c r="A1056" s="64" t="s">
        <v>1577</v>
      </c>
      <c r="B1056" s="44" t="s">
        <v>330</v>
      </c>
      <c r="C1056" s="44" t="s">
        <v>331</v>
      </c>
      <c r="D1056" s="44" t="s">
        <v>336</v>
      </c>
      <c r="E1056" s="44" t="s">
        <v>40</v>
      </c>
      <c r="F1056" s="45" t="s">
        <v>60</v>
      </c>
      <c r="G1056" s="46">
        <v>22.05</v>
      </c>
      <c r="H1056" s="46">
        <v>18.75</v>
      </c>
      <c r="I1056" s="46"/>
      <c r="J1056" s="52">
        <v>28</v>
      </c>
      <c r="K1056" s="47" t="str">
        <f t="shared" si="17"/>
        <v/>
      </c>
      <c r="L1056" s="30"/>
    </row>
    <row r="1057" spans="1:12" ht="15" customHeight="1" x14ac:dyDescent="0.2">
      <c r="A1057" s="64" t="s">
        <v>1578</v>
      </c>
      <c r="B1057" s="44" t="s">
        <v>330</v>
      </c>
      <c r="C1057" s="44" t="s">
        <v>331</v>
      </c>
      <c r="D1057" s="44" t="s">
        <v>336</v>
      </c>
      <c r="E1057" s="44" t="s">
        <v>62</v>
      </c>
      <c r="F1057" s="45" t="s">
        <v>60</v>
      </c>
      <c r="G1057" s="46">
        <v>19.05</v>
      </c>
      <c r="H1057" s="46">
        <v>16.2</v>
      </c>
      <c r="I1057" s="46"/>
      <c r="J1057" s="52">
        <v>6</v>
      </c>
      <c r="K1057" s="47" t="str">
        <f t="shared" si="17"/>
        <v/>
      </c>
      <c r="L1057" s="30"/>
    </row>
    <row r="1058" spans="1:12" ht="15" customHeight="1" x14ac:dyDescent="0.2">
      <c r="A1058" s="64" t="s">
        <v>337</v>
      </c>
      <c r="B1058" s="44" t="s">
        <v>338</v>
      </c>
      <c r="C1058" s="44" t="s">
        <v>339</v>
      </c>
      <c r="D1058" s="44" t="s">
        <v>340</v>
      </c>
      <c r="E1058" s="44" t="s">
        <v>243</v>
      </c>
      <c r="F1058" s="45" t="s">
        <v>60</v>
      </c>
      <c r="G1058" s="46">
        <v>46.2</v>
      </c>
      <c r="H1058" s="46">
        <v>39.299999999999997</v>
      </c>
      <c r="I1058" s="46">
        <v>0.75</v>
      </c>
      <c r="J1058" s="52">
        <v>500</v>
      </c>
      <c r="K1058" s="47" t="str">
        <f t="shared" si="17"/>
        <v/>
      </c>
      <c r="L1058" s="30"/>
    </row>
    <row r="1059" spans="1:12" ht="15" customHeight="1" x14ac:dyDescent="0.2">
      <c r="A1059" s="64" t="s">
        <v>341</v>
      </c>
      <c r="B1059" s="44" t="s">
        <v>338</v>
      </c>
      <c r="C1059" s="44" t="s">
        <v>339</v>
      </c>
      <c r="D1059" s="44" t="s">
        <v>340</v>
      </c>
      <c r="E1059" s="44" t="s">
        <v>244</v>
      </c>
      <c r="F1059" s="45" t="s">
        <v>60</v>
      </c>
      <c r="G1059" s="46">
        <v>40.700000000000003</v>
      </c>
      <c r="H1059" s="46">
        <v>34.6</v>
      </c>
      <c r="I1059" s="46">
        <v>0.75</v>
      </c>
      <c r="J1059" s="52">
        <v>500</v>
      </c>
      <c r="K1059" s="47" t="str">
        <f t="shared" si="17"/>
        <v/>
      </c>
      <c r="L1059" s="30"/>
    </row>
    <row r="1060" spans="1:12" ht="15" customHeight="1" x14ac:dyDescent="0.2">
      <c r="A1060" s="64" t="s">
        <v>1579</v>
      </c>
      <c r="B1060" s="44" t="s">
        <v>338</v>
      </c>
      <c r="C1060" s="44" t="s">
        <v>339</v>
      </c>
      <c r="D1060" s="44" t="s">
        <v>340</v>
      </c>
      <c r="E1060" s="44" t="s">
        <v>239</v>
      </c>
      <c r="F1060" s="45" t="s">
        <v>60</v>
      </c>
      <c r="G1060" s="46">
        <v>35.200000000000003</v>
      </c>
      <c r="H1060" s="46">
        <v>29.95</v>
      </c>
      <c r="I1060" s="46">
        <v>0.75</v>
      </c>
      <c r="J1060" s="52">
        <v>89</v>
      </c>
      <c r="K1060" s="47" t="str">
        <f t="shared" si="17"/>
        <v/>
      </c>
      <c r="L1060" s="30"/>
    </row>
    <row r="1061" spans="1:12" ht="15" customHeight="1" x14ac:dyDescent="0.2">
      <c r="A1061" s="64" t="s">
        <v>1580</v>
      </c>
      <c r="B1061" s="44" t="s">
        <v>342</v>
      </c>
      <c r="C1061" s="44" t="s">
        <v>343</v>
      </c>
      <c r="D1061" s="44" t="s">
        <v>332</v>
      </c>
      <c r="E1061" s="44" t="s">
        <v>34</v>
      </c>
      <c r="F1061" s="45" t="s">
        <v>60</v>
      </c>
      <c r="G1061" s="46">
        <v>46.5</v>
      </c>
      <c r="H1061" s="46">
        <v>39.549999999999997</v>
      </c>
      <c r="I1061" s="46"/>
      <c r="J1061" s="52">
        <v>221</v>
      </c>
      <c r="K1061" s="47" t="str">
        <f t="shared" si="17"/>
        <v/>
      </c>
      <c r="L1061" s="30"/>
    </row>
    <row r="1062" spans="1:12" ht="15" customHeight="1" x14ac:dyDescent="0.2">
      <c r="A1062" s="64" t="s">
        <v>1581</v>
      </c>
      <c r="B1062" s="44" t="s">
        <v>342</v>
      </c>
      <c r="C1062" s="44" t="s">
        <v>343</v>
      </c>
      <c r="D1062" s="44" t="s">
        <v>332</v>
      </c>
      <c r="E1062" s="44" t="s">
        <v>133</v>
      </c>
      <c r="F1062" s="45" t="s">
        <v>60</v>
      </c>
      <c r="G1062" s="46">
        <v>41.15</v>
      </c>
      <c r="H1062" s="46">
        <v>35</v>
      </c>
      <c r="I1062" s="46"/>
      <c r="J1062" s="52">
        <v>500</v>
      </c>
      <c r="K1062" s="47" t="str">
        <f t="shared" si="17"/>
        <v/>
      </c>
      <c r="L1062" s="30"/>
    </row>
    <row r="1063" spans="1:12" ht="15" customHeight="1" x14ac:dyDescent="0.2">
      <c r="A1063" s="64" t="s">
        <v>347</v>
      </c>
      <c r="B1063" s="44" t="s">
        <v>345</v>
      </c>
      <c r="C1063" s="44" t="s">
        <v>346</v>
      </c>
      <c r="D1063" s="44" t="s">
        <v>340</v>
      </c>
      <c r="E1063" s="44" t="s">
        <v>242</v>
      </c>
      <c r="F1063" s="45" t="s">
        <v>60</v>
      </c>
      <c r="G1063" s="46">
        <v>55.75</v>
      </c>
      <c r="H1063" s="46">
        <v>47.4</v>
      </c>
      <c r="I1063" s="46">
        <v>1</v>
      </c>
      <c r="J1063" s="52">
        <v>167</v>
      </c>
      <c r="K1063" s="47" t="str">
        <f t="shared" si="17"/>
        <v/>
      </c>
      <c r="L1063" s="30"/>
    </row>
    <row r="1064" spans="1:12" ht="15" customHeight="1" x14ac:dyDescent="0.2">
      <c r="A1064" s="64" t="s">
        <v>655</v>
      </c>
      <c r="B1064" s="44" t="s">
        <v>345</v>
      </c>
      <c r="C1064" s="44" t="s">
        <v>346</v>
      </c>
      <c r="D1064" s="44" t="s">
        <v>340</v>
      </c>
      <c r="E1064" s="44" t="s">
        <v>243</v>
      </c>
      <c r="F1064" s="45" t="s">
        <v>60</v>
      </c>
      <c r="G1064" s="46">
        <v>46.2</v>
      </c>
      <c r="H1064" s="46">
        <v>39.299999999999997</v>
      </c>
      <c r="I1064" s="46">
        <v>1</v>
      </c>
      <c r="J1064" s="52">
        <v>500</v>
      </c>
      <c r="K1064" s="47" t="str">
        <f t="shared" si="17"/>
        <v/>
      </c>
      <c r="L1064" s="30"/>
    </row>
    <row r="1065" spans="1:12" ht="15" customHeight="1" x14ac:dyDescent="0.2">
      <c r="A1065" s="64" t="s">
        <v>1582</v>
      </c>
      <c r="B1065" s="44" t="s">
        <v>345</v>
      </c>
      <c r="C1065" s="44" t="s">
        <v>346</v>
      </c>
      <c r="D1065" s="44" t="s">
        <v>340</v>
      </c>
      <c r="E1065" s="44" t="s">
        <v>244</v>
      </c>
      <c r="F1065" s="45" t="s">
        <v>60</v>
      </c>
      <c r="G1065" s="46">
        <v>40.549999999999997</v>
      </c>
      <c r="H1065" s="46">
        <v>34.5</v>
      </c>
      <c r="I1065" s="46">
        <v>1</v>
      </c>
      <c r="J1065" s="52">
        <v>429</v>
      </c>
      <c r="K1065" s="47" t="str">
        <f t="shared" si="17"/>
        <v/>
      </c>
      <c r="L1065" s="30"/>
    </row>
    <row r="1066" spans="1:12" ht="15" customHeight="1" x14ac:dyDescent="0.2">
      <c r="A1066" s="64" t="s">
        <v>1583</v>
      </c>
      <c r="B1066" s="44" t="s">
        <v>345</v>
      </c>
      <c r="C1066" s="44" t="s">
        <v>346</v>
      </c>
      <c r="D1066" s="44" t="s">
        <v>340</v>
      </c>
      <c r="E1066" s="44" t="s">
        <v>239</v>
      </c>
      <c r="F1066" s="45" t="s">
        <v>60</v>
      </c>
      <c r="G1066" s="46">
        <v>35.700000000000003</v>
      </c>
      <c r="H1066" s="46">
        <v>30.35</v>
      </c>
      <c r="I1066" s="46">
        <v>1</v>
      </c>
      <c r="J1066" s="52">
        <v>20</v>
      </c>
      <c r="K1066" s="47" t="str">
        <f t="shared" si="17"/>
        <v/>
      </c>
      <c r="L1066" s="30"/>
    </row>
    <row r="1067" spans="1:12" ht="15" customHeight="1" x14ac:dyDescent="0.2">
      <c r="A1067" s="64" t="s">
        <v>1584</v>
      </c>
      <c r="B1067" s="44" t="s">
        <v>874</v>
      </c>
      <c r="C1067" s="44" t="s">
        <v>875</v>
      </c>
      <c r="D1067" s="44" t="s">
        <v>332</v>
      </c>
      <c r="E1067" s="44" t="s">
        <v>34</v>
      </c>
      <c r="F1067" s="45" t="s">
        <v>49</v>
      </c>
      <c r="G1067" s="46">
        <v>46.7</v>
      </c>
      <c r="H1067" s="46">
        <v>39.700000000000003</v>
      </c>
      <c r="I1067" s="46">
        <v>1.25</v>
      </c>
      <c r="J1067" s="52">
        <v>10</v>
      </c>
      <c r="K1067" s="47" t="str">
        <f t="shared" si="17"/>
        <v/>
      </c>
      <c r="L1067" s="30"/>
    </row>
    <row r="1068" spans="1:12" ht="15" customHeight="1" x14ac:dyDescent="0.2">
      <c r="A1068" s="64" t="s">
        <v>1585</v>
      </c>
      <c r="B1068" s="44" t="s">
        <v>874</v>
      </c>
      <c r="C1068" s="44" t="s">
        <v>875</v>
      </c>
      <c r="D1068" s="44" t="s">
        <v>332</v>
      </c>
      <c r="E1068" s="44" t="s">
        <v>133</v>
      </c>
      <c r="F1068" s="45" t="s">
        <v>49</v>
      </c>
      <c r="G1068" s="46">
        <v>41.75</v>
      </c>
      <c r="H1068" s="46">
        <v>35.5</v>
      </c>
      <c r="I1068" s="46">
        <v>1.25</v>
      </c>
      <c r="J1068" s="52">
        <v>210</v>
      </c>
      <c r="K1068" s="47" t="str">
        <f t="shared" si="17"/>
        <v/>
      </c>
      <c r="L1068" s="30"/>
    </row>
    <row r="1069" spans="1:12" ht="15" customHeight="1" x14ac:dyDescent="0.2">
      <c r="A1069" s="64" t="s">
        <v>1586</v>
      </c>
      <c r="B1069" s="44" t="s">
        <v>874</v>
      </c>
      <c r="C1069" s="44" t="s">
        <v>875</v>
      </c>
      <c r="D1069" s="44" t="s">
        <v>332</v>
      </c>
      <c r="E1069" s="44" t="s">
        <v>35</v>
      </c>
      <c r="F1069" s="45" t="s">
        <v>49</v>
      </c>
      <c r="G1069" s="46">
        <v>36.549999999999997</v>
      </c>
      <c r="H1069" s="46">
        <v>31.1</v>
      </c>
      <c r="I1069" s="46">
        <v>1.25</v>
      </c>
      <c r="J1069" s="52">
        <v>116</v>
      </c>
      <c r="K1069" s="47" t="str">
        <f t="shared" si="17"/>
        <v/>
      </c>
      <c r="L1069" s="30"/>
    </row>
    <row r="1070" spans="1:12" ht="15" customHeight="1" x14ac:dyDescent="0.2">
      <c r="A1070" s="64" t="s">
        <v>1587</v>
      </c>
      <c r="B1070" s="44" t="s">
        <v>874</v>
      </c>
      <c r="C1070" s="44" t="s">
        <v>875</v>
      </c>
      <c r="D1070" s="44" t="s">
        <v>329</v>
      </c>
      <c r="E1070" s="44" t="s">
        <v>35</v>
      </c>
      <c r="F1070" s="45" t="s">
        <v>49</v>
      </c>
      <c r="G1070" s="46">
        <v>36.549999999999997</v>
      </c>
      <c r="H1070" s="46">
        <v>31.1</v>
      </c>
      <c r="I1070" s="46">
        <v>1.25</v>
      </c>
      <c r="J1070" s="52">
        <v>51</v>
      </c>
      <c r="K1070" s="47" t="str">
        <f t="shared" si="17"/>
        <v/>
      </c>
      <c r="L1070" s="30"/>
    </row>
    <row r="1071" spans="1:12" ht="15" customHeight="1" x14ac:dyDescent="0.2">
      <c r="A1071" s="64" t="s">
        <v>1588</v>
      </c>
      <c r="B1071" s="44" t="s">
        <v>915</v>
      </c>
      <c r="C1071" s="44" t="s">
        <v>916</v>
      </c>
      <c r="D1071" s="44" t="s">
        <v>332</v>
      </c>
      <c r="E1071" s="44" t="s">
        <v>133</v>
      </c>
      <c r="F1071" s="45" t="s">
        <v>60</v>
      </c>
      <c r="G1071" s="46">
        <v>37.6</v>
      </c>
      <c r="H1071" s="46">
        <v>32</v>
      </c>
      <c r="I1071" s="46">
        <v>0.75</v>
      </c>
      <c r="J1071" s="52">
        <v>6</v>
      </c>
      <c r="K1071" s="47" t="str">
        <f t="shared" si="17"/>
        <v/>
      </c>
      <c r="L1071" s="30"/>
    </row>
    <row r="1072" spans="1:12" ht="15" customHeight="1" x14ac:dyDescent="0.2">
      <c r="A1072" s="64" t="s">
        <v>1589</v>
      </c>
      <c r="B1072" s="44" t="s">
        <v>915</v>
      </c>
      <c r="C1072" s="44" t="s">
        <v>916</v>
      </c>
      <c r="D1072" s="44" t="s">
        <v>332</v>
      </c>
      <c r="E1072" s="44" t="s">
        <v>36</v>
      </c>
      <c r="F1072" s="45" t="s">
        <v>60</v>
      </c>
      <c r="G1072" s="46">
        <v>29.2</v>
      </c>
      <c r="H1072" s="46">
        <v>24.85</v>
      </c>
      <c r="I1072" s="46">
        <v>0.75</v>
      </c>
      <c r="J1072" s="52">
        <v>25</v>
      </c>
      <c r="K1072" s="47" t="str">
        <f t="shared" si="17"/>
        <v/>
      </c>
      <c r="L1072" s="30"/>
    </row>
    <row r="1073" spans="1:12" ht="15" customHeight="1" x14ac:dyDescent="0.2">
      <c r="A1073" s="64" t="s">
        <v>1590</v>
      </c>
      <c r="B1073" s="44" t="s">
        <v>915</v>
      </c>
      <c r="C1073" s="44" t="s">
        <v>916</v>
      </c>
      <c r="D1073" s="44" t="s">
        <v>332</v>
      </c>
      <c r="E1073" s="44" t="s">
        <v>51</v>
      </c>
      <c r="F1073" s="45" t="s">
        <v>60</v>
      </c>
      <c r="G1073" s="46">
        <v>25.35</v>
      </c>
      <c r="H1073" s="46">
        <v>21.55</v>
      </c>
      <c r="I1073" s="46">
        <v>0.75</v>
      </c>
      <c r="J1073" s="52">
        <v>25</v>
      </c>
      <c r="K1073" s="47" t="str">
        <f t="shared" si="17"/>
        <v/>
      </c>
      <c r="L1073" s="30"/>
    </row>
    <row r="1074" spans="1:12" ht="15" customHeight="1" x14ac:dyDescent="0.2">
      <c r="A1074" s="64" t="s">
        <v>1591</v>
      </c>
      <c r="B1074" s="44" t="s">
        <v>915</v>
      </c>
      <c r="C1074" s="44" t="s">
        <v>916</v>
      </c>
      <c r="D1074" s="44" t="s">
        <v>332</v>
      </c>
      <c r="E1074" s="44" t="s">
        <v>61</v>
      </c>
      <c r="F1074" s="45" t="s">
        <v>60</v>
      </c>
      <c r="G1074" s="46">
        <v>31.8</v>
      </c>
      <c r="H1074" s="46">
        <v>27.05</v>
      </c>
      <c r="I1074" s="46">
        <v>0.75</v>
      </c>
      <c r="J1074" s="52">
        <v>25</v>
      </c>
      <c r="K1074" s="47" t="str">
        <f t="shared" si="17"/>
        <v/>
      </c>
      <c r="L1074" s="30"/>
    </row>
    <row r="1075" spans="1:12" ht="15" customHeight="1" x14ac:dyDescent="0.2">
      <c r="A1075" s="64" t="s">
        <v>1592</v>
      </c>
      <c r="B1075" s="44" t="s">
        <v>915</v>
      </c>
      <c r="C1075" s="44" t="s">
        <v>916</v>
      </c>
      <c r="D1075" s="44" t="s">
        <v>332</v>
      </c>
      <c r="E1075" s="44" t="s">
        <v>38</v>
      </c>
      <c r="F1075" s="45" t="s">
        <v>60</v>
      </c>
      <c r="G1075" s="46">
        <v>27.75</v>
      </c>
      <c r="H1075" s="46">
        <v>23.6</v>
      </c>
      <c r="I1075" s="46">
        <v>0.75</v>
      </c>
      <c r="J1075" s="52">
        <v>8</v>
      </c>
      <c r="K1075" s="47" t="str">
        <f t="shared" si="17"/>
        <v/>
      </c>
      <c r="L1075" s="30"/>
    </row>
    <row r="1076" spans="1:12" ht="15" customHeight="1" x14ac:dyDescent="0.2">
      <c r="A1076" s="64" t="s">
        <v>1593</v>
      </c>
      <c r="B1076" s="44" t="s">
        <v>915</v>
      </c>
      <c r="C1076" s="44" t="s">
        <v>916</v>
      </c>
      <c r="D1076" s="44" t="s">
        <v>332</v>
      </c>
      <c r="E1076" s="44" t="s">
        <v>39</v>
      </c>
      <c r="F1076" s="45" t="s">
        <v>60</v>
      </c>
      <c r="G1076" s="46">
        <v>24.1</v>
      </c>
      <c r="H1076" s="46">
        <v>20.5</v>
      </c>
      <c r="I1076" s="46">
        <v>0.75</v>
      </c>
      <c r="J1076" s="52">
        <v>8</v>
      </c>
      <c r="K1076" s="47" t="str">
        <f t="shared" si="17"/>
        <v/>
      </c>
      <c r="L1076" s="30"/>
    </row>
    <row r="1077" spans="1:12" ht="15" customHeight="1" x14ac:dyDescent="0.2">
      <c r="A1077" s="64" t="s">
        <v>1594</v>
      </c>
      <c r="B1077" s="44" t="s">
        <v>915</v>
      </c>
      <c r="C1077" s="44" t="s">
        <v>916</v>
      </c>
      <c r="D1077" s="44" t="s">
        <v>329</v>
      </c>
      <c r="E1077" s="44" t="s">
        <v>34</v>
      </c>
      <c r="F1077" s="45" t="s">
        <v>60</v>
      </c>
      <c r="G1077" s="46">
        <v>41.9</v>
      </c>
      <c r="H1077" s="46">
        <v>35.65</v>
      </c>
      <c r="I1077" s="46">
        <v>0.75</v>
      </c>
      <c r="J1077" s="52">
        <v>88</v>
      </c>
      <c r="K1077" s="47" t="str">
        <f t="shared" si="17"/>
        <v/>
      </c>
      <c r="L1077" s="30"/>
    </row>
    <row r="1078" spans="1:12" ht="15" customHeight="1" x14ac:dyDescent="0.2">
      <c r="A1078" s="64" t="s">
        <v>914</v>
      </c>
      <c r="B1078" s="44" t="s">
        <v>915</v>
      </c>
      <c r="C1078" s="44" t="s">
        <v>916</v>
      </c>
      <c r="D1078" s="44" t="s">
        <v>329</v>
      </c>
      <c r="E1078" s="44" t="s">
        <v>51</v>
      </c>
      <c r="F1078" s="45" t="s">
        <v>60</v>
      </c>
      <c r="G1078" s="46">
        <v>25.35</v>
      </c>
      <c r="H1078" s="46">
        <v>21.55</v>
      </c>
      <c r="I1078" s="46">
        <v>0.75</v>
      </c>
      <c r="J1078" s="52">
        <v>15</v>
      </c>
      <c r="K1078" s="47" t="str">
        <f t="shared" si="17"/>
        <v/>
      </c>
      <c r="L1078" s="30"/>
    </row>
    <row r="1079" spans="1:12" ht="15" customHeight="1" x14ac:dyDescent="0.2">
      <c r="A1079" s="64" t="s">
        <v>1595</v>
      </c>
      <c r="B1079" s="44" t="s">
        <v>915</v>
      </c>
      <c r="C1079" s="44" t="s">
        <v>916</v>
      </c>
      <c r="D1079" s="44" t="s">
        <v>329</v>
      </c>
      <c r="E1079" s="44" t="s">
        <v>61</v>
      </c>
      <c r="F1079" s="45" t="s">
        <v>60</v>
      </c>
      <c r="G1079" s="46">
        <v>31.8</v>
      </c>
      <c r="H1079" s="46">
        <v>27.05</v>
      </c>
      <c r="I1079" s="46">
        <v>0.75</v>
      </c>
      <c r="J1079" s="52">
        <v>16</v>
      </c>
      <c r="K1079" s="47" t="str">
        <f t="shared" si="17"/>
        <v/>
      </c>
      <c r="L1079" s="30"/>
    </row>
    <row r="1080" spans="1:12" ht="15" customHeight="1" x14ac:dyDescent="0.2">
      <c r="A1080" s="64" t="s">
        <v>348</v>
      </c>
      <c r="B1080" s="44" t="s">
        <v>349</v>
      </c>
      <c r="C1080" s="44" t="s">
        <v>350</v>
      </c>
      <c r="D1080" s="44" t="s">
        <v>340</v>
      </c>
      <c r="E1080" s="44" t="s">
        <v>243</v>
      </c>
      <c r="F1080" s="45" t="s">
        <v>60</v>
      </c>
      <c r="G1080" s="46">
        <v>49.35</v>
      </c>
      <c r="H1080" s="46">
        <v>41.95</v>
      </c>
      <c r="I1080" s="46">
        <v>3</v>
      </c>
      <c r="J1080" s="52">
        <v>500</v>
      </c>
      <c r="K1080" s="47" t="str">
        <f t="shared" si="17"/>
        <v/>
      </c>
      <c r="L1080" s="30"/>
    </row>
    <row r="1081" spans="1:12" ht="15" customHeight="1" x14ac:dyDescent="0.2">
      <c r="A1081" s="64" t="s">
        <v>351</v>
      </c>
      <c r="B1081" s="44" t="s">
        <v>349</v>
      </c>
      <c r="C1081" s="44" t="s">
        <v>350</v>
      </c>
      <c r="D1081" s="44" t="s">
        <v>340</v>
      </c>
      <c r="E1081" s="44" t="s">
        <v>244</v>
      </c>
      <c r="F1081" s="45" t="s">
        <v>60</v>
      </c>
      <c r="G1081" s="46">
        <v>43.1</v>
      </c>
      <c r="H1081" s="46">
        <v>36.65</v>
      </c>
      <c r="I1081" s="46">
        <v>3</v>
      </c>
      <c r="J1081" s="52">
        <v>416</v>
      </c>
      <c r="K1081" s="47" t="str">
        <f t="shared" si="17"/>
        <v/>
      </c>
      <c r="L1081" s="30"/>
    </row>
    <row r="1082" spans="1:12" ht="15" customHeight="1" x14ac:dyDescent="0.2">
      <c r="A1082" s="64" t="s">
        <v>1596</v>
      </c>
      <c r="B1082" s="44" t="s">
        <v>349</v>
      </c>
      <c r="C1082" s="44" t="s">
        <v>350</v>
      </c>
      <c r="D1082" s="44" t="s">
        <v>340</v>
      </c>
      <c r="E1082" s="44" t="s">
        <v>239</v>
      </c>
      <c r="F1082" s="45" t="s">
        <v>60</v>
      </c>
      <c r="G1082" s="46">
        <v>36.549999999999997</v>
      </c>
      <c r="H1082" s="46">
        <v>31.1</v>
      </c>
      <c r="I1082" s="46">
        <v>3</v>
      </c>
      <c r="J1082" s="52">
        <v>31</v>
      </c>
      <c r="K1082" s="47" t="str">
        <f t="shared" si="17"/>
        <v/>
      </c>
      <c r="L1082" s="30"/>
    </row>
    <row r="1083" spans="1:12" ht="15" customHeight="1" x14ac:dyDescent="0.2">
      <c r="A1083" s="64" t="s">
        <v>1597</v>
      </c>
      <c r="B1083" s="44" t="s">
        <v>1598</v>
      </c>
      <c r="C1083" s="44" t="s">
        <v>1599</v>
      </c>
      <c r="D1083" s="44" t="s">
        <v>332</v>
      </c>
      <c r="E1083" s="44" t="s">
        <v>243</v>
      </c>
      <c r="F1083" s="45" t="s">
        <v>60</v>
      </c>
      <c r="G1083" s="46">
        <v>50.5</v>
      </c>
      <c r="H1083" s="46">
        <v>42.95</v>
      </c>
      <c r="I1083" s="46"/>
      <c r="J1083" s="52">
        <v>500</v>
      </c>
      <c r="K1083" s="47" t="str">
        <f t="shared" ref="K1083:K1143" si="18">IF(L1083="","",IF(L1083&lt;50,G1083-($K$9*G1083),IF(L1083&gt;=50,H1083-($K$9*H1083))))</f>
        <v/>
      </c>
      <c r="L1083" s="30"/>
    </row>
    <row r="1084" spans="1:12" ht="15" customHeight="1" x14ac:dyDescent="0.2">
      <c r="A1084" s="64" t="s">
        <v>1600</v>
      </c>
      <c r="B1084" s="44" t="s">
        <v>1598</v>
      </c>
      <c r="C1084" s="44" t="s">
        <v>1599</v>
      </c>
      <c r="D1084" s="44" t="s">
        <v>332</v>
      </c>
      <c r="E1084" s="44" t="s">
        <v>244</v>
      </c>
      <c r="F1084" s="45" t="s">
        <v>60</v>
      </c>
      <c r="G1084" s="46">
        <v>48.2</v>
      </c>
      <c r="H1084" s="46">
        <v>41</v>
      </c>
      <c r="I1084" s="46"/>
      <c r="J1084" s="52">
        <v>181</v>
      </c>
      <c r="K1084" s="47" t="str">
        <f t="shared" si="18"/>
        <v/>
      </c>
      <c r="L1084" s="30"/>
    </row>
    <row r="1085" spans="1:12" ht="15" customHeight="1" x14ac:dyDescent="0.2">
      <c r="A1085" s="64" t="s">
        <v>1601</v>
      </c>
      <c r="B1085" s="44" t="s">
        <v>1598</v>
      </c>
      <c r="C1085" s="44" t="s">
        <v>1599</v>
      </c>
      <c r="D1085" s="44" t="s">
        <v>332</v>
      </c>
      <c r="E1085" s="44" t="s">
        <v>239</v>
      </c>
      <c r="F1085" s="45" t="s">
        <v>60</v>
      </c>
      <c r="G1085" s="46">
        <v>46.1</v>
      </c>
      <c r="H1085" s="46">
        <v>39.200000000000003</v>
      </c>
      <c r="I1085" s="46"/>
      <c r="J1085" s="52">
        <v>20</v>
      </c>
      <c r="K1085" s="47" t="str">
        <f t="shared" si="18"/>
        <v/>
      </c>
      <c r="L1085" s="30"/>
    </row>
    <row r="1086" spans="1:12" ht="15" customHeight="1" x14ac:dyDescent="0.2">
      <c r="A1086" s="64" t="s">
        <v>1602</v>
      </c>
      <c r="B1086" s="44" t="s">
        <v>1598</v>
      </c>
      <c r="C1086" s="44" t="s">
        <v>1599</v>
      </c>
      <c r="D1086" s="44" t="s">
        <v>329</v>
      </c>
      <c r="E1086" s="44" t="s">
        <v>243</v>
      </c>
      <c r="F1086" s="45" t="s">
        <v>60</v>
      </c>
      <c r="G1086" s="46">
        <v>50.5</v>
      </c>
      <c r="H1086" s="46">
        <v>42.95</v>
      </c>
      <c r="I1086" s="46"/>
      <c r="J1086" s="52">
        <v>50</v>
      </c>
      <c r="K1086" s="47" t="str">
        <f t="shared" si="18"/>
        <v/>
      </c>
      <c r="L1086" s="30"/>
    </row>
    <row r="1087" spans="1:12" ht="15" customHeight="1" x14ac:dyDescent="0.2">
      <c r="A1087" s="64" t="s">
        <v>1603</v>
      </c>
      <c r="B1087" s="44" t="s">
        <v>1598</v>
      </c>
      <c r="C1087" s="44" t="s">
        <v>1599</v>
      </c>
      <c r="D1087" s="44" t="s">
        <v>329</v>
      </c>
      <c r="E1087" s="44" t="s">
        <v>244</v>
      </c>
      <c r="F1087" s="45" t="s">
        <v>60</v>
      </c>
      <c r="G1087" s="46">
        <v>48.2</v>
      </c>
      <c r="H1087" s="46">
        <v>41</v>
      </c>
      <c r="I1087" s="46"/>
      <c r="J1087" s="52">
        <v>47</v>
      </c>
      <c r="K1087" s="47" t="str">
        <f t="shared" si="18"/>
        <v/>
      </c>
      <c r="L1087" s="30"/>
    </row>
    <row r="1088" spans="1:12" ht="15" customHeight="1" x14ac:dyDescent="0.2">
      <c r="A1088" s="64" t="s">
        <v>2719</v>
      </c>
      <c r="B1088" s="44" t="s">
        <v>352</v>
      </c>
      <c r="C1088" s="44" t="s">
        <v>353</v>
      </c>
      <c r="D1088" s="44" t="s">
        <v>332</v>
      </c>
      <c r="E1088" s="44" t="s">
        <v>344</v>
      </c>
      <c r="F1088" s="45" t="s">
        <v>60</v>
      </c>
      <c r="G1088" s="46">
        <v>35.9</v>
      </c>
      <c r="H1088" s="46">
        <v>30.55</v>
      </c>
      <c r="I1088" s="46">
        <v>1</v>
      </c>
      <c r="J1088" s="52">
        <v>35</v>
      </c>
      <c r="K1088" s="47" t="str">
        <f t="shared" si="18"/>
        <v/>
      </c>
      <c r="L1088" s="30"/>
    </row>
    <row r="1089" spans="1:12" ht="15" customHeight="1" x14ac:dyDescent="0.2">
      <c r="A1089" s="64" t="s">
        <v>1604</v>
      </c>
      <c r="B1089" s="44" t="s">
        <v>352</v>
      </c>
      <c r="C1089" s="44" t="s">
        <v>353</v>
      </c>
      <c r="D1089" s="44" t="s">
        <v>332</v>
      </c>
      <c r="E1089" s="44" t="s">
        <v>35</v>
      </c>
      <c r="F1089" s="45" t="s">
        <v>60</v>
      </c>
      <c r="G1089" s="46">
        <v>37</v>
      </c>
      <c r="H1089" s="46">
        <v>31.45</v>
      </c>
      <c r="I1089" s="46">
        <v>1</v>
      </c>
      <c r="J1089" s="52">
        <v>87</v>
      </c>
      <c r="K1089" s="47" t="str">
        <f t="shared" si="18"/>
        <v/>
      </c>
      <c r="L1089" s="30"/>
    </row>
    <row r="1090" spans="1:12" ht="15" customHeight="1" x14ac:dyDescent="0.2">
      <c r="A1090" s="64" t="s">
        <v>2720</v>
      </c>
      <c r="B1090" s="44" t="s">
        <v>352</v>
      </c>
      <c r="C1090" s="44" t="s">
        <v>353</v>
      </c>
      <c r="D1090" s="44" t="s">
        <v>332</v>
      </c>
      <c r="E1090" s="44" t="s">
        <v>86</v>
      </c>
      <c r="F1090" s="45" t="s">
        <v>60</v>
      </c>
      <c r="G1090" s="46">
        <v>32.4</v>
      </c>
      <c r="H1090" s="46">
        <v>27.55</v>
      </c>
      <c r="I1090" s="46">
        <v>1</v>
      </c>
      <c r="J1090" s="52">
        <v>99</v>
      </c>
      <c r="K1090" s="47" t="str">
        <f t="shared" si="18"/>
        <v/>
      </c>
      <c r="L1090" s="30"/>
    </row>
    <row r="1091" spans="1:12" ht="15" customHeight="1" x14ac:dyDescent="0.2">
      <c r="A1091" s="64" t="s">
        <v>1605</v>
      </c>
      <c r="B1091" s="44" t="s">
        <v>352</v>
      </c>
      <c r="C1091" s="44" t="s">
        <v>353</v>
      </c>
      <c r="D1091" s="44" t="s">
        <v>332</v>
      </c>
      <c r="E1091" s="44" t="s">
        <v>36</v>
      </c>
      <c r="F1091" s="45" t="s">
        <v>60</v>
      </c>
      <c r="G1091" s="46">
        <v>32.549999999999997</v>
      </c>
      <c r="H1091" s="46">
        <v>27.7</v>
      </c>
      <c r="I1091" s="46">
        <v>1</v>
      </c>
      <c r="J1091" s="52">
        <v>35</v>
      </c>
      <c r="K1091" s="47" t="str">
        <f t="shared" si="18"/>
        <v/>
      </c>
      <c r="L1091" s="30"/>
    </row>
    <row r="1092" spans="1:12" ht="15" customHeight="1" x14ac:dyDescent="0.2">
      <c r="A1092" s="64" t="s">
        <v>1606</v>
      </c>
      <c r="B1092" s="44" t="s">
        <v>352</v>
      </c>
      <c r="C1092" s="44" t="s">
        <v>353</v>
      </c>
      <c r="D1092" s="44" t="s">
        <v>332</v>
      </c>
      <c r="E1092" s="44" t="s">
        <v>88</v>
      </c>
      <c r="F1092" s="45" t="s">
        <v>60</v>
      </c>
      <c r="G1092" s="46">
        <v>23.7</v>
      </c>
      <c r="H1092" s="46">
        <v>20.149999999999999</v>
      </c>
      <c r="I1092" s="46">
        <v>1</v>
      </c>
      <c r="J1092" s="52">
        <v>7</v>
      </c>
      <c r="K1092" s="47" t="str">
        <f t="shared" si="18"/>
        <v/>
      </c>
      <c r="L1092" s="30"/>
    </row>
    <row r="1093" spans="1:12" ht="15" customHeight="1" x14ac:dyDescent="0.2">
      <c r="A1093" s="64" t="s">
        <v>1607</v>
      </c>
      <c r="B1093" s="44" t="s">
        <v>352</v>
      </c>
      <c r="C1093" s="44" t="s">
        <v>353</v>
      </c>
      <c r="D1093" s="44" t="s">
        <v>332</v>
      </c>
      <c r="E1093" s="44" t="s">
        <v>61</v>
      </c>
      <c r="F1093" s="45" t="s">
        <v>60</v>
      </c>
      <c r="G1093" s="46">
        <v>28.1</v>
      </c>
      <c r="H1093" s="46">
        <v>23.9</v>
      </c>
      <c r="I1093" s="46">
        <v>1</v>
      </c>
      <c r="J1093" s="52">
        <v>14</v>
      </c>
      <c r="K1093" s="47" t="str">
        <f t="shared" si="18"/>
        <v/>
      </c>
      <c r="L1093" s="30"/>
    </row>
    <row r="1094" spans="1:12" ht="15" customHeight="1" x14ac:dyDescent="0.2">
      <c r="A1094" s="64" t="s">
        <v>1608</v>
      </c>
      <c r="B1094" s="44" t="s">
        <v>352</v>
      </c>
      <c r="C1094" s="44" t="s">
        <v>353</v>
      </c>
      <c r="D1094" s="44" t="s">
        <v>332</v>
      </c>
      <c r="E1094" s="44" t="s">
        <v>38</v>
      </c>
      <c r="F1094" s="45" t="s">
        <v>60</v>
      </c>
      <c r="G1094" s="46">
        <v>25.5</v>
      </c>
      <c r="H1094" s="46">
        <v>21.7</v>
      </c>
      <c r="I1094" s="46">
        <v>1</v>
      </c>
      <c r="J1094" s="52">
        <v>57</v>
      </c>
      <c r="K1094" s="47" t="str">
        <f t="shared" si="18"/>
        <v/>
      </c>
      <c r="L1094" s="30"/>
    </row>
    <row r="1095" spans="1:12" ht="15" customHeight="1" x14ac:dyDescent="0.2">
      <c r="A1095" s="64" t="s">
        <v>1609</v>
      </c>
      <c r="B1095" s="44" t="s">
        <v>352</v>
      </c>
      <c r="C1095" s="44" t="s">
        <v>353</v>
      </c>
      <c r="D1095" s="44" t="s">
        <v>332</v>
      </c>
      <c r="E1095" s="44" t="s">
        <v>39</v>
      </c>
      <c r="F1095" s="45" t="s">
        <v>60</v>
      </c>
      <c r="G1095" s="46">
        <v>22.8</v>
      </c>
      <c r="H1095" s="46">
        <v>19.399999999999999</v>
      </c>
      <c r="I1095" s="46">
        <v>1</v>
      </c>
      <c r="J1095" s="52">
        <v>64</v>
      </c>
      <c r="K1095" s="47" t="str">
        <f t="shared" si="18"/>
        <v/>
      </c>
      <c r="L1095" s="30"/>
    </row>
    <row r="1096" spans="1:12" ht="15" customHeight="1" x14ac:dyDescent="0.2">
      <c r="A1096" s="64" t="s">
        <v>1610</v>
      </c>
      <c r="B1096" s="44" t="s">
        <v>352</v>
      </c>
      <c r="C1096" s="44" t="s">
        <v>353</v>
      </c>
      <c r="D1096" s="44" t="s">
        <v>332</v>
      </c>
      <c r="E1096" s="44" t="s">
        <v>40</v>
      </c>
      <c r="F1096" s="45" t="s">
        <v>60</v>
      </c>
      <c r="G1096" s="46">
        <v>20.2</v>
      </c>
      <c r="H1096" s="46">
        <v>17.2</v>
      </c>
      <c r="I1096" s="46">
        <v>1</v>
      </c>
      <c r="J1096" s="52">
        <v>49</v>
      </c>
      <c r="K1096" s="47" t="str">
        <f t="shared" si="18"/>
        <v/>
      </c>
      <c r="L1096" s="30"/>
    </row>
    <row r="1097" spans="1:12" ht="15" customHeight="1" x14ac:dyDescent="0.2">
      <c r="A1097" s="64" t="s">
        <v>1611</v>
      </c>
      <c r="B1097" s="44" t="s">
        <v>352</v>
      </c>
      <c r="C1097" s="44" t="s">
        <v>353</v>
      </c>
      <c r="D1097" s="44" t="s">
        <v>332</v>
      </c>
      <c r="E1097" s="44" t="s">
        <v>62</v>
      </c>
      <c r="F1097" s="45" t="s">
        <v>60</v>
      </c>
      <c r="G1097" s="46">
        <v>16.45</v>
      </c>
      <c r="H1097" s="46">
        <v>14</v>
      </c>
      <c r="I1097" s="46">
        <v>1</v>
      </c>
      <c r="J1097" s="52">
        <v>14</v>
      </c>
      <c r="K1097" s="47" t="str">
        <f t="shared" si="18"/>
        <v/>
      </c>
      <c r="L1097" s="30"/>
    </row>
    <row r="1098" spans="1:12" ht="15" customHeight="1" x14ac:dyDescent="0.2">
      <c r="A1098" s="64" t="s">
        <v>1612</v>
      </c>
      <c r="B1098" s="44" t="s">
        <v>352</v>
      </c>
      <c r="C1098" s="44" t="s">
        <v>353</v>
      </c>
      <c r="D1098" s="44" t="s">
        <v>329</v>
      </c>
      <c r="E1098" s="44" t="s">
        <v>50</v>
      </c>
      <c r="F1098" s="45" t="s">
        <v>60</v>
      </c>
      <c r="G1098" s="46">
        <v>60.25</v>
      </c>
      <c r="H1098" s="46">
        <v>51.25</v>
      </c>
      <c r="I1098" s="46">
        <v>1</v>
      </c>
      <c r="J1098" s="52">
        <v>7</v>
      </c>
      <c r="K1098" s="47" t="str">
        <f t="shared" si="18"/>
        <v/>
      </c>
      <c r="L1098" s="30"/>
    </row>
    <row r="1099" spans="1:12" ht="15" customHeight="1" x14ac:dyDescent="0.2">
      <c r="A1099" s="64" t="s">
        <v>2721</v>
      </c>
      <c r="B1099" s="44" t="s">
        <v>352</v>
      </c>
      <c r="C1099" s="44" t="s">
        <v>353</v>
      </c>
      <c r="D1099" s="44" t="s">
        <v>329</v>
      </c>
      <c r="E1099" s="44" t="s">
        <v>82</v>
      </c>
      <c r="F1099" s="45" t="s">
        <v>60</v>
      </c>
      <c r="G1099" s="46">
        <v>45.95</v>
      </c>
      <c r="H1099" s="46">
        <v>39.1</v>
      </c>
      <c r="I1099" s="46">
        <v>1</v>
      </c>
      <c r="J1099" s="52">
        <v>14</v>
      </c>
      <c r="K1099" s="47" t="str">
        <f t="shared" si="18"/>
        <v/>
      </c>
      <c r="L1099" s="30"/>
    </row>
    <row r="1100" spans="1:12" ht="15" customHeight="1" x14ac:dyDescent="0.2">
      <c r="A1100" s="64" t="s">
        <v>2722</v>
      </c>
      <c r="B1100" s="44" t="s">
        <v>352</v>
      </c>
      <c r="C1100" s="44" t="s">
        <v>353</v>
      </c>
      <c r="D1100" s="44" t="s">
        <v>329</v>
      </c>
      <c r="E1100" s="44" t="s">
        <v>83</v>
      </c>
      <c r="F1100" s="45" t="s">
        <v>60</v>
      </c>
      <c r="G1100" s="46">
        <v>40.1</v>
      </c>
      <c r="H1100" s="46">
        <v>34.1</v>
      </c>
      <c r="I1100" s="46">
        <v>1</v>
      </c>
      <c r="J1100" s="52">
        <v>58</v>
      </c>
      <c r="K1100" s="47" t="str">
        <f t="shared" si="18"/>
        <v/>
      </c>
      <c r="L1100" s="30"/>
    </row>
    <row r="1101" spans="1:12" ht="15" customHeight="1" x14ac:dyDescent="0.2">
      <c r="A1101" s="64" t="s">
        <v>2723</v>
      </c>
      <c r="B1101" s="44" t="s">
        <v>352</v>
      </c>
      <c r="C1101" s="44" t="s">
        <v>353</v>
      </c>
      <c r="D1101" s="44" t="s">
        <v>329</v>
      </c>
      <c r="E1101" s="44" t="s">
        <v>344</v>
      </c>
      <c r="F1101" s="45" t="s">
        <v>60</v>
      </c>
      <c r="G1101" s="46">
        <v>35.9</v>
      </c>
      <c r="H1101" s="46">
        <v>30.55</v>
      </c>
      <c r="I1101" s="46">
        <v>1</v>
      </c>
      <c r="J1101" s="52">
        <v>48</v>
      </c>
      <c r="K1101" s="47" t="str">
        <f t="shared" si="18"/>
        <v/>
      </c>
      <c r="L1101" s="30"/>
    </row>
    <row r="1102" spans="1:12" ht="15" customHeight="1" x14ac:dyDescent="0.2">
      <c r="A1102" s="64" t="s">
        <v>2724</v>
      </c>
      <c r="B1102" s="44" t="s">
        <v>352</v>
      </c>
      <c r="C1102" s="44" t="s">
        <v>353</v>
      </c>
      <c r="D1102" s="44" t="s">
        <v>329</v>
      </c>
      <c r="E1102" s="44" t="s">
        <v>86</v>
      </c>
      <c r="F1102" s="45" t="s">
        <v>60</v>
      </c>
      <c r="G1102" s="46">
        <v>32.4</v>
      </c>
      <c r="H1102" s="46">
        <v>27.55</v>
      </c>
      <c r="I1102" s="46">
        <v>1</v>
      </c>
      <c r="J1102" s="52">
        <v>86</v>
      </c>
      <c r="K1102" s="47" t="str">
        <f t="shared" si="18"/>
        <v/>
      </c>
      <c r="L1102" s="30"/>
    </row>
    <row r="1103" spans="1:12" ht="15" customHeight="1" x14ac:dyDescent="0.2">
      <c r="A1103" s="64" t="s">
        <v>2725</v>
      </c>
      <c r="B1103" s="44" t="s">
        <v>352</v>
      </c>
      <c r="C1103" s="44" t="s">
        <v>353</v>
      </c>
      <c r="D1103" s="44" t="s">
        <v>329</v>
      </c>
      <c r="E1103" s="44" t="s">
        <v>87</v>
      </c>
      <c r="F1103" s="45" t="s">
        <v>60</v>
      </c>
      <c r="G1103" s="46">
        <v>28.5</v>
      </c>
      <c r="H1103" s="46">
        <v>24.25</v>
      </c>
      <c r="I1103" s="46">
        <v>1</v>
      </c>
      <c r="J1103" s="52">
        <v>75</v>
      </c>
      <c r="K1103" s="47" t="str">
        <f t="shared" si="18"/>
        <v/>
      </c>
      <c r="L1103" s="30"/>
    </row>
    <row r="1104" spans="1:12" ht="15" customHeight="1" x14ac:dyDescent="0.2">
      <c r="A1104" s="64" t="s">
        <v>1613</v>
      </c>
      <c r="B1104" s="44" t="s">
        <v>352</v>
      </c>
      <c r="C1104" s="44" t="s">
        <v>353</v>
      </c>
      <c r="D1104" s="44" t="s">
        <v>329</v>
      </c>
      <c r="E1104" s="44" t="s">
        <v>51</v>
      </c>
      <c r="F1104" s="45" t="s">
        <v>60</v>
      </c>
      <c r="G1104" s="46">
        <v>28.75</v>
      </c>
      <c r="H1104" s="46">
        <v>24.45</v>
      </c>
      <c r="I1104" s="46">
        <v>1</v>
      </c>
      <c r="J1104" s="52">
        <v>13</v>
      </c>
      <c r="K1104" s="47" t="str">
        <f t="shared" si="18"/>
        <v/>
      </c>
      <c r="L1104" s="30"/>
    </row>
    <row r="1105" spans="1:12" ht="15" customHeight="1" x14ac:dyDescent="0.2">
      <c r="A1105" s="64" t="s">
        <v>2726</v>
      </c>
      <c r="B1105" s="44" t="s">
        <v>352</v>
      </c>
      <c r="C1105" s="44" t="s">
        <v>353</v>
      </c>
      <c r="D1105" s="44" t="s">
        <v>329</v>
      </c>
      <c r="E1105" s="44" t="s">
        <v>88</v>
      </c>
      <c r="F1105" s="45" t="s">
        <v>60</v>
      </c>
      <c r="G1105" s="46">
        <v>25.2</v>
      </c>
      <c r="H1105" s="46">
        <v>21.45</v>
      </c>
      <c r="I1105" s="46">
        <v>1</v>
      </c>
      <c r="J1105" s="52">
        <v>39</v>
      </c>
      <c r="K1105" s="47" t="str">
        <f t="shared" si="18"/>
        <v/>
      </c>
      <c r="L1105" s="30"/>
    </row>
    <row r="1106" spans="1:12" ht="15" customHeight="1" x14ac:dyDescent="0.2">
      <c r="A1106" s="64" t="s">
        <v>1614</v>
      </c>
      <c r="B1106" s="44" t="s">
        <v>352</v>
      </c>
      <c r="C1106" s="44" t="s">
        <v>353</v>
      </c>
      <c r="D1106" s="44" t="s">
        <v>329</v>
      </c>
      <c r="E1106" s="44" t="s">
        <v>61</v>
      </c>
      <c r="F1106" s="45" t="s">
        <v>60</v>
      </c>
      <c r="G1106" s="46">
        <v>28.1</v>
      </c>
      <c r="H1106" s="46">
        <v>23.9</v>
      </c>
      <c r="I1106" s="46">
        <v>1</v>
      </c>
      <c r="J1106" s="52">
        <v>6</v>
      </c>
      <c r="K1106" s="47" t="str">
        <f t="shared" si="18"/>
        <v/>
      </c>
      <c r="L1106" s="30"/>
    </row>
    <row r="1107" spans="1:12" ht="15" customHeight="1" x14ac:dyDescent="0.2">
      <c r="A1107" s="64" t="s">
        <v>1615</v>
      </c>
      <c r="B1107" s="44" t="s">
        <v>352</v>
      </c>
      <c r="C1107" s="44" t="s">
        <v>353</v>
      </c>
      <c r="D1107" s="44" t="s">
        <v>329</v>
      </c>
      <c r="E1107" s="44" t="s">
        <v>38</v>
      </c>
      <c r="F1107" s="45" t="s">
        <v>60</v>
      </c>
      <c r="G1107" s="46">
        <v>25.5</v>
      </c>
      <c r="H1107" s="46">
        <v>21.7</v>
      </c>
      <c r="I1107" s="46">
        <v>1</v>
      </c>
      <c r="J1107" s="52">
        <v>39</v>
      </c>
      <c r="K1107" s="47" t="str">
        <f t="shared" si="18"/>
        <v/>
      </c>
      <c r="L1107" s="30"/>
    </row>
    <row r="1108" spans="1:12" ht="15" customHeight="1" x14ac:dyDescent="0.2">
      <c r="A1108" s="64" t="s">
        <v>1616</v>
      </c>
      <c r="B1108" s="44" t="s">
        <v>352</v>
      </c>
      <c r="C1108" s="44" t="s">
        <v>353</v>
      </c>
      <c r="D1108" s="44" t="s">
        <v>329</v>
      </c>
      <c r="E1108" s="44" t="s">
        <v>39</v>
      </c>
      <c r="F1108" s="45" t="s">
        <v>60</v>
      </c>
      <c r="G1108" s="46">
        <v>22.8</v>
      </c>
      <c r="H1108" s="46">
        <v>19.399999999999999</v>
      </c>
      <c r="I1108" s="46">
        <v>1</v>
      </c>
      <c r="J1108" s="52">
        <v>65</v>
      </c>
      <c r="K1108" s="47" t="str">
        <f t="shared" si="18"/>
        <v/>
      </c>
      <c r="L1108" s="30"/>
    </row>
    <row r="1109" spans="1:12" ht="15" customHeight="1" x14ac:dyDescent="0.2">
      <c r="A1109" s="64" t="s">
        <v>354</v>
      </c>
      <c r="B1109" s="44" t="s">
        <v>352</v>
      </c>
      <c r="C1109" s="44" t="s">
        <v>353</v>
      </c>
      <c r="D1109" s="44" t="s">
        <v>329</v>
      </c>
      <c r="E1109" s="44" t="s">
        <v>40</v>
      </c>
      <c r="F1109" s="45" t="s">
        <v>60</v>
      </c>
      <c r="G1109" s="46">
        <v>20.2</v>
      </c>
      <c r="H1109" s="46">
        <v>17.2</v>
      </c>
      <c r="I1109" s="46">
        <v>1</v>
      </c>
      <c r="J1109" s="52">
        <v>52</v>
      </c>
      <c r="K1109" s="47" t="str">
        <f t="shared" si="18"/>
        <v/>
      </c>
      <c r="L1109" s="30"/>
    </row>
    <row r="1110" spans="1:12" ht="15" customHeight="1" x14ac:dyDescent="0.2">
      <c r="A1110" s="64" t="s">
        <v>1617</v>
      </c>
      <c r="B1110" s="44" t="s">
        <v>352</v>
      </c>
      <c r="C1110" s="44" t="s">
        <v>353</v>
      </c>
      <c r="D1110" s="44" t="s">
        <v>329</v>
      </c>
      <c r="E1110" s="44" t="s">
        <v>62</v>
      </c>
      <c r="F1110" s="45" t="s">
        <v>60</v>
      </c>
      <c r="G1110" s="46">
        <v>17.25</v>
      </c>
      <c r="H1110" s="46">
        <v>14.7</v>
      </c>
      <c r="I1110" s="46">
        <v>1</v>
      </c>
      <c r="J1110" s="52">
        <v>32</v>
      </c>
      <c r="K1110" s="47" t="str">
        <f t="shared" si="18"/>
        <v/>
      </c>
      <c r="L1110" s="30"/>
    </row>
    <row r="1111" spans="1:12" ht="15" customHeight="1" x14ac:dyDescent="0.2">
      <c r="A1111" s="64" t="s">
        <v>1618</v>
      </c>
      <c r="B1111" s="44" t="s">
        <v>355</v>
      </c>
      <c r="C1111" s="44" t="s">
        <v>356</v>
      </c>
      <c r="D1111" s="44" t="s">
        <v>332</v>
      </c>
      <c r="E1111" s="44" t="s">
        <v>34</v>
      </c>
      <c r="F1111" s="45" t="s">
        <v>60</v>
      </c>
      <c r="G1111" s="46">
        <v>52.55</v>
      </c>
      <c r="H1111" s="46">
        <v>44.7</v>
      </c>
      <c r="I1111" s="46"/>
      <c r="J1111" s="52">
        <v>8</v>
      </c>
      <c r="K1111" s="47" t="str">
        <f t="shared" si="18"/>
        <v/>
      </c>
      <c r="L1111" s="30"/>
    </row>
    <row r="1112" spans="1:12" ht="15" customHeight="1" x14ac:dyDescent="0.2">
      <c r="A1112" s="64" t="s">
        <v>1619</v>
      </c>
      <c r="B1112" s="44" t="s">
        <v>355</v>
      </c>
      <c r="C1112" s="44" t="s">
        <v>356</v>
      </c>
      <c r="D1112" s="44" t="s">
        <v>332</v>
      </c>
      <c r="E1112" s="44" t="s">
        <v>133</v>
      </c>
      <c r="F1112" s="45" t="s">
        <v>60</v>
      </c>
      <c r="G1112" s="46">
        <v>47.05</v>
      </c>
      <c r="H1112" s="46">
        <v>40</v>
      </c>
      <c r="I1112" s="46"/>
      <c r="J1112" s="52">
        <v>99</v>
      </c>
      <c r="K1112" s="47" t="str">
        <f t="shared" si="18"/>
        <v/>
      </c>
      <c r="L1112" s="30"/>
    </row>
    <row r="1113" spans="1:12" ht="15" customHeight="1" x14ac:dyDescent="0.2">
      <c r="A1113" s="64" t="s">
        <v>1620</v>
      </c>
      <c r="B1113" s="44" t="s">
        <v>355</v>
      </c>
      <c r="C1113" s="44" t="s">
        <v>356</v>
      </c>
      <c r="D1113" s="44" t="s">
        <v>332</v>
      </c>
      <c r="E1113" s="44" t="s">
        <v>35</v>
      </c>
      <c r="F1113" s="45" t="s">
        <v>60</v>
      </c>
      <c r="G1113" s="46">
        <v>41.6</v>
      </c>
      <c r="H1113" s="46">
        <v>35.4</v>
      </c>
      <c r="I1113" s="46"/>
      <c r="J1113" s="52">
        <v>40</v>
      </c>
      <c r="K1113" s="47" t="str">
        <f t="shared" si="18"/>
        <v/>
      </c>
      <c r="L1113" s="30"/>
    </row>
    <row r="1114" spans="1:12" ht="15" customHeight="1" x14ac:dyDescent="0.2">
      <c r="A1114" s="64" t="s">
        <v>1621</v>
      </c>
      <c r="B1114" s="44" t="s">
        <v>355</v>
      </c>
      <c r="C1114" s="44" t="s">
        <v>356</v>
      </c>
      <c r="D1114" s="44" t="s">
        <v>332</v>
      </c>
      <c r="E1114" s="44" t="s">
        <v>51</v>
      </c>
      <c r="F1114" s="45" t="s">
        <v>60</v>
      </c>
      <c r="G1114" s="46">
        <v>30.15</v>
      </c>
      <c r="H1114" s="46">
        <v>25.65</v>
      </c>
      <c r="I1114" s="46"/>
      <c r="J1114" s="52">
        <v>16</v>
      </c>
      <c r="K1114" s="47" t="str">
        <f t="shared" si="18"/>
        <v/>
      </c>
      <c r="L1114" s="30"/>
    </row>
    <row r="1115" spans="1:12" ht="15" customHeight="1" x14ac:dyDescent="0.2">
      <c r="A1115" s="64" t="s">
        <v>1622</v>
      </c>
      <c r="B1115" s="44" t="s">
        <v>355</v>
      </c>
      <c r="C1115" s="44" t="s">
        <v>356</v>
      </c>
      <c r="D1115" s="44" t="s">
        <v>332</v>
      </c>
      <c r="E1115" s="44" t="s">
        <v>40</v>
      </c>
      <c r="F1115" s="45" t="s">
        <v>60</v>
      </c>
      <c r="G1115" s="46">
        <v>23</v>
      </c>
      <c r="H1115" s="46">
        <v>19.55</v>
      </c>
      <c r="I1115" s="46"/>
      <c r="J1115" s="52">
        <v>8</v>
      </c>
      <c r="K1115" s="47" t="str">
        <f t="shared" si="18"/>
        <v/>
      </c>
      <c r="L1115" s="30"/>
    </row>
    <row r="1116" spans="1:12" ht="15" customHeight="1" x14ac:dyDescent="0.2">
      <c r="A1116" s="64" t="s">
        <v>1623</v>
      </c>
      <c r="B1116" s="44" t="s">
        <v>355</v>
      </c>
      <c r="C1116" s="44" t="s">
        <v>356</v>
      </c>
      <c r="D1116" s="44" t="s">
        <v>329</v>
      </c>
      <c r="E1116" s="44" t="s">
        <v>133</v>
      </c>
      <c r="F1116" s="45" t="s">
        <v>60</v>
      </c>
      <c r="G1116" s="46">
        <v>47.05</v>
      </c>
      <c r="H1116" s="46">
        <v>40</v>
      </c>
      <c r="I1116" s="46"/>
      <c r="J1116" s="52">
        <v>37</v>
      </c>
      <c r="K1116" s="47" t="str">
        <f t="shared" si="18"/>
        <v/>
      </c>
      <c r="L1116" s="30"/>
    </row>
    <row r="1117" spans="1:12" ht="15" customHeight="1" x14ac:dyDescent="0.2">
      <c r="A1117" s="64" t="s">
        <v>1624</v>
      </c>
      <c r="B1117" s="44" t="s">
        <v>355</v>
      </c>
      <c r="C1117" s="44" t="s">
        <v>356</v>
      </c>
      <c r="D1117" s="44" t="s">
        <v>329</v>
      </c>
      <c r="E1117" s="44" t="s">
        <v>35</v>
      </c>
      <c r="F1117" s="45" t="s">
        <v>60</v>
      </c>
      <c r="G1117" s="46">
        <v>41.6</v>
      </c>
      <c r="H1117" s="46">
        <v>35.4</v>
      </c>
      <c r="I1117" s="46"/>
      <c r="J1117" s="52">
        <v>500</v>
      </c>
      <c r="K1117" s="47" t="str">
        <f t="shared" si="18"/>
        <v/>
      </c>
      <c r="L1117" s="30"/>
    </row>
    <row r="1118" spans="1:12" ht="15" customHeight="1" x14ac:dyDescent="0.2">
      <c r="A1118" s="64" t="s">
        <v>1625</v>
      </c>
      <c r="B1118" s="44" t="s">
        <v>355</v>
      </c>
      <c r="C1118" s="44" t="s">
        <v>356</v>
      </c>
      <c r="D1118" s="44" t="s">
        <v>329</v>
      </c>
      <c r="E1118" s="44" t="s">
        <v>36</v>
      </c>
      <c r="F1118" s="45" t="s">
        <v>60</v>
      </c>
      <c r="G1118" s="46">
        <v>35.549999999999997</v>
      </c>
      <c r="H1118" s="46">
        <v>30.25</v>
      </c>
      <c r="I1118" s="46"/>
      <c r="J1118" s="52">
        <v>343</v>
      </c>
      <c r="K1118" s="47" t="str">
        <f t="shared" si="18"/>
        <v/>
      </c>
      <c r="L1118" s="30"/>
    </row>
    <row r="1119" spans="1:12" ht="15" customHeight="1" x14ac:dyDescent="0.2">
      <c r="A1119" s="64" t="s">
        <v>357</v>
      </c>
      <c r="B1119" s="44" t="s">
        <v>355</v>
      </c>
      <c r="C1119" s="44" t="s">
        <v>356</v>
      </c>
      <c r="D1119" s="44" t="s">
        <v>329</v>
      </c>
      <c r="E1119" s="44" t="s">
        <v>51</v>
      </c>
      <c r="F1119" s="45" t="s">
        <v>60</v>
      </c>
      <c r="G1119" s="46">
        <v>30.15</v>
      </c>
      <c r="H1119" s="46">
        <v>25.65</v>
      </c>
      <c r="I1119" s="46"/>
      <c r="J1119" s="52">
        <v>91</v>
      </c>
      <c r="K1119" s="47" t="str">
        <f t="shared" si="18"/>
        <v/>
      </c>
      <c r="L1119" s="30"/>
    </row>
    <row r="1120" spans="1:12" ht="15" customHeight="1" x14ac:dyDescent="0.2">
      <c r="A1120" s="64" t="s">
        <v>1626</v>
      </c>
      <c r="B1120" s="44" t="s">
        <v>355</v>
      </c>
      <c r="C1120" s="44" t="s">
        <v>356</v>
      </c>
      <c r="D1120" s="44" t="s">
        <v>329</v>
      </c>
      <c r="E1120" s="44" t="s">
        <v>39</v>
      </c>
      <c r="F1120" s="45" t="s">
        <v>60</v>
      </c>
      <c r="G1120" s="46">
        <v>26.15</v>
      </c>
      <c r="H1120" s="46">
        <v>22.25</v>
      </c>
      <c r="I1120" s="46"/>
      <c r="J1120" s="52">
        <v>46</v>
      </c>
      <c r="K1120" s="47" t="str">
        <f t="shared" si="18"/>
        <v/>
      </c>
      <c r="L1120" s="30"/>
    </row>
    <row r="1121" spans="1:12" ht="15" customHeight="1" x14ac:dyDescent="0.2">
      <c r="A1121" s="64" t="s">
        <v>2959</v>
      </c>
      <c r="B1121" s="44" t="s">
        <v>2960</v>
      </c>
      <c r="C1121" s="44" t="s">
        <v>2961</v>
      </c>
      <c r="D1121" s="44" t="s">
        <v>332</v>
      </c>
      <c r="E1121" s="44" t="s">
        <v>39</v>
      </c>
      <c r="F1121" s="45" t="s">
        <v>60</v>
      </c>
      <c r="G1121" s="46">
        <v>23.55</v>
      </c>
      <c r="H1121" s="46">
        <v>20.05</v>
      </c>
      <c r="I1121" s="46"/>
      <c r="J1121" s="52">
        <v>15</v>
      </c>
      <c r="K1121" s="47" t="str">
        <f t="shared" si="18"/>
        <v/>
      </c>
      <c r="L1121" s="30"/>
    </row>
    <row r="1122" spans="1:12" ht="15" customHeight="1" x14ac:dyDescent="0.2">
      <c r="A1122" s="64" t="s">
        <v>1627</v>
      </c>
      <c r="B1122" s="44" t="s">
        <v>358</v>
      </c>
      <c r="C1122" s="44" t="s">
        <v>359</v>
      </c>
      <c r="D1122" s="44" t="s">
        <v>31</v>
      </c>
      <c r="E1122" s="44" t="s">
        <v>39</v>
      </c>
      <c r="F1122" s="45" t="s">
        <v>60</v>
      </c>
      <c r="G1122" s="46">
        <v>24.2</v>
      </c>
      <c r="H1122" s="46">
        <v>20.6</v>
      </c>
      <c r="I1122" s="46"/>
      <c r="J1122" s="52">
        <v>47</v>
      </c>
      <c r="K1122" s="47" t="str">
        <f t="shared" si="18"/>
        <v/>
      </c>
      <c r="L1122" s="30"/>
    </row>
    <row r="1123" spans="1:12" ht="15" customHeight="1" x14ac:dyDescent="0.2">
      <c r="A1123" s="64" t="s">
        <v>1628</v>
      </c>
      <c r="B1123" s="44" t="s">
        <v>358</v>
      </c>
      <c r="C1123" s="44" t="s">
        <v>359</v>
      </c>
      <c r="D1123" s="44" t="s">
        <v>31</v>
      </c>
      <c r="E1123" s="44" t="s">
        <v>40</v>
      </c>
      <c r="F1123" s="45" t="s">
        <v>60</v>
      </c>
      <c r="G1123" s="46">
        <v>21.05</v>
      </c>
      <c r="H1123" s="46">
        <v>17.899999999999999</v>
      </c>
      <c r="I1123" s="46"/>
      <c r="J1123" s="52">
        <v>88</v>
      </c>
      <c r="K1123" s="47" t="str">
        <f t="shared" si="18"/>
        <v/>
      </c>
      <c r="L1123" s="30"/>
    </row>
    <row r="1124" spans="1:12" ht="15" customHeight="1" x14ac:dyDescent="0.2">
      <c r="A1124" s="64" t="s">
        <v>1629</v>
      </c>
      <c r="B1124" s="44" t="s">
        <v>358</v>
      </c>
      <c r="C1124" s="44" t="s">
        <v>359</v>
      </c>
      <c r="D1124" s="44" t="s">
        <v>31</v>
      </c>
      <c r="E1124" s="44" t="s">
        <v>62</v>
      </c>
      <c r="F1124" s="45" t="s">
        <v>60</v>
      </c>
      <c r="G1124" s="46">
        <v>18.149999999999999</v>
      </c>
      <c r="H1124" s="46">
        <v>15.45</v>
      </c>
      <c r="I1124" s="46"/>
      <c r="J1124" s="52">
        <v>79</v>
      </c>
      <c r="K1124" s="47" t="str">
        <f t="shared" si="18"/>
        <v/>
      </c>
      <c r="L1124" s="30"/>
    </row>
    <row r="1125" spans="1:12" ht="15" customHeight="1" x14ac:dyDescent="0.2">
      <c r="A1125" s="64" t="s">
        <v>1630</v>
      </c>
      <c r="B1125" s="44" t="s">
        <v>358</v>
      </c>
      <c r="C1125" s="44" t="s">
        <v>359</v>
      </c>
      <c r="D1125" s="44" t="s">
        <v>31</v>
      </c>
      <c r="E1125" s="44" t="s">
        <v>63</v>
      </c>
      <c r="F1125" s="45" t="s">
        <v>60</v>
      </c>
      <c r="G1125" s="46">
        <v>15</v>
      </c>
      <c r="H1125" s="46">
        <v>12.75</v>
      </c>
      <c r="I1125" s="46"/>
      <c r="J1125" s="52">
        <v>17</v>
      </c>
      <c r="K1125" s="47" t="str">
        <f t="shared" si="18"/>
        <v/>
      </c>
      <c r="L1125" s="30"/>
    </row>
    <row r="1126" spans="1:12" ht="15" customHeight="1" x14ac:dyDescent="0.2">
      <c r="A1126" s="64" t="s">
        <v>1631</v>
      </c>
      <c r="B1126" s="44" t="s">
        <v>358</v>
      </c>
      <c r="C1126" s="44" t="s">
        <v>359</v>
      </c>
      <c r="D1126" s="44" t="s">
        <v>41</v>
      </c>
      <c r="E1126" s="44" t="s">
        <v>52</v>
      </c>
      <c r="F1126" s="45" t="s">
        <v>60</v>
      </c>
      <c r="G1126" s="46">
        <v>29.2</v>
      </c>
      <c r="H1126" s="46">
        <v>24.85</v>
      </c>
      <c r="I1126" s="46"/>
      <c r="J1126" s="52">
        <v>26</v>
      </c>
      <c r="K1126" s="47" t="str">
        <f t="shared" si="18"/>
        <v/>
      </c>
      <c r="L1126" s="30"/>
    </row>
    <row r="1127" spans="1:12" ht="15" customHeight="1" x14ac:dyDescent="0.2">
      <c r="A1127" s="64" t="s">
        <v>1632</v>
      </c>
      <c r="B1127" s="44" t="s">
        <v>358</v>
      </c>
      <c r="C1127" s="44" t="s">
        <v>359</v>
      </c>
      <c r="D1127" s="44" t="s">
        <v>41</v>
      </c>
      <c r="E1127" s="44" t="s">
        <v>42</v>
      </c>
      <c r="F1127" s="45" t="s">
        <v>60</v>
      </c>
      <c r="G1127" s="46">
        <v>24.75</v>
      </c>
      <c r="H1127" s="46">
        <v>21.05</v>
      </c>
      <c r="I1127" s="46"/>
      <c r="J1127" s="52">
        <v>169</v>
      </c>
      <c r="K1127" s="47" t="str">
        <f t="shared" si="18"/>
        <v/>
      </c>
      <c r="L1127" s="30"/>
    </row>
    <row r="1128" spans="1:12" ht="15" customHeight="1" x14ac:dyDescent="0.2">
      <c r="A1128" s="64" t="s">
        <v>1633</v>
      </c>
      <c r="B1128" s="44" t="s">
        <v>358</v>
      </c>
      <c r="C1128" s="44" t="s">
        <v>359</v>
      </c>
      <c r="D1128" s="44" t="s">
        <v>41</v>
      </c>
      <c r="E1128" s="44" t="s">
        <v>44</v>
      </c>
      <c r="F1128" s="45" t="s">
        <v>60</v>
      </c>
      <c r="G1128" s="46">
        <v>21.6</v>
      </c>
      <c r="H1128" s="46">
        <v>18.399999999999999</v>
      </c>
      <c r="I1128" s="46"/>
      <c r="J1128" s="52">
        <v>151</v>
      </c>
      <c r="K1128" s="47" t="str">
        <f t="shared" si="18"/>
        <v/>
      </c>
      <c r="L1128" s="30"/>
    </row>
    <row r="1129" spans="1:12" ht="15" customHeight="1" x14ac:dyDescent="0.2">
      <c r="A1129" s="64" t="s">
        <v>360</v>
      </c>
      <c r="B1129" s="44" t="s">
        <v>358</v>
      </c>
      <c r="C1129" s="44" t="s">
        <v>359</v>
      </c>
      <c r="D1129" s="44" t="s">
        <v>41</v>
      </c>
      <c r="E1129" s="44" t="s">
        <v>54</v>
      </c>
      <c r="F1129" s="45" t="s">
        <v>60</v>
      </c>
      <c r="G1129" s="46">
        <v>19.05</v>
      </c>
      <c r="H1129" s="46">
        <v>16.2</v>
      </c>
      <c r="I1129" s="46"/>
      <c r="J1129" s="52">
        <v>225</v>
      </c>
      <c r="K1129" s="47" t="str">
        <f t="shared" si="18"/>
        <v/>
      </c>
      <c r="L1129" s="30"/>
    </row>
    <row r="1130" spans="1:12" ht="15" customHeight="1" x14ac:dyDescent="0.2">
      <c r="A1130" s="64" t="s">
        <v>361</v>
      </c>
      <c r="B1130" s="44" t="s">
        <v>358</v>
      </c>
      <c r="C1130" s="44" t="s">
        <v>359</v>
      </c>
      <c r="D1130" s="44" t="s">
        <v>41</v>
      </c>
      <c r="E1130" s="44" t="s">
        <v>45</v>
      </c>
      <c r="F1130" s="45" t="s">
        <v>60</v>
      </c>
      <c r="G1130" s="46">
        <v>16.7</v>
      </c>
      <c r="H1130" s="46">
        <v>14.2</v>
      </c>
      <c r="I1130" s="46"/>
      <c r="J1130" s="52">
        <v>27</v>
      </c>
      <c r="K1130" s="47" t="str">
        <f t="shared" si="18"/>
        <v/>
      </c>
      <c r="L1130" s="30"/>
    </row>
    <row r="1131" spans="1:12" ht="15" customHeight="1" x14ac:dyDescent="0.2">
      <c r="A1131" s="64" t="s">
        <v>1634</v>
      </c>
      <c r="B1131" s="44" t="s">
        <v>358</v>
      </c>
      <c r="C1131" s="44" t="s">
        <v>359</v>
      </c>
      <c r="D1131" s="44" t="s">
        <v>332</v>
      </c>
      <c r="E1131" s="44" t="s">
        <v>35</v>
      </c>
      <c r="F1131" s="45" t="s">
        <v>60</v>
      </c>
      <c r="G1131" s="46">
        <v>35.5</v>
      </c>
      <c r="H1131" s="46">
        <v>30.2</v>
      </c>
      <c r="I1131" s="46"/>
      <c r="J1131" s="52">
        <v>500</v>
      </c>
      <c r="K1131" s="47" t="str">
        <f t="shared" si="18"/>
        <v/>
      </c>
      <c r="L1131" s="30"/>
    </row>
    <row r="1132" spans="1:12" ht="15" customHeight="1" x14ac:dyDescent="0.2">
      <c r="A1132" s="64" t="s">
        <v>884</v>
      </c>
      <c r="B1132" s="44" t="s">
        <v>358</v>
      </c>
      <c r="C1132" s="44" t="s">
        <v>359</v>
      </c>
      <c r="D1132" s="44" t="s">
        <v>332</v>
      </c>
      <c r="E1132" s="44" t="s">
        <v>36</v>
      </c>
      <c r="F1132" s="45" t="s">
        <v>60</v>
      </c>
      <c r="G1132" s="46">
        <v>31.35</v>
      </c>
      <c r="H1132" s="46">
        <v>26.65</v>
      </c>
      <c r="I1132" s="46"/>
      <c r="J1132" s="52">
        <v>500</v>
      </c>
      <c r="K1132" s="47" t="str">
        <f t="shared" si="18"/>
        <v/>
      </c>
      <c r="L1132" s="30"/>
    </row>
    <row r="1133" spans="1:12" ht="15" customHeight="1" x14ac:dyDescent="0.2">
      <c r="A1133" s="64" t="s">
        <v>1635</v>
      </c>
      <c r="B1133" s="44" t="s">
        <v>358</v>
      </c>
      <c r="C1133" s="44" t="s">
        <v>359</v>
      </c>
      <c r="D1133" s="44" t="s">
        <v>332</v>
      </c>
      <c r="E1133" s="44" t="s">
        <v>51</v>
      </c>
      <c r="F1133" s="45" t="s">
        <v>60</v>
      </c>
      <c r="G1133" s="46">
        <v>27.75</v>
      </c>
      <c r="H1133" s="46">
        <v>23.6</v>
      </c>
      <c r="I1133" s="46"/>
      <c r="J1133" s="52">
        <v>500</v>
      </c>
      <c r="K1133" s="47" t="str">
        <f t="shared" si="18"/>
        <v/>
      </c>
      <c r="L1133" s="30"/>
    </row>
    <row r="1134" spans="1:12" ht="15" customHeight="1" x14ac:dyDescent="0.2">
      <c r="A1134" s="64" t="s">
        <v>2870</v>
      </c>
      <c r="B1134" s="44" t="s">
        <v>358</v>
      </c>
      <c r="C1134" s="44" t="s">
        <v>359</v>
      </c>
      <c r="D1134" s="44" t="s">
        <v>329</v>
      </c>
      <c r="E1134" s="44" t="s">
        <v>32</v>
      </c>
      <c r="F1134" s="45" t="s">
        <v>60</v>
      </c>
      <c r="G1134" s="46">
        <v>52.75</v>
      </c>
      <c r="H1134" s="46">
        <v>44.85</v>
      </c>
      <c r="I1134" s="46"/>
      <c r="J1134" s="52">
        <v>82</v>
      </c>
      <c r="K1134" s="47" t="str">
        <f t="shared" si="18"/>
        <v/>
      </c>
      <c r="L1134" s="30"/>
    </row>
    <row r="1135" spans="1:12" ht="15" customHeight="1" x14ac:dyDescent="0.2">
      <c r="A1135" s="64" t="s">
        <v>1636</v>
      </c>
      <c r="B1135" s="44" t="s">
        <v>358</v>
      </c>
      <c r="C1135" s="44" t="s">
        <v>359</v>
      </c>
      <c r="D1135" s="44" t="s">
        <v>329</v>
      </c>
      <c r="E1135" s="44" t="s">
        <v>39</v>
      </c>
      <c r="F1135" s="45" t="s">
        <v>60</v>
      </c>
      <c r="G1135" s="46">
        <v>24.2</v>
      </c>
      <c r="H1135" s="46">
        <v>20.6</v>
      </c>
      <c r="I1135" s="46"/>
      <c r="J1135" s="52">
        <v>101</v>
      </c>
      <c r="K1135" s="47" t="str">
        <f t="shared" si="18"/>
        <v/>
      </c>
      <c r="L1135" s="30"/>
    </row>
    <row r="1136" spans="1:12" ht="15" customHeight="1" x14ac:dyDescent="0.2">
      <c r="A1136" s="64" t="s">
        <v>1637</v>
      </c>
      <c r="B1136" s="44" t="s">
        <v>358</v>
      </c>
      <c r="C1136" s="44" t="s">
        <v>359</v>
      </c>
      <c r="D1136" s="44" t="s">
        <v>329</v>
      </c>
      <c r="E1136" s="44" t="s">
        <v>40</v>
      </c>
      <c r="F1136" s="45" t="s">
        <v>60</v>
      </c>
      <c r="G1136" s="46">
        <v>21.05</v>
      </c>
      <c r="H1136" s="46">
        <v>17.899999999999999</v>
      </c>
      <c r="I1136" s="46"/>
      <c r="J1136" s="52">
        <v>154</v>
      </c>
      <c r="K1136" s="47" t="str">
        <f t="shared" si="18"/>
        <v/>
      </c>
      <c r="L1136" s="30"/>
    </row>
    <row r="1137" spans="1:12" ht="15" customHeight="1" x14ac:dyDescent="0.2">
      <c r="A1137" s="64" t="s">
        <v>1638</v>
      </c>
      <c r="B1137" s="44" t="s">
        <v>358</v>
      </c>
      <c r="C1137" s="44" t="s">
        <v>359</v>
      </c>
      <c r="D1137" s="44" t="s">
        <v>329</v>
      </c>
      <c r="E1137" s="44" t="s">
        <v>62</v>
      </c>
      <c r="F1137" s="45" t="s">
        <v>60</v>
      </c>
      <c r="G1137" s="46">
        <v>18.149999999999999</v>
      </c>
      <c r="H1137" s="46">
        <v>15.45</v>
      </c>
      <c r="I1137" s="46"/>
      <c r="J1137" s="52">
        <v>297</v>
      </c>
      <c r="K1137" s="47" t="str">
        <f t="shared" si="18"/>
        <v/>
      </c>
      <c r="L1137" s="30"/>
    </row>
    <row r="1138" spans="1:12" ht="15" customHeight="1" x14ac:dyDescent="0.2">
      <c r="A1138" s="64" t="s">
        <v>1639</v>
      </c>
      <c r="B1138" s="44" t="s">
        <v>358</v>
      </c>
      <c r="C1138" s="44" t="s">
        <v>359</v>
      </c>
      <c r="D1138" s="44" t="s">
        <v>329</v>
      </c>
      <c r="E1138" s="44" t="s">
        <v>63</v>
      </c>
      <c r="F1138" s="45" t="s">
        <v>60</v>
      </c>
      <c r="G1138" s="46">
        <v>15</v>
      </c>
      <c r="H1138" s="46">
        <v>12.75</v>
      </c>
      <c r="I1138" s="46"/>
      <c r="J1138" s="52">
        <v>65</v>
      </c>
      <c r="K1138" s="47" t="str">
        <f t="shared" si="18"/>
        <v/>
      </c>
      <c r="L1138" s="30"/>
    </row>
    <row r="1139" spans="1:12" ht="15" customHeight="1" x14ac:dyDescent="0.2">
      <c r="A1139" s="64" t="s">
        <v>2871</v>
      </c>
      <c r="B1139" s="44" t="s">
        <v>358</v>
      </c>
      <c r="C1139" s="44" t="s">
        <v>359</v>
      </c>
      <c r="D1139" s="44" t="s">
        <v>336</v>
      </c>
      <c r="E1139" s="44" t="s">
        <v>133</v>
      </c>
      <c r="F1139" s="45" t="s">
        <v>60</v>
      </c>
      <c r="G1139" s="46">
        <v>40.75</v>
      </c>
      <c r="H1139" s="46">
        <v>34.65</v>
      </c>
      <c r="I1139" s="46"/>
      <c r="J1139" s="52">
        <v>173</v>
      </c>
      <c r="K1139" s="47" t="str">
        <f t="shared" si="18"/>
        <v/>
      </c>
      <c r="L1139" s="30"/>
    </row>
    <row r="1140" spans="1:12" ht="15" customHeight="1" x14ac:dyDescent="0.2">
      <c r="A1140" s="64" t="s">
        <v>1640</v>
      </c>
      <c r="B1140" s="44" t="s">
        <v>358</v>
      </c>
      <c r="C1140" s="44" t="s">
        <v>359</v>
      </c>
      <c r="D1140" s="44" t="s">
        <v>336</v>
      </c>
      <c r="E1140" s="44" t="s">
        <v>35</v>
      </c>
      <c r="F1140" s="45" t="s">
        <v>60</v>
      </c>
      <c r="G1140" s="46">
        <v>35.5</v>
      </c>
      <c r="H1140" s="46">
        <v>30.2</v>
      </c>
      <c r="I1140" s="46"/>
      <c r="J1140" s="52">
        <v>85</v>
      </c>
      <c r="K1140" s="47" t="str">
        <f t="shared" si="18"/>
        <v/>
      </c>
      <c r="L1140" s="30"/>
    </row>
    <row r="1141" spans="1:12" ht="15" customHeight="1" x14ac:dyDescent="0.2">
      <c r="A1141" s="64" t="s">
        <v>362</v>
      </c>
      <c r="B1141" s="44" t="s">
        <v>358</v>
      </c>
      <c r="C1141" s="44" t="s">
        <v>359</v>
      </c>
      <c r="D1141" s="44" t="s">
        <v>336</v>
      </c>
      <c r="E1141" s="44" t="s">
        <v>51</v>
      </c>
      <c r="F1141" s="45" t="s">
        <v>60</v>
      </c>
      <c r="G1141" s="46">
        <v>27.75</v>
      </c>
      <c r="H1141" s="46">
        <v>23.6</v>
      </c>
      <c r="I1141" s="46"/>
      <c r="J1141" s="52">
        <v>183</v>
      </c>
      <c r="K1141" s="47" t="str">
        <f t="shared" si="18"/>
        <v/>
      </c>
      <c r="L1141" s="30"/>
    </row>
    <row r="1142" spans="1:12" ht="15" customHeight="1" x14ac:dyDescent="0.2">
      <c r="A1142" s="64" t="s">
        <v>1641</v>
      </c>
      <c r="B1142" s="44" t="s">
        <v>358</v>
      </c>
      <c r="C1142" s="44" t="s">
        <v>359</v>
      </c>
      <c r="D1142" s="44" t="s">
        <v>336</v>
      </c>
      <c r="E1142" s="44" t="s">
        <v>40</v>
      </c>
      <c r="F1142" s="45" t="s">
        <v>60</v>
      </c>
      <c r="G1142" s="46">
        <v>21.05</v>
      </c>
      <c r="H1142" s="46">
        <v>17.899999999999999</v>
      </c>
      <c r="I1142" s="46"/>
      <c r="J1142" s="52">
        <v>18</v>
      </c>
      <c r="K1142" s="47" t="str">
        <f t="shared" si="18"/>
        <v/>
      </c>
      <c r="L1142" s="30"/>
    </row>
    <row r="1143" spans="1:12" ht="15" customHeight="1" x14ac:dyDescent="0.2">
      <c r="A1143" s="64" t="s">
        <v>1642</v>
      </c>
      <c r="B1143" s="44" t="s">
        <v>358</v>
      </c>
      <c r="C1143" s="44" t="s">
        <v>359</v>
      </c>
      <c r="D1143" s="44" t="s">
        <v>420</v>
      </c>
      <c r="E1143" s="44" t="s">
        <v>39</v>
      </c>
      <c r="F1143" s="45" t="s">
        <v>60</v>
      </c>
      <c r="G1143" s="46">
        <v>24.2</v>
      </c>
      <c r="H1143" s="46">
        <v>20.6</v>
      </c>
      <c r="I1143" s="46"/>
      <c r="J1143" s="52">
        <v>213</v>
      </c>
      <c r="K1143" s="47" t="str">
        <f t="shared" si="18"/>
        <v/>
      </c>
      <c r="L1143" s="30"/>
    </row>
    <row r="1144" spans="1:12" ht="15" customHeight="1" x14ac:dyDescent="0.2">
      <c r="A1144" s="64" t="s">
        <v>1643</v>
      </c>
      <c r="B1144" s="44" t="s">
        <v>358</v>
      </c>
      <c r="C1144" s="44" t="s">
        <v>359</v>
      </c>
      <c r="D1144" s="44" t="s">
        <v>420</v>
      </c>
      <c r="E1144" s="44" t="s">
        <v>40</v>
      </c>
      <c r="F1144" s="45" t="s">
        <v>60</v>
      </c>
      <c r="G1144" s="46">
        <v>21.05</v>
      </c>
      <c r="H1144" s="46">
        <v>17.899999999999999</v>
      </c>
      <c r="I1144" s="46"/>
      <c r="J1144" s="52">
        <v>422</v>
      </c>
      <c r="K1144" s="47" t="str">
        <f t="shared" ref="K1144:K1203" si="19">IF(L1144="","",IF(L1144&lt;50,G1144-($K$9*G1144),IF(L1144&gt;=50,H1144-($K$9*H1144))))</f>
        <v/>
      </c>
      <c r="L1144" s="30"/>
    </row>
    <row r="1145" spans="1:12" ht="15" customHeight="1" x14ac:dyDescent="0.2">
      <c r="A1145" s="64" t="s">
        <v>1644</v>
      </c>
      <c r="B1145" s="44" t="s">
        <v>358</v>
      </c>
      <c r="C1145" s="44" t="s">
        <v>359</v>
      </c>
      <c r="D1145" s="44" t="s">
        <v>420</v>
      </c>
      <c r="E1145" s="44" t="s">
        <v>62</v>
      </c>
      <c r="F1145" s="45" t="s">
        <v>60</v>
      </c>
      <c r="G1145" s="46">
        <v>18.149999999999999</v>
      </c>
      <c r="H1145" s="46">
        <v>15.45</v>
      </c>
      <c r="I1145" s="46"/>
      <c r="J1145" s="52">
        <v>375</v>
      </c>
      <c r="K1145" s="47" t="str">
        <f t="shared" si="19"/>
        <v/>
      </c>
      <c r="L1145" s="30"/>
    </row>
    <row r="1146" spans="1:12" ht="15" customHeight="1" x14ac:dyDescent="0.2">
      <c r="A1146" s="64" t="s">
        <v>1645</v>
      </c>
      <c r="B1146" s="44" t="s">
        <v>358</v>
      </c>
      <c r="C1146" s="44" t="s">
        <v>359</v>
      </c>
      <c r="D1146" s="44" t="s">
        <v>420</v>
      </c>
      <c r="E1146" s="44" t="s">
        <v>63</v>
      </c>
      <c r="F1146" s="45" t="s">
        <v>60</v>
      </c>
      <c r="G1146" s="46">
        <v>15</v>
      </c>
      <c r="H1146" s="46">
        <v>12.75</v>
      </c>
      <c r="I1146" s="46"/>
      <c r="J1146" s="52">
        <v>82</v>
      </c>
      <c r="K1146" s="47" t="str">
        <f t="shared" si="19"/>
        <v/>
      </c>
      <c r="L1146" s="30"/>
    </row>
    <row r="1147" spans="1:12" ht="15" customHeight="1" x14ac:dyDescent="0.2">
      <c r="A1147" s="64" t="s">
        <v>1646</v>
      </c>
      <c r="B1147" s="44" t="s">
        <v>363</v>
      </c>
      <c r="C1147" s="44" t="s">
        <v>364</v>
      </c>
      <c r="D1147" s="44" t="s">
        <v>332</v>
      </c>
      <c r="E1147" s="44" t="s">
        <v>32</v>
      </c>
      <c r="F1147" s="45" t="s">
        <v>60</v>
      </c>
      <c r="G1147" s="46">
        <v>58.5</v>
      </c>
      <c r="H1147" s="46">
        <v>49.75</v>
      </c>
      <c r="I1147" s="46"/>
      <c r="J1147" s="52">
        <v>27</v>
      </c>
      <c r="K1147" s="47" t="str">
        <f t="shared" si="19"/>
        <v/>
      </c>
      <c r="L1147" s="30"/>
    </row>
    <row r="1148" spans="1:12" ht="15" customHeight="1" x14ac:dyDescent="0.2">
      <c r="A1148" s="64" t="s">
        <v>1647</v>
      </c>
      <c r="B1148" s="44" t="s">
        <v>363</v>
      </c>
      <c r="C1148" s="44" t="s">
        <v>364</v>
      </c>
      <c r="D1148" s="44" t="s">
        <v>332</v>
      </c>
      <c r="E1148" s="44" t="s">
        <v>34</v>
      </c>
      <c r="F1148" s="45" t="s">
        <v>60</v>
      </c>
      <c r="G1148" s="46">
        <v>49.9</v>
      </c>
      <c r="H1148" s="46">
        <v>42.45</v>
      </c>
      <c r="I1148" s="46"/>
      <c r="J1148" s="52">
        <v>500</v>
      </c>
      <c r="K1148" s="47" t="str">
        <f t="shared" si="19"/>
        <v/>
      </c>
      <c r="L1148" s="30"/>
    </row>
    <row r="1149" spans="1:12" ht="15" customHeight="1" x14ac:dyDescent="0.2">
      <c r="A1149" s="64" t="s">
        <v>1648</v>
      </c>
      <c r="B1149" s="44" t="s">
        <v>363</v>
      </c>
      <c r="C1149" s="44" t="s">
        <v>364</v>
      </c>
      <c r="D1149" s="44" t="s">
        <v>332</v>
      </c>
      <c r="E1149" s="44" t="s">
        <v>133</v>
      </c>
      <c r="F1149" s="45" t="s">
        <v>60</v>
      </c>
      <c r="G1149" s="46">
        <v>41</v>
      </c>
      <c r="H1149" s="46">
        <v>34.85</v>
      </c>
      <c r="I1149" s="46"/>
      <c r="J1149" s="52">
        <v>500</v>
      </c>
      <c r="K1149" s="47" t="str">
        <f t="shared" si="19"/>
        <v/>
      </c>
      <c r="L1149" s="30"/>
    </row>
    <row r="1150" spans="1:12" ht="15" customHeight="1" x14ac:dyDescent="0.2">
      <c r="A1150" s="64" t="s">
        <v>3070</v>
      </c>
      <c r="B1150" s="44" t="s">
        <v>363</v>
      </c>
      <c r="C1150" s="44" t="s">
        <v>364</v>
      </c>
      <c r="D1150" s="44" t="s">
        <v>332</v>
      </c>
      <c r="E1150" s="44" t="s">
        <v>35</v>
      </c>
      <c r="F1150" s="45" t="s">
        <v>60</v>
      </c>
      <c r="G1150" s="46">
        <v>32.85</v>
      </c>
      <c r="H1150" s="46">
        <v>27.95</v>
      </c>
      <c r="I1150" s="46"/>
      <c r="J1150" s="52">
        <v>23</v>
      </c>
      <c r="K1150" s="47" t="str">
        <f t="shared" si="19"/>
        <v/>
      </c>
      <c r="L1150" s="30"/>
    </row>
    <row r="1151" spans="1:12" ht="15" customHeight="1" x14ac:dyDescent="0.2">
      <c r="A1151" s="64" t="s">
        <v>1649</v>
      </c>
      <c r="B1151" s="44" t="s">
        <v>363</v>
      </c>
      <c r="C1151" s="44" t="s">
        <v>364</v>
      </c>
      <c r="D1151" s="44" t="s">
        <v>332</v>
      </c>
      <c r="E1151" s="44" t="s">
        <v>36</v>
      </c>
      <c r="F1151" s="45" t="s">
        <v>60</v>
      </c>
      <c r="G1151" s="46">
        <v>28.05</v>
      </c>
      <c r="H1151" s="46">
        <v>23.85</v>
      </c>
      <c r="I1151" s="46"/>
      <c r="J1151" s="52">
        <v>39</v>
      </c>
      <c r="K1151" s="47" t="str">
        <f t="shared" si="19"/>
        <v/>
      </c>
      <c r="L1151" s="30"/>
    </row>
    <row r="1152" spans="1:12" ht="15" customHeight="1" x14ac:dyDescent="0.2">
      <c r="A1152" s="64" t="s">
        <v>1650</v>
      </c>
      <c r="B1152" s="44" t="s">
        <v>363</v>
      </c>
      <c r="C1152" s="44" t="s">
        <v>364</v>
      </c>
      <c r="D1152" s="44" t="s">
        <v>332</v>
      </c>
      <c r="E1152" s="44" t="s">
        <v>51</v>
      </c>
      <c r="F1152" s="45" t="s">
        <v>60</v>
      </c>
      <c r="G1152" s="46">
        <v>23.6</v>
      </c>
      <c r="H1152" s="46">
        <v>20.100000000000001</v>
      </c>
      <c r="I1152" s="46"/>
      <c r="J1152" s="52">
        <v>33</v>
      </c>
      <c r="K1152" s="47" t="str">
        <f t="shared" si="19"/>
        <v/>
      </c>
      <c r="L1152" s="30"/>
    </row>
    <row r="1153" spans="1:12" ht="15" customHeight="1" x14ac:dyDescent="0.2">
      <c r="A1153" s="64" t="s">
        <v>1651</v>
      </c>
      <c r="B1153" s="44" t="s">
        <v>363</v>
      </c>
      <c r="C1153" s="44" t="s">
        <v>364</v>
      </c>
      <c r="D1153" s="44" t="s">
        <v>329</v>
      </c>
      <c r="E1153" s="44" t="s">
        <v>48</v>
      </c>
      <c r="F1153" s="45" t="s">
        <v>60</v>
      </c>
      <c r="G1153" s="46">
        <v>74.099999999999994</v>
      </c>
      <c r="H1153" s="46">
        <v>63</v>
      </c>
      <c r="I1153" s="46"/>
      <c r="J1153" s="52">
        <v>6</v>
      </c>
      <c r="K1153" s="47" t="str">
        <f t="shared" si="19"/>
        <v/>
      </c>
      <c r="L1153" s="30"/>
    </row>
    <row r="1154" spans="1:12" ht="15" customHeight="1" x14ac:dyDescent="0.2">
      <c r="A1154" s="64" t="s">
        <v>1652</v>
      </c>
      <c r="B1154" s="44" t="s">
        <v>363</v>
      </c>
      <c r="C1154" s="44" t="s">
        <v>364</v>
      </c>
      <c r="D1154" s="44" t="s">
        <v>329</v>
      </c>
      <c r="E1154" s="44" t="s">
        <v>50</v>
      </c>
      <c r="F1154" s="45" t="s">
        <v>60</v>
      </c>
      <c r="G1154" s="46">
        <v>66.900000000000006</v>
      </c>
      <c r="H1154" s="46">
        <v>56.9</v>
      </c>
      <c r="I1154" s="46"/>
      <c r="J1154" s="52">
        <v>184</v>
      </c>
      <c r="K1154" s="47" t="str">
        <f t="shared" si="19"/>
        <v/>
      </c>
      <c r="L1154" s="30"/>
    </row>
    <row r="1155" spans="1:12" ht="15" customHeight="1" x14ac:dyDescent="0.2">
      <c r="A1155" s="64" t="s">
        <v>1653</v>
      </c>
      <c r="B1155" s="44" t="s">
        <v>363</v>
      </c>
      <c r="C1155" s="44" t="s">
        <v>364</v>
      </c>
      <c r="D1155" s="44" t="s">
        <v>329</v>
      </c>
      <c r="E1155" s="44" t="s">
        <v>32</v>
      </c>
      <c r="F1155" s="45" t="s">
        <v>60</v>
      </c>
      <c r="G1155" s="46">
        <v>58.5</v>
      </c>
      <c r="H1155" s="46">
        <v>49.75</v>
      </c>
      <c r="I1155" s="46"/>
      <c r="J1155" s="52">
        <v>304</v>
      </c>
      <c r="K1155" s="47" t="str">
        <f t="shared" si="19"/>
        <v/>
      </c>
      <c r="L1155" s="30"/>
    </row>
    <row r="1156" spans="1:12" ht="15" customHeight="1" x14ac:dyDescent="0.2">
      <c r="A1156" s="64" t="s">
        <v>365</v>
      </c>
      <c r="B1156" s="44" t="s">
        <v>363</v>
      </c>
      <c r="C1156" s="44" t="s">
        <v>364</v>
      </c>
      <c r="D1156" s="44" t="s">
        <v>329</v>
      </c>
      <c r="E1156" s="44" t="s">
        <v>34</v>
      </c>
      <c r="F1156" s="45" t="s">
        <v>60</v>
      </c>
      <c r="G1156" s="46">
        <v>49.9</v>
      </c>
      <c r="H1156" s="46">
        <v>42.45</v>
      </c>
      <c r="I1156" s="46"/>
      <c r="J1156" s="52">
        <v>383</v>
      </c>
      <c r="K1156" s="47" t="str">
        <f t="shared" si="19"/>
        <v/>
      </c>
      <c r="L1156" s="30"/>
    </row>
    <row r="1157" spans="1:12" ht="15" customHeight="1" x14ac:dyDescent="0.2">
      <c r="A1157" s="64" t="s">
        <v>366</v>
      </c>
      <c r="B1157" s="44" t="s">
        <v>363</v>
      </c>
      <c r="C1157" s="44" t="s">
        <v>364</v>
      </c>
      <c r="D1157" s="44" t="s">
        <v>329</v>
      </c>
      <c r="E1157" s="44" t="s">
        <v>133</v>
      </c>
      <c r="F1157" s="45" t="s">
        <v>60</v>
      </c>
      <c r="G1157" s="46">
        <v>41</v>
      </c>
      <c r="H1157" s="46">
        <v>34.85</v>
      </c>
      <c r="I1157" s="46"/>
      <c r="J1157" s="52">
        <v>500</v>
      </c>
      <c r="K1157" s="47" t="str">
        <f t="shared" si="19"/>
        <v/>
      </c>
      <c r="L1157" s="30"/>
    </row>
    <row r="1158" spans="1:12" ht="15" customHeight="1" x14ac:dyDescent="0.2">
      <c r="A1158" s="64" t="s">
        <v>2727</v>
      </c>
      <c r="B1158" s="44" t="s">
        <v>368</v>
      </c>
      <c r="C1158" s="44" t="s">
        <v>369</v>
      </c>
      <c r="D1158" s="44" t="s">
        <v>332</v>
      </c>
      <c r="E1158" s="44" t="s">
        <v>133</v>
      </c>
      <c r="F1158" s="45" t="s">
        <v>49</v>
      </c>
      <c r="G1158" s="46">
        <v>40.049999999999997</v>
      </c>
      <c r="H1158" s="46">
        <v>34.049999999999997</v>
      </c>
      <c r="I1158" s="46"/>
      <c r="J1158" s="52">
        <v>300</v>
      </c>
      <c r="K1158" s="47" t="str">
        <f t="shared" si="19"/>
        <v/>
      </c>
      <c r="L1158" s="30"/>
    </row>
    <row r="1159" spans="1:12" ht="15" customHeight="1" x14ac:dyDescent="0.2">
      <c r="A1159" s="64" t="s">
        <v>1654</v>
      </c>
      <c r="B1159" s="44" t="s">
        <v>368</v>
      </c>
      <c r="C1159" s="44" t="s">
        <v>369</v>
      </c>
      <c r="D1159" s="44" t="s">
        <v>332</v>
      </c>
      <c r="E1159" s="44" t="s">
        <v>35</v>
      </c>
      <c r="F1159" s="45" t="s">
        <v>49</v>
      </c>
      <c r="G1159" s="46">
        <v>33.15</v>
      </c>
      <c r="H1159" s="46">
        <v>28.2</v>
      </c>
      <c r="I1159" s="46"/>
      <c r="J1159" s="52">
        <v>500</v>
      </c>
      <c r="K1159" s="47" t="str">
        <f t="shared" si="19"/>
        <v/>
      </c>
      <c r="L1159" s="30"/>
    </row>
    <row r="1160" spans="1:12" ht="15" customHeight="1" x14ac:dyDescent="0.2">
      <c r="A1160" s="64" t="s">
        <v>367</v>
      </c>
      <c r="B1160" s="44" t="s">
        <v>368</v>
      </c>
      <c r="C1160" s="44" t="s">
        <v>369</v>
      </c>
      <c r="D1160" s="44" t="s">
        <v>332</v>
      </c>
      <c r="E1160" s="44" t="s">
        <v>36</v>
      </c>
      <c r="F1160" s="45" t="s">
        <v>49</v>
      </c>
      <c r="G1160" s="46">
        <v>28.9</v>
      </c>
      <c r="H1160" s="46">
        <v>24.6</v>
      </c>
      <c r="I1160" s="46"/>
      <c r="J1160" s="52">
        <v>367</v>
      </c>
      <c r="K1160" s="47" t="str">
        <f t="shared" si="19"/>
        <v/>
      </c>
      <c r="L1160" s="30"/>
    </row>
    <row r="1161" spans="1:12" ht="15" customHeight="1" x14ac:dyDescent="0.2">
      <c r="A1161" s="64" t="s">
        <v>370</v>
      </c>
      <c r="B1161" s="44" t="s">
        <v>368</v>
      </c>
      <c r="C1161" s="44" t="s">
        <v>369</v>
      </c>
      <c r="D1161" s="44" t="s">
        <v>332</v>
      </c>
      <c r="E1161" s="44" t="s">
        <v>51</v>
      </c>
      <c r="F1161" s="45" t="s">
        <v>49</v>
      </c>
      <c r="G1161" s="46">
        <v>26.5</v>
      </c>
      <c r="H1161" s="46">
        <v>22.55</v>
      </c>
      <c r="I1161" s="46"/>
      <c r="J1161" s="52">
        <v>188</v>
      </c>
      <c r="K1161" s="47" t="str">
        <f t="shared" si="19"/>
        <v/>
      </c>
      <c r="L1161" s="30"/>
    </row>
    <row r="1162" spans="1:12" ht="15" customHeight="1" x14ac:dyDescent="0.2">
      <c r="A1162" s="64" t="s">
        <v>830</v>
      </c>
      <c r="B1162" s="44" t="s">
        <v>368</v>
      </c>
      <c r="C1162" s="44" t="s">
        <v>369</v>
      </c>
      <c r="D1162" s="44" t="s">
        <v>332</v>
      </c>
      <c r="E1162" s="44" t="s">
        <v>39</v>
      </c>
      <c r="F1162" s="45" t="s">
        <v>49</v>
      </c>
      <c r="G1162" s="46">
        <v>21.5</v>
      </c>
      <c r="H1162" s="46">
        <v>18.3</v>
      </c>
      <c r="I1162" s="46"/>
      <c r="J1162" s="52">
        <v>6</v>
      </c>
      <c r="K1162" s="47" t="str">
        <f t="shared" si="19"/>
        <v/>
      </c>
      <c r="L1162" s="30"/>
    </row>
    <row r="1163" spans="1:12" ht="15" customHeight="1" x14ac:dyDescent="0.2">
      <c r="A1163" s="64" t="s">
        <v>1655</v>
      </c>
      <c r="B1163" s="44" t="s">
        <v>368</v>
      </c>
      <c r="C1163" s="44" t="s">
        <v>369</v>
      </c>
      <c r="D1163" s="44" t="s">
        <v>329</v>
      </c>
      <c r="E1163" s="44" t="s">
        <v>32</v>
      </c>
      <c r="F1163" s="45" t="s">
        <v>49</v>
      </c>
      <c r="G1163" s="46">
        <v>57.5</v>
      </c>
      <c r="H1163" s="46">
        <v>48.9</v>
      </c>
      <c r="I1163" s="46"/>
      <c r="J1163" s="52">
        <v>75</v>
      </c>
      <c r="K1163" s="47" t="str">
        <f t="shared" si="19"/>
        <v/>
      </c>
      <c r="L1163" s="30"/>
    </row>
    <row r="1164" spans="1:12" ht="15" customHeight="1" x14ac:dyDescent="0.2">
      <c r="A1164" s="64" t="s">
        <v>1656</v>
      </c>
      <c r="B1164" s="44" t="s">
        <v>368</v>
      </c>
      <c r="C1164" s="44" t="s">
        <v>369</v>
      </c>
      <c r="D1164" s="44" t="s">
        <v>329</v>
      </c>
      <c r="E1164" s="44" t="s">
        <v>133</v>
      </c>
      <c r="F1164" s="45" t="s">
        <v>49</v>
      </c>
      <c r="G1164" s="46">
        <v>40.049999999999997</v>
      </c>
      <c r="H1164" s="46">
        <v>34.049999999999997</v>
      </c>
      <c r="I1164" s="46"/>
      <c r="J1164" s="52">
        <v>29</v>
      </c>
      <c r="K1164" s="47" t="str">
        <f t="shared" si="19"/>
        <v/>
      </c>
      <c r="L1164" s="30"/>
    </row>
    <row r="1165" spans="1:12" ht="15" customHeight="1" x14ac:dyDescent="0.2">
      <c r="A1165" s="64" t="s">
        <v>1657</v>
      </c>
      <c r="B1165" s="44" t="s">
        <v>368</v>
      </c>
      <c r="C1165" s="44" t="s">
        <v>369</v>
      </c>
      <c r="D1165" s="44" t="s">
        <v>329</v>
      </c>
      <c r="E1165" s="44" t="s">
        <v>35</v>
      </c>
      <c r="F1165" s="45" t="s">
        <v>49</v>
      </c>
      <c r="G1165" s="46">
        <v>33.15</v>
      </c>
      <c r="H1165" s="46">
        <v>28.2</v>
      </c>
      <c r="I1165" s="46"/>
      <c r="J1165" s="52">
        <v>14</v>
      </c>
      <c r="K1165" s="47" t="str">
        <f t="shared" si="19"/>
        <v/>
      </c>
      <c r="L1165" s="30"/>
    </row>
    <row r="1166" spans="1:12" ht="15" customHeight="1" x14ac:dyDescent="0.2">
      <c r="A1166" s="64" t="s">
        <v>1658</v>
      </c>
      <c r="B1166" s="44" t="s">
        <v>368</v>
      </c>
      <c r="C1166" s="44" t="s">
        <v>369</v>
      </c>
      <c r="D1166" s="44" t="s">
        <v>336</v>
      </c>
      <c r="E1166" s="44" t="s">
        <v>32</v>
      </c>
      <c r="F1166" s="45" t="s">
        <v>49</v>
      </c>
      <c r="G1166" s="46">
        <v>57.5</v>
      </c>
      <c r="H1166" s="46">
        <v>48.9</v>
      </c>
      <c r="I1166" s="46"/>
      <c r="J1166" s="52">
        <v>125</v>
      </c>
      <c r="K1166" s="47" t="str">
        <f t="shared" si="19"/>
        <v/>
      </c>
      <c r="L1166" s="30"/>
    </row>
    <row r="1167" spans="1:12" ht="15" customHeight="1" x14ac:dyDescent="0.2">
      <c r="A1167" s="64" t="s">
        <v>1659</v>
      </c>
      <c r="B1167" s="44" t="s">
        <v>368</v>
      </c>
      <c r="C1167" s="44" t="s">
        <v>369</v>
      </c>
      <c r="D1167" s="44" t="s">
        <v>336</v>
      </c>
      <c r="E1167" s="44" t="s">
        <v>34</v>
      </c>
      <c r="F1167" s="45" t="s">
        <v>49</v>
      </c>
      <c r="G1167" s="46">
        <v>49.1</v>
      </c>
      <c r="H1167" s="46">
        <v>41.75</v>
      </c>
      <c r="I1167" s="46"/>
      <c r="J1167" s="52">
        <v>53</v>
      </c>
      <c r="K1167" s="47" t="str">
        <f t="shared" si="19"/>
        <v/>
      </c>
      <c r="L1167" s="30"/>
    </row>
    <row r="1168" spans="1:12" ht="15" customHeight="1" x14ac:dyDescent="0.2">
      <c r="A1168" s="64" t="s">
        <v>1660</v>
      </c>
      <c r="B1168" s="44" t="s">
        <v>368</v>
      </c>
      <c r="C1168" s="44" t="s">
        <v>369</v>
      </c>
      <c r="D1168" s="44" t="s">
        <v>336</v>
      </c>
      <c r="E1168" s="44" t="s">
        <v>133</v>
      </c>
      <c r="F1168" s="45" t="s">
        <v>49</v>
      </c>
      <c r="G1168" s="46">
        <v>40.049999999999997</v>
      </c>
      <c r="H1168" s="46">
        <v>34.049999999999997</v>
      </c>
      <c r="I1168" s="46"/>
      <c r="J1168" s="52">
        <v>19</v>
      </c>
      <c r="K1168" s="47" t="str">
        <f t="shared" si="19"/>
        <v/>
      </c>
      <c r="L1168" s="30"/>
    </row>
    <row r="1169" spans="1:12" ht="15" customHeight="1" x14ac:dyDescent="0.2">
      <c r="A1169" s="64" t="s">
        <v>1661</v>
      </c>
      <c r="B1169" s="44" t="s">
        <v>368</v>
      </c>
      <c r="C1169" s="44" t="s">
        <v>369</v>
      </c>
      <c r="D1169" s="44" t="s">
        <v>336</v>
      </c>
      <c r="E1169" s="44" t="s">
        <v>35</v>
      </c>
      <c r="F1169" s="45" t="s">
        <v>49</v>
      </c>
      <c r="G1169" s="46">
        <v>33.15</v>
      </c>
      <c r="H1169" s="46">
        <v>28.2</v>
      </c>
      <c r="I1169" s="46"/>
      <c r="J1169" s="52">
        <v>10</v>
      </c>
      <c r="K1169" s="47" t="str">
        <f t="shared" si="19"/>
        <v/>
      </c>
      <c r="L1169" s="30"/>
    </row>
    <row r="1170" spans="1:12" ht="15" customHeight="1" x14ac:dyDescent="0.2">
      <c r="A1170" s="64" t="s">
        <v>1662</v>
      </c>
      <c r="B1170" s="44" t="s">
        <v>372</v>
      </c>
      <c r="C1170" s="44" t="s">
        <v>373</v>
      </c>
      <c r="D1170" s="44" t="s">
        <v>332</v>
      </c>
      <c r="E1170" s="44" t="s">
        <v>133</v>
      </c>
      <c r="F1170" s="45" t="s">
        <v>60</v>
      </c>
      <c r="G1170" s="46">
        <v>40.5</v>
      </c>
      <c r="H1170" s="46">
        <v>34.450000000000003</v>
      </c>
      <c r="I1170" s="46"/>
      <c r="J1170" s="52">
        <v>77</v>
      </c>
      <c r="K1170" s="47" t="str">
        <f t="shared" si="19"/>
        <v/>
      </c>
      <c r="L1170" s="30"/>
    </row>
    <row r="1171" spans="1:12" ht="15" customHeight="1" x14ac:dyDescent="0.2">
      <c r="A1171" s="64" t="s">
        <v>633</v>
      </c>
      <c r="B1171" s="44" t="s">
        <v>372</v>
      </c>
      <c r="C1171" s="44" t="s">
        <v>373</v>
      </c>
      <c r="D1171" s="44" t="s">
        <v>332</v>
      </c>
      <c r="E1171" s="44" t="s">
        <v>35</v>
      </c>
      <c r="F1171" s="45" t="s">
        <v>60</v>
      </c>
      <c r="G1171" s="46">
        <v>36.6</v>
      </c>
      <c r="H1171" s="46">
        <v>31.15</v>
      </c>
      <c r="I1171" s="46"/>
      <c r="J1171" s="52">
        <v>380</v>
      </c>
      <c r="K1171" s="47" t="str">
        <f t="shared" si="19"/>
        <v/>
      </c>
      <c r="L1171" s="30"/>
    </row>
    <row r="1172" spans="1:12" ht="15" customHeight="1" x14ac:dyDescent="0.2">
      <c r="A1172" s="64" t="s">
        <v>624</v>
      </c>
      <c r="B1172" s="44" t="s">
        <v>372</v>
      </c>
      <c r="C1172" s="44" t="s">
        <v>373</v>
      </c>
      <c r="D1172" s="44" t="s">
        <v>332</v>
      </c>
      <c r="E1172" s="44" t="s">
        <v>36</v>
      </c>
      <c r="F1172" s="45" t="s">
        <v>60</v>
      </c>
      <c r="G1172" s="46">
        <v>32.35</v>
      </c>
      <c r="H1172" s="46">
        <v>27.5</v>
      </c>
      <c r="I1172" s="46"/>
      <c r="J1172" s="52">
        <v>143</v>
      </c>
      <c r="K1172" s="47" t="str">
        <f t="shared" si="19"/>
        <v/>
      </c>
      <c r="L1172" s="30"/>
    </row>
    <row r="1173" spans="1:12" ht="15" customHeight="1" x14ac:dyDescent="0.2">
      <c r="A1173" s="64" t="s">
        <v>371</v>
      </c>
      <c r="B1173" s="44" t="s">
        <v>372</v>
      </c>
      <c r="C1173" s="44" t="s">
        <v>373</v>
      </c>
      <c r="D1173" s="44" t="s">
        <v>332</v>
      </c>
      <c r="E1173" s="44" t="s">
        <v>51</v>
      </c>
      <c r="F1173" s="45" t="s">
        <v>60</v>
      </c>
      <c r="G1173" s="46">
        <v>28.25</v>
      </c>
      <c r="H1173" s="46">
        <v>24.05</v>
      </c>
      <c r="I1173" s="46"/>
      <c r="J1173" s="52">
        <v>115</v>
      </c>
      <c r="K1173" s="47" t="str">
        <f t="shared" si="19"/>
        <v/>
      </c>
      <c r="L1173" s="30"/>
    </row>
    <row r="1174" spans="1:12" ht="15" customHeight="1" x14ac:dyDescent="0.2">
      <c r="A1174" s="64" t="s">
        <v>374</v>
      </c>
      <c r="B1174" s="44" t="s">
        <v>372</v>
      </c>
      <c r="C1174" s="44" t="s">
        <v>373</v>
      </c>
      <c r="D1174" s="44" t="s">
        <v>332</v>
      </c>
      <c r="E1174" s="44" t="s">
        <v>39</v>
      </c>
      <c r="F1174" s="45" t="s">
        <v>60</v>
      </c>
      <c r="G1174" s="46">
        <v>23.2</v>
      </c>
      <c r="H1174" s="46">
        <v>19.75</v>
      </c>
      <c r="I1174" s="46"/>
      <c r="J1174" s="52">
        <v>17</v>
      </c>
      <c r="K1174" s="47" t="str">
        <f t="shared" si="19"/>
        <v/>
      </c>
      <c r="L1174" s="30"/>
    </row>
    <row r="1175" spans="1:12" ht="15" customHeight="1" x14ac:dyDescent="0.2">
      <c r="A1175" s="64" t="s">
        <v>1663</v>
      </c>
      <c r="B1175" s="44" t="s">
        <v>376</v>
      </c>
      <c r="C1175" s="44" t="s">
        <v>377</v>
      </c>
      <c r="D1175" s="44" t="s">
        <v>332</v>
      </c>
      <c r="E1175" s="44" t="s">
        <v>34</v>
      </c>
      <c r="F1175" s="45" t="s">
        <v>60</v>
      </c>
      <c r="G1175" s="46">
        <v>45.8</v>
      </c>
      <c r="H1175" s="46">
        <v>38.950000000000003</v>
      </c>
      <c r="I1175" s="46">
        <v>0.75</v>
      </c>
      <c r="J1175" s="52">
        <v>500</v>
      </c>
      <c r="K1175" s="47" t="str">
        <f t="shared" si="19"/>
        <v/>
      </c>
      <c r="L1175" s="30"/>
    </row>
    <row r="1176" spans="1:12" ht="15" customHeight="1" x14ac:dyDescent="0.2">
      <c r="A1176" s="64" t="s">
        <v>1664</v>
      </c>
      <c r="B1176" s="44" t="s">
        <v>376</v>
      </c>
      <c r="C1176" s="44" t="s">
        <v>377</v>
      </c>
      <c r="D1176" s="44" t="s">
        <v>332</v>
      </c>
      <c r="E1176" s="44" t="s">
        <v>133</v>
      </c>
      <c r="F1176" s="45" t="s">
        <v>60</v>
      </c>
      <c r="G1176" s="46">
        <v>39.700000000000003</v>
      </c>
      <c r="H1176" s="46">
        <v>33.75</v>
      </c>
      <c r="I1176" s="46">
        <v>0.75</v>
      </c>
      <c r="J1176" s="52">
        <v>500</v>
      </c>
      <c r="K1176" s="47" t="str">
        <f t="shared" si="19"/>
        <v/>
      </c>
      <c r="L1176" s="30"/>
    </row>
    <row r="1177" spans="1:12" ht="15" customHeight="1" x14ac:dyDescent="0.2">
      <c r="A1177" s="64" t="s">
        <v>1665</v>
      </c>
      <c r="B1177" s="44" t="s">
        <v>376</v>
      </c>
      <c r="C1177" s="44" t="s">
        <v>377</v>
      </c>
      <c r="D1177" s="44" t="s">
        <v>332</v>
      </c>
      <c r="E1177" s="44" t="s">
        <v>35</v>
      </c>
      <c r="F1177" s="45" t="s">
        <v>60</v>
      </c>
      <c r="G1177" s="46">
        <v>35.049999999999997</v>
      </c>
      <c r="H1177" s="46">
        <v>29.8</v>
      </c>
      <c r="I1177" s="46">
        <v>0.75</v>
      </c>
      <c r="J1177" s="52">
        <v>380</v>
      </c>
      <c r="K1177" s="47" t="str">
        <f t="shared" si="19"/>
        <v/>
      </c>
      <c r="L1177" s="30"/>
    </row>
    <row r="1178" spans="1:12" ht="15" customHeight="1" x14ac:dyDescent="0.2">
      <c r="A1178" s="64" t="s">
        <v>375</v>
      </c>
      <c r="B1178" s="44" t="s">
        <v>376</v>
      </c>
      <c r="C1178" s="44" t="s">
        <v>377</v>
      </c>
      <c r="D1178" s="44" t="s">
        <v>329</v>
      </c>
      <c r="E1178" s="44" t="s">
        <v>34</v>
      </c>
      <c r="F1178" s="45" t="s">
        <v>60</v>
      </c>
      <c r="G1178" s="46">
        <v>45.8</v>
      </c>
      <c r="H1178" s="46">
        <v>38.950000000000003</v>
      </c>
      <c r="I1178" s="46">
        <v>0.75</v>
      </c>
      <c r="J1178" s="52">
        <v>69</v>
      </c>
      <c r="K1178" s="47" t="str">
        <f t="shared" si="19"/>
        <v/>
      </c>
      <c r="L1178" s="30"/>
    </row>
    <row r="1179" spans="1:12" ht="15" customHeight="1" x14ac:dyDescent="0.2">
      <c r="A1179" s="64" t="s">
        <v>378</v>
      </c>
      <c r="B1179" s="44" t="s">
        <v>376</v>
      </c>
      <c r="C1179" s="44" t="s">
        <v>377</v>
      </c>
      <c r="D1179" s="44" t="s">
        <v>329</v>
      </c>
      <c r="E1179" s="44" t="s">
        <v>133</v>
      </c>
      <c r="F1179" s="45" t="s">
        <v>60</v>
      </c>
      <c r="G1179" s="46">
        <v>39.700000000000003</v>
      </c>
      <c r="H1179" s="46">
        <v>33.75</v>
      </c>
      <c r="I1179" s="46">
        <v>0.75</v>
      </c>
      <c r="J1179" s="52">
        <v>301</v>
      </c>
      <c r="K1179" s="47" t="str">
        <f t="shared" si="19"/>
        <v/>
      </c>
      <c r="L1179" s="30"/>
    </row>
    <row r="1180" spans="1:12" ht="15" customHeight="1" x14ac:dyDescent="0.2">
      <c r="A1180" s="64" t="s">
        <v>1666</v>
      </c>
      <c r="B1180" s="44" t="s">
        <v>376</v>
      </c>
      <c r="C1180" s="44" t="s">
        <v>377</v>
      </c>
      <c r="D1180" s="44" t="s">
        <v>329</v>
      </c>
      <c r="E1180" s="44" t="s">
        <v>36</v>
      </c>
      <c r="F1180" s="45" t="s">
        <v>60</v>
      </c>
      <c r="G1180" s="46">
        <v>30.4</v>
      </c>
      <c r="H1180" s="46">
        <v>25.85</v>
      </c>
      <c r="I1180" s="46">
        <v>0.75</v>
      </c>
      <c r="J1180" s="52">
        <v>28</v>
      </c>
      <c r="K1180" s="47" t="str">
        <f t="shared" si="19"/>
        <v/>
      </c>
      <c r="L1180" s="30"/>
    </row>
    <row r="1181" spans="1:12" ht="15" customHeight="1" x14ac:dyDescent="0.2">
      <c r="A1181" s="64" t="s">
        <v>1667</v>
      </c>
      <c r="B1181" s="44" t="s">
        <v>376</v>
      </c>
      <c r="C1181" s="44" t="s">
        <v>377</v>
      </c>
      <c r="D1181" s="44" t="s">
        <v>329</v>
      </c>
      <c r="E1181" s="44" t="s">
        <v>39</v>
      </c>
      <c r="F1181" s="45" t="s">
        <v>60</v>
      </c>
      <c r="G1181" s="46">
        <v>22.35</v>
      </c>
      <c r="H1181" s="46">
        <v>19</v>
      </c>
      <c r="I1181" s="46">
        <v>0.75</v>
      </c>
      <c r="J1181" s="52">
        <v>59</v>
      </c>
      <c r="K1181" s="47" t="str">
        <f t="shared" si="19"/>
        <v/>
      </c>
      <c r="L1181" s="30"/>
    </row>
    <row r="1182" spans="1:12" ht="15" customHeight="1" x14ac:dyDescent="0.2">
      <c r="A1182" s="64" t="s">
        <v>1668</v>
      </c>
      <c r="B1182" s="44" t="s">
        <v>376</v>
      </c>
      <c r="C1182" s="44" t="s">
        <v>377</v>
      </c>
      <c r="D1182" s="44" t="s">
        <v>329</v>
      </c>
      <c r="E1182" s="44" t="s">
        <v>40</v>
      </c>
      <c r="F1182" s="45" t="s">
        <v>60</v>
      </c>
      <c r="G1182" s="46">
        <v>17.8</v>
      </c>
      <c r="H1182" s="46">
        <v>15.15</v>
      </c>
      <c r="I1182" s="46">
        <v>0.75</v>
      </c>
      <c r="J1182" s="52">
        <v>21</v>
      </c>
      <c r="K1182" s="47" t="str">
        <f t="shared" si="19"/>
        <v/>
      </c>
      <c r="L1182" s="30"/>
    </row>
    <row r="1183" spans="1:12" ht="15" customHeight="1" x14ac:dyDescent="0.2">
      <c r="A1183" s="64" t="s">
        <v>1669</v>
      </c>
      <c r="B1183" s="44" t="s">
        <v>379</v>
      </c>
      <c r="C1183" s="44" t="s">
        <v>380</v>
      </c>
      <c r="D1183" s="44" t="s">
        <v>2541</v>
      </c>
      <c r="E1183" s="44" t="s">
        <v>40</v>
      </c>
      <c r="F1183" s="45" t="s">
        <v>60</v>
      </c>
      <c r="G1183" s="46">
        <v>21.7</v>
      </c>
      <c r="H1183" s="46">
        <v>18.45</v>
      </c>
      <c r="I1183" s="46">
        <v>2</v>
      </c>
      <c r="J1183" s="52">
        <v>155</v>
      </c>
      <c r="K1183" s="47" t="str">
        <f t="shared" si="19"/>
        <v/>
      </c>
      <c r="L1183" s="30"/>
    </row>
    <row r="1184" spans="1:12" ht="15" customHeight="1" x14ac:dyDescent="0.2">
      <c r="A1184" s="64" t="s">
        <v>1670</v>
      </c>
      <c r="B1184" s="44" t="s">
        <v>379</v>
      </c>
      <c r="C1184" s="44" t="s">
        <v>380</v>
      </c>
      <c r="D1184" s="44" t="s">
        <v>2541</v>
      </c>
      <c r="E1184" s="44" t="s">
        <v>62</v>
      </c>
      <c r="F1184" s="45" t="s">
        <v>60</v>
      </c>
      <c r="G1184" s="46">
        <v>18.75</v>
      </c>
      <c r="H1184" s="46">
        <v>15.95</v>
      </c>
      <c r="I1184" s="46">
        <v>2</v>
      </c>
      <c r="J1184" s="52">
        <v>257</v>
      </c>
      <c r="K1184" s="47" t="str">
        <f t="shared" si="19"/>
        <v/>
      </c>
      <c r="L1184" s="30"/>
    </row>
    <row r="1185" spans="1:12" ht="15" customHeight="1" x14ac:dyDescent="0.2">
      <c r="A1185" s="64" t="s">
        <v>794</v>
      </c>
      <c r="B1185" s="44" t="s">
        <v>379</v>
      </c>
      <c r="C1185" s="44" t="s">
        <v>380</v>
      </c>
      <c r="D1185" s="44" t="s">
        <v>332</v>
      </c>
      <c r="E1185" s="44" t="s">
        <v>133</v>
      </c>
      <c r="F1185" s="45" t="s">
        <v>60</v>
      </c>
      <c r="G1185" s="46">
        <v>42.8</v>
      </c>
      <c r="H1185" s="46">
        <v>36.4</v>
      </c>
      <c r="I1185" s="46">
        <v>2</v>
      </c>
      <c r="J1185" s="52">
        <v>500</v>
      </c>
      <c r="K1185" s="47" t="str">
        <f t="shared" si="19"/>
        <v/>
      </c>
      <c r="L1185" s="30"/>
    </row>
    <row r="1186" spans="1:12" ht="15" customHeight="1" x14ac:dyDescent="0.2">
      <c r="A1186" s="64" t="s">
        <v>1671</v>
      </c>
      <c r="B1186" s="44" t="s">
        <v>379</v>
      </c>
      <c r="C1186" s="44" t="s">
        <v>380</v>
      </c>
      <c r="D1186" s="44" t="s">
        <v>332</v>
      </c>
      <c r="E1186" s="44" t="s">
        <v>35</v>
      </c>
      <c r="F1186" s="45" t="s">
        <v>60</v>
      </c>
      <c r="G1186" s="46">
        <v>37.4</v>
      </c>
      <c r="H1186" s="46">
        <v>31.8</v>
      </c>
      <c r="I1186" s="46">
        <v>2</v>
      </c>
      <c r="J1186" s="52">
        <v>500</v>
      </c>
      <c r="K1186" s="47" t="str">
        <f t="shared" si="19"/>
        <v/>
      </c>
      <c r="L1186" s="30"/>
    </row>
    <row r="1187" spans="1:12" ht="15" customHeight="1" x14ac:dyDescent="0.2">
      <c r="A1187" s="64" t="s">
        <v>1672</v>
      </c>
      <c r="B1187" s="44" t="s">
        <v>379</v>
      </c>
      <c r="C1187" s="44" t="s">
        <v>380</v>
      </c>
      <c r="D1187" s="44" t="s">
        <v>332</v>
      </c>
      <c r="E1187" s="44" t="s">
        <v>36</v>
      </c>
      <c r="F1187" s="45" t="s">
        <v>60</v>
      </c>
      <c r="G1187" s="46">
        <v>33.15</v>
      </c>
      <c r="H1187" s="46">
        <v>28.2</v>
      </c>
      <c r="I1187" s="46">
        <v>2</v>
      </c>
      <c r="J1187" s="52">
        <v>500</v>
      </c>
      <c r="K1187" s="47" t="str">
        <f t="shared" si="19"/>
        <v/>
      </c>
      <c r="L1187" s="30"/>
    </row>
    <row r="1188" spans="1:12" ht="15" customHeight="1" x14ac:dyDescent="0.2">
      <c r="A1188" s="64" t="s">
        <v>1673</v>
      </c>
      <c r="B1188" s="44" t="s">
        <v>379</v>
      </c>
      <c r="C1188" s="44" t="s">
        <v>380</v>
      </c>
      <c r="D1188" s="44" t="s">
        <v>332</v>
      </c>
      <c r="E1188" s="44" t="s">
        <v>51</v>
      </c>
      <c r="F1188" s="45" t="s">
        <v>60</v>
      </c>
      <c r="G1188" s="46">
        <v>29.05</v>
      </c>
      <c r="H1188" s="46">
        <v>24.7</v>
      </c>
      <c r="I1188" s="46">
        <v>2</v>
      </c>
      <c r="J1188" s="52">
        <v>9</v>
      </c>
      <c r="K1188" s="47" t="str">
        <f t="shared" si="19"/>
        <v/>
      </c>
      <c r="L1188" s="30"/>
    </row>
    <row r="1189" spans="1:12" ht="15" customHeight="1" x14ac:dyDescent="0.2">
      <c r="A1189" s="64" t="s">
        <v>1674</v>
      </c>
      <c r="B1189" s="44" t="s">
        <v>379</v>
      </c>
      <c r="C1189" s="44" t="s">
        <v>380</v>
      </c>
      <c r="D1189" s="44" t="s">
        <v>332</v>
      </c>
      <c r="E1189" s="44" t="s">
        <v>40</v>
      </c>
      <c r="F1189" s="45" t="s">
        <v>60</v>
      </c>
      <c r="G1189" s="46">
        <v>21.7</v>
      </c>
      <c r="H1189" s="46">
        <v>18.45</v>
      </c>
      <c r="I1189" s="46">
        <v>2</v>
      </c>
      <c r="J1189" s="52">
        <v>500</v>
      </c>
      <c r="K1189" s="47" t="str">
        <f t="shared" si="19"/>
        <v/>
      </c>
      <c r="L1189" s="30"/>
    </row>
    <row r="1190" spans="1:12" ht="15" customHeight="1" x14ac:dyDescent="0.2">
      <c r="A1190" s="64" t="s">
        <v>1675</v>
      </c>
      <c r="B1190" s="44" t="s">
        <v>379</v>
      </c>
      <c r="C1190" s="44" t="s">
        <v>380</v>
      </c>
      <c r="D1190" s="44" t="s">
        <v>332</v>
      </c>
      <c r="E1190" s="44" t="s">
        <v>62</v>
      </c>
      <c r="F1190" s="45" t="s">
        <v>60</v>
      </c>
      <c r="G1190" s="46">
        <v>18.75</v>
      </c>
      <c r="H1190" s="46">
        <v>15.95</v>
      </c>
      <c r="I1190" s="46">
        <v>2</v>
      </c>
      <c r="J1190" s="52">
        <v>500</v>
      </c>
      <c r="K1190" s="47" t="str">
        <f t="shared" si="19"/>
        <v/>
      </c>
      <c r="L1190" s="30"/>
    </row>
    <row r="1191" spans="1:12" ht="15" customHeight="1" x14ac:dyDescent="0.2">
      <c r="A1191" s="64" t="s">
        <v>1676</v>
      </c>
      <c r="B1191" s="44" t="s">
        <v>379</v>
      </c>
      <c r="C1191" s="44" t="s">
        <v>380</v>
      </c>
      <c r="D1191" s="44" t="s">
        <v>332</v>
      </c>
      <c r="E1191" s="44" t="s">
        <v>63</v>
      </c>
      <c r="F1191" s="45" t="s">
        <v>60</v>
      </c>
      <c r="G1191" s="46">
        <v>15.7</v>
      </c>
      <c r="H1191" s="46">
        <v>13.35</v>
      </c>
      <c r="I1191" s="46">
        <v>2</v>
      </c>
      <c r="J1191" s="52">
        <v>57</v>
      </c>
      <c r="K1191" s="47" t="str">
        <f t="shared" si="19"/>
        <v/>
      </c>
      <c r="L1191" s="30"/>
    </row>
    <row r="1192" spans="1:12" ht="15" customHeight="1" x14ac:dyDescent="0.2">
      <c r="A1192" s="64" t="s">
        <v>1677</v>
      </c>
      <c r="B1192" s="44" t="s">
        <v>379</v>
      </c>
      <c r="C1192" s="44" t="s">
        <v>380</v>
      </c>
      <c r="D1192" s="44" t="s">
        <v>329</v>
      </c>
      <c r="E1192" s="44" t="s">
        <v>32</v>
      </c>
      <c r="F1192" s="45" t="s">
        <v>60</v>
      </c>
      <c r="G1192" s="46">
        <v>56.7</v>
      </c>
      <c r="H1192" s="46">
        <v>48.2</v>
      </c>
      <c r="I1192" s="46">
        <v>2</v>
      </c>
      <c r="J1192" s="52">
        <v>148</v>
      </c>
      <c r="K1192" s="47" t="str">
        <f t="shared" si="19"/>
        <v/>
      </c>
      <c r="L1192" s="30"/>
    </row>
    <row r="1193" spans="1:12" ht="15" customHeight="1" x14ac:dyDescent="0.2">
      <c r="A1193" s="64" t="s">
        <v>1678</v>
      </c>
      <c r="B1193" s="44" t="s">
        <v>379</v>
      </c>
      <c r="C1193" s="44" t="s">
        <v>380</v>
      </c>
      <c r="D1193" s="44" t="s">
        <v>329</v>
      </c>
      <c r="E1193" s="44" t="s">
        <v>34</v>
      </c>
      <c r="F1193" s="45" t="s">
        <v>60</v>
      </c>
      <c r="G1193" s="46">
        <v>48.5</v>
      </c>
      <c r="H1193" s="46">
        <v>41.25</v>
      </c>
      <c r="I1193" s="46">
        <v>2</v>
      </c>
      <c r="J1193" s="52">
        <v>12</v>
      </c>
      <c r="K1193" s="47" t="str">
        <f t="shared" si="19"/>
        <v/>
      </c>
      <c r="L1193" s="30"/>
    </row>
    <row r="1194" spans="1:12" ht="15" customHeight="1" x14ac:dyDescent="0.2">
      <c r="A1194" s="64" t="s">
        <v>1679</v>
      </c>
      <c r="B1194" s="44" t="s">
        <v>379</v>
      </c>
      <c r="C1194" s="44" t="s">
        <v>380</v>
      </c>
      <c r="D1194" s="44" t="s">
        <v>329</v>
      </c>
      <c r="E1194" s="44" t="s">
        <v>133</v>
      </c>
      <c r="F1194" s="45" t="s">
        <v>60</v>
      </c>
      <c r="G1194" s="46">
        <v>42.8</v>
      </c>
      <c r="H1194" s="46">
        <v>36.4</v>
      </c>
      <c r="I1194" s="46">
        <v>2</v>
      </c>
      <c r="J1194" s="52">
        <v>500</v>
      </c>
      <c r="K1194" s="47" t="str">
        <f t="shared" si="19"/>
        <v/>
      </c>
      <c r="L1194" s="30"/>
    </row>
    <row r="1195" spans="1:12" ht="15" customHeight="1" x14ac:dyDescent="0.2">
      <c r="A1195" s="64" t="s">
        <v>750</v>
      </c>
      <c r="B1195" s="44" t="s">
        <v>379</v>
      </c>
      <c r="C1195" s="44" t="s">
        <v>380</v>
      </c>
      <c r="D1195" s="44" t="s">
        <v>329</v>
      </c>
      <c r="E1195" s="44" t="s">
        <v>35</v>
      </c>
      <c r="F1195" s="45" t="s">
        <v>60</v>
      </c>
      <c r="G1195" s="46">
        <v>37.4</v>
      </c>
      <c r="H1195" s="46">
        <v>31.8</v>
      </c>
      <c r="I1195" s="46">
        <v>2</v>
      </c>
      <c r="J1195" s="52">
        <v>500</v>
      </c>
      <c r="K1195" s="47" t="str">
        <f t="shared" si="19"/>
        <v/>
      </c>
      <c r="L1195" s="30"/>
    </row>
    <row r="1196" spans="1:12" ht="15" customHeight="1" x14ac:dyDescent="0.2">
      <c r="A1196" s="64" t="s">
        <v>1680</v>
      </c>
      <c r="B1196" s="44" t="s">
        <v>379</v>
      </c>
      <c r="C1196" s="44" t="s">
        <v>380</v>
      </c>
      <c r="D1196" s="44" t="s">
        <v>329</v>
      </c>
      <c r="E1196" s="44" t="s">
        <v>36</v>
      </c>
      <c r="F1196" s="45" t="s">
        <v>60</v>
      </c>
      <c r="G1196" s="46">
        <v>33.15</v>
      </c>
      <c r="H1196" s="46">
        <v>28.2</v>
      </c>
      <c r="I1196" s="46">
        <v>2</v>
      </c>
      <c r="J1196" s="52">
        <v>27</v>
      </c>
      <c r="K1196" s="47" t="str">
        <f t="shared" si="19"/>
        <v/>
      </c>
      <c r="L1196" s="30"/>
    </row>
    <row r="1197" spans="1:12" ht="15" customHeight="1" x14ac:dyDescent="0.2">
      <c r="A1197" s="64" t="s">
        <v>1681</v>
      </c>
      <c r="B1197" s="44" t="s">
        <v>379</v>
      </c>
      <c r="C1197" s="44" t="s">
        <v>380</v>
      </c>
      <c r="D1197" s="44" t="s">
        <v>329</v>
      </c>
      <c r="E1197" s="44" t="s">
        <v>40</v>
      </c>
      <c r="F1197" s="45" t="s">
        <v>60</v>
      </c>
      <c r="G1197" s="46">
        <v>21.7</v>
      </c>
      <c r="H1197" s="46">
        <v>18.45</v>
      </c>
      <c r="I1197" s="46">
        <v>2</v>
      </c>
      <c r="J1197" s="52">
        <v>25</v>
      </c>
      <c r="K1197" s="47" t="str">
        <f t="shared" si="19"/>
        <v/>
      </c>
      <c r="L1197" s="30"/>
    </row>
    <row r="1198" spans="1:12" ht="15" customHeight="1" x14ac:dyDescent="0.2">
      <c r="A1198" s="64" t="s">
        <v>1682</v>
      </c>
      <c r="B1198" s="44" t="s">
        <v>379</v>
      </c>
      <c r="C1198" s="44" t="s">
        <v>380</v>
      </c>
      <c r="D1198" s="44" t="s">
        <v>336</v>
      </c>
      <c r="E1198" s="44" t="s">
        <v>32</v>
      </c>
      <c r="F1198" s="45" t="s">
        <v>60</v>
      </c>
      <c r="G1198" s="46">
        <v>56.7</v>
      </c>
      <c r="H1198" s="46">
        <v>48.2</v>
      </c>
      <c r="I1198" s="46">
        <v>2</v>
      </c>
      <c r="J1198" s="52">
        <v>8</v>
      </c>
      <c r="K1198" s="47" t="str">
        <f t="shared" si="19"/>
        <v/>
      </c>
      <c r="L1198" s="30"/>
    </row>
    <row r="1199" spans="1:12" ht="15" customHeight="1" x14ac:dyDescent="0.2">
      <c r="A1199" s="64" t="s">
        <v>885</v>
      </c>
      <c r="B1199" s="44" t="s">
        <v>379</v>
      </c>
      <c r="C1199" s="44" t="s">
        <v>380</v>
      </c>
      <c r="D1199" s="44" t="s">
        <v>336</v>
      </c>
      <c r="E1199" s="44" t="s">
        <v>133</v>
      </c>
      <c r="F1199" s="45" t="s">
        <v>60</v>
      </c>
      <c r="G1199" s="46">
        <v>42.8</v>
      </c>
      <c r="H1199" s="46">
        <v>36.4</v>
      </c>
      <c r="I1199" s="46">
        <v>2</v>
      </c>
      <c r="J1199" s="52">
        <v>298</v>
      </c>
      <c r="K1199" s="47" t="str">
        <f t="shared" si="19"/>
        <v/>
      </c>
      <c r="L1199" s="30"/>
    </row>
    <row r="1200" spans="1:12" ht="15" customHeight="1" x14ac:dyDescent="0.2">
      <c r="A1200" s="64" t="s">
        <v>886</v>
      </c>
      <c r="B1200" s="44" t="s">
        <v>379</v>
      </c>
      <c r="C1200" s="44" t="s">
        <v>380</v>
      </c>
      <c r="D1200" s="44" t="s">
        <v>336</v>
      </c>
      <c r="E1200" s="44" t="s">
        <v>35</v>
      </c>
      <c r="F1200" s="45" t="s">
        <v>60</v>
      </c>
      <c r="G1200" s="46">
        <v>37.4</v>
      </c>
      <c r="H1200" s="46">
        <v>31.8</v>
      </c>
      <c r="I1200" s="46">
        <v>2</v>
      </c>
      <c r="J1200" s="52">
        <v>299</v>
      </c>
      <c r="K1200" s="47" t="str">
        <f t="shared" si="19"/>
        <v/>
      </c>
      <c r="L1200" s="30"/>
    </row>
    <row r="1201" spans="1:12" ht="15" customHeight="1" x14ac:dyDescent="0.2">
      <c r="A1201" s="64" t="s">
        <v>3007</v>
      </c>
      <c r="B1201" s="44" t="s">
        <v>379</v>
      </c>
      <c r="C1201" s="44" t="s">
        <v>380</v>
      </c>
      <c r="D1201" s="44" t="s">
        <v>336</v>
      </c>
      <c r="E1201" s="44" t="s">
        <v>36</v>
      </c>
      <c r="F1201" s="45" t="s">
        <v>60</v>
      </c>
      <c r="G1201" s="46">
        <v>33.15</v>
      </c>
      <c r="H1201" s="46">
        <v>28.2</v>
      </c>
      <c r="I1201" s="46">
        <v>2</v>
      </c>
      <c r="J1201" s="52">
        <v>100</v>
      </c>
      <c r="K1201" s="47" t="str">
        <f t="shared" si="19"/>
        <v/>
      </c>
      <c r="L1201" s="30"/>
    </row>
    <row r="1202" spans="1:12" ht="15" customHeight="1" x14ac:dyDescent="0.2">
      <c r="A1202" s="64" t="s">
        <v>382</v>
      </c>
      <c r="B1202" s="44" t="s">
        <v>379</v>
      </c>
      <c r="C1202" s="44" t="s">
        <v>380</v>
      </c>
      <c r="D1202" s="44" t="s">
        <v>336</v>
      </c>
      <c r="E1202" s="44" t="s">
        <v>40</v>
      </c>
      <c r="F1202" s="45" t="s">
        <v>60</v>
      </c>
      <c r="G1202" s="46">
        <v>21.7</v>
      </c>
      <c r="H1202" s="46">
        <v>18.45</v>
      </c>
      <c r="I1202" s="46">
        <v>2</v>
      </c>
      <c r="J1202" s="52">
        <v>23</v>
      </c>
      <c r="K1202" s="47" t="str">
        <f t="shared" si="19"/>
        <v/>
      </c>
      <c r="L1202" s="30"/>
    </row>
    <row r="1203" spans="1:12" ht="15" customHeight="1" x14ac:dyDescent="0.2">
      <c r="A1203" s="64" t="s">
        <v>1683</v>
      </c>
      <c r="B1203" s="44" t="s">
        <v>383</v>
      </c>
      <c r="C1203" s="44" t="s">
        <v>384</v>
      </c>
      <c r="D1203" s="44" t="s">
        <v>41</v>
      </c>
      <c r="E1203" s="44" t="s">
        <v>42</v>
      </c>
      <c r="F1203" s="45" t="s">
        <v>33</v>
      </c>
      <c r="G1203" s="46">
        <v>26.05</v>
      </c>
      <c r="H1203" s="46">
        <v>22.15</v>
      </c>
      <c r="I1203" s="46"/>
      <c r="J1203" s="52">
        <v>90</v>
      </c>
      <c r="K1203" s="47" t="str">
        <f t="shared" si="19"/>
        <v/>
      </c>
      <c r="L1203" s="30"/>
    </row>
    <row r="1204" spans="1:12" ht="15" customHeight="1" x14ac:dyDescent="0.2">
      <c r="A1204" s="64" t="s">
        <v>1684</v>
      </c>
      <c r="B1204" s="44" t="s">
        <v>383</v>
      </c>
      <c r="C1204" s="44" t="s">
        <v>384</v>
      </c>
      <c r="D1204" s="44" t="s">
        <v>41</v>
      </c>
      <c r="E1204" s="44" t="s">
        <v>44</v>
      </c>
      <c r="F1204" s="45" t="s">
        <v>33</v>
      </c>
      <c r="G1204" s="46">
        <v>20.350000000000001</v>
      </c>
      <c r="H1204" s="46">
        <v>17.3</v>
      </c>
      <c r="I1204" s="46"/>
      <c r="J1204" s="52">
        <v>106</v>
      </c>
      <c r="K1204" s="47" t="str">
        <f t="shared" ref="K1204:K1261" si="20">IF(L1204="","",IF(L1204&lt;50,G1204-($K$9*G1204),IF(L1204&gt;=50,H1204-($K$9*H1204))))</f>
        <v/>
      </c>
      <c r="L1204" s="30"/>
    </row>
    <row r="1205" spans="1:12" ht="15" customHeight="1" x14ac:dyDescent="0.2">
      <c r="A1205" s="64" t="s">
        <v>1685</v>
      </c>
      <c r="B1205" s="44" t="s">
        <v>383</v>
      </c>
      <c r="C1205" s="44" t="s">
        <v>384</v>
      </c>
      <c r="D1205" s="44" t="s">
        <v>332</v>
      </c>
      <c r="E1205" s="44" t="s">
        <v>32</v>
      </c>
      <c r="F1205" s="45" t="s">
        <v>33</v>
      </c>
      <c r="G1205" s="46">
        <v>65.849999999999994</v>
      </c>
      <c r="H1205" s="46">
        <v>56</v>
      </c>
      <c r="I1205" s="46"/>
      <c r="J1205" s="52">
        <v>95</v>
      </c>
      <c r="K1205" s="47" t="str">
        <f t="shared" si="20"/>
        <v/>
      </c>
      <c r="L1205" s="30"/>
    </row>
    <row r="1206" spans="1:12" ht="15" customHeight="1" x14ac:dyDescent="0.2">
      <c r="A1206" s="64" t="s">
        <v>1686</v>
      </c>
      <c r="B1206" s="44" t="s">
        <v>383</v>
      </c>
      <c r="C1206" s="44" t="s">
        <v>384</v>
      </c>
      <c r="D1206" s="44" t="s">
        <v>332</v>
      </c>
      <c r="E1206" s="44" t="s">
        <v>34</v>
      </c>
      <c r="F1206" s="45" t="s">
        <v>33</v>
      </c>
      <c r="G1206" s="46">
        <v>57.1</v>
      </c>
      <c r="H1206" s="46">
        <v>48.55</v>
      </c>
      <c r="I1206" s="46"/>
      <c r="J1206" s="52">
        <v>390</v>
      </c>
      <c r="K1206" s="47" t="str">
        <f t="shared" si="20"/>
        <v/>
      </c>
      <c r="L1206" s="30"/>
    </row>
    <row r="1207" spans="1:12" ht="15" customHeight="1" x14ac:dyDescent="0.2">
      <c r="A1207" s="64" t="s">
        <v>1687</v>
      </c>
      <c r="B1207" s="44" t="s">
        <v>383</v>
      </c>
      <c r="C1207" s="44" t="s">
        <v>384</v>
      </c>
      <c r="D1207" s="44" t="s">
        <v>332</v>
      </c>
      <c r="E1207" s="44" t="s">
        <v>385</v>
      </c>
      <c r="F1207" s="45" t="s">
        <v>33</v>
      </c>
      <c r="G1207" s="46">
        <v>42.85</v>
      </c>
      <c r="H1207" s="46">
        <v>36.450000000000003</v>
      </c>
      <c r="I1207" s="46"/>
      <c r="J1207" s="52">
        <v>241</v>
      </c>
      <c r="K1207" s="47" t="str">
        <f t="shared" si="20"/>
        <v/>
      </c>
      <c r="L1207" s="30"/>
    </row>
    <row r="1208" spans="1:12" ht="15" customHeight="1" x14ac:dyDescent="0.2">
      <c r="A1208" s="64" t="s">
        <v>1688</v>
      </c>
      <c r="B1208" s="44" t="s">
        <v>383</v>
      </c>
      <c r="C1208" s="44" t="s">
        <v>384</v>
      </c>
      <c r="D1208" s="44" t="s">
        <v>332</v>
      </c>
      <c r="E1208" s="44" t="s">
        <v>387</v>
      </c>
      <c r="F1208" s="45" t="s">
        <v>33</v>
      </c>
      <c r="G1208" s="46">
        <v>37.35</v>
      </c>
      <c r="H1208" s="46">
        <v>31.75</v>
      </c>
      <c r="I1208" s="46"/>
      <c r="J1208" s="52">
        <v>29</v>
      </c>
      <c r="K1208" s="47" t="str">
        <f t="shared" si="20"/>
        <v/>
      </c>
      <c r="L1208" s="30"/>
    </row>
    <row r="1209" spans="1:12" ht="15" customHeight="1" x14ac:dyDescent="0.2">
      <c r="A1209" s="64" t="s">
        <v>1689</v>
      </c>
      <c r="B1209" s="44" t="s">
        <v>383</v>
      </c>
      <c r="C1209" s="44" t="s">
        <v>384</v>
      </c>
      <c r="D1209" s="44" t="s">
        <v>329</v>
      </c>
      <c r="E1209" s="44" t="s">
        <v>385</v>
      </c>
      <c r="F1209" s="45" t="s">
        <v>33</v>
      </c>
      <c r="G1209" s="46">
        <v>42.85</v>
      </c>
      <c r="H1209" s="46">
        <v>36.450000000000003</v>
      </c>
      <c r="I1209" s="46"/>
      <c r="J1209" s="52">
        <v>67</v>
      </c>
      <c r="K1209" s="47" t="str">
        <f t="shared" si="20"/>
        <v/>
      </c>
      <c r="L1209" s="30"/>
    </row>
    <row r="1210" spans="1:12" ht="15" customHeight="1" x14ac:dyDescent="0.2">
      <c r="A1210" s="64" t="s">
        <v>1690</v>
      </c>
      <c r="B1210" s="44" t="s">
        <v>383</v>
      </c>
      <c r="C1210" s="44" t="s">
        <v>384</v>
      </c>
      <c r="D1210" s="44" t="s">
        <v>329</v>
      </c>
      <c r="E1210" s="44" t="s">
        <v>387</v>
      </c>
      <c r="F1210" s="45" t="s">
        <v>33</v>
      </c>
      <c r="G1210" s="46">
        <v>37.35</v>
      </c>
      <c r="H1210" s="46">
        <v>31.75</v>
      </c>
      <c r="I1210" s="46"/>
      <c r="J1210" s="52">
        <v>14</v>
      </c>
      <c r="K1210" s="47" t="str">
        <f t="shared" si="20"/>
        <v/>
      </c>
      <c r="L1210" s="30"/>
    </row>
    <row r="1211" spans="1:12" ht="15" customHeight="1" x14ac:dyDescent="0.2">
      <c r="A1211" s="64" t="s">
        <v>1691</v>
      </c>
      <c r="B1211" s="44" t="s">
        <v>383</v>
      </c>
      <c r="C1211" s="44" t="s">
        <v>384</v>
      </c>
      <c r="D1211" s="44" t="s">
        <v>329</v>
      </c>
      <c r="E1211" s="44" t="s">
        <v>40</v>
      </c>
      <c r="F1211" s="45" t="s">
        <v>33</v>
      </c>
      <c r="G1211" s="46">
        <v>21.5</v>
      </c>
      <c r="H1211" s="46">
        <v>18.3</v>
      </c>
      <c r="I1211" s="46"/>
      <c r="J1211" s="52">
        <v>11</v>
      </c>
      <c r="K1211" s="47" t="str">
        <f t="shared" si="20"/>
        <v/>
      </c>
      <c r="L1211" s="30"/>
    </row>
    <row r="1212" spans="1:12" ht="15" customHeight="1" x14ac:dyDescent="0.2">
      <c r="A1212" s="64" t="s">
        <v>1692</v>
      </c>
      <c r="B1212" s="44" t="s">
        <v>383</v>
      </c>
      <c r="C1212" s="44" t="s">
        <v>384</v>
      </c>
      <c r="D1212" s="44" t="s">
        <v>329</v>
      </c>
      <c r="E1212" s="44" t="s">
        <v>62</v>
      </c>
      <c r="F1212" s="45" t="s">
        <v>33</v>
      </c>
      <c r="G1212" s="46">
        <v>18.45</v>
      </c>
      <c r="H1212" s="46">
        <v>15.7</v>
      </c>
      <c r="I1212" s="46"/>
      <c r="J1212" s="52">
        <v>23</v>
      </c>
      <c r="K1212" s="47" t="str">
        <f t="shared" si="20"/>
        <v/>
      </c>
      <c r="L1212" s="30"/>
    </row>
    <row r="1213" spans="1:12" ht="15" customHeight="1" x14ac:dyDescent="0.2">
      <c r="A1213" s="64" t="s">
        <v>390</v>
      </c>
      <c r="B1213" s="44" t="s">
        <v>388</v>
      </c>
      <c r="C1213" s="44" t="s">
        <v>389</v>
      </c>
      <c r="D1213" s="44" t="s">
        <v>340</v>
      </c>
      <c r="E1213" s="44" t="s">
        <v>243</v>
      </c>
      <c r="F1213" s="45" t="s">
        <v>60</v>
      </c>
      <c r="G1213" s="46">
        <v>45.7</v>
      </c>
      <c r="H1213" s="46">
        <v>38.85</v>
      </c>
      <c r="I1213" s="46"/>
      <c r="J1213" s="52">
        <v>500</v>
      </c>
      <c r="K1213" s="47" t="str">
        <f t="shared" si="20"/>
        <v/>
      </c>
      <c r="L1213" s="30"/>
    </row>
    <row r="1214" spans="1:12" ht="15" customHeight="1" x14ac:dyDescent="0.2">
      <c r="A1214" s="64" t="s">
        <v>391</v>
      </c>
      <c r="B1214" s="44" t="s">
        <v>388</v>
      </c>
      <c r="C1214" s="44" t="s">
        <v>389</v>
      </c>
      <c r="D1214" s="44" t="s">
        <v>340</v>
      </c>
      <c r="E1214" s="44" t="s">
        <v>244</v>
      </c>
      <c r="F1214" s="45" t="s">
        <v>60</v>
      </c>
      <c r="G1214" s="46">
        <v>40.35</v>
      </c>
      <c r="H1214" s="46">
        <v>34.299999999999997</v>
      </c>
      <c r="I1214" s="46"/>
      <c r="J1214" s="52">
        <v>303</v>
      </c>
      <c r="K1214" s="47" t="str">
        <f t="shared" si="20"/>
        <v/>
      </c>
      <c r="L1214" s="30"/>
    </row>
    <row r="1215" spans="1:12" ht="15" customHeight="1" x14ac:dyDescent="0.2">
      <c r="A1215" s="64" t="s">
        <v>392</v>
      </c>
      <c r="B1215" s="44" t="s">
        <v>388</v>
      </c>
      <c r="C1215" s="44" t="s">
        <v>389</v>
      </c>
      <c r="D1215" s="44" t="s">
        <v>340</v>
      </c>
      <c r="E1215" s="44" t="s">
        <v>239</v>
      </c>
      <c r="F1215" s="45" t="s">
        <v>60</v>
      </c>
      <c r="G1215" s="46">
        <v>33.9</v>
      </c>
      <c r="H1215" s="46">
        <v>28.85</v>
      </c>
      <c r="I1215" s="46"/>
      <c r="J1215" s="52">
        <v>14</v>
      </c>
      <c r="K1215" s="47" t="str">
        <f t="shared" si="20"/>
        <v/>
      </c>
      <c r="L1215" s="30"/>
    </row>
    <row r="1216" spans="1:12" ht="15" customHeight="1" x14ac:dyDescent="0.2">
      <c r="A1216" s="64" t="s">
        <v>2962</v>
      </c>
      <c r="B1216" s="44" t="s">
        <v>393</v>
      </c>
      <c r="C1216" s="44" t="s">
        <v>394</v>
      </c>
      <c r="D1216" s="44" t="s">
        <v>332</v>
      </c>
      <c r="E1216" s="44" t="s">
        <v>34</v>
      </c>
      <c r="F1216" s="45" t="s">
        <v>60</v>
      </c>
      <c r="G1216" s="46">
        <v>40.35</v>
      </c>
      <c r="H1216" s="46">
        <v>34.299999999999997</v>
      </c>
      <c r="I1216" s="46"/>
      <c r="J1216" s="52">
        <v>80</v>
      </c>
      <c r="K1216" s="47" t="str">
        <f t="shared" si="20"/>
        <v/>
      </c>
      <c r="L1216" s="30"/>
    </row>
    <row r="1217" spans="1:12" ht="15" customHeight="1" x14ac:dyDescent="0.2">
      <c r="A1217" s="64" t="s">
        <v>1693</v>
      </c>
      <c r="B1217" s="44" t="s">
        <v>393</v>
      </c>
      <c r="C1217" s="44" t="s">
        <v>394</v>
      </c>
      <c r="D1217" s="44" t="s">
        <v>332</v>
      </c>
      <c r="E1217" s="44" t="s">
        <v>133</v>
      </c>
      <c r="F1217" s="45" t="s">
        <v>60</v>
      </c>
      <c r="G1217" s="46">
        <v>36.85</v>
      </c>
      <c r="H1217" s="46">
        <v>31.35</v>
      </c>
      <c r="I1217" s="46"/>
      <c r="J1217" s="52">
        <v>323</v>
      </c>
      <c r="K1217" s="47" t="str">
        <f t="shared" si="20"/>
        <v/>
      </c>
      <c r="L1217" s="30"/>
    </row>
    <row r="1218" spans="1:12" ht="15" customHeight="1" x14ac:dyDescent="0.2">
      <c r="A1218" s="64" t="s">
        <v>1694</v>
      </c>
      <c r="B1218" s="44" t="s">
        <v>393</v>
      </c>
      <c r="C1218" s="44" t="s">
        <v>394</v>
      </c>
      <c r="D1218" s="44" t="s">
        <v>332</v>
      </c>
      <c r="E1218" s="44" t="s">
        <v>35</v>
      </c>
      <c r="F1218" s="45" t="s">
        <v>60</v>
      </c>
      <c r="G1218" s="46">
        <v>34.25</v>
      </c>
      <c r="H1218" s="46">
        <v>29.15</v>
      </c>
      <c r="I1218" s="46"/>
      <c r="J1218" s="52">
        <v>271</v>
      </c>
      <c r="K1218" s="47" t="str">
        <f t="shared" si="20"/>
        <v/>
      </c>
      <c r="L1218" s="30"/>
    </row>
    <row r="1219" spans="1:12" ht="15" customHeight="1" x14ac:dyDescent="0.2">
      <c r="A1219" s="64" t="s">
        <v>1695</v>
      </c>
      <c r="B1219" s="44" t="s">
        <v>393</v>
      </c>
      <c r="C1219" s="44" t="s">
        <v>394</v>
      </c>
      <c r="D1219" s="44" t="s">
        <v>332</v>
      </c>
      <c r="E1219" s="44" t="s">
        <v>36</v>
      </c>
      <c r="F1219" s="45" t="s">
        <v>60</v>
      </c>
      <c r="G1219" s="46">
        <v>31.55</v>
      </c>
      <c r="H1219" s="46">
        <v>26.85</v>
      </c>
      <c r="I1219" s="46"/>
      <c r="J1219" s="52">
        <v>50</v>
      </c>
      <c r="K1219" s="47" t="str">
        <f t="shared" si="20"/>
        <v/>
      </c>
      <c r="L1219" s="30"/>
    </row>
    <row r="1220" spans="1:12" ht="15" customHeight="1" x14ac:dyDescent="0.2">
      <c r="A1220" s="64" t="s">
        <v>1696</v>
      </c>
      <c r="B1220" s="44" t="s">
        <v>393</v>
      </c>
      <c r="C1220" s="44" t="s">
        <v>394</v>
      </c>
      <c r="D1220" s="44" t="s">
        <v>332</v>
      </c>
      <c r="E1220" s="44" t="s">
        <v>40</v>
      </c>
      <c r="F1220" s="45" t="s">
        <v>60</v>
      </c>
      <c r="G1220" s="46">
        <v>21.9</v>
      </c>
      <c r="H1220" s="46">
        <v>18.649999999999999</v>
      </c>
      <c r="I1220" s="46"/>
      <c r="J1220" s="52">
        <v>10</v>
      </c>
      <c r="K1220" s="47" t="str">
        <f t="shared" si="20"/>
        <v/>
      </c>
      <c r="L1220" s="30"/>
    </row>
    <row r="1221" spans="1:12" ht="15" customHeight="1" x14ac:dyDescent="0.2">
      <c r="A1221" s="64" t="s">
        <v>1697</v>
      </c>
      <c r="B1221" s="44" t="s">
        <v>393</v>
      </c>
      <c r="C1221" s="44" t="s">
        <v>394</v>
      </c>
      <c r="D1221" s="44" t="s">
        <v>336</v>
      </c>
      <c r="E1221" s="44" t="s">
        <v>34</v>
      </c>
      <c r="F1221" s="45" t="s">
        <v>60</v>
      </c>
      <c r="G1221" s="46">
        <v>40.35</v>
      </c>
      <c r="H1221" s="46">
        <v>34.299999999999997</v>
      </c>
      <c r="I1221" s="46"/>
      <c r="J1221" s="52">
        <v>10</v>
      </c>
      <c r="K1221" s="47" t="str">
        <f t="shared" si="20"/>
        <v/>
      </c>
      <c r="L1221" s="30"/>
    </row>
    <row r="1222" spans="1:12" ht="15" customHeight="1" x14ac:dyDescent="0.2">
      <c r="A1222" s="64" t="s">
        <v>395</v>
      </c>
      <c r="B1222" s="44" t="s">
        <v>393</v>
      </c>
      <c r="C1222" s="44" t="s">
        <v>394</v>
      </c>
      <c r="D1222" s="44" t="s">
        <v>336</v>
      </c>
      <c r="E1222" s="44" t="s">
        <v>133</v>
      </c>
      <c r="F1222" s="45" t="s">
        <v>60</v>
      </c>
      <c r="G1222" s="46">
        <v>36.85</v>
      </c>
      <c r="H1222" s="46">
        <v>31.35</v>
      </c>
      <c r="I1222" s="46"/>
      <c r="J1222" s="52">
        <v>114</v>
      </c>
      <c r="K1222" s="47" t="str">
        <f t="shared" si="20"/>
        <v/>
      </c>
      <c r="L1222" s="30"/>
    </row>
    <row r="1223" spans="1:12" ht="15" customHeight="1" x14ac:dyDescent="0.2">
      <c r="A1223" s="64" t="s">
        <v>1698</v>
      </c>
      <c r="B1223" s="44" t="s">
        <v>393</v>
      </c>
      <c r="C1223" s="44" t="s">
        <v>394</v>
      </c>
      <c r="D1223" s="44" t="s">
        <v>336</v>
      </c>
      <c r="E1223" s="44" t="s">
        <v>40</v>
      </c>
      <c r="F1223" s="45" t="s">
        <v>60</v>
      </c>
      <c r="G1223" s="46">
        <v>21.9</v>
      </c>
      <c r="H1223" s="46">
        <v>18.649999999999999</v>
      </c>
      <c r="I1223" s="46"/>
      <c r="J1223" s="52">
        <v>11</v>
      </c>
      <c r="K1223" s="47" t="str">
        <f t="shared" si="20"/>
        <v/>
      </c>
      <c r="L1223" s="30"/>
    </row>
    <row r="1224" spans="1:12" ht="15" customHeight="1" x14ac:dyDescent="0.2">
      <c r="A1224" s="64" t="s">
        <v>2486</v>
      </c>
      <c r="B1224" s="44" t="s">
        <v>611</v>
      </c>
      <c r="C1224" s="44" t="s">
        <v>612</v>
      </c>
      <c r="D1224" s="44" t="s">
        <v>2541</v>
      </c>
      <c r="E1224" s="44" t="s">
        <v>48</v>
      </c>
      <c r="F1224" s="45" t="s">
        <v>60</v>
      </c>
      <c r="G1224" s="46">
        <v>63.45</v>
      </c>
      <c r="H1224" s="46">
        <v>53.95</v>
      </c>
      <c r="I1224" s="46"/>
      <c r="J1224" s="52">
        <v>7</v>
      </c>
      <c r="K1224" s="47" t="str">
        <f t="shared" si="20"/>
        <v/>
      </c>
      <c r="L1224" s="30"/>
    </row>
    <row r="1225" spans="1:12" ht="15" customHeight="1" x14ac:dyDescent="0.2">
      <c r="A1225" s="64" t="s">
        <v>1699</v>
      </c>
      <c r="B1225" s="44" t="s">
        <v>611</v>
      </c>
      <c r="C1225" s="44" t="s">
        <v>612</v>
      </c>
      <c r="D1225" s="44" t="s">
        <v>2541</v>
      </c>
      <c r="E1225" s="44" t="s">
        <v>34</v>
      </c>
      <c r="F1225" s="45" t="s">
        <v>60</v>
      </c>
      <c r="G1225" s="46">
        <v>46.55</v>
      </c>
      <c r="H1225" s="46">
        <v>39.6</v>
      </c>
      <c r="I1225" s="46"/>
      <c r="J1225" s="52">
        <v>50</v>
      </c>
      <c r="K1225" s="47" t="str">
        <f t="shared" si="20"/>
        <v/>
      </c>
      <c r="L1225" s="30"/>
    </row>
    <row r="1226" spans="1:12" ht="15" customHeight="1" x14ac:dyDescent="0.2">
      <c r="A1226" s="64" t="s">
        <v>2728</v>
      </c>
      <c r="B1226" s="44" t="s">
        <v>611</v>
      </c>
      <c r="C1226" s="44" t="s">
        <v>612</v>
      </c>
      <c r="D1226" s="44" t="s">
        <v>332</v>
      </c>
      <c r="E1226" s="44" t="s">
        <v>133</v>
      </c>
      <c r="F1226" s="45" t="s">
        <v>60</v>
      </c>
      <c r="G1226" s="46">
        <v>41.1</v>
      </c>
      <c r="H1226" s="46">
        <v>34.950000000000003</v>
      </c>
      <c r="I1226" s="46"/>
      <c r="J1226" s="52">
        <v>500</v>
      </c>
      <c r="K1226" s="47" t="str">
        <f t="shared" si="20"/>
        <v/>
      </c>
      <c r="L1226" s="30"/>
    </row>
    <row r="1227" spans="1:12" ht="15" customHeight="1" x14ac:dyDescent="0.2">
      <c r="A1227" s="64" t="s">
        <v>3071</v>
      </c>
      <c r="B1227" s="44" t="s">
        <v>611</v>
      </c>
      <c r="C1227" s="44" t="s">
        <v>612</v>
      </c>
      <c r="D1227" s="44" t="s">
        <v>332</v>
      </c>
      <c r="E1227" s="44" t="s">
        <v>35</v>
      </c>
      <c r="F1227" s="45" t="s">
        <v>60</v>
      </c>
      <c r="G1227" s="46">
        <v>36.4</v>
      </c>
      <c r="H1227" s="46">
        <v>30.95</v>
      </c>
      <c r="I1227" s="46"/>
      <c r="J1227" s="52">
        <v>494</v>
      </c>
      <c r="K1227" s="47" t="str">
        <f t="shared" si="20"/>
        <v/>
      </c>
      <c r="L1227" s="30"/>
    </row>
    <row r="1228" spans="1:12" ht="15" customHeight="1" x14ac:dyDescent="0.2">
      <c r="A1228" s="64" t="s">
        <v>1700</v>
      </c>
      <c r="B1228" s="44" t="s">
        <v>611</v>
      </c>
      <c r="C1228" s="44" t="s">
        <v>612</v>
      </c>
      <c r="D1228" s="44" t="s">
        <v>332</v>
      </c>
      <c r="E1228" s="44" t="s">
        <v>36</v>
      </c>
      <c r="F1228" s="45" t="s">
        <v>60</v>
      </c>
      <c r="G1228" s="46">
        <v>32.25</v>
      </c>
      <c r="H1228" s="46">
        <v>27.45</v>
      </c>
      <c r="I1228" s="46"/>
      <c r="J1228" s="52">
        <v>500</v>
      </c>
      <c r="K1228" s="47" t="str">
        <f t="shared" si="20"/>
        <v/>
      </c>
      <c r="L1228" s="30"/>
    </row>
    <row r="1229" spans="1:12" ht="15" customHeight="1" x14ac:dyDescent="0.2">
      <c r="A1229" s="64" t="s">
        <v>610</v>
      </c>
      <c r="B1229" s="44" t="s">
        <v>611</v>
      </c>
      <c r="C1229" s="44" t="s">
        <v>612</v>
      </c>
      <c r="D1229" s="44" t="s">
        <v>332</v>
      </c>
      <c r="E1229" s="44" t="s">
        <v>51</v>
      </c>
      <c r="F1229" s="45" t="s">
        <v>60</v>
      </c>
      <c r="G1229" s="46">
        <v>28.1</v>
      </c>
      <c r="H1229" s="46">
        <v>23.9</v>
      </c>
      <c r="I1229" s="46"/>
      <c r="J1229" s="52">
        <v>500</v>
      </c>
      <c r="K1229" s="47" t="str">
        <f t="shared" si="20"/>
        <v/>
      </c>
      <c r="L1229" s="30"/>
    </row>
    <row r="1230" spans="1:12" ht="15" customHeight="1" x14ac:dyDescent="0.2">
      <c r="A1230" s="64" t="s">
        <v>613</v>
      </c>
      <c r="B1230" s="44" t="s">
        <v>611</v>
      </c>
      <c r="C1230" s="44" t="s">
        <v>612</v>
      </c>
      <c r="D1230" s="44" t="s">
        <v>332</v>
      </c>
      <c r="E1230" s="44" t="s">
        <v>40</v>
      </c>
      <c r="F1230" s="45" t="s">
        <v>60</v>
      </c>
      <c r="G1230" s="46">
        <v>20.5</v>
      </c>
      <c r="H1230" s="46">
        <v>17.45</v>
      </c>
      <c r="I1230" s="46"/>
      <c r="J1230" s="52">
        <v>124</v>
      </c>
      <c r="K1230" s="47" t="str">
        <f t="shared" si="20"/>
        <v/>
      </c>
      <c r="L1230" s="30"/>
    </row>
    <row r="1231" spans="1:12" ht="15" customHeight="1" x14ac:dyDescent="0.2">
      <c r="A1231" s="64" t="s">
        <v>1701</v>
      </c>
      <c r="B1231" s="44" t="s">
        <v>611</v>
      </c>
      <c r="C1231" s="44" t="s">
        <v>612</v>
      </c>
      <c r="D1231" s="44" t="s">
        <v>329</v>
      </c>
      <c r="E1231" s="44" t="s">
        <v>34</v>
      </c>
      <c r="F1231" s="45" t="s">
        <v>60</v>
      </c>
      <c r="G1231" s="46">
        <v>46.55</v>
      </c>
      <c r="H1231" s="46">
        <v>39.6</v>
      </c>
      <c r="I1231" s="46"/>
      <c r="J1231" s="52">
        <v>26</v>
      </c>
      <c r="K1231" s="47" t="str">
        <f t="shared" si="20"/>
        <v/>
      </c>
      <c r="L1231" s="30"/>
    </row>
    <row r="1232" spans="1:12" ht="15" customHeight="1" x14ac:dyDescent="0.2">
      <c r="A1232" s="64" t="s">
        <v>1702</v>
      </c>
      <c r="B1232" s="44" t="s">
        <v>611</v>
      </c>
      <c r="C1232" s="44" t="s">
        <v>612</v>
      </c>
      <c r="D1232" s="44" t="s">
        <v>420</v>
      </c>
      <c r="E1232" s="44" t="s">
        <v>34</v>
      </c>
      <c r="F1232" s="45" t="s">
        <v>60</v>
      </c>
      <c r="G1232" s="46">
        <v>46.55</v>
      </c>
      <c r="H1232" s="46">
        <v>39.6</v>
      </c>
      <c r="I1232" s="46"/>
      <c r="J1232" s="52">
        <v>179</v>
      </c>
      <c r="K1232" s="47" t="str">
        <f t="shared" si="20"/>
        <v/>
      </c>
      <c r="L1232" s="30"/>
    </row>
    <row r="1233" spans="1:12" ht="15" customHeight="1" x14ac:dyDescent="0.2">
      <c r="A1233" s="64" t="s">
        <v>1703</v>
      </c>
      <c r="B1233" s="44" t="s">
        <v>611</v>
      </c>
      <c r="C1233" s="44" t="s">
        <v>612</v>
      </c>
      <c r="D1233" s="44" t="s">
        <v>420</v>
      </c>
      <c r="E1233" s="44" t="s">
        <v>133</v>
      </c>
      <c r="F1233" s="45" t="s">
        <v>60</v>
      </c>
      <c r="G1233" s="46">
        <v>41.1</v>
      </c>
      <c r="H1233" s="46">
        <v>34.950000000000003</v>
      </c>
      <c r="I1233" s="46"/>
      <c r="J1233" s="52">
        <v>6</v>
      </c>
      <c r="K1233" s="47" t="str">
        <f t="shared" si="20"/>
        <v/>
      </c>
      <c r="L1233" s="30"/>
    </row>
    <row r="1234" spans="1:12" ht="15" customHeight="1" x14ac:dyDescent="0.2">
      <c r="A1234" s="64" t="s">
        <v>1704</v>
      </c>
      <c r="B1234" s="44" t="s">
        <v>611</v>
      </c>
      <c r="C1234" s="44" t="s">
        <v>612</v>
      </c>
      <c r="D1234" s="44" t="s">
        <v>420</v>
      </c>
      <c r="E1234" s="44" t="s">
        <v>35</v>
      </c>
      <c r="F1234" s="45" t="s">
        <v>60</v>
      </c>
      <c r="G1234" s="46">
        <v>36.4</v>
      </c>
      <c r="H1234" s="46">
        <v>30.95</v>
      </c>
      <c r="I1234" s="46"/>
      <c r="J1234" s="52">
        <v>6</v>
      </c>
      <c r="K1234" s="47" t="str">
        <f t="shared" si="20"/>
        <v/>
      </c>
      <c r="L1234" s="30"/>
    </row>
    <row r="1235" spans="1:12" ht="15" customHeight="1" x14ac:dyDescent="0.2">
      <c r="A1235" s="64" t="s">
        <v>1705</v>
      </c>
      <c r="B1235" s="44" t="s">
        <v>396</v>
      </c>
      <c r="C1235" s="44" t="s">
        <v>397</v>
      </c>
      <c r="D1235" s="44" t="s">
        <v>332</v>
      </c>
      <c r="E1235" s="44" t="s">
        <v>34</v>
      </c>
      <c r="F1235" s="45" t="s">
        <v>60</v>
      </c>
      <c r="G1235" s="46">
        <v>44.6</v>
      </c>
      <c r="H1235" s="46">
        <v>37.950000000000003</v>
      </c>
      <c r="I1235" s="46">
        <v>0.8</v>
      </c>
      <c r="J1235" s="52">
        <v>236</v>
      </c>
      <c r="K1235" s="47" t="str">
        <f t="shared" si="20"/>
        <v/>
      </c>
      <c r="L1235" s="30"/>
    </row>
    <row r="1236" spans="1:12" ht="15" customHeight="1" x14ac:dyDescent="0.2">
      <c r="A1236" s="64" t="s">
        <v>1706</v>
      </c>
      <c r="B1236" s="44" t="s">
        <v>396</v>
      </c>
      <c r="C1236" s="44" t="s">
        <v>397</v>
      </c>
      <c r="D1236" s="44" t="s">
        <v>332</v>
      </c>
      <c r="E1236" s="44" t="s">
        <v>133</v>
      </c>
      <c r="F1236" s="45" t="s">
        <v>60</v>
      </c>
      <c r="G1236" s="46">
        <v>39.15</v>
      </c>
      <c r="H1236" s="46">
        <v>33.299999999999997</v>
      </c>
      <c r="I1236" s="46">
        <v>0.8</v>
      </c>
      <c r="J1236" s="52">
        <v>500</v>
      </c>
      <c r="K1236" s="47" t="str">
        <f t="shared" si="20"/>
        <v/>
      </c>
      <c r="L1236" s="30"/>
    </row>
    <row r="1237" spans="1:12" ht="15" customHeight="1" x14ac:dyDescent="0.2">
      <c r="A1237" s="64" t="s">
        <v>1707</v>
      </c>
      <c r="B1237" s="44" t="s">
        <v>396</v>
      </c>
      <c r="C1237" s="44" t="s">
        <v>397</v>
      </c>
      <c r="D1237" s="44" t="s">
        <v>332</v>
      </c>
      <c r="E1237" s="44" t="s">
        <v>35</v>
      </c>
      <c r="F1237" s="45" t="s">
        <v>60</v>
      </c>
      <c r="G1237" s="46">
        <v>34.4</v>
      </c>
      <c r="H1237" s="46">
        <v>29.25</v>
      </c>
      <c r="I1237" s="46">
        <v>0.8</v>
      </c>
      <c r="J1237" s="52">
        <v>399</v>
      </c>
      <c r="K1237" s="47" t="str">
        <f t="shared" si="20"/>
        <v/>
      </c>
      <c r="L1237" s="30"/>
    </row>
    <row r="1238" spans="1:12" ht="15" customHeight="1" x14ac:dyDescent="0.2">
      <c r="A1238" s="64" t="s">
        <v>1708</v>
      </c>
      <c r="B1238" s="44" t="s">
        <v>396</v>
      </c>
      <c r="C1238" s="44" t="s">
        <v>397</v>
      </c>
      <c r="D1238" s="44" t="s">
        <v>332</v>
      </c>
      <c r="E1238" s="44" t="s">
        <v>36</v>
      </c>
      <c r="F1238" s="45" t="s">
        <v>60</v>
      </c>
      <c r="G1238" s="46">
        <v>30.15</v>
      </c>
      <c r="H1238" s="46">
        <v>25.65</v>
      </c>
      <c r="I1238" s="46">
        <v>0.8</v>
      </c>
      <c r="J1238" s="52">
        <v>8</v>
      </c>
      <c r="K1238" s="47" t="str">
        <f t="shared" si="20"/>
        <v/>
      </c>
      <c r="L1238" s="30"/>
    </row>
    <row r="1239" spans="1:12" ht="15" customHeight="1" x14ac:dyDescent="0.2">
      <c r="A1239" s="64" t="s">
        <v>1709</v>
      </c>
      <c r="B1239" s="44" t="s">
        <v>396</v>
      </c>
      <c r="C1239" s="44" t="s">
        <v>397</v>
      </c>
      <c r="D1239" s="44" t="s">
        <v>332</v>
      </c>
      <c r="E1239" s="44" t="s">
        <v>51</v>
      </c>
      <c r="F1239" s="45" t="s">
        <v>60</v>
      </c>
      <c r="G1239" s="46">
        <v>25.2</v>
      </c>
      <c r="H1239" s="46">
        <v>21.45</v>
      </c>
      <c r="I1239" s="46">
        <v>0.8</v>
      </c>
      <c r="J1239" s="52">
        <v>75</v>
      </c>
      <c r="K1239" s="47" t="str">
        <f t="shared" si="20"/>
        <v/>
      </c>
      <c r="L1239" s="30"/>
    </row>
    <row r="1240" spans="1:12" ht="15" customHeight="1" x14ac:dyDescent="0.2">
      <c r="A1240" s="64" t="s">
        <v>1710</v>
      </c>
      <c r="B1240" s="44" t="s">
        <v>396</v>
      </c>
      <c r="C1240" s="44" t="s">
        <v>397</v>
      </c>
      <c r="D1240" s="44" t="s">
        <v>329</v>
      </c>
      <c r="E1240" s="44" t="s">
        <v>34</v>
      </c>
      <c r="F1240" s="45" t="s">
        <v>60</v>
      </c>
      <c r="G1240" s="46">
        <v>44.6</v>
      </c>
      <c r="H1240" s="46">
        <v>37.950000000000003</v>
      </c>
      <c r="I1240" s="46">
        <v>0.8</v>
      </c>
      <c r="J1240" s="52">
        <v>10</v>
      </c>
      <c r="K1240" s="47" t="str">
        <f t="shared" si="20"/>
        <v/>
      </c>
      <c r="L1240" s="30"/>
    </row>
    <row r="1241" spans="1:12" ht="15" customHeight="1" x14ac:dyDescent="0.2">
      <c r="A1241" s="64" t="s">
        <v>400</v>
      </c>
      <c r="B1241" s="44" t="s">
        <v>398</v>
      </c>
      <c r="C1241" s="44" t="s">
        <v>399</v>
      </c>
      <c r="D1241" s="44" t="s">
        <v>332</v>
      </c>
      <c r="E1241" s="44" t="s">
        <v>133</v>
      </c>
      <c r="F1241" s="45" t="s">
        <v>33</v>
      </c>
      <c r="G1241" s="46">
        <v>48.2</v>
      </c>
      <c r="H1241" s="46">
        <v>41</v>
      </c>
      <c r="I1241" s="46"/>
      <c r="J1241" s="52">
        <v>137</v>
      </c>
      <c r="K1241" s="47" t="str">
        <f t="shared" si="20"/>
        <v/>
      </c>
      <c r="L1241" s="30"/>
    </row>
    <row r="1242" spans="1:12" ht="15" customHeight="1" x14ac:dyDescent="0.2">
      <c r="A1242" s="64" t="s">
        <v>401</v>
      </c>
      <c r="B1242" s="44" t="s">
        <v>398</v>
      </c>
      <c r="C1242" s="44" t="s">
        <v>399</v>
      </c>
      <c r="D1242" s="44" t="s">
        <v>332</v>
      </c>
      <c r="E1242" s="44" t="s">
        <v>35</v>
      </c>
      <c r="F1242" s="45" t="s">
        <v>33</v>
      </c>
      <c r="G1242" s="46">
        <v>42.2</v>
      </c>
      <c r="H1242" s="46">
        <v>35.9</v>
      </c>
      <c r="I1242" s="46"/>
      <c r="J1242" s="52">
        <v>149</v>
      </c>
      <c r="K1242" s="47" t="str">
        <f t="shared" si="20"/>
        <v/>
      </c>
      <c r="L1242" s="30"/>
    </row>
    <row r="1243" spans="1:12" ht="15" customHeight="1" x14ac:dyDescent="0.2">
      <c r="A1243" s="64" t="s">
        <v>402</v>
      </c>
      <c r="B1243" s="44" t="s">
        <v>398</v>
      </c>
      <c r="C1243" s="44" t="s">
        <v>399</v>
      </c>
      <c r="D1243" s="44" t="s">
        <v>332</v>
      </c>
      <c r="E1243" s="44" t="s">
        <v>36</v>
      </c>
      <c r="F1243" s="45" t="s">
        <v>33</v>
      </c>
      <c r="G1243" s="46">
        <v>36.799999999999997</v>
      </c>
      <c r="H1243" s="46">
        <v>31.3</v>
      </c>
      <c r="I1243" s="46"/>
      <c r="J1243" s="52">
        <v>55</v>
      </c>
      <c r="K1243" s="47" t="str">
        <f t="shared" si="20"/>
        <v/>
      </c>
      <c r="L1243" s="30"/>
    </row>
    <row r="1244" spans="1:12" ht="15" customHeight="1" x14ac:dyDescent="0.2">
      <c r="A1244" s="64" t="s">
        <v>403</v>
      </c>
      <c r="B1244" s="44" t="s">
        <v>398</v>
      </c>
      <c r="C1244" s="44" t="s">
        <v>399</v>
      </c>
      <c r="D1244" s="44" t="s">
        <v>332</v>
      </c>
      <c r="E1244" s="44" t="s">
        <v>51</v>
      </c>
      <c r="F1244" s="45" t="s">
        <v>33</v>
      </c>
      <c r="G1244" s="46">
        <v>29.55</v>
      </c>
      <c r="H1244" s="46">
        <v>25.15</v>
      </c>
      <c r="I1244" s="46"/>
      <c r="J1244" s="52">
        <v>11</v>
      </c>
      <c r="K1244" s="47" t="str">
        <f t="shared" si="20"/>
        <v/>
      </c>
      <c r="L1244" s="30"/>
    </row>
    <row r="1245" spans="1:12" ht="15" customHeight="1" x14ac:dyDescent="0.2">
      <c r="A1245" s="64" t="s">
        <v>404</v>
      </c>
      <c r="B1245" s="44" t="s">
        <v>398</v>
      </c>
      <c r="C1245" s="44" t="s">
        <v>399</v>
      </c>
      <c r="D1245" s="44" t="s">
        <v>332</v>
      </c>
      <c r="E1245" s="44" t="s">
        <v>38</v>
      </c>
      <c r="F1245" s="45" t="s">
        <v>33</v>
      </c>
      <c r="G1245" s="46">
        <v>23.1</v>
      </c>
      <c r="H1245" s="46">
        <v>19.649999999999999</v>
      </c>
      <c r="I1245" s="46"/>
      <c r="J1245" s="52">
        <v>11</v>
      </c>
      <c r="K1245" s="47" t="str">
        <f t="shared" si="20"/>
        <v/>
      </c>
      <c r="L1245" s="30"/>
    </row>
    <row r="1246" spans="1:12" ht="15" customHeight="1" x14ac:dyDescent="0.2">
      <c r="A1246" s="64" t="s">
        <v>405</v>
      </c>
      <c r="B1246" s="44" t="s">
        <v>398</v>
      </c>
      <c r="C1246" s="44" t="s">
        <v>399</v>
      </c>
      <c r="D1246" s="44" t="s">
        <v>332</v>
      </c>
      <c r="E1246" s="44" t="s">
        <v>39</v>
      </c>
      <c r="F1246" s="45" t="s">
        <v>33</v>
      </c>
      <c r="G1246" s="46">
        <v>19.25</v>
      </c>
      <c r="H1246" s="46">
        <v>16.399999999999999</v>
      </c>
      <c r="I1246" s="46"/>
      <c r="J1246" s="52">
        <v>11</v>
      </c>
      <c r="K1246" s="47" t="str">
        <f t="shared" si="20"/>
        <v/>
      </c>
      <c r="L1246" s="30"/>
    </row>
    <row r="1247" spans="1:12" ht="15" customHeight="1" x14ac:dyDescent="0.2">
      <c r="A1247" s="64" t="s">
        <v>406</v>
      </c>
      <c r="B1247" s="44" t="s">
        <v>398</v>
      </c>
      <c r="C1247" s="44" t="s">
        <v>399</v>
      </c>
      <c r="D1247" s="44" t="s">
        <v>332</v>
      </c>
      <c r="E1247" s="44" t="s">
        <v>40</v>
      </c>
      <c r="F1247" s="45" t="s">
        <v>33</v>
      </c>
      <c r="G1247" s="46">
        <v>15.25</v>
      </c>
      <c r="H1247" s="46">
        <v>13</v>
      </c>
      <c r="I1247" s="46"/>
      <c r="J1247" s="52">
        <v>6</v>
      </c>
      <c r="K1247" s="47" t="str">
        <f t="shared" si="20"/>
        <v/>
      </c>
      <c r="L1247" s="30"/>
    </row>
    <row r="1248" spans="1:12" ht="15" customHeight="1" x14ac:dyDescent="0.2">
      <c r="A1248" s="64" t="s">
        <v>1711</v>
      </c>
      <c r="B1248" s="44" t="s">
        <v>407</v>
      </c>
      <c r="C1248" s="44" t="s">
        <v>408</v>
      </c>
      <c r="D1248" s="44" t="s">
        <v>332</v>
      </c>
      <c r="E1248" s="44" t="s">
        <v>133</v>
      </c>
      <c r="F1248" s="45" t="s">
        <v>60</v>
      </c>
      <c r="G1248" s="46">
        <v>40.4</v>
      </c>
      <c r="H1248" s="46">
        <v>34.35</v>
      </c>
      <c r="I1248" s="46">
        <v>0.75</v>
      </c>
      <c r="J1248" s="52">
        <v>18</v>
      </c>
      <c r="K1248" s="47" t="str">
        <f t="shared" si="20"/>
        <v/>
      </c>
      <c r="L1248" s="30"/>
    </row>
    <row r="1249" spans="1:12" ht="15" customHeight="1" x14ac:dyDescent="0.2">
      <c r="A1249" s="64" t="s">
        <v>1712</v>
      </c>
      <c r="B1249" s="44" t="s">
        <v>407</v>
      </c>
      <c r="C1249" s="44" t="s">
        <v>408</v>
      </c>
      <c r="D1249" s="44" t="s">
        <v>332</v>
      </c>
      <c r="E1249" s="44" t="s">
        <v>35</v>
      </c>
      <c r="F1249" s="45" t="s">
        <v>60</v>
      </c>
      <c r="G1249" s="46">
        <v>35.549999999999997</v>
      </c>
      <c r="H1249" s="46">
        <v>30.25</v>
      </c>
      <c r="I1249" s="46">
        <v>0.75</v>
      </c>
      <c r="J1249" s="52">
        <v>294</v>
      </c>
      <c r="K1249" s="47" t="str">
        <f t="shared" si="20"/>
        <v/>
      </c>
      <c r="L1249" s="30"/>
    </row>
    <row r="1250" spans="1:12" ht="15" customHeight="1" x14ac:dyDescent="0.2">
      <c r="A1250" s="64" t="s">
        <v>1713</v>
      </c>
      <c r="B1250" s="44" t="s">
        <v>407</v>
      </c>
      <c r="C1250" s="44" t="s">
        <v>408</v>
      </c>
      <c r="D1250" s="44" t="s">
        <v>332</v>
      </c>
      <c r="E1250" s="44" t="s">
        <v>36</v>
      </c>
      <c r="F1250" s="45" t="s">
        <v>60</v>
      </c>
      <c r="G1250" s="46">
        <v>31.35</v>
      </c>
      <c r="H1250" s="46">
        <v>26.65</v>
      </c>
      <c r="I1250" s="46">
        <v>0.75</v>
      </c>
      <c r="J1250" s="52">
        <v>73</v>
      </c>
      <c r="K1250" s="47" t="str">
        <f t="shared" si="20"/>
        <v/>
      </c>
      <c r="L1250" s="30"/>
    </row>
    <row r="1251" spans="1:12" ht="15" customHeight="1" x14ac:dyDescent="0.2">
      <c r="A1251" s="64" t="s">
        <v>409</v>
      </c>
      <c r="B1251" s="44" t="s">
        <v>407</v>
      </c>
      <c r="C1251" s="44" t="s">
        <v>408</v>
      </c>
      <c r="D1251" s="44" t="s">
        <v>329</v>
      </c>
      <c r="E1251" s="44" t="s">
        <v>133</v>
      </c>
      <c r="F1251" s="45" t="s">
        <v>60</v>
      </c>
      <c r="G1251" s="46">
        <v>40.4</v>
      </c>
      <c r="H1251" s="46">
        <v>34.35</v>
      </c>
      <c r="I1251" s="46">
        <v>0.75</v>
      </c>
      <c r="J1251" s="52">
        <v>48</v>
      </c>
      <c r="K1251" s="47" t="str">
        <f t="shared" si="20"/>
        <v/>
      </c>
      <c r="L1251" s="30"/>
    </row>
    <row r="1252" spans="1:12" ht="15" customHeight="1" x14ac:dyDescent="0.2">
      <c r="A1252" s="64" t="s">
        <v>1714</v>
      </c>
      <c r="B1252" s="44" t="s">
        <v>407</v>
      </c>
      <c r="C1252" s="44" t="s">
        <v>408</v>
      </c>
      <c r="D1252" s="44" t="s">
        <v>329</v>
      </c>
      <c r="E1252" s="44" t="s">
        <v>36</v>
      </c>
      <c r="F1252" s="45" t="s">
        <v>60</v>
      </c>
      <c r="G1252" s="46">
        <v>31.35</v>
      </c>
      <c r="H1252" s="46">
        <v>26.65</v>
      </c>
      <c r="I1252" s="46">
        <v>0.75</v>
      </c>
      <c r="J1252" s="52">
        <v>116</v>
      </c>
      <c r="K1252" s="47" t="str">
        <f t="shared" si="20"/>
        <v/>
      </c>
      <c r="L1252" s="30"/>
    </row>
    <row r="1253" spans="1:12" ht="15" customHeight="1" x14ac:dyDescent="0.2">
      <c r="A1253" s="64" t="s">
        <v>1715</v>
      </c>
      <c r="B1253" s="44" t="s">
        <v>407</v>
      </c>
      <c r="C1253" s="44" t="s">
        <v>408</v>
      </c>
      <c r="D1253" s="44" t="s">
        <v>329</v>
      </c>
      <c r="E1253" s="44" t="s">
        <v>51</v>
      </c>
      <c r="F1253" s="45" t="s">
        <v>60</v>
      </c>
      <c r="G1253" s="46">
        <v>28.1</v>
      </c>
      <c r="H1253" s="46">
        <v>23.9</v>
      </c>
      <c r="I1253" s="46">
        <v>0.75</v>
      </c>
      <c r="J1253" s="52">
        <v>97</v>
      </c>
      <c r="K1253" s="47" t="str">
        <f t="shared" si="20"/>
        <v/>
      </c>
      <c r="L1253" s="30"/>
    </row>
    <row r="1254" spans="1:12" ht="15" customHeight="1" x14ac:dyDescent="0.2">
      <c r="A1254" s="64" t="s">
        <v>410</v>
      </c>
      <c r="B1254" s="44" t="s">
        <v>411</v>
      </c>
      <c r="C1254" s="44" t="s">
        <v>412</v>
      </c>
      <c r="D1254" s="44" t="s">
        <v>340</v>
      </c>
      <c r="E1254" s="44" t="s">
        <v>242</v>
      </c>
      <c r="F1254" s="45" t="s">
        <v>60</v>
      </c>
      <c r="G1254" s="46">
        <v>64.099999999999994</v>
      </c>
      <c r="H1254" s="46">
        <v>54.5</v>
      </c>
      <c r="I1254" s="46">
        <v>2</v>
      </c>
      <c r="J1254" s="52">
        <v>207</v>
      </c>
      <c r="K1254" s="47" t="str">
        <f t="shared" si="20"/>
        <v/>
      </c>
      <c r="L1254" s="30"/>
    </row>
    <row r="1255" spans="1:12" ht="15" customHeight="1" x14ac:dyDescent="0.2">
      <c r="A1255" s="64" t="s">
        <v>413</v>
      </c>
      <c r="B1255" s="44" t="s">
        <v>411</v>
      </c>
      <c r="C1255" s="44" t="s">
        <v>412</v>
      </c>
      <c r="D1255" s="44" t="s">
        <v>340</v>
      </c>
      <c r="E1255" s="44" t="s">
        <v>243</v>
      </c>
      <c r="F1255" s="45" t="s">
        <v>60</v>
      </c>
      <c r="G1255" s="46">
        <v>52.4</v>
      </c>
      <c r="H1255" s="46">
        <v>44.55</v>
      </c>
      <c r="I1255" s="46">
        <v>2</v>
      </c>
      <c r="J1255" s="52">
        <v>500</v>
      </c>
      <c r="K1255" s="47" t="str">
        <f t="shared" si="20"/>
        <v/>
      </c>
      <c r="L1255" s="30"/>
    </row>
    <row r="1256" spans="1:12" ht="15" customHeight="1" x14ac:dyDescent="0.2">
      <c r="A1256" s="64" t="s">
        <v>414</v>
      </c>
      <c r="B1256" s="44" t="s">
        <v>411</v>
      </c>
      <c r="C1256" s="44" t="s">
        <v>412</v>
      </c>
      <c r="D1256" s="44" t="s">
        <v>340</v>
      </c>
      <c r="E1256" s="44" t="s">
        <v>244</v>
      </c>
      <c r="F1256" s="45" t="s">
        <v>60</v>
      </c>
      <c r="G1256" s="46">
        <v>50.1</v>
      </c>
      <c r="H1256" s="46">
        <v>42.6</v>
      </c>
      <c r="I1256" s="46">
        <v>2</v>
      </c>
      <c r="J1256" s="52">
        <v>500</v>
      </c>
      <c r="K1256" s="47" t="str">
        <f t="shared" si="20"/>
        <v/>
      </c>
      <c r="L1256" s="30"/>
    </row>
    <row r="1257" spans="1:12" ht="15" customHeight="1" x14ac:dyDescent="0.2">
      <c r="A1257" s="64" t="s">
        <v>1716</v>
      </c>
      <c r="B1257" s="44" t="s">
        <v>411</v>
      </c>
      <c r="C1257" s="44" t="s">
        <v>412</v>
      </c>
      <c r="D1257" s="44" t="s">
        <v>340</v>
      </c>
      <c r="E1257" s="44" t="s">
        <v>239</v>
      </c>
      <c r="F1257" s="45" t="s">
        <v>60</v>
      </c>
      <c r="G1257" s="46">
        <v>45.2</v>
      </c>
      <c r="H1257" s="46">
        <v>38.450000000000003</v>
      </c>
      <c r="I1257" s="46">
        <v>2</v>
      </c>
      <c r="J1257" s="52">
        <v>65</v>
      </c>
      <c r="K1257" s="47" t="str">
        <f t="shared" si="20"/>
        <v/>
      </c>
      <c r="L1257" s="30"/>
    </row>
    <row r="1258" spans="1:12" ht="15" customHeight="1" x14ac:dyDescent="0.2">
      <c r="A1258" s="64" t="s">
        <v>1717</v>
      </c>
      <c r="B1258" s="44" t="s">
        <v>415</v>
      </c>
      <c r="C1258" s="44" t="s">
        <v>416</v>
      </c>
      <c r="D1258" s="44" t="s">
        <v>332</v>
      </c>
      <c r="E1258" s="44" t="s">
        <v>34</v>
      </c>
      <c r="F1258" s="45" t="s">
        <v>60</v>
      </c>
      <c r="G1258" s="46">
        <v>53.9</v>
      </c>
      <c r="H1258" s="46">
        <v>45.85</v>
      </c>
      <c r="I1258" s="46">
        <v>2</v>
      </c>
      <c r="J1258" s="52">
        <v>10</v>
      </c>
      <c r="K1258" s="47" t="str">
        <f t="shared" si="20"/>
        <v/>
      </c>
      <c r="L1258" s="30"/>
    </row>
    <row r="1259" spans="1:12" ht="15" customHeight="1" x14ac:dyDescent="0.2">
      <c r="A1259" s="64" t="s">
        <v>1718</v>
      </c>
      <c r="B1259" s="44" t="s">
        <v>415</v>
      </c>
      <c r="C1259" s="44" t="s">
        <v>416</v>
      </c>
      <c r="D1259" s="44" t="s">
        <v>332</v>
      </c>
      <c r="E1259" s="44" t="s">
        <v>133</v>
      </c>
      <c r="F1259" s="45" t="s">
        <v>60</v>
      </c>
      <c r="G1259" s="46">
        <v>48.05</v>
      </c>
      <c r="H1259" s="46">
        <v>40.85</v>
      </c>
      <c r="I1259" s="46">
        <v>2</v>
      </c>
      <c r="J1259" s="52">
        <v>500</v>
      </c>
      <c r="K1259" s="47" t="str">
        <f t="shared" si="20"/>
        <v/>
      </c>
      <c r="L1259" s="30"/>
    </row>
    <row r="1260" spans="1:12" ht="15" customHeight="1" x14ac:dyDescent="0.2">
      <c r="A1260" s="64" t="s">
        <v>1719</v>
      </c>
      <c r="B1260" s="44" t="s">
        <v>415</v>
      </c>
      <c r="C1260" s="44" t="s">
        <v>416</v>
      </c>
      <c r="D1260" s="44" t="s">
        <v>332</v>
      </c>
      <c r="E1260" s="44" t="s">
        <v>35</v>
      </c>
      <c r="F1260" s="45" t="s">
        <v>60</v>
      </c>
      <c r="G1260" s="46">
        <v>42.9</v>
      </c>
      <c r="H1260" s="46">
        <v>36.5</v>
      </c>
      <c r="I1260" s="46">
        <v>2</v>
      </c>
      <c r="J1260" s="52">
        <v>500</v>
      </c>
      <c r="K1260" s="47" t="str">
        <f t="shared" si="20"/>
        <v/>
      </c>
      <c r="L1260" s="30"/>
    </row>
    <row r="1261" spans="1:12" ht="15" customHeight="1" x14ac:dyDescent="0.2">
      <c r="A1261" s="64" t="s">
        <v>1720</v>
      </c>
      <c r="B1261" s="44" t="s">
        <v>415</v>
      </c>
      <c r="C1261" s="44" t="s">
        <v>416</v>
      </c>
      <c r="D1261" s="44" t="s">
        <v>332</v>
      </c>
      <c r="E1261" s="44" t="s">
        <v>36</v>
      </c>
      <c r="F1261" s="45" t="s">
        <v>60</v>
      </c>
      <c r="G1261" s="46">
        <v>38.25</v>
      </c>
      <c r="H1261" s="46">
        <v>32.549999999999997</v>
      </c>
      <c r="I1261" s="46">
        <v>2</v>
      </c>
      <c r="J1261" s="52">
        <v>387</v>
      </c>
      <c r="K1261" s="47" t="str">
        <f t="shared" si="20"/>
        <v/>
      </c>
      <c r="L1261" s="30"/>
    </row>
    <row r="1262" spans="1:12" ht="15" customHeight="1" x14ac:dyDescent="0.2">
      <c r="A1262" s="64" t="s">
        <v>1721</v>
      </c>
      <c r="B1262" s="44" t="s">
        <v>415</v>
      </c>
      <c r="C1262" s="44" t="s">
        <v>416</v>
      </c>
      <c r="D1262" s="44" t="s">
        <v>332</v>
      </c>
      <c r="E1262" s="44" t="s">
        <v>51</v>
      </c>
      <c r="F1262" s="45" t="s">
        <v>60</v>
      </c>
      <c r="G1262" s="46">
        <v>34.049999999999997</v>
      </c>
      <c r="H1262" s="46">
        <v>28.95</v>
      </c>
      <c r="I1262" s="46">
        <v>2</v>
      </c>
      <c r="J1262" s="52">
        <v>184</v>
      </c>
      <c r="K1262" s="47" t="str">
        <f t="shared" ref="K1262:K1315" si="21">IF(L1262="","",IF(L1262&lt;50,G1262-($K$9*G1262),IF(L1262&gt;=50,H1262-($K$9*H1262))))</f>
        <v/>
      </c>
      <c r="L1262" s="30"/>
    </row>
    <row r="1263" spans="1:12" ht="15" customHeight="1" x14ac:dyDescent="0.2">
      <c r="A1263" s="64" t="s">
        <v>1722</v>
      </c>
      <c r="B1263" s="44" t="s">
        <v>415</v>
      </c>
      <c r="C1263" s="44" t="s">
        <v>416</v>
      </c>
      <c r="D1263" s="44" t="s">
        <v>329</v>
      </c>
      <c r="E1263" s="44" t="s">
        <v>32</v>
      </c>
      <c r="F1263" s="45" t="s">
        <v>60</v>
      </c>
      <c r="G1263" s="46">
        <v>60.5</v>
      </c>
      <c r="H1263" s="46">
        <v>51.45</v>
      </c>
      <c r="I1263" s="46">
        <v>2</v>
      </c>
      <c r="J1263" s="52">
        <v>9</v>
      </c>
      <c r="K1263" s="47" t="str">
        <f t="shared" si="21"/>
        <v/>
      </c>
      <c r="L1263" s="30"/>
    </row>
    <row r="1264" spans="1:12" ht="15" customHeight="1" x14ac:dyDescent="0.2">
      <c r="A1264" s="64" t="s">
        <v>866</v>
      </c>
      <c r="B1264" s="44" t="s">
        <v>415</v>
      </c>
      <c r="C1264" s="44" t="s">
        <v>416</v>
      </c>
      <c r="D1264" s="44" t="s">
        <v>329</v>
      </c>
      <c r="E1264" s="44" t="s">
        <v>133</v>
      </c>
      <c r="F1264" s="45" t="s">
        <v>60</v>
      </c>
      <c r="G1264" s="46">
        <v>48.05</v>
      </c>
      <c r="H1264" s="46">
        <v>40.85</v>
      </c>
      <c r="I1264" s="46">
        <v>2</v>
      </c>
      <c r="J1264" s="52">
        <v>500</v>
      </c>
      <c r="K1264" s="47" t="str">
        <f t="shared" si="21"/>
        <v/>
      </c>
      <c r="L1264" s="30"/>
    </row>
    <row r="1265" spans="1:12" ht="15" customHeight="1" x14ac:dyDescent="0.2">
      <c r="A1265" s="64" t="s">
        <v>1723</v>
      </c>
      <c r="B1265" s="44" t="s">
        <v>415</v>
      </c>
      <c r="C1265" s="44" t="s">
        <v>416</v>
      </c>
      <c r="D1265" s="44" t="s">
        <v>329</v>
      </c>
      <c r="E1265" s="44" t="s">
        <v>35</v>
      </c>
      <c r="F1265" s="45" t="s">
        <v>60</v>
      </c>
      <c r="G1265" s="46">
        <v>42.9</v>
      </c>
      <c r="H1265" s="46">
        <v>36.5</v>
      </c>
      <c r="I1265" s="46">
        <v>2</v>
      </c>
      <c r="J1265" s="52">
        <v>16</v>
      </c>
      <c r="K1265" s="47" t="str">
        <f t="shared" si="21"/>
        <v/>
      </c>
      <c r="L1265" s="30"/>
    </row>
    <row r="1266" spans="1:12" ht="15" customHeight="1" x14ac:dyDescent="0.2">
      <c r="A1266" s="64" t="s">
        <v>1724</v>
      </c>
      <c r="B1266" s="44" t="s">
        <v>415</v>
      </c>
      <c r="C1266" s="44" t="s">
        <v>416</v>
      </c>
      <c r="D1266" s="44" t="s">
        <v>329</v>
      </c>
      <c r="E1266" s="44" t="s">
        <v>51</v>
      </c>
      <c r="F1266" s="45" t="s">
        <v>60</v>
      </c>
      <c r="G1266" s="46">
        <v>34.049999999999997</v>
      </c>
      <c r="H1266" s="46">
        <v>28.95</v>
      </c>
      <c r="I1266" s="46">
        <v>2</v>
      </c>
      <c r="J1266" s="52">
        <v>84</v>
      </c>
      <c r="K1266" s="47" t="str">
        <f t="shared" si="21"/>
        <v/>
      </c>
      <c r="L1266" s="30"/>
    </row>
    <row r="1267" spans="1:12" ht="15" customHeight="1" x14ac:dyDescent="0.2">
      <c r="A1267" s="64" t="s">
        <v>1725</v>
      </c>
      <c r="B1267" s="44" t="s">
        <v>417</v>
      </c>
      <c r="C1267" s="44" t="s">
        <v>418</v>
      </c>
      <c r="D1267" s="44" t="s">
        <v>419</v>
      </c>
      <c r="E1267" s="44" t="s">
        <v>48</v>
      </c>
      <c r="F1267" s="45" t="s">
        <v>60</v>
      </c>
      <c r="G1267" s="46">
        <v>98.4</v>
      </c>
      <c r="H1267" s="46">
        <v>83.65</v>
      </c>
      <c r="I1267" s="46">
        <v>2.75</v>
      </c>
      <c r="J1267" s="52">
        <v>60</v>
      </c>
      <c r="K1267" s="47" t="str">
        <f t="shared" si="21"/>
        <v/>
      </c>
      <c r="L1267" s="30"/>
    </row>
    <row r="1268" spans="1:12" ht="15" customHeight="1" x14ac:dyDescent="0.2">
      <c r="A1268" s="64" t="s">
        <v>1726</v>
      </c>
      <c r="B1268" s="44" t="s">
        <v>417</v>
      </c>
      <c r="C1268" s="44" t="s">
        <v>418</v>
      </c>
      <c r="D1268" s="44" t="s">
        <v>419</v>
      </c>
      <c r="E1268" s="44" t="s">
        <v>50</v>
      </c>
      <c r="F1268" s="45" t="s">
        <v>60</v>
      </c>
      <c r="G1268" s="46">
        <v>86.45</v>
      </c>
      <c r="H1268" s="46">
        <v>73.5</v>
      </c>
      <c r="I1268" s="46">
        <v>2.75</v>
      </c>
      <c r="J1268" s="52">
        <v>368</v>
      </c>
      <c r="K1268" s="47" t="str">
        <f t="shared" si="21"/>
        <v/>
      </c>
      <c r="L1268" s="30"/>
    </row>
    <row r="1269" spans="1:12" ht="15" customHeight="1" x14ac:dyDescent="0.2">
      <c r="A1269" s="64" t="s">
        <v>2729</v>
      </c>
      <c r="B1269" s="44" t="s">
        <v>417</v>
      </c>
      <c r="C1269" s="44" t="s">
        <v>418</v>
      </c>
      <c r="D1269" s="44" t="s">
        <v>419</v>
      </c>
      <c r="E1269" s="44" t="s">
        <v>100</v>
      </c>
      <c r="F1269" s="45" t="s">
        <v>60</v>
      </c>
      <c r="G1269" s="46">
        <v>75.650000000000006</v>
      </c>
      <c r="H1269" s="46">
        <v>64.349999999999994</v>
      </c>
      <c r="I1269" s="46">
        <v>2.75</v>
      </c>
      <c r="J1269" s="52">
        <v>18</v>
      </c>
      <c r="K1269" s="47" t="str">
        <f t="shared" si="21"/>
        <v/>
      </c>
      <c r="L1269" s="30"/>
    </row>
    <row r="1270" spans="1:12" ht="15" customHeight="1" x14ac:dyDescent="0.2">
      <c r="A1270" s="64" t="s">
        <v>1727</v>
      </c>
      <c r="B1270" s="44" t="s">
        <v>417</v>
      </c>
      <c r="C1270" s="44" t="s">
        <v>418</v>
      </c>
      <c r="D1270" s="44" t="s">
        <v>419</v>
      </c>
      <c r="E1270" s="44" t="s">
        <v>32</v>
      </c>
      <c r="F1270" s="45" t="s">
        <v>60</v>
      </c>
      <c r="G1270" s="46">
        <v>76.099999999999994</v>
      </c>
      <c r="H1270" s="46">
        <v>64.7</v>
      </c>
      <c r="I1270" s="46">
        <v>2.75</v>
      </c>
      <c r="J1270" s="52">
        <v>500</v>
      </c>
      <c r="K1270" s="47" t="str">
        <f t="shared" si="21"/>
        <v/>
      </c>
      <c r="L1270" s="30"/>
    </row>
    <row r="1271" spans="1:12" ht="15" customHeight="1" x14ac:dyDescent="0.2">
      <c r="A1271" s="64" t="s">
        <v>1728</v>
      </c>
      <c r="B1271" s="44" t="s">
        <v>417</v>
      </c>
      <c r="C1271" s="44" t="s">
        <v>418</v>
      </c>
      <c r="D1271" s="44" t="s">
        <v>419</v>
      </c>
      <c r="E1271" s="44" t="s">
        <v>82</v>
      </c>
      <c r="F1271" s="45" t="s">
        <v>60</v>
      </c>
      <c r="G1271" s="46">
        <v>66.599999999999994</v>
      </c>
      <c r="H1271" s="46">
        <v>56.65</v>
      </c>
      <c r="I1271" s="46">
        <v>2.75</v>
      </c>
      <c r="J1271" s="52">
        <v>132</v>
      </c>
      <c r="K1271" s="47" t="str">
        <f t="shared" si="21"/>
        <v/>
      </c>
      <c r="L1271" s="30"/>
    </row>
    <row r="1272" spans="1:12" ht="15" customHeight="1" x14ac:dyDescent="0.2">
      <c r="A1272" s="64" t="s">
        <v>1729</v>
      </c>
      <c r="B1272" s="44" t="s">
        <v>417</v>
      </c>
      <c r="C1272" s="44" t="s">
        <v>418</v>
      </c>
      <c r="D1272" s="44" t="s">
        <v>419</v>
      </c>
      <c r="E1272" s="44" t="s">
        <v>34</v>
      </c>
      <c r="F1272" s="45" t="s">
        <v>60</v>
      </c>
      <c r="G1272" s="46">
        <v>66.900000000000006</v>
      </c>
      <c r="H1272" s="46">
        <v>56.9</v>
      </c>
      <c r="I1272" s="46">
        <v>2.75</v>
      </c>
      <c r="J1272" s="52">
        <v>84</v>
      </c>
      <c r="K1272" s="47" t="str">
        <f t="shared" si="21"/>
        <v/>
      </c>
      <c r="L1272" s="30"/>
    </row>
    <row r="1273" spans="1:12" ht="15" customHeight="1" x14ac:dyDescent="0.2">
      <c r="A1273" s="64" t="s">
        <v>2730</v>
      </c>
      <c r="B1273" s="44" t="s">
        <v>417</v>
      </c>
      <c r="C1273" s="44" t="s">
        <v>418</v>
      </c>
      <c r="D1273" s="44" t="s">
        <v>419</v>
      </c>
      <c r="E1273" s="44" t="s">
        <v>83</v>
      </c>
      <c r="F1273" s="45" t="s">
        <v>60</v>
      </c>
      <c r="G1273" s="46">
        <v>58.55</v>
      </c>
      <c r="H1273" s="46">
        <v>49.8</v>
      </c>
      <c r="I1273" s="46">
        <v>2.75</v>
      </c>
      <c r="J1273" s="52">
        <v>283</v>
      </c>
      <c r="K1273" s="47" t="str">
        <f t="shared" si="21"/>
        <v/>
      </c>
      <c r="L1273" s="30"/>
    </row>
    <row r="1274" spans="1:12" ht="15" customHeight="1" x14ac:dyDescent="0.2">
      <c r="A1274" s="64" t="s">
        <v>1730</v>
      </c>
      <c r="B1274" s="44" t="s">
        <v>417</v>
      </c>
      <c r="C1274" s="44" t="s">
        <v>418</v>
      </c>
      <c r="D1274" s="44" t="s">
        <v>332</v>
      </c>
      <c r="E1274" s="44" t="s">
        <v>32</v>
      </c>
      <c r="F1274" s="45" t="s">
        <v>60</v>
      </c>
      <c r="G1274" s="46">
        <v>76.099999999999994</v>
      </c>
      <c r="H1274" s="46">
        <v>64.7</v>
      </c>
      <c r="I1274" s="46">
        <v>2.75</v>
      </c>
      <c r="J1274" s="52">
        <v>456</v>
      </c>
      <c r="K1274" s="47" t="str">
        <f t="shared" si="21"/>
        <v/>
      </c>
      <c r="L1274" s="30"/>
    </row>
    <row r="1275" spans="1:12" ht="15" customHeight="1" x14ac:dyDescent="0.2">
      <c r="A1275" s="64" t="s">
        <v>1731</v>
      </c>
      <c r="B1275" s="44" t="s">
        <v>417</v>
      </c>
      <c r="C1275" s="44" t="s">
        <v>418</v>
      </c>
      <c r="D1275" s="44" t="s">
        <v>332</v>
      </c>
      <c r="E1275" s="44" t="s">
        <v>34</v>
      </c>
      <c r="F1275" s="45" t="s">
        <v>60</v>
      </c>
      <c r="G1275" s="46">
        <v>66.900000000000006</v>
      </c>
      <c r="H1275" s="46">
        <v>56.9</v>
      </c>
      <c r="I1275" s="46">
        <v>2.75</v>
      </c>
      <c r="J1275" s="52">
        <v>500</v>
      </c>
      <c r="K1275" s="47" t="str">
        <f t="shared" si="21"/>
        <v/>
      </c>
      <c r="L1275" s="30"/>
    </row>
    <row r="1276" spans="1:12" ht="15" customHeight="1" x14ac:dyDescent="0.2">
      <c r="A1276" s="64" t="s">
        <v>1732</v>
      </c>
      <c r="B1276" s="44" t="s">
        <v>417</v>
      </c>
      <c r="C1276" s="44" t="s">
        <v>418</v>
      </c>
      <c r="D1276" s="44" t="s">
        <v>332</v>
      </c>
      <c r="E1276" s="44" t="s">
        <v>385</v>
      </c>
      <c r="F1276" s="45" t="s">
        <v>60</v>
      </c>
      <c r="G1276" s="46">
        <v>55.6</v>
      </c>
      <c r="H1276" s="46">
        <v>47.3</v>
      </c>
      <c r="I1276" s="46">
        <v>2.75</v>
      </c>
      <c r="J1276" s="52">
        <v>500</v>
      </c>
      <c r="K1276" s="47" t="str">
        <f t="shared" si="21"/>
        <v/>
      </c>
      <c r="L1276" s="30"/>
    </row>
    <row r="1277" spans="1:12" ht="15" customHeight="1" x14ac:dyDescent="0.2">
      <c r="A1277" s="64" t="s">
        <v>1733</v>
      </c>
      <c r="B1277" s="44" t="s">
        <v>417</v>
      </c>
      <c r="C1277" s="44" t="s">
        <v>418</v>
      </c>
      <c r="D1277" s="44" t="s">
        <v>332</v>
      </c>
      <c r="E1277" s="44" t="s">
        <v>386</v>
      </c>
      <c r="F1277" s="45" t="s">
        <v>60</v>
      </c>
      <c r="G1277" s="46">
        <v>49.8</v>
      </c>
      <c r="H1277" s="46">
        <v>42.35</v>
      </c>
      <c r="I1277" s="46">
        <v>2.75</v>
      </c>
      <c r="J1277" s="52">
        <v>379</v>
      </c>
      <c r="K1277" s="47" t="str">
        <f t="shared" si="21"/>
        <v/>
      </c>
      <c r="L1277" s="30"/>
    </row>
    <row r="1278" spans="1:12" ht="15" customHeight="1" x14ac:dyDescent="0.2">
      <c r="A1278" s="64" t="s">
        <v>1734</v>
      </c>
      <c r="B1278" s="44" t="s">
        <v>417</v>
      </c>
      <c r="C1278" s="44" t="s">
        <v>418</v>
      </c>
      <c r="D1278" s="44" t="s">
        <v>329</v>
      </c>
      <c r="E1278" s="44" t="s">
        <v>48</v>
      </c>
      <c r="F1278" s="45" t="s">
        <v>60</v>
      </c>
      <c r="G1278" s="46">
        <v>98.4</v>
      </c>
      <c r="H1278" s="46">
        <v>83.65</v>
      </c>
      <c r="I1278" s="46">
        <v>2.75</v>
      </c>
      <c r="J1278" s="52">
        <v>249</v>
      </c>
      <c r="K1278" s="47" t="str">
        <f t="shared" si="21"/>
        <v/>
      </c>
      <c r="L1278" s="30"/>
    </row>
    <row r="1279" spans="1:12" ht="15" customHeight="1" x14ac:dyDescent="0.2">
      <c r="A1279" s="64" t="s">
        <v>867</v>
      </c>
      <c r="B1279" s="44" t="s">
        <v>417</v>
      </c>
      <c r="C1279" s="44" t="s">
        <v>418</v>
      </c>
      <c r="D1279" s="44" t="s">
        <v>329</v>
      </c>
      <c r="E1279" s="44" t="s">
        <v>50</v>
      </c>
      <c r="F1279" s="45" t="s">
        <v>60</v>
      </c>
      <c r="G1279" s="46">
        <v>86.45</v>
      </c>
      <c r="H1279" s="46">
        <v>73.5</v>
      </c>
      <c r="I1279" s="46">
        <v>2.75</v>
      </c>
      <c r="J1279" s="52">
        <v>500</v>
      </c>
      <c r="K1279" s="47" t="str">
        <f t="shared" si="21"/>
        <v/>
      </c>
      <c r="L1279" s="30"/>
    </row>
    <row r="1280" spans="1:12" ht="15" customHeight="1" x14ac:dyDescent="0.2">
      <c r="A1280" s="64" t="s">
        <v>2731</v>
      </c>
      <c r="B1280" s="44" t="s">
        <v>417</v>
      </c>
      <c r="C1280" s="44" t="s">
        <v>418</v>
      </c>
      <c r="D1280" s="44" t="s">
        <v>329</v>
      </c>
      <c r="E1280" s="44" t="s">
        <v>100</v>
      </c>
      <c r="F1280" s="45" t="s">
        <v>60</v>
      </c>
      <c r="G1280" s="46">
        <v>75.650000000000006</v>
      </c>
      <c r="H1280" s="46">
        <v>64.349999999999994</v>
      </c>
      <c r="I1280" s="46">
        <v>2.75</v>
      </c>
      <c r="J1280" s="52">
        <v>225</v>
      </c>
      <c r="K1280" s="47" t="str">
        <f t="shared" si="21"/>
        <v/>
      </c>
      <c r="L1280" s="30"/>
    </row>
    <row r="1281" spans="1:12" ht="15" customHeight="1" x14ac:dyDescent="0.2">
      <c r="A1281" s="64" t="s">
        <v>634</v>
      </c>
      <c r="B1281" s="44" t="s">
        <v>417</v>
      </c>
      <c r="C1281" s="44" t="s">
        <v>418</v>
      </c>
      <c r="D1281" s="44" t="s">
        <v>329</v>
      </c>
      <c r="E1281" s="44" t="s">
        <v>32</v>
      </c>
      <c r="F1281" s="45" t="s">
        <v>60</v>
      </c>
      <c r="G1281" s="46">
        <v>76.099999999999994</v>
      </c>
      <c r="H1281" s="46">
        <v>64.7</v>
      </c>
      <c r="I1281" s="46">
        <v>2.75</v>
      </c>
      <c r="J1281" s="52">
        <v>500</v>
      </c>
      <c r="K1281" s="47" t="str">
        <f t="shared" si="21"/>
        <v/>
      </c>
      <c r="L1281" s="30"/>
    </row>
    <row r="1282" spans="1:12" ht="15" customHeight="1" x14ac:dyDescent="0.2">
      <c r="A1282" s="64" t="s">
        <v>2732</v>
      </c>
      <c r="B1282" s="44" t="s">
        <v>417</v>
      </c>
      <c r="C1282" s="44" t="s">
        <v>418</v>
      </c>
      <c r="D1282" s="44" t="s">
        <v>329</v>
      </c>
      <c r="E1282" s="44" t="s">
        <v>82</v>
      </c>
      <c r="F1282" s="45" t="s">
        <v>60</v>
      </c>
      <c r="G1282" s="46">
        <v>66.599999999999994</v>
      </c>
      <c r="H1282" s="46">
        <v>56.65</v>
      </c>
      <c r="I1282" s="46">
        <v>2.75</v>
      </c>
      <c r="J1282" s="52">
        <v>500</v>
      </c>
      <c r="K1282" s="47" t="str">
        <f t="shared" si="21"/>
        <v/>
      </c>
      <c r="L1282" s="30"/>
    </row>
    <row r="1283" spans="1:12" ht="15" customHeight="1" x14ac:dyDescent="0.2">
      <c r="A1283" s="64" t="s">
        <v>2733</v>
      </c>
      <c r="B1283" s="44" t="s">
        <v>417</v>
      </c>
      <c r="C1283" s="44" t="s">
        <v>418</v>
      </c>
      <c r="D1283" s="44" t="s">
        <v>329</v>
      </c>
      <c r="E1283" s="44" t="s">
        <v>83</v>
      </c>
      <c r="F1283" s="45" t="s">
        <v>60</v>
      </c>
      <c r="G1283" s="46">
        <v>58.55</v>
      </c>
      <c r="H1283" s="46">
        <v>49.8</v>
      </c>
      <c r="I1283" s="46">
        <v>2.75</v>
      </c>
      <c r="J1283" s="52">
        <v>500</v>
      </c>
      <c r="K1283" s="47" t="str">
        <f t="shared" si="21"/>
        <v/>
      </c>
      <c r="L1283" s="30"/>
    </row>
    <row r="1284" spans="1:12" ht="15" customHeight="1" x14ac:dyDescent="0.2">
      <c r="A1284" s="64" t="s">
        <v>3072</v>
      </c>
      <c r="B1284" s="44" t="s">
        <v>417</v>
      </c>
      <c r="C1284" s="44" t="s">
        <v>418</v>
      </c>
      <c r="D1284" s="44" t="s">
        <v>329</v>
      </c>
      <c r="E1284" s="44" t="s">
        <v>385</v>
      </c>
      <c r="F1284" s="45" t="s">
        <v>60</v>
      </c>
      <c r="G1284" s="46">
        <v>55.6</v>
      </c>
      <c r="H1284" s="46">
        <v>47.3</v>
      </c>
      <c r="I1284" s="46">
        <v>2.75</v>
      </c>
      <c r="J1284" s="52">
        <v>20</v>
      </c>
      <c r="K1284" s="47" t="str">
        <f t="shared" si="21"/>
        <v/>
      </c>
      <c r="L1284" s="30"/>
    </row>
    <row r="1285" spans="1:12" ht="15" customHeight="1" x14ac:dyDescent="0.2">
      <c r="A1285" s="64" t="s">
        <v>2872</v>
      </c>
      <c r="B1285" s="44" t="s">
        <v>417</v>
      </c>
      <c r="C1285" s="44" t="s">
        <v>418</v>
      </c>
      <c r="D1285" s="44" t="s">
        <v>329</v>
      </c>
      <c r="E1285" s="44" t="s">
        <v>40</v>
      </c>
      <c r="F1285" s="45" t="s">
        <v>60</v>
      </c>
      <c r="G1285" s="46">
        <v>27.1</v>
      </c>
      <c r="H1285" s="46">
        <v>23.05</v>
      </c>
      <c r="I1285" s="46">
        <v>2.75</v>
      </c>
      <c r="J1285" s="52">
        <v>20</v>
      </c>
      <c r="K1285" s="47" t="str">
        <f t="shared" si="21"/>
        <v/>
      </c>
      <c r="L1285" s="30"/>
    </row>
    <row r="1286" spans="1:12" ht="15" customHeight="1" x14ac:dyDescent="0.2">
      <c r="A1286" s="64" t="s">
        <v>1735</v>
      </c>
      <c r="B1286" s="44" t="s">
        <v>417</v>
      </c>
      <c r="C1286" s="44" t="s">
        <v>418</v>
      </c>
      <c r="D1286" s="44" t="s">
        <v>151</v>
      </c>
      <c r="E1286" s="44" t="s">
        <v>48</v>
      </c>
      <c r="F1286" s="45" t="s">
        <v>60</v>
      </c>
      <c r="G1286" s="46">
        <v>98.4</v>
      </c>
      <c r="H1286" s="46">
        <v>83.65</v>
      </c>
      <c r="I1286" s="46">
        <v>2.75</v>
      </c>
      <c r="J1286" s="52">
        <v>25</v>
      </c>
      <c r="K1286" s="47" t="str">
        <f t="shared" si="21"/>
        <v/>
      </c>
      <c r="L1286" s="30"/>
    </row>
    <row r="1287" spans="1:12" ht="15" customHeight="1" x14ac:dyDescent="0.2">
      <c r="A1287" s="64" t="s">
        <v>1736</v>
      </c>
      <c r="B1287" s="44" t="s">
        <v>417</v>
      </c>
      <c r="C1287" s="44" t="s">
        <v>418</v>
      </c>
      <c r="D1287" s="44" t="s">
        <v>151</v>
      </c>
      <c r="E1287" s="44" t="s">
        <v>50</v>
      </c>
      <c r="F1287" s="45" t="s">
        <v>60</v>
      </c>
      <c r="G1287" s="46">
        <v>86.45</v>
      </c>
      <c r="H1287" s="46">
        <v>73.5</v>
      </c>
      <c r="I1287" s="46">
        <v>2.75</v>
      </c>
      <c r="J1287" s="52">
        <v>484</v>
      </c>
      <c r="K1287" s="47" t="str">
        <f t="shared" si="21"/>
        <v/>
      </c>
      <c r="L1287" s="30"/>
    </row>
    <row r="1288" spans="1:12" ht="15" customHeight="1" x14ac:dyDescent="0.2">
      <c r="A1288" s="64" t="s">
        <v>1737</v>
      </c>
      <c r="B1288" s="44" t="s">
        <v>417</v>
      </c>
      <c r="C1288" s="44" t="s">
        <v>418</v>
      </c>
      <c r="D1288" s="44" t="s">
        <v>151</v>
      </c>
      <c r="E1288" s="44" t="s">
        <v>32</v>
      </c>
      <c r="F1288" s="45" t="s">
        <v>60</v>
      </c>
      <c r="G1288" s="46">
        <v>76.099999999999994</v>
      </c>
      <c r="H1288" s="46">
        <v>64.7</v>
      </c>
      <c r="I1288" s="46">
        <v>2.75</v>
      </c>
      <c r="J1288" s="52">
        <v>500</v>
      </c>
      <c r="K1288" s="47" t="str">
        <f t="shared" si="21"/>
        <v/>
      </c>
      <c r="L1288" s="30"/>
    </row>
    <row r="1289" spans="1:12" ht="15" customHeight="1" x14ac:dyDescent="0.2">
      <c r="A1289" s="64" t="s">
        <v>1738</v>
      </c>
      <c r="B1289" s="44" t="s">
        <v>417</v>
      </c>
      <c r="C1289" s="44" t="s">
        <v>418</v>
      </c>
      <c r="D1289" s="44" t="s">
        <v>151</v>
      </c>
      <c r="E1289" s="44" t="s">
        <v>34</v>
      </c>
      <c r="F1289" s="45" t="s">
        <v>60</v>
      </c>
      <c r="G1289" s="46">
        <v>66.900000000000006</v>
      </c>
      <c r="H1289" s="46">
        <v>56.9</v>
      </c>
      <c r="I1289" s="46">
        <v>2.75</v>
      </c>
      <c r="J1289" s="52">
        <v>117</v>
      </c>
      <c r="K1289" s="47" t="str">
        <f t="shared" si="21"/>
        <v/>
      </c>
      <c r="L1289" s="30"/>
    </row>
    <row r="1290" spans="1:12" ht="15" customHeight="1" x14ac:dyDescent="0.2">
      <c r="A1290" s="64" t="s">
        <v>1739</v>
      </c>
      <c r="B1290" s="44" t="s">
        <v>417</v>
      </c>
      <c r="C1290" s="44" t="s">
        <v>418</v>
      </c>
      <c r="D1290" s="44" t="s">
        <v>420</v>
      </c>
      <c r="E1290" s="44" t="s">
        <v>48</v>
      </c>
      <c r="F1290" s="45" t="s">
        <v>60</v>
      </c>
      <c r="G1290" s="46">
        <v>98.4</v>
      </c>
      <c r="H1290" s="46">
        <v>83.65</v>
      </c>
      <c r="I1290" s="46">
        <v>2.75</v>
      </c>
      <c r="J1290" s="52">
        <v>165</v>
      </c>
      <c r="K1290" s="47" t="str">
        <f t="shared" si="21"/>
        <v/>
      </c>
      <c r="L1290" s="30"/>
    </row>
    <row r="1291" spans="1:12" ht="15" customHeight="1" x14ac:dyDescent="0.2">
      <c r="A1291" s="64" t="s">
        <v>1740</v>
      </c>
      <c r="B1291" s="44" t="s">
        <v>417</v>
      </c>
      <c r="C1291" s="44" t="s">
        <v>418</v>
      </c>
      <c r="D1291" s="44" t="s">
        <v>420</v>
      </c>
      <c r="E1291" s="44" t="s">
        <v>50</v>
      </c>
      <c r="F1291" s="45" t="s">
        <v>60</v>
      </c>
      <c r="G1291" s="46">
        <v>86.45</v>
      </c>
      <c r="H1291" s="46">
        <v>73.5</v>
      </c>
      <c r="I1291" s="46">
        <v>2.75</v>
      </c>
      <c r="J1291" s="52">
        <v>500</v>
      </c>
      <c r="K1291" s="47" t="str">
        <f t="shared" si="21"/>
        <v/>
      </c>
      <c r="L1291" s="30"/>
    </row>
    <row r="1292" spans="1:12" ht="15" customHeight="1" x14ac:dyDescent="0.2">
      <c r="A1292" s="64" t="s">
        <v>2734</v>
      </c>
      <c r="B1292" s="44" t="s">
        <v>417</v>
      </c>
      <c r="C1292" s="44" t="s">
        <v>418</v>
      </c>
      <c r="D1292" s="44" t="s">
        <v>420</v>
      </c>
      <c r="E1292" s="44" t="s">
        <v>100</v>
      </c>
      <c r="F1292" s="45" t="s">
        <v>60</v>
      </c>
      <c r="G1292" s="46">
        <v>75.650000000000006</v>
      </c>
      <c r="H1292" s="46">
        <v>64.349999999999994</v>
      </c>
      <c r="I1292" s="46">
        <v>2.75</v>
      </c>
      <c r="J1292" s="52">
        <v>64</v>
      </c>
      <c r="K1292" s="47" t="str">
        <f t="shared" si="21"/>
        <v/>
      </c>
      <c r="L1292" s="30"/>
    </row>
    <row r="1293" spans="1:12" ht="15" customHeight="1" x14ac:dyDescent="0.2">
      <c r="A1293" s="64" t="s">
        <v>1741</v>
      </c>
      <c r="B1293" s="44" t="s">
        <v>417</v>
      </c>
      <c r="C1293" s="44" t="s">
        <v>418</v>
      </c>
      <c r="D1293" s="44" t="s">
        <v>420</v>
      </c>
      <c r="E1293" s="44" t="s">
        <v>32</v>
      </c>
      <c r="F1293" s="45" t="s">
        <v>60</v>
      </c>
      <c r="G1293" s="46">
        <v>76.099999999999994</v>
      </c>
      <c r="H1293" s="46">
        <v>64.7</v>
      </c>
      <c r="I1293" s="46">
        <v>2.75</v>
      </c>
      <c r="J1293" s="52">
        <v>421</v>
      </c>
      <c r="K1293" s="47" t="str">
        <f t="shared" si="21"/>
        <v/>
      </c>
      <c r="L1293" s="30"/>
    </row>
    <row r="1294" spans="1:12" ht="15" customHeight="1" x14ac:dyDescent="0.2">
      <c r="A1294" s="64" t="s">
        <v>2735</v>
      </c>
      <c r="B1294" s="44" t="s">
        <v>417</v>
      </c>
      <c r="C1294" s="44" t="s">
        <v>418</v>
      </c>
      <c r="D1294" s="44" t="s">
        <v>420</v>
      </c>
      <c r="E1294" s="44" t="s">
        <v>82</v>
      </c>
      <c r="F1294" s="45" t="s">
        <v>60</v>
      </c>
      <c r="G1294" s="46">
        <v>66.599999999999994</v>
      </c>
      <c r="H1294" s="46">
        <v>56.65</v>
      </c>
      <c r="I1294" s="46">
        <v>2.75</v>
      </c>
      <c r="J1294" s="52">
        <v>274</v>
      </c>
      <c r="K1294" s="47" t="str">
        <f t="shared" si="21"/>
        <v/>
      </c>
      <c r="L1294" s="30"/>
    </row>
    <row r="1295" spans="1:12" ht="15" customHeight="1" x14ac:dyDescent="0.2">
      <c r="A1295" s="64" t="s">
        <v>2736</v>
      </c>
      <c r="B1295" s="44" t="s">
        <v>417</v>
      </c>
      <c r="C1295" s="44" t="s">
        <v>418</v>
      </c>
      <c r="D1295" s="44" t="s">
        <v>420</v>
      </c>
      <c r="E1295" s="44" t="s">
        <v>83</v>
      </c>
      <c r="F1295" s="45" t="s">
        <v>60</v>
      </c>
      <c r="G1295" s="46">
        <v>58.55</v>
      </c>
      <c r="H1295" s="46">
        <v>49.8</v>
      </c>
      <c r="I1295" s="46">
        <v>2.75</v>
      </c>
      <c r="J1295" s="52">
        <v>23</v>
      </c>
      <c r="K1295" s="47" t="str">
        <f t="shared" si="21"/>
        <v/>
      </c>
      <c r="L1295" s="30"/>
    </row>
    <row r="1296" spans="1:12" ht="15" customHeight="1" x14ac:dyDescent="0.2">
      <c r="A1296" s="64" t="s">
        <v>1742</v>
      </c>
      <c r="B1296" s="44" t="s">
        <v>421</v>
      </c>
      <c r="C1296" s="44" t="s">
        <v>422</v>
      </c>
      <c r="D1296" s="44" t="s">
        <v>332</v>
      </c>
      <c r="E1296" s="44" t="s">
        <v>40</v>
      </c>
      <c r="F1296" s="45" t="s">
        <v>60</v>
      </c>
      <c r="G1296" s="46">
        <v>26.2</v>
      </c>
      <c r="H1296" s="46">
        <v>22.3</v>
      </c>
      <c r="I1296" s="46">
        <v>2.75</v>
      </c>
      <c r="J1296" s="52">
        <v>20</v>
      </c>
      <c r="K1296" s="47" t="str">
        <f t="shared" si="21"/>
        <v/>
      </c>
      <c r="L1296" s="30"/>
    </row>
    <row r="1297" spans="1:12" ht="15" customHeight="1" x14ac:dyDescent="0.2">
      <c r="A1297" s="64" t="s">
        <v>1743</v>
      </c>
      <c r="B1297" s="44" t="s">
        <v>421</v>
      </c>
      <c r="C1297" s="44" t="s">
        <v>422</v>
      </c>
      <c r="D1297" s="44" t="s">
        <v>332</v>
      </c>
      <c r="E1297" s="44" t="s">
        <v>62</v>
      </c>
      <c r="F1297" s="45" t="s">
        <v>60</v>
      </c>
      <c r="G1297" s="46">
        <v>22.55</v>
      </c>
      <c r="H1297" s="46">
        <v>19.2</v>
      </c>
      <c r="I1297" s="46">
        <v>2.75</v>
      </c>
      <c r="J1297" s="52">
        <v>30</v>
      </c>
      <c r="K1297" s="47" t="str">
        <f t="shared" si="21"/>
        <v/>
      </c>
      <c r="L1297" s="30"/>
    </row>
    <row r="1298" spans="1:12" ht="15" customHeight="1" x14ac:dyDescent="0.2">
      <c r="A1298" s="64" t="s">
        <v>625</v>
      </c>
      <c r="B1298" s="44" t="s">
        <v>421</v>
      </c>
      <c r="C1298" s="44" t="s">
        <v>422</v>
      </c>
      <c r="D1298" s="44" t="s">
        <v>329</v>
      </c>
      <c r="E1298" s="44" t="s">
        <v>62</v>
      </c>
      <c r="F1298" s="45" t="s">
        <v>60</v>
      </c>
      <c r="G1298" s="46">
        <v>22.55</v>
      </c>
      <c r="H1298" s="46">
        <v>19.2</v>
      </c>
      <c r="I1298" s="46">
        <v>2.75</v>
      </c>
      <c r="J1298" s="52">
        <v>240</v>
      </c>
      <c r="K1298" s="47" t="str">
        <f t="shared" si="21"/>
        <v/>
      </c>
      <c r="L1298" s="30"/>
    </row>
    <row r="1299" spans="1:12" ht="15" customHeight="1" x14ac:dyDescent="0.2">
      <c r="A1299" s="64" t="s">
        <v>1744</v>
      </c>
      <c r="B1299" s="44" t="s">
        <v>421</v>
      </c>
      <c r="C1299" s="44" t="s">
        <v>422</v>
      </c>
      <c r="D1299" s="44" t="s">
        <v>329</v>
      </c>
      <c r="E1299" s="44" t="s">
        <v>63</v>
      </c>
      <c r="F1299" s="45" t="s">
        <v>60</v>
      </c>
      <c r="G1299" s="46">
        <v>19.5</v>
      </c>
      <c r="H1299" s="46">
        <v>16.600000000000001</v>
      </c>
      <c r="I1299" s="46">
        <v>2.75</v>
      </c>
      <c r="J1299" s="52">
        <v>415</v>
      </c>
      <c r="K1299" s="47" t="str">
        <f t="shared" si="21"/>
        <v/>
      </c>
      <c r="L1299" s="30"/>
    </row>
    <row r="1300" spans="1:12" ht="15" customHeight="1" x14ac:dyDescent="0.2">
      <c r="A1300" s="64" t="s">
        <v>1747</v>
      </c>
      <c r="B1300" s="44" t="s">
        <v>1745</v>
      </c>
      <c r="C1300" s="44" t="s">
        <v>1746</v>
      </c>
      <c r="D1300" s="44" t="s">
        <v>332</v>
      </c>
      <c r="E1300" s="44" t="s">
        <v>36</v>
      </c>
      <c r="F1300" s="45" t="s">
        <v>73</v>
      </c>
      <c r="G1300" s="46">
        <v>43.4</v>
      </c>
      <c r="H1300" s="46">
        <v>36.9</v>
      </c>
      <c r="I1300" s="46">
        <v>1.7</v>
      </c>
      <c r="J1300" s="52">
        <v>273</v>
      </c>
      <c r="K1300" s="47" t="str">
        <f t="shared" si="21"/>
        <v/>
      </c>
      <c r="L1300" s="30"/>
    </row>
    <row r="1301" spans="1:12" ht="15" customHeight="1" x14ac:dyDescent="0.2">
      <c r="A1301" s="64" t="s">
        <v>1748</v>
      </c>
      <c r="B1301" s="44" t="s">
        <v>1745</v>
      </c>
      <c r="C1301" s="44" t="s">
        <v>1746</v>
      </c>
      <c r="D1301" s="44" t="s">
        <v>332</v>
      </c>
      <c r="E1301" s="44" t="s">
        <v>51</v>
      </c>
      <c r="F1301" s="45" t="s">
        <v>73</v>
      </c>
      <c r="G1301" s="46">
        <v>38.549999999999997</v>
      </c>
      <c r="H1301" s="46">
        <v>32.799999999999997</v>
      </c>
      <c r="I1301" s="46">
        <v>1.7</v>
      </c>
      <c r="J1301" s="52">
        <v>63</v>
      </c>
      <c r="K1301" s="47" t="str">
        <f t="shared" si="21"/>
        <v/>
      </c>
      <c r="L1301" s="30"/>
    </row>
    <row r="1302" spans="1:12" ht="15" customHeight="1" x14ac:dyDescent="0.2">
      <c r="A1302" s="64" t="s">
        <v>1749</v>
      </c>
      <c r="B1302" s="44" t="s">
        <v>1745</v>
      </c>
      <c r="C1302" s="44" t="s">
        <v>1746</v>
      </c>
      <c r="D1302" s="44" t="s">
        <v>332</v>
      </c>
      <c r="E1302" s="44" t="s">
        <v>39</v>
      </c>
      <c r="F1302" s="45" t="s">
        <v>73</v>
      </c>
      <c r="G1302" s="46">
        <v>33.75</v>
      </c>
      <c r="H1302" s="46">
        <v>28.7</v>
      </c>
      <c r="I1302" s="46">
        <v>1.7</v>
      </c>
      <c r="J1302" s="52">
        <v>126</v>
      </c>
      <c r="K1302" s="47" t="str">
        <f t="shared" si="21"/>
        <v/>
      </c>
      <c r="L1302" s="30"/>
    </row>
    <row r="1303" spans="1:12" ht="15" customHeight="1" x14ac:dyDescent="0.2">
      <c r="A1303" s="64" t="s">
        <v>1750</v>
      </c>
      <c r="B1303" s="44" t="s">
        <v>1745</v>
      </c>
      <c r="C1303" s="44" t="s">
        <v>1746</v>
      </c>
      <c r="D1303" s="44" t="s">
        <v>332</v>
      </c>
      <c r="E1303" s="44" t="s">
        <v>40</v>
      </c>
      <c r="F1303" s="45" t="s">
        <v>73</v>
      </c>
      <c r="G1303" s="46">
        <v>31</v>
      </c>
      <c r="H1303" s="46">
        <v>26.35</v>
      </c>
      <c r="I1303" s="46">
        <v>1.7</v>
      </c>
      <c r="J1303" s="52">
        <v>24</v>
      </c>
      <c r="K1303" s="47" t="str">
        <f t="shared" si="21"/>
        <v/>
      </c>
      <c r="L1303" s="30"/>
    </row>
    <row r="1304" spans="1:12" ht="15" customHeight="1" x14ac:dyDescent="0.2">
      <c r="A1304" s="64" t="s">
        <v>1751</v>
      </c>
      <c r="B1304" s="44" t="s">
        <v>1745</v>
      </c>
      <c r="C1304" s="44" t="s">
        <v>1746</v>
      </c>
      <c r="D1304" s="44" t="s">
        <v>329</v>
      </c>
      <c r="E1304" s="44" t="s">
        <v>35</v>
      </c>
      <c r="F1304" s="45" t="s">
        <v>73</v>
      </c>
      <c r="G1304" s="46">
        <v>48.85</v>
      </c>
      <c r="H1304" s="46">
        <v>41.55</v>
      </c>
      <c r="I1304" s="46">
        <v>1.7</v>
      </c>
      <c r="J1304" s="52">
        <v>11</v>
      </c>
      <c r="K1304" s="47" t="str">
        <f t="shared" si="21"/>
        <v/>
      </c>
      <c r="L1304" s="30"/>
    </row>
    <row r="1305" spans="1:12" ht="15" customHeight="1" x14ac:dyDescent="0.2">
      <c r="A1305" s="64" t="s">
        <v>1752</v>
      </c>
      <c r="B1305" s="44" t="s">
        <v>1745</v>
      </c>
      <c r="C1305" s="44" t="s">
        <v>1746</v>
      </c>
      <c r="D1305" s="44" t="s">
        <v>329</v>
      </c>
      <c r="E1305" s="44" t="s">
        <v>36</v>
      </c>
      <c r="F1305" s="45" t="s">
        <v>73</v>
      </c>
      <c r="G1305" s="46">
        <v>43.4</v>
      </c>
      <c r="H1305" s="46">
        <v>36.9</v>
      </c>
      <c r="I1305" s="46">
        <v>1.7</v>
      </c>
      <c r="J1305" s="52">
        <v>282</v>
      </c>
      <c r="K1305" s="47" t="str">
        <f t="shared" si="21"/>
        <v/>
      </c>
      <c r="L1305" s="30"/>
    </row>
    <row r="1306" spans="1:12" ht="15" customHeight="1" x14ac:dyDescent="0.2">
      <c r="A1306" s="64" t="s">
        <v>1753</v>
      </c>
      <c r="B1306" s="44" t="s">
        <v>1745</v>
      </c>
      <c r="C1306" s="44" t="s">
        <v>1746</v>
      </c>
      <c r="D1306" s="44" t="s">
        <v>329</v>
      </c>
      <c r="E1306" s="44" t="s">
        <v>51</v>
      </c>
      <c r="F1306" s="45" t="s">
        <v>73</v>
      </c>
      <c r="G1306" s="46">
        <v>38.549999999999997</v>
      </c>
      <c r="H1306" s="46">
        <v>32.799999999999997</v>
      </c>
      <c r="I1306" s="46">
        <v>1.7</v>
      </c>
      <c r="J1306" s="52">
        <v>65</v>
      </c>
      <c r="K1306" s="47" t="str">
        <f t="shared" si="21"/>
        <v/>
      </c>
      <c r="L1306" s="30"/>
    </row>
    <row r="1307" spans="1:12" ht="15" customHeight="1" x14ac:dyDescent="0.2">
      <c r="A1307" s="64" t="s">
        <v>1754</v>
      </c>
      <c r="B1307" s="44" t="s">
        <v>1745</v>
      </c>
      <c r="C1307" s="44" t="s">
        <v>1746</v>
      </c>
      <c r="D1307" s="44" t="s">
        <v>329</v>
      </c>
      <c r="E1307" s="44" t="s">
        <v>39</v>
      </c>
      <c r="F1307" s="45" t="s">
        <v>73</v>
      </c>
      <c r="G1307" s="46">
        <v>33.75</v>
      </c>
      <c r="H1307" s="46">
        <v>28.7</v>
      </c>
      <c r="I1307" s="46">
        <v>1.7</v>
      </c>
      <c r="J1307" s="52">
        <v>130</v>
      </c>
      <c r="K1307" s="47" t="str">
        <f t="shared" si="21"/>
        <v/>
      </c>
      <c r="L1307" s="30"/>
    </row>
    <row r="1308" spans="1:12" ht="15" customHeight="1" x14ac:dyDescent="0.2">
      <c r="A1308" s="64" t="s">
        <v>1755</v>
      </c>
      <c r="B1308" s="44" t="s">
        <v>1745</v>
      </c>
      <c r="C1308" s="44" t="s">
        <v>1746</v>
      </c>
      <c r="D1308" s="44" t="s">
        <v>329</v>
      </c>
      <c r="E1308" s="44" t="s">
        <v>40</v>
      </c>
      <c r="F1308" s="45" t="s">
        <v>73</v>
      </c>
      <c r="G1308" s="46">
        <v>31</v>
      </c>
      <c r="H1308" s="46">
        <v>26.35</v>
      </c>
      <c r="I1308" s="46">
        <v>1.7</v>
      </c>
      <c r="J1308" s="52">
        <v>24</v>
      </c>
      <c r="K1308" s="47" t="str">
        <f t="shared" si="21"/>
        <v/>
      </c>
      <c r="L1308" s="30"/>
    </row>
    <row r="1309" spans="1:12" ht="15" customHeight="1" x14ac:dyDescent="0.2">
      <c r="A1309" s="64" t="s">
        <v>2534</v>
      </c>
      <c r="B1309" s="44" t="s">
        <v>2535</v>
      </c>
      <c r="C1309" s="44" t="s">
        <v>2536</v>
      </c>
      <c r="D1309" s="44" t="s">
        <v>332</v>
      </c>
      <c r="E1309" s="44" t="s">
        <v>40</v>
      </c>
      <c r="F1309" s="45" t="s">
        <v>60</v>
      </c>
      <c r="G1309" s="46">
        <v>27.1</v>
      </c>
      <c r="H1309" s="46">
        <v>23.05</v>
      </c>
      <c r="I1309" s="46">
        <v>2.75</v>
      </c>
      <c r="J1309" s="52">
        <v>8</v>
      </c>
      <c r="K1309" s="47" t="str">
        <f t="shared" si="21"/>
        <v/>
      </c>
      <c r="L1309" s="30"/>
    </row>
    <row r="1310" spans="1:12" ht="15" customHeight="1" x14ac:dyDescent="0.2">
      <c r="A1310" s="64" t="s">
        <v>2737</v>
      </c>
      <c r="B1310" s="44" t="s">
        <v>2738</v>
      </c>
      <c r="C1310" s="44" t="s">
        <v>2739</v>
      </c>
      <c r="D1310" s="44" t="s">
        <v>420</v>
      </c>
      <c r="E1310" s="44" t="s">
        <v>760</v>
      </c>
      <c r="F1310" s="45" t="s">
        <v>1767</v>
      </c>
      <c r="G1310" s="46">
        <v>20.45</v>
      </c>
      <c r="H1310" s="46">
        <v>19.45</v>
      </c>
      <c r="I1310" s="46"/>
      <c r="J1310" s="52">
        <v>40</v>
      </c>
      <c r="K1310" s="47" t="str">
        <f t="shared" si="21"/>
        <v/>
      </c>
      <c r="L1310" s="30"/>
    </row>
    <row r="1311" spans="1:12" ht="15" customHeight="1" x14ac:dyDescent="0.2">
      <c r="A1311" s="64" t="s">
        <v>2742</v>
      </c>
      <c r="B1311" s="44" t="s">
        <v>2740</v>
      </c>
      <c r="C1311" s="44" t="s">
        <v>2741</v>
      </c>
      <c r="D1311" s="44" t="s">
        <v>420</v>
      </c>
      <c r="E1311" s="44" t="s">
        <v>763</v>
      </c>
      <c r="F1311" s="45" t="s">
        <v>762</v>
      </c>
      <c r="G1311" s="46">
        <v>19.5</v>
      </c>
      <c r="H1311" s="46">
        <v>18.55</v>
      </c>
      <c r="I1311" s="46"/>
      <c r="J1311" s="52">
        <v>45</v>
      </c>
      <c r="K1311" s="47" t="str">
        <f t="shared" si="21"/>
        <v/>
      </c>
      <c r="L1311" s="30"/>
    </row>
    <row r="1312" spans="1:12" ht="15" customHeight="1" x14ac:dyDescent="0.2">
      <c r="A1312" s="64" t="s">
        <v>3073</v>
      </c>
      <c r="B1312" s="44" t="s">
        <v>2740</v>
      </c>
      <c r="C1312" s="44" t="s">
        <v>2741</v>
      </c>
      <c r="D1312" s="44" t="s">
        <v>420</v>
      </c>
      <c r="E1312" s="44" t="s">
        <v>764</v>
      </c>
      <c r="F1312" s="45" t="s">
        <v>762</v>
      </c>
      <c r="G1312" s="46">
        <v>18.899999999999999</v>
      </c>
      <c r="H1312" s="46">
        <v>18</v>
      </c>
      <c r="I1312" s="46"/>
      <c r="J1312" s="52">
        <v>20</v>
      </c>
      <c r="K1312" s="47" t="str">
        <f t="shared" si="21"/>
        <v/>
      </c>
      <c r="L1312" s="30"/>
    </row>
    <row r="1313" spans="1:12" ht="15" customHeight="1" x14ac:dyDescent="0.2">
      <c r="A1313" s="64" t="s">
        <v>1756</v>
      </c>
      <c r="B1313" s="44" t="s">
        <v>806</v>
      </c>
      <c r="C1313" s="44" t="s">
        <v>807</v>
      </c>
      <c r="D1313" s="44" t="s">
        <v>420</v>
      </c>
      <c r="E1313" s="44" t="s">
        <v>760</v>
      </c>
      <c r="F1313" s="45" t="s">
        <v>808</v>
      </c>
      <c r="G1313" s="46">
        <v>20.45</v>
      </c>
      <c r="H1313" s="46">
        <v>19.45</v>
      </c>
      <c r="I1313" s="46"/>
      <c r="J1313" s="52">
        <v>29</v>
      </c>
      <c r="K1313" s="47" t="str">
        <f t="shared" si="21"/>
        <v/>
      </c>
      <c r="L1313" s="30"/>
    </row>
    <row r="1314" spans="1:12" ht="15" customHeight="1" x14ac:dyDescent="0.2">
      <c r="A1314" s="64" t="s">
        <v>1757</v>
      </c>
      <c r="B1314" s="44" t="s">
        <v>806</v>
      </c>
      <c r="C1314" s="44" t="s">
        <v>807</v>
      </c>
      <c r="D1314" s="44" t="s">
        <v>420</v>
      </c>
      <c r="E1314" s="44" t="s">
        <v>763</v>
      </c>
      <c r="F1314" s="45" t="s">
        <v>808</v>
      </c>
      <c r="G1314" s="46">
        <v>19.5</v>
      </c>
      <c r="H1314" s="46">
        <v>18.55</v>
      </c>
      <c r="I1314" s="46"/>
      <c r="J1314" s="52">
        <v>77</v>
      </c>
      <c r="K1314" s="47" t="str">
        <f t="shared" si="21"/>
        <v/>
      </c>
      <c r="L1314" s="30"/>
    </row>
    <row r="1315" spans="1:12" ht="15" customHeight="1" x14ac:dyDescent="0.2">
      <c r="A1315" s="64" t="s">
        <v>1758</v>
      </c>
      <c r="B1315" s="44" t="s">
        <v>806</v>
      </c>
      <c r="C1315" s="44" t="s">
        <v>807</v>
      </c>
      <c r="D1315" s="44" t="s">
        <v>420</v>
      </c>
      <c r="E1315" s="44" t="s">
        <v>764</v>
      </c>
      <c r="F1315" s="45" t="s">
        <v>808</v>
      </c>
      <c r="G1315" s="46">
        <v>18.899999999999999</v>
      </c>
      <c r="H1315" s="46">
        <v>18</v>
      </c>
      <c r="I1315" s="46"/>
      <c r="J1315" s="52">
        <v>203</v>
      </c>
      <c r="K1315" s="47" t="str">
        <f t="shared" si="21"/>
        <v/>
      </c>
      <c r="L1315" s="30"/>
    </row>
    <row r="1316" spans="1:12" ht="15" customHeight="1" x14ac:dyDescent="0.2">
      <c r="A1316" s="64" t="s">
        <v>805</v>
      </c>
      <c r="B1316" s="44" t="s">
        <v>806</v>
      </c>
      <c r="C1316" s="44" t="s">
        <v>807</v>
      </c>
      <c r="D1316" s="44" t="s">
        <v>420</v>
      </c>
      <c r="E1316" s="44" t="s">
        <v>765</v>
      </c>
      <c r="F1316" s="45" t="s">
        <v>808</v>
      </c>
      <c r="G1316" s="46">
        <v>17.2</v>
      </c>
      <c r="H1316" s="46">
        <v>16.350000000000001</v>
      </c>
      <c r="I1316" s="46"/>
      <c r="J1316" s="52">
        <v>48</v>
      </c>
      <c r="K1316" s="47" t="str">
        <f t="shared" ref="K1316:K1372" si="22">IF(L1316="","",IF(L1316&lt;50,G1316-($K$9*G1316),IF(L1316&gt;=50,H1316-($K$9*H1316))))</f>
        <v/>
      </c>
      <c r="L1316" s="30"/>
    </row>
    <row r="1317" spans="1:12" ht="15" customHeight="1" x14ac:dyDescent="0.2">
      <c r="A1317" s="64" t="s">
        <v>1759</v>
      </c>
      <c r="B1317" s="44" t="s">
        <v>806</v>
      </c>
      <c r="C1317" s="44" t="s">
        <v>807</v>
      </c>
      <c r="D1317" s="44" t="s">
        <v>420</v>
      </c>
      <c r="E1317" s="44" t="s">
        <v>766</v>
      </c>
      <c r="F1317" s="45" t="s">
        <v>808</v>
      </c>
      <c r="G1317" s="46">
        <v>15.7</v>
      </c>
      <c r="H1317" s="46">
        <v>14.95</v>
      </c>
      <c r="I1317" s="46"/>
      <c r="J1317" s="52">
        <v>14</v>
      </c>
      <c r="K1317" s="47" t="str">
        <f t="shared" si="22"/>
        <v/>
      </c>
      <c r="L1317" s="30"/>
    </row>
    <row r="1318" spans="1:12" ht="15" customHeight="1" x14ac:dyDescent="0.2">
      <c r="A1318" s="64" t="s">
        <v>876</v>
      </c>
      <c r="B1318" s="44" t="s">
        <v>877</v>
      </c>
      <c r="C1318" s="44" t="s">
        <v>878</v>
      </c>
      <c r="D1318" s="44" t="s">
        <v>420</v>
      </c>
      <c r="E1318" s="44" t="s">
        <v>760</v>
      </c>
      <c r="F1318" s="45" t="s">
        <v>809</v>
      </c>
      <c r="G1318" s="46">
        <v>20.45</v>
      </c>
      <c r="H1318" s="46">
        <v>19.45</v>
      </c>
      <c r="I1318" s="46"/>
      <c r="J1318" s="52">
        <v>58</v>
      </c>
      <c r="K1318" s="47" t="str">
        <f t="shared" si="22"/>
        <v/>
      </c>
      <c r="L1318" s="30"/>
    </row>
    <row r="1319" spans="1:12" ht="15" customHeight="1" x14ac:dyDescent="0.2">
      <c r="A1319" s="64" t="s">
        <v>1760</v>
      </c>
      <c r="B1319" s="44" t="s">
        <v>877</v>
      </c>
      <c r="C1319" s="44" t="s">
        <v>878</v>
      </c>
      <c r="D1319" s="44" t="s">
        <v>420</v>
      </c>
      <c r="E1319" s="44" t="s">
        <v>763</v>
      </c>
      <c r="F1319" s="45" t="s">
        <v>809</v>
      </c>
      <c r="G1319" s="46">
        <v>19.5</v>
      </c>
      <c r="H1319" s="46">
        <v>18.55</v>
      </c>
      <c r="I1319" s="46"/>
      <c r="J1319" s="52">
        <v>42</v>
      </c>
      <c r="K1319" s="47" t="str">
        <f t="shared" si="22"/>
        <v/>
      </c>
      <c r="L1319" s="30"/>
    </row>
    <row r="1320" spans="1:12" ht="15" customHeight="1" x14ac:dyDescent="0.2">
      <c r="A1320" s="64" t="s">
        <v>1761</v>
      </c>
      <c r="B1320" s="44" t="s">
        <v>877</v>
      </c>
      <c r="C1320" s="44" t="s">
        <v>878</v>
      </c>
      <c r="D1320" s="44" t="s">
        <v>420</v>
      </c>
      <c r="E1320" s="44" t="s">
        <v>764</v>
      </c>
      <c r="F1320" s="45" t="s">
        <v>809</v>
      </c>
      <c r="G1320" s="46">
        <v>18.899999999999999</v>
      </c>
      <c r="H1320" s="46">
        <v>18</v>
      </c>
      <c r="I1320" s="46"/>
      <c r="J1320" s="52">
        <v>96</v>
      </c>
      <c r="K1320" s="47" t="str">
        <f t="shared" si="22"/>
        <v/>
      </c>
      <c r="L1320" s="30"/>
    </row>
    <row r="1321" spans="1:12" ht="15" customHeight="1" x14ac:dyDescent="0.2">
      <c r="A1321" s="64" t="s">
        <v>1762</v>
      </c>
      <c r="B1321" s="44" t="s">
        <v>768</v>
      </c>
      <c r="C1321" s="44" t="s">
        <v>769</v>
      </c>
      <c r="D1321" s="44" t="s">
        <v>420</v>
      </c>
      <c r="E1321" s="44" t="s">
        <v>758</v>
      </c>
      <c r="F1321" s="45" t="s">
        <v>770</v>
      </c>
      <c r="G1321" s="46">
        <v>21.4</v>
      </c>
      <c r="H1321" s="46">
        <v>20.350000000000001</v>
      </c>
      <c r="I1321" s="46"/>
      <c r="J1321" s="52">
        <v>274</v>
      </c>
      <c r="K1321" s="47" t="str">
        <f t="shared" si="22"/>
        <v/>
      </c>
      <c r="L1321" s="30"/>
    </row>
    <row r="1322" spans="1:12" ht="15" customHeight="1" x14ac:dyDescent="0.2">
      <c r="A1322" s="64" t="s">
        <v>1763</v>
      </c>
      <c r="B1322" s="44" t="s">
        <v>768</v>
      </c>
      <c r="C1322" s="44" t="s">
        <v>769</v>
      </c>
      <c r="D1322" s="44" t="s">
        <v>420</v>
      </c>
      <c r="E1322" s="44" t="s">
        <v>760</v>
      </c>
      <c r="F1322" s="45" t="s">
        <v>770</v>
      </c>
      <c r="G1322" s="46">
        <v>20.45</v>
      </c>
      <c r="H1322" s="46">
        <v>19.45</v>
      </c>
      <c r="I1322" s="46"/>
      <c r="J1322" s="52">
        <v>500</v>
      </c>
      <c r="K1322" s="47" t="str">
        <f t="shared" si="22"/>
        <v/>
      </c>
      <c r="L1322" s="30"/>
    </row>
    <row r="1323" spans="1:12" ht="15" customHeight="1" x14ac:dyDescent="0.2">
      <c r="A1323" s="64" t="s">
        <v>3074</v>
      </c>
      <c r="B1323" s="44" t="s">
        <v>768</v>
      </c>
      <c r="C1323" s="44" t="s">
        <v>769</v>
      </c>
      <c r="D1323" s="44" t="s">
        <v>420</v>
      </c>
      <c r="E1323" s="44" t="s">
        <v>763</v>
      </c>
      <c r="F1323" s="45" t="s">
        <v>770</v>
      </c>
      <c r="G1323" s="46">
        <v>19.5</v>
      </c>
      <c r="H1323" s="46">
        <v>18.55</v>
      </c>
      <c r="I1323" s="46"/>
      <c r="J1323" s="52">
        <v>10</v>
      </c>
      <c r="K1323" s="47" t="str">
        <f t="shared" si="22"/>
        <v/>
      </c>
      <c r="L1323" s="30"/>
    </row>
    <row r="1324" spans="1:12" ht="15" customHeight="1" x14ac:dyDescent="0.2">
      <c r="A1324" s="64" t="s">
        <v>767</v>
      </c>
      <c r="B1324" s="44" t="s">
        <v>768</v>
      </c>
      <c r="C1324" s="44" t="s">
        <v>769</v>
      </c>
      <c r="D1324" s="44" t="s">
        <v>420</v>
      </c>
      <c r="E1324" s="44" t="s">
        <v>764</v>
      </c>
      <c r="F1324" s="45" t="s">
        <v>770</v>
      </c>
      <c r="G1324" s="46">
        <v>18.899999999999999</v>
      </c>
      <c r="H1324" s="46">
        <v>18</v>
      </c>
      <c r="I1324" s="46"/>
      <c r="J1324" s="52">
        <v>500</v>
      </c>
      <c r="K1324" s="47" t="str">
        <f t="shared" si="22"/>
        <v/>
      </c>
      <c r="L1324" s="30"/>
    </row>
    <row r="1325" spans="1:12" ht="15" customHeight="1" x14ac:dyDescent="0.2">
      <c r="A1325" s="64" t="s">
        <v>3075</v>
      </c>
      <c r="B1325" s="44" t="s">
        <v>2743</v>
      </c>
      <c r="C1325" s="44" t="s">
        <v>2744</v>
      </c>
      <c r="D1325" s="44" t="s">
        <v>419</v>
      </c>
      <c r="E1325" s="44" t="s">
        <v>764</v>
      </c>
      <c r="F1325" s="45" t="s">
        <v>771</v>
      </c>
      <c r="G1325" s="46">
        <v>18.899999999999999</v>
      </c>
      <c r="H1325" s="46">
        <v>18</v>
      </c>
      <c r="I1325" s="46"/>
      <c r="J1325" s="52">
        <v>10</v>
      </c>
      <c r="K1325" s="47" t="str">
        <f t="shared" si="22"/>
        <v/>
      </c>
      <c r="L1325" s="30"/>
    </row>
    <row r="1326" spans="1:12" ht="15" customHeight="1" x14ac:dyDescent="0.2">
      <c r="A1326" s="64" t="s">
        <v>3076</v>
      </c>
      <c r="B1326" s="44" t="s">
        <v>2743</v>
      </c>
      <c r="C1326" s="44" t="s">
        <v>2744</v>
      </c>
      <c r="D1326" s="44" t="s">
        <v>420</v>
      </c>
      <c r="E1326" s="44" t="s">
        <v>764</v>
      </c>
      <c r="F1326" s="45" t="s">
        <v>771</v>
      </c>
      <c r="G1326" s="46">
        <v>18.899999999999999</v>
      </c>
      <c r="H1326" s="46">
        <v>18</v>
      </c>
      <c r="I1326" s="46"/>
      <c r="J1326" s="52">
        <v>15</v>
      </c>
      <c r="K1326" s="47" t="str">
        <f t="shared" si="22"/>
        <v/>
      </c>
      <c r="L1326" s="30"/>
    </row>
    <row r="1327" spans="1:12" ht="15" customHeight="1" x14ac:dyDescent="0.2">
      <c r="A1327" s="64" t="s">
        <v>3077</v>
      </c>
      <c r="B1327" s="44" t="s">
        <v>3078</v>
      </c>
      <c r="C1327" s="44" t="s">
        <v>3079</v>
      </c>
      <c r="D1327" s="44" t="s">
        <v>420</v>
      </c>
      <c r="E1327" s="44" t="s">
        <v>760</v>
      </c>
      <c r="F1327" s="45" t="s">
        <v>759</v>
      </c>
      <c r="G1327" s="46">
        <v>20.45</v>
      </c>
      <c r="H1327" s="46">
        <v>19.45</v>
      </c>
      <c r="I1327" s="46"/>
      <c r="J1327" s="52">
        <v>10</v>
      </c>
      <c r="K1327" s="47" t="str">
        <f t="shared" si="22"/>
        <v/>
      </c>
      <c r="L1327" s="30"/>
    </row>
    <row r="1328" spans="1:12" ht="15" customHeight="1" x14ac:dyDescent="0.2">
      <c r="A1328" s="64" t="s">
        <v>2745</v>
      </c>
      <c r="B1328" s="44" t="s">
        <v>1765</v>
      </c>
      <c r="C1328" s="44" t="s">
        <v>1766</v>
      </c>
      <c r="D1328" s="44" t="s">
        <v>420</v>
      </c>
      <c r="E1328" s="44" t="s">
        <v>760</v>
      </c>
      <c r="F1328" s="45" t="s">
        <v>1767</v>
      </c>
      <c r="G1328" s="46">
        <v>20.45</v>
      </c>
      <c r="H1328" s="46">
        <v>19.45</v>
      </c>
      <c r="I1328" s="46"/>
      <c r="J1328" s="52">
        <v>32</v>
      </c>
      <c r="K1328" s="47" t="str">
        <f t="shared" si="22"/>
        <v/>
      </c>
      <c r="L1328" s="30"/>
    </row>
    <row r="1329" spans="1:12" ht="15" customHeight="1" x14ac:dyDescent="0.2">
      <c r="A1329" s="64" t="s">
        <v>1764</v>
      </c>
      <c r="B1329" s="44" t="s">
        <v>1765</v>
      </c>
      <c r="C1329" s="44" t="s">
        <v>1766</v>
      </c>
      <c r="D1329" s="44" t="s">
        <v>420</v>
      </c>
      <c r="E1329" s="44" t="s">
        <v>763</v>
      </c>
      <c r="F1329" s="45" t="s">
        <v>1767</v>
      </c>
      <c r="G1329" s="46">
        <v>19.5</v>
      </c>
      <c r="H1329" s="46">
        <v>18.55</v>
      </c>
      <c r="I1329" s="46"/>
      <c r="J1329" s="52">
        <v>27</v>
      </c>
      <c r="K1329" s="47" t="str">
        <f t="shared" si="22"/>
        <v/>
      </c>
      <c r="L1329" s="30"/>
    </row>
    <row r="1330" spans="1:12" ht="15" customHeight="1" x14ac:dyDescent="0.2">
      <c r="A1330" s="64" t="s">
        <v>1768</v>
      </c>
      <c r="B1330" s="44" t="s">
        <v>1765</v>
      </c>
      <c r="C1330" s="44" t="s">
        <v>1766</v>
      </c>
      <c r="D1330" s="44" t="s">
        <v>420</v>
      </c>
      <c r="E1330" s="44" t="s">
        <v>764</v>
      </c>
      <c r="F1330" s="45" t="s">
        <v>1767</v>
      </c>
      <c r="G1330" s="46">
        <v>18.899999999999999</v>
      </c>
      <c r="H1330" s="46">
        <v>18</v>
      </c>
      <c r="I1330" s="46"/>
      <c r="J1330" s="52">
        <v>269</v>
      </c>
      <c r="K1330" s="47" t="str">
        <f t="shared" si="22"/>
        <v/>
      </c>
      <c r="L1330" s="30"/>
    </row>
    <row r="1331" spans="1:12" ht="15" customHeight="1" x14ac:dyDescent="0.2">
      <c r="A1331" s="64" t="s">
        <v>1769</v>
      </c>
      <c r="B1331" s="44" t="s">
        <v>1765</v>
      </c>
      <c r="C1331" s="44" t="s">
        <v>1766</v>
      </c>
      <c r="D1331" s="44" t="s">
        <v>420</v>
      </c>
      <c r="E1331" s="44" t="s">
        <v>765</v>
      </c>
      <c r="F1331" s="45" t="s">
        <v>1767</v>
      </c>
      <c r="G1331" s="46">
        <v>17.2</v>
      </c>
      <c r="H1331" s="46">
        <v>16.350000000000001</v>
      </c>
      <c r="I1331" s="46"/>
      <c r="J1331" s="52">
        <v>92</v>
      </c>
      <c r="K1331" s="47" t="str">
        <f t="shared" si="22"/>
        <v/>
      </c>
      <c r="L1331" s="30"/>
    </row>
    <row r="1332" spans="1:12" ht="15" customHeight="1" x14ac:dyDescent="0.2">
      <c r="A1332" s="64" t="s">
        <v>1770</v>
      </c>
      <c r="B1332" s="44" t="s">
        <v>1765</v>
      </c>
      <c r="C1332" s="44" t="s">
        <v>1766</v>
      </c>
      <c r="D1332" s="44" t="s">
        <v>420</v>
      </c>
      <c r="E1332" s="44" t="s">
        <v>766</v>
      </c>
      <c r="F1332" s="45" t="s">
        <v>1767</v>
      </c>
      <c r="G1332" s="46">
        <v>15.7</v>
      </c>
      <c r="H1332" s="46">
        <v>14.95</v>
      </c>
      <c r="I1332" s="46"/>
      <c r="J1332" s="52">
        <v>8</v>
      </c>
      <c r="K1332" s="47" t="str">
        <f t="shared" si="22"/>
        <v/>
      </c>
      <c r="L1332" s="30"/>
    </row>
    <row r="1333" spans="1:12" ht="15" customHeight="1" x14ac:dyDescent="0.2">
      <c r="A1333" s="64" t="s">
        <v>1771</v>
      </c>
      <c r="B1333" s="44" t="s">
        <v>795</v>
      </c>
      <c r="C1333" s="44" t="s">
        <v>796</v>
      </c>
      <c r="D1333" s="44" t="s">
        <v>31</v>
      </c>
      <c r="E1333" s="44" t="s">
        <v>761</v>
      </c>
      <c r="F1333" s="45" t="s">
        <v>31</v>
      </c>
      <c r="G1333" s="46">
        <v>40.450000000000003</v>
      </c>
      <c r="H1333" s="46">
        <v>38.450000000000003</v>
      </c>
      <c r="I1333" s="46"/>
      <c r="J1333" s="52">
        <v>247</v>
      </c>
      <c r="K1333" s="47" t="str">
        <f t="shared" si="22"/>
        <v/>
      </c>
      <c r="L1333" s="30"/>
    </row>
    <row r="1334" spans="1:12" ht="15" customHeight="1" x14ac:dyDescent="0.2">
      <c r="A1334" s="64" t="s">
        <v>1772</v>
      </c>
      <c r="B1334" s="44" t="s">
        <v>795</v>
      </c>
      <c r="C1334" s="44" t="s">
        <v>796</v>
      </c>
      <c r="D1334" s="44" t="s">
        <v>31</v>
      </c>
      <c r="E1334" s="44" t="s">
        <v>758</v>
      </c>
      <c r="F1334" s="45" t="s">
        <v>31</v>
      </c>
      <c r="G1334" s="46">
        <v>37.299999999999997</v>
      </c>
      <c r="H1334" s="46">
        <v>35.450000000000003</v>
      </c>
      <c r="I1334" s="46"/>
      <c r="J1334" s="52">
        <v>494</v>
      </c>
      <c r="K1334" s="47" t="str">
        <f t="shared" si="22"/>
        <v/>
      </c>
      <c r="L1334" s="30"/>
    </row>
    <row r="1335" spans="1:12" ht="15" customHeight="1" x14ac:dyDescent="0.2">
      <c r="A1335" s="64" t="s">
        <v>1773</v>
      </c>
      <c r="B1335" s="44" t="s">
        <v>795</v>
      </c>
      <c r="C1335" s="44" t="s">
        <v>796</v>
      </c>
      <c r="D1335" s="44" t="s">
        <v>419</v>
      </c>
      <c r="E1335" s="44" t="s">
        <v>761</v>
      </c>
      <c r="F1335" s="45" t="s">
        <v>31</v>
      </c>
      <c r="G1335" s="46">
        <v>40.450000000000003</v>
      </c>
      <c r="H1335" s="46">
        <v>38.450000000000003</v>
      </c>
      <c r="I1335" s="46"/>
      <c r="J1335" s="52">
        <v>67</v>
      </c>
      <c r="K1335" s="47" t="str">
        <f t="shared" si="22"/>
        <v/>
      </c>
      <c r="L1335" s="30"/>
    </row>
    <row r="1336" spans="1:12" ht="15" customHeight="1" x14ac:dyDescent="0.2">
      <c r="A1336" s="64" t="s">
        <v>1774</v>
      </c>
      <c r="B1336" s="44" t="s">
        <v>795</v>
      </c>
      <c r="C1336" s="44" t="s">
        <v>796</v>
      </c>
      <c r="D1336" s="44" t="s">
        <v>419</v>
      </c>
      <c r="E1336" s="44" t="s">
        <v>758</v>
      </c>
      <c r="F1336" s="45" t="s">
        <v>31</v>
      </c>
      <c r="G1336" s="46">
        <v>37.299999999999997</v>
      </c>
      <c r="H1336" s="46">
        <v>35.450000000000003</v>
      </c>
      <c r="I1336" s="46"/>
      <c r="J1336" s="52">
        <v>500</v>
      </c>
      <c r="K1336" s="47" t="str">
        <f t="shared" si="22"/>
        <v/>
      </c>
      <c r="L1336" s="30"/>
    </row>
    <row r="1337" spans="1:12" ht="15" customHeight="1" x14ac:dyDescent="0.2">
      <c r="A1337" s="64" t="s">
        <v>1775</v>
      </c>
      <c r="B1337" s="44" t="s">
        <v>795</v>
      </c>
      <c r="C1337" s="44" t="s">
        <v>796</v>
      </c>
      <c r="D1337" s="44" t="s">
        <v>420</v>
      </c>
      <c r="E1337" s="44" t="s">
        <v>758</v>
      </c>
      <c r="F1337" s="45" t="s">
        <v>31</v>
      </c>
      <c r="G1337" s="46">
        <v>37.299999999999997</v>
      </c>
      <c r="H1337" s="46">
        <v>35.450000000000003</v>
      </c>
      <c r="I1337" s="46"/>
      <c r="J1337" s="52">
        <v>500</v>
      </c>
      <c r="K1337" s="47" t="str">
        <f t="shared" si="22"/>
        <v/>
      </c>
      <c r="L1337" s="30"/>
    </row>
    <row r="1338" spans="1:12" ht="15" customHeight="1" x14ac:dyDescent="0.2">
      <c r="A1338" s="64" t="s">
        <v>1776</v>
      </c>
      <c r="B1338" s="44" t="s">
        <v>795</v>
      </c>
      <c r="C1338" s="44" t="s">
        <v>796</v>
      </c>
      <c r="D1338" s="44" t="s">
        <v>420</v>
      </c>
      <c r="E1338" s="44" t="s">
        <v>760</v>
      </c>
      <c r="F1338" s="45" t="s">
        <v>31</v>
      </c>
      <c r="G1338" s="46">
        <v>36.299999999999997</v>
      </c>
      <c r="H1338" s="46">
        <v>34.5</v>
      </c>
      <c r="I1338" s="46"/>
      <c r="J1338" s="52">
        <v>500</v>
      </c>
      <c r="K1338" s="47" t="str">
        <f t="shared" si="22"/>
        <v/>
      </c>
      <c r="L1338" s="30"/>
    </row>
    <row r="1339" spans="1:12" ht="15" customHeight="1" x14ac:dyDescent="0.2">
      <c r="A1339" s="64" t="s">
        <v>775</v>
      </c>
      <c r="B1339" s="44" t="s">
        <v>773</v>
      </c>
      <c r="C1339" s="44" t="s">
        <v>774</v>
      </c>
      <c r="D1339" s="44" t="s">
        <v>420</v>
      </c>
      <c r="E1339" s="44" t="s">
        <v>763</v>
      </c>
      <c r="F1339" s="45" t="s">
        <v>759</v>
      </c>
      <c r="G1339" s="46">
        <v>19.5</v>
      </c>
      <c r="H1339" s="46">
        <v>18.55</v>
      </c>
      <c r="I1339" s="46"/>
      <c r="J1339" s="52">
        <v>94</v>
      </c>
      <c r="K1339" s="47" t="str">
        <f t="shared" si="22"/>
        <v/>
      </c>
      <c r="L1339" s="30"/>
    </row>
    <row r="1340" spans="1:12" ht="15" customHeight="1" x14ac:dyDescent="0.2">
      <c r="A1340" s="64" t="s">
        <v>776</v>
      </c>
      <c r="B1340" s="44" t="s">
        <v>773</v>
      </c>
      <c r="C1340" s="44" t="s">
        <v>774</v>
      </c>
      <c r="D1340" s="44" t="s">
        <v>420</v>
      </c>
      <c r="E1340" s="44" t="s">
        <v>764</v>
      </c>
      <c r="F1340" s="45" t="s">
        <v>759</v>
      </c>
      <c r="G1340" s="46">
        <v>18.899999999999999</v>
      </c>
      <c r="H1340" s="46">
        <v>18</v>
      </c>
      <c r="I1340" s="46"/>
      <c r="J1340" s="52">
        <v>89</v>
      </c>
      <c r="K1340" s="47" t="str">
        <f t="shared" si="22"/>
        <v/>
      </c>
      <c r="L1340" s="30"/>
    </row>
    <row r="1341" spans="1:12" ht="15" customHeight="1" x14ac:dyDescent="0.2">
      <c r="A1341" s="64" t="s">
        <v>777</v>
      </c>
      <c r="B1341" s="44" t="s">
        <v>773</v>
      </c>
      <c r="C1341" s="44" t="s">
        <v>774</v>
      </c>
      <c r="D1341" s="44" t="s">
        <v>420</v>
      </c>
      <c r="E1341" s="44" t="s">
        <v>765</v>
      </c>
      <c r="F1341" s="45" t="s">
        <v>759</v>
      </c>
      <c r="G1341" s="46">
        <v>17.2</v>
      </c>
      <c r="H1341" s="46">
        <v>16.350000000000001</v>
      </c>
      <c r="I1341" s="46"/>
      <c r="J1341" s="52">
        <v>10</v>
      </c>
      <c r="K1341" s="47" t="str">
        <f t="shared" si="22"/>
        <v/>
      </c>
      <c r="L1341" s="30"/>
    </row>
    <row r="1342" spans="1:12" ht="15" customHeight="1" x14ac:dyDescent="0.2">
      <c r="A1342" s="64" t="s">
        <v>1777</v>
      </c>
      <c r="B1342" s="44" t="s">
        <v>1778</v>
      </c>
      <c r="C1342" s="44" t="s">
        <v>1779</v>
      </c>
      <c r="D1342" s="44" t="s">
        <v>420</v>
      </c>
      <c r="E1342" s="44" t="s">
        <v>763</v>
      </c>
      <c r="F1342" s="45" t="s">
        <v>772</v>
      </c>
      <c r="G1342" s="46">
        <v>19.5</v>
      </c>
      <c r="H1342" s="46">
        <v>18.55</v>
      </c>
      <c r="I1342" s="46"/>
      <c r="J1342" s="52">
        <v>17</v>
      </c>
      <c r="K1342" s="47" t="str">
        <f t="shared" si="22"/>
        <v/>
      </c>
      <c r="L1342" s="30"/>
    </row>
    <row r="1343" spans="1:12" ht="15" customHeight="1" x14ac:dyDescent="0.2">
      <c r="A1343" s="64" t="s">
        <v>1780</v>
      </c>
      <c r="B1343" s="44" t="s">
        <v>1778</v>
      </c>
      <c r="C1343" s="44" t="s">
        <v>1779</v>
      </c>
      <c r="D1343" s="44" t="s">
        <v>420</v>
      </c>
      <c r="E1343" s="44" t="s">
        <v>764</v>
      </c>
      <c r="F1343" s="45" t="s">
        <v>772</v>
      </c>
      <c r="G1343" s="46">
        <v>18.899999999999999</v>
      </c>
      <c r="H1343" s="46">
        <v>18</v>
      </c>
      <c r="I1343" s="46"/>
      <c r="J1343" s="52">
        <v>138</v>
      </c>
      <c r="K1343" s="47" t="str">
        <f t="shared" si="22"/>
        <v/>
      </c>
      <c r="L1343" s="30"/>
    </row>
    <row r="1344" spans="1:12" ht="15" customHeight="1" x14ac:dyDescent="0.2">
      <c r="A1344" s="64" t="s">
        <v>1781</v>
      </c>
      <c r="B1344" s="44" t="s">
        <v>1778</v>
      </c>
      <c r="C1344" s="44" t="s">
        <v>1779</v>
      </c>
      <c r="D1344" s="44" t="s">
        <v>420</v>
      </c>
      <c r="E1344" s="44" t="s">
        <v>765</v>
      </c>
      <c r="F1344" s="45" t="s">
        <v>772</v>
      </c>
      <c r="G1344" s="46">
        <v>17.2</v>
      </c>
      <c r="H1344" s="46">
        <v>16.350000000000001</v>
      </c>
      <c r="I1344" s="46"/>
      <c r="J1344" s="52">
        <v>135</v>
      </c>
      <c r="K1344" s="47" t="str">
        <f t="shared" si="22"/>
        <v/>
      </c>
      <c r="L1344" s="30"/>
    </row>
    <row r="1345" spans="1:12" ht="15" customHeight="1" x14ac:dyDescent="0.2">
      <c r="A1345" s="64" t="s">
        <v>1782</v>
      </c>
      <c r="B1345" s="44" t="s">
        <v>778</v>
      </c>
      <c r="C1345" s="44" t="s">
        <v>779</v>
      </c>
      <c r="D1345" s="44" t="s">
        <v>420</v>
      </c>
      <c r="E1345" s="44" t="s">
        <v>763</v>
      </c>
      <c r="F1345" s="45" t="s">
        <v>770</v>
      </c>
      <c r="G1345" s="46">
        <v>19.5</v>
      </c>
      <c r="H1345" s="46">
        <v>18.55</v>
      </c>
      <c r="I1345" s="46"/>
      <c r="J1345" s="52">
        <v>115</v>
      </c>
      <c r="K1345" s="47" t="str">
        <f t="shared" si="22"/>
        <v/>
      </c>
      <c r="L1345" s="30"/>
    </row>
    <row r="1346" spans="1:12" ht="15" customHeight="1" x14ac:dyDescent="0.2">
      <c r="A1346" s="64" t="s">
        <v>780</v>
      </c>
      <c r="B1346" s="44" t="s">
        <v>778</v>
      </c>
      <c r="C1346" s="44" t="s">
        <v>779</v>
      </c>
      <c r="D1346" s="44" t="s">
        <v>420</v>
      </c>
      <c r="E1346" s="44" t="s">
        <v>764</v>
      </c>
      <c r="F1346" s="45" t="s">
        <v>770</v>
      </c>
      <c r="G1346" s="46">
        <v>18.899999999999999</v>
      </c>
      <c r="H1346" s="46">
        <v>18</v>
      </c>
      <c r="I1346" s="46"/>
      <c r="J1346" s="52">
        <v>106</v>
      </c>
      <c r="K1346" s="47" t="str">
        <f t="shared" si="22"/>
        <v/>
      </c>
      <c r="L1346" s="30"/>
    </row>
    <row r="1347" spans="1:12" ht="15" customHeight="1" x14ac:dyDescent="0.2">
      <c r="A1347" s="64" t="s">
        <v>781</v>
      </c>
      <c r="B1347" s="44" t="s">
        <v>778</v>
      </c>
      <c r="C1347" s="44" t="s">
        <v>779</v>
      </c>
      <c r="D1347" s="44" t="s">
        <v>420</v>
      </c>
      <c r="E1347" s="44" t="s">
        <v>765</v>
      </c>
      <c r="F1347" s="45" t="s">
        <v>770</v>
      </c>
      <c r="G1347" s="46">
        <v>17.2</v>
      </c>
      <c r="H1347" s="46">
        <v>16.350000000000001</v>
      </c>
      <c r="I1347" s="46"/>
      <c r="J1347" s="52">
        <v>30</v>
      </c>
      <c r="K1347" s="47" t="str">
        <f t="shared" si="22"/>
        <v/>
      </c>
      <c r="L1347" s="30"/>
    </row>
    <row r="1348" spans="1:12" ht="15" customHeight="1" x14ac:dyDescent="0.2">
      <c r="A1348" s="64" t="s">
        <v>782</v>
      </c>
      <c r="B1348" s="44" t="s">
        <v>778</v>
      </c>
      <c r="C1348" s="44" t="s">
        <v>779</v>
      </c>
      <c r="D1348" s="44" t="s">
        <v>420</v>
      </c>
      <c r="E1348" s="44" t="s">
        <v>766</v>
      </c>
      <c r="F1348" s="45" t="s">
        <v>770</v>
      </c>
      <c r="G1348" s="46">
        <v>15.7</v>
      </c>
      <c r="H1348" s="46">
        <v>14.95</v>
      </c>
      <c r="I1348" s="46"/>
      <c r="J1348" s="52">
        <v>7</v>
      </c>
      <c r="K1348" s="47" t="str">
        <f t="shared" si="22"/>
        <v/>
      </c>
      <c r="L1348" s="30"/>
    </row>
    <row r="1349" spans="1:12" ht="15" customHeight="1" x14ac:dyDescent="0.2">
      <c r="A1349" s="64" t="s">
        <v>2746</v>
      </c>
      <c r="B1349" s="44" t="s">
        <v>2747</v>
      </c>
      <c r="C1349" s="44" t="s">
        <v>2748</v>
      </c>
      <c r="D1349" s="44" t="s">
        <v>420</v>
      </c>
      <c r="E1349" s="44" t="s">
        <v>763</v>
      </c>
      <c r="F1349" s="45" t="s">
        <v>887</v>
      </c>
      <c r="G1349" s="46">
        <v>19.5</v>
      </c>
      <c r="H1349" s="46">
        <v>18.55</v>
      </c>
      <c r="I1349" s="46">
        <v>2</v>
      </c>
      <c r="J1349" s="52">
        <v>50</v>
      </c>
      <c r="K1349" s="47" t="str">
        <f t="shared" si="22"/>
        <v/>
      </c>
      <c r="L1349" s="30"/>
    </row>
    <row r="1350" spans="1:12" ht="15" customHeight="1" x14ac:dyDescent="0.2">
      <c r="A1350" s="64" t="s">
        <v>2873</v>
      </c>
      <c r="B1350" s="44" t="s">
        <v>423</v>
      </c>
      <c r="C1350" s="44" t="s">
        <v>424</v>
      </c>
      <c r="D1350" s="44" t="s">
        <v>31</v>
      </c>
      <c r="E1350" s="44" t="s">
        <v>50</v>
      </c>
      <c r="F1350" s="45" t="s">
        <v>33</v>
      </c>
      <c r="G1350" s="46">
        <v>57.15</v>
      </c>
      <c r="H1350" s="46">
        <v>48.6</v>
      </c>
      <c r="I1350" s="46"/>
      <c r="J1350" s="52">
        <v>15</v>
      </c>
      <c r="K1350" s="47" t="str">
        <f t="shared" si="22"/>
        <v/>
      </c>
      <c r="L1350" s="30"/>
    </row>
    <row r="1351" spans="1:12" ht="15" customHeight="1" x14ac:dyDescent="0.2">
      <c r="A1351" s="64" t="s">
        <v>2874</v>
      </c>
      <c r="B1351" s="44" t="s">
        <v>423</v>
      </c>
      <c r="C1351" s="44" t="s">
        <v>424</v>
      </c>
      <c r="D1351" s="44" t="s">
        <v>31</v>
      </c>
      <c r="E1351" s="44" t="s">
        <v>36</v>
      </c>
      <c r="F1351" s="45" t="s">
        <v>33</v>
      </c>
      <c r="G1351" s="46">
        <v>40.4</v>
      </c>
      <c r="H1351" s="46">
        <v>34.35</v>
      </c>
      <c r="I1351" s="46"/>
      <c r="J1351" s="52">
        <v>6</v>
      </c>
      <c r="K1351" s="47" t="str">
        <f t="shared" si="22"/>
        <v/>
      </c>
      <c r="L1351" s="30"/>
    </row>
    <row r="1352" spans="1:12" ht="15" customHeight="1" x14ac:dyDescent="0.2">
      <c r="A1352" s="64" t="s">
        <v>2875</v>
      </c>
      <c r="B1352" s="44" t="s">
        <v>423</v>
      </c>
      <c r="C1352" s="44" t="s">
        <v>424</v>
      </c>
      <c r="D1352" s="44" t="s">
        <v>31</v>
      </c>
      <c r="E1352" s="44" t="s">
        <v>51</v>
      </c>
      <c r="F1352" s="45" t="s">
        <v>33</v>
      </c>
      <c r="G1352" s="46">
        <v>35.15</v>
      </c>
      <c r="H1352" s="46">
        <v>29.9</v>
      </c>
      <c r="I1352" s="46"/>
      <c r="J1352" s="52">
        <v>104</v>
      </c>
      <c r="K1352" s="47" t="str">
        <f t="shared" si="22"/>
        <v/>
      </c>
      <c r="L1352" s="30"/>
    </row>
    <row r="1353" spans="1:12" ht="15" customHeight="1" x14ac:dyDescent="0.2">
      <c r="A1353" s="64" t="s">
        <v>425</v>
      </c>
      <c r="B1353" s="44" t="s">
        <v>423</v>
      </c>
      <c r="C1353" s="44" t="s">
        <v>424</v>
      </c>
      <c r="D1353" s="44" t="s">
        <v>31</v>
      </c>
      <c r="E1353" s="44" t="s">
        <v>72</v>
      </c>
      <c r="F1353" s="45" t="s">
        <v>33</v>
      </c>
      <c r="G1353" s="46">
        <v>30.5</v>
      </c>
      <c r="H1353" s="46">
        <v>25.95</v>
      </c>
      <c r="I1353" s="46"/>
      <c r="J1353" s="52">
        <v>38</v>
      </c>
      <c r="K1353" s="47" t="str">
        <f t="shared" si="22"/>
        <v/>
      </c>
      <c r="L1353" s="30"/>
    </row>
    <row r="1354" spans="1:12" ht="15" customHeight="1" x14ac:dyDescent="0.2">
      <c r="A1354" s="64" t="s">
        <v>817</v>
      </c>
      <c r="B1354" s="44" t="s">
        <v>423</v>
      </c>
      <c r="C1354" s="44" t="s">
        <v>424</v>
      </c>
      <c r="D1354" s="44" t="s">
        <v>31</v>
      </c>
      <c r="E1354" s="44" t="s">
        <v>209</v>
      </c>
      <c r="F1354" s="45" t="s">
        <v>33</v>
      </c>
      <c r="G1354" s="46">
        <v>26.4</v>
      </c>
      <c r="H1354" s="46">
        <v>22.45</v>
      </c>
      <c r="I1354" s="46"/>
      <c r="J1354" s="52">
        <v>57</v>
      </c>
      <c r="K1354" s="47" t="str">
        <f t="shared" si="22"/>
        <v/>
      </c>
      <c r="L1354" s="30"/>
    </row>
    <row r="1355" spans="1:12" ht="15" customHeight="1" x14ac:dyDescent="0.2">
      <c r="A1355" s="64" t="s">
        <v>1785</v>
      </c>
      <c r="B1355" s="44" t="s">
        <v>1783</v>
      </c>
      <c r="C1355" s="44" t="s">
        <v>1784</v>
      </c>
      <c r="D1355" s="44" t="s">
        <v>31</v>
      </c>
      <c r="E1355" s="44" t="s">
        <v>36</v>
      </c>
      <c r="F1355" s="45" t="s">
        <v>33</v>
      </c>
      <c r="G1355" s="46">
        <v>43.8</v>
      </c>
      <c r="H1355" s="46">
        <v>37.25</v>
      </c>
      <c r="I1355" s="46">
        <v>1.5</v>
      </c>
      <c r="J1355" s="52">
        <v>45</v>
      </c>
      <c r="K1355" s="47" t="str">
        <f t="shared" si="22"/>
        <v/>
      </c>
      <c r="L1355" s="30"/>
    </row>
    <row r="1356" spans="1:12" ht="15" customHeight="1" x14ac:dyDescent="0.2">
      <c r="A1356" s="64" t="s">
        <v>1786</v>
      </c>
      <c r="B1356" s="44" t="s">
        <v>1783</v>
      </c>
      <c r="C1356" s="44" t="s">
        <v>1784</v>
      </c>
      <c r="D1356" s="44" t="s">
        <v>31</v>
      </c>
      <c r="E1356" s="44" t="s">
        <v>51</v>
      </c>
      <c r="F1356" s="45" t="s">
        <v>33</v>
      </c>
      <c r="G1356" s="46">
        <v>38.75</v>
      </c>
      <c r="H1356" s="46">
        <v>32.950000000000003</v>
      </c>
      <c r="I1356" s="46">
        <v>1.5</v>
      </c>
      <c r="J1356" s="52">
        <v>323</v>
      </c>
      <c r="K1356" s="47" t="str">
        <f t="shared" si="22"/>
        <v/>
      </c>
      <c r="L1356" s="30"/>
    </row>
    <row r="1357" spans="1:12" ht="15" customHeight="1" x14ac:dyDescent="0.2">
      <c r="A1357" s="64" t="s">
        <v>1787</v>
      </c>
      <c r="B1357" s="44" t="s">
        <v>1783</v>
      </c>
      <c r="C1357" s="44" t="s">
        <v>1784</v>
      </c>
      <c r="D1357" s="44" t="s">
        <v>31</v>
      </c>
      <c r="E1357" s="44" t="s">
        <v>72</v>
      </c>
      <c r="F1357" s="45" t="s">
        <v>33</v>
      </c>
      <c r="G1357" s="46">
        <v>34.700000000000003</v>
      </c>
      <c r="H1357" s="46">
        <v>29.5</v>
      </c>
      <c r="I1357" s="46">
        <v>1.5</v>
      </c>
      <c r="J1357" s="52">
        <v>171</v>
      </c>
      <c r="K1357" s="47" t="str">
        <f t="shared" si="22"/>
        <v/>
      </c>
      <c r="L1357" s="30"/>
    </row>
    <row r="1358" spans="1:12" ht="15" customHeight="1" x14ac:dyDescent="0.2">
      <c r="A1358" s="64" t="s">
        <v>1788</v>
      </c>
      <c r="B1358" s="44" t="s">
        <v>1783</v>
      </c>
      <c r="C1358" s="44" t="s">
        <v>1784</v>
      </c>
      <c r="D1358" s="44" t="s">
        <v>31</v>
      </c>
      <c r="E1358" s="44" t="s">
        <v>209</v>
      </c>
      <c r="F1358" s="45" t="s">
        <v>33</v>
      </c>
      <c r="G1358" s="46">
        <v>29.55</v>
      </c>
      <c r="H1358" s="46">
        <v>25.15</v>
      </c>
      <c r="I1358" s="46">
        <v>1.5</v>
      </c>
      <c r="J1358" s="52">
        <v>39</v>
      </c>
      <c r="K1358" s="47" t="str">
        <f t="shared" si="22"/>
        <v/>
      </c>
      <c r="L1358" s="30"/>
    </row>
    <row r="1359" spans="1:12" ht="15" customHeight="1" x14ac:dyDescent="0.2">
      <c r="A1359" s="64" t="s">
        <v>1789</v>
      </c>
      <c r="B1359" s="44" t="s">
        <v>1783</v>
      </c>
      <c r="C1359" s="44" t="s">
        <v>1784</v>
      </c>
      <c r="D1359" s="44" t="s">
        <v>31</v>
      </c>
      <c r="E1359" s="44" t="s">
        <v>40</v>
      </c>
      <c r="F1359" s="45" t="s">
        <v>33</v>
      </c>
      <c r="G1359" s="46">
        <v>26.6</v>
      </c>
      <c r="H1359" s="46">
        <v>22.65</v>
      </c>
      <c r="I1359" s="46">
        <v>1.5</v>
      </c>
      <c r="J1359" s="52">
        <v>10</v>
      </c>
      <c r="K1359" s="47" t="str">
        <f t="shared" si="22"/>
        <v/>
      </c>
      <c r="L1359" s="30"/>
    </row>
    <row r="1360" spans="1:12" ht="15" customHeight="1" x14ac:dyDescent="0.2">
      <c r="A1360" s="64" t="s">
        <v>1790</v>
      </c>
      <c r="B1360" s="44" t="s">
        <v>1783</v>
      </c>
      <c r="C1360" s="44" t="s">
        <v>1784</v>
      </c>
      <c r="D1360" s="44" t="s">
        <v>31</v>
      </c>
      <c r="E1360" s="44" t="s">
        <v>62</v>
      </c>
      <c r="F1360" s="45" t="s">
        <v>33</v>
      </c>
      <c r="G1360" s="46">
        <v>21.25</v>
      </c>
      <c r="H1360" s="46">
        <v>18.100000000000001</v>
      </c>
      <c r="I1360" s="46">
        <v>1.5</v>
      </c>
      <c r="J1360" s="52">
        <v>10</v>
      </c>
      <c r="K1360" s="47" t="str">
        <f t="shared" si="22"/>
        <v/>
      </c>
      <c r="L1360" s="30"/>
    </row>
    <row r="1361" spans="1:12" ht="15" customHeight="1" x14ac:dyDescent="0.2">
      <c r="A1361" s="64" t="s">
        <v>1791</v>
      </c>
      <c r="B1361" s="44" t="s">
        <v>1783</v>
      </c>
      <c r="C1361" s="44" t="s">
        <v>1784</v>
      </c>
      <c r="D1361" s="44" t="s">
        <v>31</v>
      </c>
      <c r="E1361" s="44" t="s">
        <v>63</v>
      </c>
      <c r="F1361" s="45" t="s">
        <v>33</v>
      </c>
      <c r="G1361" s="46">
        <v>17.05</v>
      </c>
      <c r="H1361" s="46">
        <v>14.5</v>
      </c>
      <c r="I1361" s="46">
        <v>1.5</v>
      </c>
      <c r="J1361" s="52">
        <v>29</v>
      </c>
      <c r="K1361" s="47" t="str">
        <f t="shared" si="22"/>
        <v/>
      </c>
      <c r="L1361" s="30"/>
    </row>
    <row r="1362" spans="1:12" ht="15" customHeight="1" x14ac:dyDescent="0.2">
      <c r="A1362" s="64" t="s">
        <v>2876</v>
      </c>
      <c r="B1362" s="44" t="s">
        <v>2877</v>
      </c>
      <c r="C1362" s="44" t="s">
        <v>2878</v>
      </c>
      <c r="D1362" s="44" t="s">
        <v>31</v>
      </c>
      <c r="E1362" s="44" t="s">
        <v>39</v>
      </c>
      <c r="F1362" s="45" t="s">
        <v>60</v>
      </c>
      <c r="G1362" s="46">
        <v>26.05</v>
      </c>
      <c r="H1362" s="46">
        <v>22.15</v>
      </c>
      <c r="I1362" s="46">
        <v>1</v>
      </c>
      <c r="J1362" s="52">
        <v>257</v>
      </c>
      <c r="K1362" s="47" t="str">
        <f t="shared" si="22"/>
        <v/>
      </c>
      <c r="L1362" s="30"/>
    </row>
    <row r="1363" spans="1:12" ht="15" customHeight="1" x14ac:dyDescent="0.2">
      <c r="A1363" s="64" t="s">
        <v>2879</v>
      </c>
      <c r="B1363" s="44" t="s">
        <v>2877</v>
      </c>
      <c r="C1363" s="44" t="s">
        <v>2878</v>
      </c>
      <c r="D1363" s="44" t="s">
        <v>31</v>
      </c>
      <c r="E1363" s="44" t="s">
        <v>40</v>
      </c>
      <c r="F1363" s="45" t="s">
        <v>60</v>
      </c>
      <c r="G1363" s="46">
        <v>21.15</v>
      </c>
      <c r="H1363" s="46">
        <v>18</v>
      </c>
      <c r="I1363" s="46">
        <v>1</v>
      </c>
      <c r="J1363" s="52">
        <v>269</v>
      </c>
      <c r="K1363" s="47" t="str">
        <f t="shared" si="22"/>
        <v/>
      </c>
      <c r="L1363" s="30"/>
    </row>
    <row r="1364" spans="1:12" ht="15" customHeight="1" x14ac:dyDescent="0.2">
      <c r="A1364" s="64" t="s">
        <v>2880</v>
      </c>
      <c r="B1364" s="44" t="s">
        <v>2877</v>
      </c>
      <c r="C1364" s="44" t="s">
        <v>2878</v>
      </c>
      <c r="D1364" s="44" t="s">
        <v>31</v>
      </c>
      <c r="E1364" s="44" t="s">
        <v>62</v>
      </c>
      <c r="F1364" s="45" t="s">
        <v>60</v>
      </c>
      <c r="G1364" s="46">
        <v>15.2</v>
      </c>
      <c r="H1364" s="46">
        <v>12.95</v>
      </c>
      <c r="I1364" s="46">
        <v>1</v>
      </c>
      <c r="J1364" s="52">
        <v>89</v>
      </c>
      <c r="K1364" s="47" t="str">
        <f t="shared" si="22"/>
        <v/>
      </c>
      <c r="L1364" s="30"/>
    </row>
    <row r="1365" spans="1:12" ht="15" customHeight="1" x14ac:dyDescent="0.2">
      <c r="A1365" s="64" t="s">
        <v>1792</v>
      </c>
      <c r="B1365" s="44" t="s">
        <v>426</v>
      </c>
      <c r="C1365" s="44" t="s">
        <v>427</v>
      </c>
      <c r="D1365" s="44" t="s">
        <v>31</v>
      </c>
      <c r="E1365" s="44" t="s">
        <v>48</v>
      </c>
      <c r="F1365" s="45" t="s">
        <v>33</v>
      </c>
      <c r="G1365" s="46">
        <v>80.5</v>
      </c>
      <c r="H1365" s="46">
        <v>68.45</v>
      </c>
      <c r="I1365" s="46"/>
      <c r="J1365" s="52">
        <v>39</v>
      </c>
      <c r="K1365" s="47" t="str">
        <f t="shared" si="22"/>
        <v/>
      </c>
      <c r="L1365" s="30"/>
    </row>
    <row r="1366" spans="1:12" ht="15" customHeight="1" x14ac:dyDescent="0.2">
      <c r="A1366" s="64" t="s">
        <v>1793</v>
      </c>
      <c r="B1366" s="44" t="s">
        <v>426</v>
      </c>
      <c r="C1366" s="44" t="s">
        <v>427</v>
      </c>
      <c r="D1366" s="44" t="s">
        <v>31</v>
      </c>
      <c r="E1366" s="44" t="s">
        <v>50</v>
      </c>
      <c r="F1366" s="45" t="s">
        <v>33</v>
      </c>
      <c r="G1366" s="46">
        <v>67.8</v>
      </c>
      <c r="H1366" s="46">
        <v>57.65</v>
      </c>
      <c r="I1366" s="46"/>
      <c r="J1366" s="52">
        <v>295</v>
      </c>
      <c r="K1366" s="47" t="str">
        <f t="shared" si="22"/>
        <v/>
      </c>
      <c r="L1366" s="30"/>
    </row>
    <row r="1367" spans="1:12" ht="15" customHeight="1" x14ac:dyDescent="0.2">
      <c r="A1367" s="64" t="s">
        <v>1794</v>
      </c>
      <c r="B1367" s="44" t="s">
        <v>426</v>
      </c>
      <c r="C1367" s="44" t="s">
        <v>427</v>
      </c>
      <c r="D1367" s="44" t="s">
        <v>31</v>
      </c>
      <c r="E1367" s="44" t="s">
        <v>32</v>
      </c>
      <c r="F1367" s="45" t="s">
        <v>33</v>
      </c>
      <c r="G1367" s="46">
        <v>51.4</v>
      </c>
      <c r="H1367" s="46">
        <v>43.7</v>
      </c>
      <c r="I1367" s="46"/>
      <c r="J1367" s="52">
        <v>140</v>
      </c>
      <c r="K1367" s="47" t="str">
        <f t="shared" si="22"/>
        <v/>
      </c>
      <c r="L1367" s="30"/>
    </row>
    <row r="1368" spans="1:12" ht="15" customHeight="1" x14ac:dyDescent="0.2">
      <c r="A1368" s="64" t="s">
        <v>1795</v>
      </c>
      <c r="B1368" s="44" t="s">
        <v>426</v>
      </c>
      <c r="C1368" s="44" t="s">
        <v>427</v>
      </c>
      <c r="D1368" s="44" t="s">
        <v>31</v>
      </c>
      <c r="E1368" s="44" t="s">
        <v>34</v>
      </c>
      <c r="F1368" s="45" t="s">
        <v>33</v>
      </c>
      <c r="G1368" s="46">
        <v>43.6</v>
      </c>
      <c r="H1368" s="46">
        <v>37.1</v>
      </c>
      <c r="I1368" s="46"/>
      <c r="J1368" s="52">
        <v>500</v>
      </c>
      <c r="K1368" s="47" t="str">
        <f t="shared" si="22"/>
        <v/>
      </c>
      <c r="L1368" s="30"/>
    </row>
    <row r="1369" spans="1:12" ht="15" customHeight="1" x14ac:dyDescent="0.2">
      <c r="A1369" s="64" t="s">
        <v>735</v>
      </c>
      <c r="B1369" s="44" t="s">
        <v>426</v>
      </c>
      <c r="C1369" s="44" t="s">
        <v>427</v>
      </c>
      <c r="D1369" s="44" t="s">
        <v>31</v>
      </c>
      <c r="E1369" s="44" t="s">
        <v>35</v>
      </c>
      <c r="F1369" s="45" t="s">
        <v>33</v>
      </c>
      <c r="G1369" s="46">
        <v>39.700000000000003</v>
      </c>
      <c r="H1369" s="46">
        <v>33.75</v>
      </c>
      <c r="I1369" s="46"/>
      <c r="J1369" s="52">
        <v>500</v>
      </c>
      <c r="K1369" s="47" t="str">
        <f t="shared" si="22"/>
        <v/>
      </c>
      <c r="L1369" s="30"/>
    </row>
    <row r="1370" spans="1:12" ht="15" customHeight="1" x14ac:dyDescent="0.2">
      <c r="A1370" s="64" t="s">
        <v>736</v>
      </c>
      <c r="B1370" s="44" t="s">
        <v>426</v>
      </c>
      <c r="C1370" s="44" t="s">
        <v>427</v>
      </c>
      <c r="D1370" s="44" t="s">
        <v>31</v>
      </c>
      <c r="E1370" s="44" t="s">
        <v>51</v>
      </c>
      <c r="F1370" s="45" t="s">
        <v>33</v>
      </c>
      <c r="G1370" s="46">
        <v>26.85</v>
      </c>
      <c r="H1370" s="46">
        <v>22.85</v>
      </c>
      <c r="I1370" s="46"/>
      <c r="J1370" s="52">
        <v>29</v>
      </c>
      <c r="K1370" s="47" t="str">
        <f t="shared" si="22"/>
        <v/>
      </c>
      <c r="L1370" s="30"/>
    </row>
    <row r="1371" spans="1:12" ht="15" customHeight="1" x14ac:dyDescent="0.2">
      <c r="A1371" s="64" t="s">
        <v>1796</v>
      </c>
      <c r="B1371" s="44" t="s">
        <v>426</v>
      </c>
      <c r="C1371" s="44" t="s">
        <v>427</v>
      </c>
      <c r="D1371" s="44" t="s">
        <v>31</v>
      </c>
      <c r="E1371" s="44" t="s">
        <v>119</v>
      </c>
      <c r="F1371" s="45" t="s">
        <v>33</v>
      </c>
      <c r="G1371" s="46">
        <v>43.8</v>
      </c>
      <c r="H1371" s="46">
        <v>37.25</v>
      </c>
      <c r="I1371" s="46"/>
      <c r="J1371" s="52">
        <v>24</v>
      </c>
      <c r="K1371" s="47" t="str">
        <f t="shared" si="22"/>
        <v/>
      </c>
      <c r="L1371" s="30"/>
    </row>
    <row r="1372" spans="1:12" ht="15" customHeight="1" x14ac:dyDescent="0.2">
      <c r="A1372" s="64" t="s">
        <v>1797</v>
      </c>
      <c r="B1372" s="44" t="s">
        <v>426</v>
      </c>
      <c r="C1372" s="44" t="s">
        <v>427</v>
      </c>
      <c r="D1372" s="44" t="s">
        <v>31</v>
      </c>
      <c r="E1372" s="44" t="s">
        <v>65</v>
      </c>
      <c r="F1372" s="45" t="s">
        <v>33</v>
      </c>
      <c r="G1372" s="46">
        <v>39.25</v>
      </c>
      <c r="H1372" s="46">
        <v>33.4</v>
      </c>
      <c r="I1372" s="46"/>
      <c r="J1372" s="52">
        <v>47</v>
      </c>
      <c r="K1372" s="47" t="str">
        <f t="shared" si="22"/>
        <v/>
      </c>
      <c r="L1372" s="30"/>
    </row>
    <row r="1373" spans="1:12" ht="15" customHeight="1" x14ac:dyDescent="0.2">
      <c r="A1373" s="64" t="s">
        <v>1798</v>
      </c>
      <c r="B1373" s="44" t="s">
        <v>426</v>
      </c>
      <c r="C1373" s="44" t="s">
        <v>427</v>
      </c>
      <c r="D1373" s="44" t="s">
        <v>31</v>
      </c>
      <c r="E1373" s="44" t="s">
        <v>59</v>
      </c>
      <c r="F1373" s="45" t="s">
        <v>33</v>
      </c>
      <c r="G1373" s="46">
        <v>35.1</v>
      </c>
      <c r="H1373" s="46">
        <v>29.85</v>
      </c>
      <c r="I1373" s="46"/>
      <c r="J1373" s="52">
        <v>62</v>
      </c>
      <c r="K1373" s="47" t="str">
        <f t="shared" ref="K1373:K1433" si="23">IF(L1373="","",IF(L1373&lt;50,G1373-($K$9*G1373),IF(L1373&gt;=50,H1373-($K$9*H1373))))</f>
        <v/>
      </c>
      <c r="L1373" s="30"/>
    </row>
    <row r="1374" spans="1:12" ht="15" customHeight="1" x14ac:dyDescent="0.2">
      <c r="A1374" s="64" t="s">
        <v>1799</v>
      </c>
      <c r="B1374" s="44" t="s">
        <v>426</v>
      </c>
      <c r="C1374" s="44" t="s">
        <v>427</v>
      </c>
      <c r="D1374" s="44" t="s">
        <v>31</v>
      </c>
      <c r="E1374" s="44" t="s">
        <v>38</v>
      </c>
      <c r="F1374" s="45" t="s">
        <v>33</v>
      </c>
      <c r="G1374" s="46">
        <v>26.15</v>
      </c>
      <c r="H1374" s="46">
        <v>22.25</v>
      </c>
      <c r="I1374" s="46"/>
      <c r="J1374" s="52">
        <v>299</v>
      </c>
      <c r="K1374" s="47" t="str">
        <f t="shared" si="23"/>
        <v/>
      </c>
      <c r="L1374" s="30"/>
    </row>
    <row r="1375" spans="1:12" ht="15" customHeight="1" x14ac:dyDescent="0.2">
      <c r="A1375" s="64" t="s">
        <v>737</v>
      </c>
      <c r="B1375" s="44" t="s">
        <v>426</v>
      </c>
      <c r="C1375" s="44" t="s">
        <v>427</v>
      </c>
      <c r="D1375" s="44" t="s">
        <v>31</v>
      </c>
      <c r="E1375" s="44" t="s">
        <v>39</v>
      </c>
      <c r="F1375" s="45" t="s">
        <v>33</v>
      </c>
      <c r="G1375" s="46">
        <v>22.8</v>
      </c>
      <c r="H1375" s="46">
        <v>19.399999999999999</v>
      </c>
      <c r="I1375" s="46"/>
      <c r="J1375" s="52">
        <v>257</v>
      </c>
      <c r="K1375" s="47" t="str">
        <f t="shared" si="23"/>
        <v/>
      </c>
      <c r="L1375" s="30"/>
    </row>
    <row r="1376" spans="1:12" ht="15" customHeight="1" x14ac:dyDescent="0.2">
      <c r="A1376" s="64" t="s">
        <v>1800</v>
      </c>
      <c r="B1376" s="44" t="s">
        <v>426</v>
      </c>
      <c r="C1376" s="44" t="s">
        <v>427</v>
      </c>
      <c r="D1376" s="44" t="s">
        <v>31</v>
      </c>
      <c r="E1376" s="44" t="s">
        <v>40</v>
      </c>
      <c r="F1376" s="45" t="s">
        <v>33</v>
      </c>
      <c r="G1376" s="46">
        <v>19.149999999999999</v>
      </c>
      <c r="H1376" s="46">
        <v>16.3</v>
      </c>
      <c r="I1376" s="46"/>
      <c r="J1376" s="52">
        <v>112</v>
      </c>
      <c r="K1376" s="47" t="str">
        <f t="shared" si="23"/>
        <v/>
      </c>
      <c r="L1376" s="30"/>
    </row>
    <row r="1377" spans="1:12" ht="15" customHeight="1" x14ac:dyDescent="0.2">
      <c r="A1377" s="64" t="s">
        <v>1801</v>
      </c>
      <c r="B1377" s="44" t="s">
        <v>426</v>
      </c>
      <c r="C1377" s="44" t="s">
        <v>427</v>
      </c>
      <c r="D1377" s="44" t="s">
        <v>31</v>
      </c>
      <c r="E1377" s="44" t="s">
        <v>62</v>
      </c>
      <c r="F1377" s="45" t="s">
        <v>33</v>
      </c>
      <c r="G1377" s="46">
        <v>16.100000000000001</v>
      </c>
      <c r="H1377" s="46">
        <v>13.7</v>
      </c>
      <c r="I1377" s="46"/>
      <c r="J1377" s="52">
        <v>39</v>
      </c>
      <c r="K1377" s="47" t="str">
        <f t="shared" si="23"/>
        <v/>
      </c>
      <c r="L1377" s="30"/>
    </row>
    <row r="1378" spans="1:12" ht="15" customHeight="1" x14ac:dyDescent="0.2">
      <c r="A1378" s="64" t="s">
        <v>635</v>
      </c>
      <c r="B1378" s="44" t="s">
        <v>428</v>
      </c>
      <c r="C1378" s="44" t="s">
        <v>429</v>
      </c>
      <c r="D1378" s="44" t="s">
        <v>31</v>
      </c>
      <c r="E1378" s="44" t="s">
        <v>92</v>
      </c>
      <c r="F1378" s="45" t="s">
        <v>33</v>
      </c>
      <c r="G1378" s="46">
        <v>96</v>
      </c>
      <c r="H1378" s="46">
        <v>81.599999999999994</v>
      </c>
      <c r="I1378" s="46">
        <v>1</v>
      </c>
      <c r="J1378" s="52">
        <v>53</v>
      </c>
      <c r="K1378" s="47" t="str">
        <f t="shared" si="23"/>
        <v/>
      </c>
      <c r="L1378" s="30"/>
    </row>
    <row r="1379" spans="1:12" ht="15" customHeight="1" x14ac:dyDescent="0.2">
      <c r="A1379" s="64" t="s">
        <v>2881</v>
      </c>
      <c r="B1379" s="44" t="s">
        <v>428</v>
      </c>
      <c r="C1379" s="44" t="s">
        <v>429</v>
      </c>
      <c r="D1379" s="44" t="s">
        <v>31</v>
      </c>
      <c r="E1379" s="44" t="s">
        <v>50</v>
      </c>
      <c r="F1379" s="45" t="s">
        <v>33</v>
      </c>
      <c r="G1379" s="46">
        <v>67.8</v>
      </c>
      <c r="H1379" s="46">
        <v>57.65</v>
      </c>
      <c r="I1379" s="46">
        <v>1</v>
      </c>
      <c r="J1379" s="52">
        <v>46</v>
      </c>
      <c r="K1379" s="47" t="str">
        <f t="shared" si="23"/>
        <v/>
      </c>
      <c r="L1379" s="30"/>
    </row>
    <row r="1380" spans="1:12" ht="15" customHeight="1" x14ac:dyDescent="0.2">
      <c r="A1380" s="64" t="s">
        <v>1802</v>
      </c>
      <c r="B1380" s="44" t="s">
        <v>428</v>
      </c>
      <c r="C1380" s="44" t="s">
        <v>429</v>
      </c>
      <c r="D1380" s="44" t="s">
        <v>31</v>
      </c>
      <c r="E1380" s="44" t="s">
        <v>32</v>
      </c>
      <c r="F1380" s="45" t="s">
        <v>33</v>
      </c>
      <c r="G1380" s="46">
        <v>54.35</v>
      </c>
      <c r="H1380" s="46">
        <v>46.2</v>
      </c>
      <c r="I1380" s="46">
        <v>1</v>
      </c>
      <c r="J1380" s="52">
        <v>114</v>
      </c>
      <c r="K1380" s="47" t="str">
        <f t="shared" si="23"/>
        <v/>
      </c>
      <c r="L1380" s="30"/>
    </row>
    <row r="1381" spans="1:12" ht="15" customHeight="1" x14ac:dyDescent="0.2">
      <c r="A1381" s="64" t="s">
        <v>1803</v>
      </c>
      <c r="B1381" s="44" t="s">
        <v>428</v>
      </c>
      <c r="C1381" s="44" t="s">
        <v>429</v>
      </c>
      <c r="D1381" s="44" t="s">
        <v>31</v>
      </c>
      <c r="E1381" s="44" t="s">
        <v>34</v>
      </c>
      <c r="F1381" s="45" t="s">
        <v>33</v>
      </c>
      <c r="G1381" s="46">
        <v>46.35</v>
      </c>
      <c r="H1381" s="46">
        <v>39.4</v>
      </c>
      <c r="I1381" s="46">
        <v>1</v>
      </c>
      <c r="J1381" s="52">
        <v>96</v>
      </c>
      <c r="K1381" s="47" t="str">
        <f t="shared" si="23"/>
        <v/>
      </c>
      <c r="L1381" s="30"/>
    </row>
    <row r="1382" spans="1:12" ht="15" customHeight="1" x14ac:dyDescent="0.2">
      <c r="A1382" s="64" t="s">
        <v>711</v>
      </c>
      <c r="B1382" s="44" t="s">
        <v>428</v>
      </c>
      <c r="C1382" s="44" t="s">
        <v>429</v>
      </c>
      <c r="D1382" s="44" t="s">
        <v>31</v>
      </c>
      <c r="E1382" s="44" t="s">
        <v>51</v>
      </c>
      <c r="F1382" s="45" t="s">
        <v>33</v>
      </c>
      <c r="G1382" s="46">
        <v>28.4</v>
      </c>
      <c r="H1382" s="46">
        <v>24.15</v>
      </c>
      <c r="I1382" s="46">
        <v>1</v>
      </c>
      <c r="J1382" s="52">
        <v>66</v>
      </c>
      <c r="K1382" s="47" t="str">
        <f t="shared" si="23"/>
        <v/>
      </c>
      <c r="L1382" s="30"/>
    </row>
    <row r="1383" spans="1:12" ht="15" customHeight="1" x14ac:dyDescent="0.2">
      <c r="A1383" s="64" t="s">
        <v>1804</v>
      </c>
      <c r="B1383" s="44" t="s">
        <v>428</v>
      </c>
      <c r="C1383" s="44" t="s">
        <v>429</v>
      </c>
      <c r="D1383" s="44" t="s">
        <v>31</v>
      </c>
      <c r="E1383" s="44" t="s">
        <v>65</v>
      </c>
      <c r="F1383" s="45" t="s">
        <v>33</v>
      </c>
      <c r="G1383" s="46">
        <v>43.8</v>
      </c>
      <c r="H1383" s="46">
        <v>37.25</v>
      </c>
      <c r="I1383" s="46">
        <v>1</v>
      </c>
      <c r="J1383" s="52">
        <v>18</v>
      </c>
      <c r="K1383" s="47" t="str">
        <f t="shared" si="23"/>
        <v/>
      </c>
      <c r="L1383" s="30"/>
    </row>
    <row r="1384" spans="1:12" ht="15" customHeight="1" x14ac:dyDescent="0.2">
      <c r="A1384" s="64" t="s">
        <v>712</v>
      </c>
      <c r="B1384" s="44" t="s">
        <v>428</v>
      </c>
      <c r="C1384" s="44" t="s">
        <v>429</v>
      </c>
      <c r="D1384" s="44" t="s">
        <v>31</v>
      </c>
      <c r="E1384" s="44" t="s">
        <v>59</v>
      </c>
      <c r="F1384" s="45" t="s">
        <v>33</v>
      </c>
      <c r="G1384" s="46">
        <v>38.15</v>
      </c>
      <c r="H1384" s="46">
        <v>32.450000000000003</v>
      </c>
      <c r="I1384" s="46">
        <v>1</v>
      </c>
      <c r="J1384" s="52">
        <v>36</v>
      </c>
      <c r="K1384" s="47" t="str">
        <f t="shared" si="23"/>
        <v/>
      </c>
      <c r="L1384" s="30"/>
    </row>
    <row r="1385" spans="1:12" ht="15" customHeight="1" x14ac:dyDescent="0.2">
      <c r="A1385" s="64" t="s">
        <v>1805</v>
      </c>
      <c r="B1385" s="44" t="s">
        <v>428</v>
      </c>
      <c r="C1385" s="44" t="s">
        <v>429</v>
      </c>
      <c r="D1385" s="44" t="s">
        <v>31</v>
      </c>
      <c r="E1385" s="44" t="s">
        <v>61</v>
      </c>
      <c r="F1385" s="45" t="s">
        <v>33</v>
      </c>
      <c r="G1385" s="46">
        <v>33.4</v>
      </c>
      <c r="H1385" s="46">
        <v>28.4</v>
      </c>
      <c r="I1385" s="46">
        <v>1</v>
      </c>
      <c r="J1385" s="52">
        <v>379</v>
      </c>
      <c r="K1385" s="47" t="str">
        <f t="shared" si="23"/>
        <v/>
      </c>
      <c r="L1385" s="30"/>
    </row>
    <row r="1386" spans="1:12" ht="15" customHeight="1" x14ac:dyDescent="0.2">
      <c r="A1386" s="64" t="s">
        <v>713</v>
      </c>
      <c r="B1386" s="44" t="s">
        <v>428</v>
      </c>
      <c r="C1386" s="44" t="s">
        <v>429</v>
      </c>
      <c r="D1386" s="44" t="s">
        <v>31</v>
      </c>
      <c r="E1386" s="44" t="s">
        <v>38</v>
      </c>
      <c r="F1386" s="45" t="s">
        <v>33</v>
      </c>
      <c r="G1386" s="46">
        <v>28.55</v>
      </c>
      <c r="H1386" s="46">
        <v>24.3</v>
      </c>
      <c r="I1386" s="46">
        <v>1</v>
      </c>
      <c r="J1386" s="52">
        <v>500</v>
      </c>
      <c r="K1386" s="47" t="str">
        <f t="shared" si="23"/>
        <v/>
      </c>
      <c r="L1386" s="30"/>
    </row>
    <row r="1387" spans="1:12" ht="15" customHeight="1" x14ac:dyDescent="0.2">
      <c r="A1387" s="64" t="s">
        <v>1806</v>
      </c>
      <c r="B1387" s="44" t="s">
        <v>428</v>
      </c>
      <c r="C1387" s="44" t="s">
        <v>429</v>
      </c>
      <c r="D1387" s="44" t="s">
        <v>31</v>
      </c>
      <c r="E1387" s="44" t="s">
        <v>39</v>
      </c>
      <c r="F1387" s="45" t="s">
        <v>33</v>
      </c>
      <c r="G1387" s="46">
        <v>24.9</v>
      </c>
      <c r="H1387" s="46">
        <v>21.2</v>
      </c>
      <c r="I1387" s="46">
        <v>1</v>
      </c>
      <c r="J1387" s="52">
        <v>500</v>
      </c>
      <c r="K1387" s="47" t="str">
        <f t="shared" si="23"/>
        <v/>
      </c>
      <c r="L1387" s="30"/>
    </row>
    <row r="1388" spans="1:12" ht="15" customHeight="1" x14ac:dyDescent="0.2">
      <c r="A1388" s="64" t="s">
        <v>1807</v>
      </c>
      <c r="B1388" s="44" t="s">
        <v>428</v>
      </c>
      <c r="C1388" s="44" t="s">
        <v>429</v>
      </c>
      <c r="D1388" s="44" t="s">
        <v>31</v>
      </c>
      <c r="E1388" s="44" t="s">
        <v>40</v>
      </c>
      <c r="F1388" s="45" t="s">
        <v>33</v>
      </c>
      <c r="G1388" s="46">
        <v>21</v>
      </c>
      <c r="H1388" s="46">
        <v>17.850000000000001</v>
      </c>
      <c r="I1388" s="46">
        <v>1</v>
      </c>
      <c r="J1388" s="52">
        <v>381</v>
      </c>
      <c r="K1388" s="47" t="str">
        <f t="shared" si="23"/>
        <v/>
      </c>
      <c r="L1388" s="30"/>
    </row>
    <row r="1389" spans="1:12" ht="15" customHeight="1" x14ac:dyDescent="0.2">
      <c r="A1389" s="64" t="s">
        <v>1808</v>
      </c>
      <c r="B1389" s="44" t="s">
        <v>428</v>
      </c>
      <c r="C1389" s="44" t="s">
        <v>429</v>
      </c>
      <c r="D1389" s="44" t="s">
        <v>31</v>
      </c>
      <c r="E1389" s="44" t="s">
        <v>62</v>
      </c>
      <c r="F1389" s="45" t="s">
        <v>33</v>
      </c>
      <c r="G1389" s="46">
        <v>18.850000000000001</v>
      </c>
      <c r="H1389" s="46">
        <v>16.05</v>
      </c>
      <c r="I1389" s="46">
        <v>1</v>
      </c>
      <c r="J1389" s="52">
        <v>195</v>
      </c>
      <c r="K1389" s="47" t="str">
        <f t="shared" si="23"/>
        <v/>
      </c>
      <c r="L1389" s="30"/>
    </row>
    <row r="1390" spans="1:12" ht="15" customHeight="1" x14ac:dyDescent="0.2">
      <c r="A1390" s="64" t="s">
        <v>2882</v>
      </c>
      <c r="B1390" s="44" t="s">
        <v>738</v>
      </c>
      <c r="C1390" s="44" t="s">
        <v>739</v>
      </c>
      <c r="D1390" s="44" t="s">
        <v>31</v>
      </c>
      <c r="E1390" s="44" t="s">
        <v>50</v>
      </c>
      <c r="F1390" s="45" t="s">
        <v>60</v>
      </c>
      <c r="G1390" s="46">
        <v>73.5</v>
      </c>
      <c r="H1390" s="46">
        <v>62.5</v>
      </c>
      <c r="I1390" s="46">
        <v>1</v>
      </c>
      <c r="J1390" s="52">
        <v>37</v>
      </c>
      <c r="K1390" s="47" t="str">
        <f t="shared" si="23"/>
        <v/>
      </c>
      <c r="L1390" s="30"/>
    </row>
    <row r="1391" spans="1:12" ht="15" customHeight="1" x14ac:dyDescent="0.2">
      <c r="A1391" s="64" t="s">
        <v>1809</v>
      </c>
      <c r="B1391" s="44" t="s">
        <v>738</v>
      </c>
      <c r="C1391" s="44" t="s">
        <v>739</v>
      </c>
      <c r="D1391" s="44" t="s">
        <v>31</v>
      </c>
      <c r="E1391" s="44" t="s">
        <v>39</v>
      </c>
      <c r="F1391" s="45" t="s">
        <v>60</v>
      </c>
      <c r="G1391" s="46">
        <v>27.05</v>
      </c>
      <c r="H1391" s="46">
        <v>23</v>
      </c>
      <c r="I1391" s="46">
        <v>1</v>
      </c>
      <c r="J1391" s="52">
        <v>16</v>
      </c>
      <c r="K1391" s="47" t="str">
        <f t="shared" si="23"/>
        <v/>
      </c>
      <c r="L1391" s="30"/>
    </row>
    <row r="1392" spans="1:12" ht="15" customHeight="1" x14ac:dyDescent="0.2">
      <c r="A1392" s="64" t="s">
        <v>2749</v>
      </c>
      <c r="B1392" s="44" t="s">
        <v>921</v>
      </c>
      <c r="C1392" s="44" t="s">
        <v>922</v>
      </c>
      <c r="D1392" s="44" t="s">
        <v>430</v>
      </c>
      <c r="E1392" s="44" t="s">
        <v>87</v>
      </c>
      <c r="F1392" s="45" t="s">
        <v>49</v>
      </c>
      <c r="G1392" s="46">
        <v>34.15</v>
      </c>
      <c r="H1392" s="46">
        <v>29.05</v>
      </c>
      <c r="I1392" s="46"/>
      <c r="J1392" s="52">
        <v>111</v>
      </c>
      <c r="K1392" s="47" t="str">
        <f t="shared" si="23"/>
        <v/>
      </c>
      <c r="L1392" s="30"/>
    </row>
    <row r="1393" spans="1:12" ht="15" customHeight="1" x14ac:dyDescent="0.2">
      <c r="A1393" s="64" t="s">
        <v>3080</v>
      </c>
      <c r="B1393" s="44" t="s">
        <v>921</v>
      </c>
      <c r="C1393" s="44" t="s">
        <v>922</v>
      </c>
      <c r="D1393" s="44" t="s">
        <v>430</v>
      </c>
      <c r="E1393" s="44" t="s">
        <v>51</v>
      </c>
      <c r="F1393" s="45" t="s">
        <v>49</v>
      </c>
      <c r="G1393" s="46">
        <v>36.35</v>
      </c>
      <c r="H1393" s="46">
        <v>30.9</v>
      </c>
      <c r="I1393" s="46"/>
      <c r="J1393" s="52">
        <v>50</v>
      </c>
      <c r="K1393" s="47" t="str">
        <f t="shared" si="23"/>
        <v/>
      </c>
      <c r="L1393" s="30"/>
    </row>
    <row r="1394" spans="1:12" ht="15" customHeight="1" x14ac:dyDescent="0.2">
      <c r="A1394" s="64" t="s">
        <v>2750</v>
      </c>
      <c r="B1394" s="44" t="s">
        <v>921</v>
      </c>
      <c r="C1394" s="44" t="s">
        <v>922</v>
      </c>
      <c r="D1394" s="44" t="s">
        <v>430</v>
      </c>
      <c r="E1394" s="44" t="s">
        <v>88</v>
      </c>
      <c r="F1394" s="45" t="s">
        <v>49</v>
      </c>
      <c r="G1394" s="46">
        <v>31.85</v>
      </c>
      <c r="H1394" s="46">
        <v>27.1</v>
      </c>
      <c r="I1394" s="46"/>
      <c r="J1394" s="52">
        <v>67</v>
      </c>
      <c r="K1394" s="47" t="str">
        <f t="shared" si="23"/>
        <v/>
      </c>
      <c r="L1394" s="30"/>
    </row>
    <row r="1395" spans="1:12" ht="15" customHeight="1" x14ac:dyDescent="0.2">
      <c r="A1395" s="64" t="s">
        <v>1810</v>
      </c>
      <c r="B1395" s="44" t="s">
        <v>921</v>
      </c>
      <c r="C1395" s="44" t="s">
        <v>922</v>
      </c>
      <c r="D1395" s="44" t="s">
        <v>430</v>
      </c>
      <c r="E1395" s="44" t="s">
        <v>920</v>
      </c>
      <c r="F1395" s="45" t="s">
        <v>49</v>
      </c>
      <c r="G1395" s="46">
        <v>42.1</v>
      </c>
      <c r="H1395" s="46">
        <v>35.799999999999997</v>
      </c>
      <c r="I1395" s="46"/>
      <c r="J1395" s="52">
        <v>39</v>
      </c>
      <c r="K1395" s="47" t="str">
        <f t="shared" si="23"/>
        <v/>
      </c>
      <c r="L1395" s="30"/>
    </row>
    <row r="1396" spans="1:12" ht="15" customHeight="1" x14ac:dyDescent="0.2">
      <c r="A1396" s="64" t="s">
        <v>1811</v>
      </c>
      <c r="B1396" s="44" t="s">
        <v>921</v>
      </c>
      <c r="C1396" s="44" t="s">
        <v>922</v>
      </c>
      <c r="D1396" s="44" t="s">
        <v>430</v>
      </c>
      <c r="E1396" s="44" t="s">
        <v>102</v>
      </c>
      <c r="F1396" s="45" t="s">
        <v>49</v>
      </c>
      <c r="G1396" s="46">
        <v>40.35</v>
      </c>
      <c r="H1396" s="46">
        <v>34.299999999999997</v>
      </c>
      <c r="I1396" s="46"/>
      <c r="J1396" s="52">
        <v>86</v>
      </c>
      <c r="K1396" s="47" t="str">
        <f t="shared" si="23"/>
        <v/>
      </c>
      <c r="L1396" s="30"/>
    </row>
    <row r="1397" spans="1:12" ht="15" customHeight="1" x14ac:dyDescent="0.2">
      <c r="A1397" s="64" t="s">
        <v>1812</v>
      </c>
      <c r="B1397" s="44" t="s">
        <v>921</v>
      </c>
      <c r="C1397" s="44" t="s">
        <v>922</v>
      </c>
      <c r="D1397" s="44" t="s">
        <v>430</v>
      </c>
      <c r="E1397" s="44" t="s">
        <v>74</v>
      </c>
      <c r="F1397" s="45" t="s">
        <v>49</v>
      </c>
      <c r="G1397" s="46">
        <v>38</v>
      </c>
      <c r="H1397" s="46">
        <v>32.299999999999997</v>
      </c>
      <c r="I1397" s="46"/>
      <c r="J1397" s="52">
        <v>162</v>
      </c>
      <c r="K1397" s="47" t="str">
        <f t="shared" si="23"/>
        <v/>
      </c>
      <c r="L1397" s="30"/>
    </row>
    <row r="1398" spans="1:12" ht="15" customHeight="1" x14ac:dyDescent="0.2">
      <c r="A1398" s="64" t="s">
        <v>1813</v>
      </c>
      <c r="B1398" s="44" t="s">
        <v>921</v>
      </c>
      <c r="C1398" s="44" t="s">
        <v>922</v>
      </c>
      <c r="D1398" s="44" t="s">
        <v>430</v>
      </c>
      <c r="E1398" s="44" t="s">
        <v>61</v>
      </c>
      <c r="F1398" s="45" t="s">
        <v>49</v>
      </c>
      <c r="G1398" s="46">
        <v>25</v>
      </c>
      <c r="H1398" s="46">
        <v>21.25</v>
      </c>
      <c r="I1398" s="46"/>
      <c r="J1398" s="52">
        <v>500</v>
      </c>
      <c r="K1398" s="47" t="str">
        <f t="shared" si="23"/>
        <v/>
      </c>
      <c r="L1398" s="30"/>
    </row>
    <row r="1399" spans="1:12" ht="15" customHeight="1" x14ac:dyDescent="0.2">
      <c r="A1399" s="64" t="s">
        <v>1814</v>
      </c>
      <c r="B1399" s="44" t="s">
        <v>921</v>
      </c>
      <c r="C1399" s="44" t="s">
        <v>922</v>
      </c>
      <c r="D1399" s="44" t="s">
        <v>430</v>
      </c>
      <c r="E1399" s="44" t="s">
        <v>38</v>
      </c>
      <c r="F1399" s="45" t="s">
        <v>49</v>
      </c>
      <c r="G1399" s="46">
        <v>19.850000000000001</v>
      </c>
      <c r="H1399" s="46">
        <v>16.899999999999999</v>
      </c>
      <c r="I1399" s="46"/>
      <c r="J1399" s="52">
        <v>132</v>
      </c>
      <c r="K1399" s="47" t="str">
        <f t="shared" si="23"/>
        <v/>
      </c>
      <c r="L1399" s="30"/>
    </row>
    <row r="1400" spans="1:12" ht="15" customHeight="1" x14ac:dyDescent="0.2">
      <c r="A1400" s="64" t="s">
        <v>1815</v>
      </c>
      <c r="B1400" s="44" t="s">
        <v>921</v>
      </c>
      <c r="C1400" s="44" t="s">
        <v>922</v>
      </c>
      <c r="D1400" s="44" t="s">
        <v>430</v>
      </c>
      <c r="E1400" s="44" t="s">
        <v>39</v>
      </c>
      <c r="F1400" s="45" t="s">
        <v>49</v>
      </c>
      <c r="G1400" s="46">
        <v>16.45</v>
      </c>
      <c r="H1400" s="46">
        <v>14</v>
      </c>
      <c r="I1400" s="46"/>
      <c r="J1400" s="52">
        <v>385</v>
      </c>
      <c r="K1400" s="47" t="str">
        <f t="shared" si="23"/>
        <v/>
      </c>
      <c r="L1400" s="30"/>
    </row>
    <row r="1401" spans="1:12" ht="15" customHeight="1" x14ac:dyDescent="0.2">
      <c r="A1401" s="64" t="s">
        <v>1816</v>
      </c>
      <c r="B1401" s="44" t="s">
        <v>921</v>
      </c>
      <c r="C1401" s="44" t="s">
        <v>922</v>
      </c>
      <c r="D1401" s="44" t="s">
        <v>430</v>
      </c>
      <c r="E1401" s="44" t="s">
        <v>40</v>
      </c>
      <c r="F1401" s="45" t="s">
        <v>49</v>
      </c>
      <c r="G1401" s="46">
        <v>15.05</v>
      </c>
      <c r="H1401" s="46">
        <v>12.8</v>
      </c>
      <c r="I1401" s="46"/>
      <c r="J1401" s="52">
        <v>398</v>
      </c>
      <c r="K1401" s="47" t="str">
        <f t="shared" si="23"/>
        <v/>
      </c>
      <c r="L1401" s="30"/>
    </row>
    <row r="1402" spans="1:12" ht="15" customHeight="1" x14ac:dyDescent="0.2">
      <c r="A1402" s="64" t="s">
        <v>1817</v>
      </c>
      <c r="B1402" s="44" t="s">
        <v>921</v>
      </c>
      <c r="C1402" s="44" t="s">
        <v>922</v>
      </c>
      <c r="D1402" s="44" t="s">
        <v>430</v>
      </c>
      <c r="E1402" s="44" t="s">
        <v>62</v>
      </c>
      <c r="F1402" s="45" t="s">
        <v>49</v>
      </c>
      <c r="G1402" s="46">
        <v>13.05</v>
      </c>
      <c r="H1402" s="46">
        <v>11.1</v>
      </c>
      <c r="I1402" s="46"/>
      <c r="J1402" s="52">
        <v>429</v>
      </c>
      <c r="K1402" s="47" t="str">
        <f t="shared" si="23"/>
        <v/>
      </c>
      <c r="L1402" s="30"/>
    </row>
    <row r="1403" spans="1:12" ht="15" customHeight="1" x14ac:dyDescent="0.2">
      <c r="A1403" s="64" t="s">
        <v>1818</v>
      </c>
      <c r="B1403" s="44" t="s">
        <v>921</v>
      </c>
      <c r="C1403" s="44" t="s">
        <v>922</v>
      </c>
      <c r="D1403" s="44" t="s">
        <v>430</v>
      </c>
      <c r="E1403" s="44" t="s">
        <v>63</v>
      </c>
      <c r="F1403" s="45" t="s">
        <v>49</v>
      </c>
      <c r="G1403" s="46">
        <v>11.55</v>
      </c>
      <c r="H1403" s="46">
        <v>9.85</v>
      </c>
      <c r="I1403" s="46"/>
      <c r="J1403" s="52">
        <v>172</v>
      </c>
      <c r="K1403" s="47" t="str">
        <f t="shared" si="23"/>
        <v/>
      </c>
      <c r="L1403" s="30"/>
    </row>
    <row r="1404" spans="1:12" ht="15" customHeight="1" x14ac:dyDescent="0.2">
      <c r="A1404" s="64" t="s">
        <v>2751</v>
      </c>
      <c r="B1404" s="44" t="s">
        <v>431</v>
      </c>
      <c r="C1404" s="44" t="s">
        <v>432</v>
      </c>
      <c r="D1404" s="44" t="s">
        <v>430</v>
      </c>
      <c r="E1404" s="44" t="s">
        <v>87</v>
      </c>
      <c r="F1404" s="45" t="s">
        <v>60</v>
      </c>
      <c r="G1404" s="46">
        <v>37.299999999999997</v>
      </c>
      <c r="H1404" s="46">
        <v>31.75</v>
      </c>
      <c r="I1404" s="46">
        <v>1.5</v>
      </c>
      <c r="J1404" s="52">
        <v>107</v>
      </c>
      <c r="K1404" s="47" t="str">
        <f t="shared" si="23"/>
        <v/>
      </c>
      <c r="L1404" s="30"/>
    </row>
    <row r="1405" spans="1:12" ht="15" customHeight="1" x14ac:dyDescent="0.2">
      <c r="A1405" s="64" t="s">
        <v>1819</v>
      </c>
      <c r="B1405" s="44" t="s">
        <v>431</v>
      </c>
      <c r="C1405" s="44" t="s">
        <v>432</v>
      </c>
      <c r="D1405" s="44" t="s">
        <v>430</v>
      </c>
      <c r="E1405" s="44" t="s">
        <v>51</v>
      </c>
      <c r="F1405" s="45" t="s">
        <v>60</v>
      </c>
      <c r="G1405" s="46">
        <v>39</v>
      </c>
      <c r="H1405" s="46">
        <v>33.15</v>
      </c>
      <c r="I1405" s="46">
        <v>1.5</v>
      </c>
      <c r="J1405" s="52">
        <v>139</v>
      </c>
      <c r="K1405" s="47" t="str">
        <f t="shared" si="23"/>
        <v/>
      </c>
      <c r="L1405" s="30"/>
    </row>
    <row r="1406" spans="1:12" ht="15" customHeight="1" x14ac:dyDescent="0.2">
      <c r="A1406" s="64" t="s">
        <v>2752</v>
      </c>
      <c r="B1406" s="44" t="s">
        <v>431</v>
      </c>
      <c r="C1406" s="44" t="s">
        <v>432</v>
      </c>
      <c r="D1406" s="44" t="s">
        <v>430</v>
      </c>
      <c r="E1406" s="44" t="s">
        <v>88</v>
      </c>
      <c r="F1406" s="45" t="s">
        <v>60</v>
      </c>
      <c r="G1406" s="46">
        <v>34.15</v>
      </c>
      <c r="H1406" s="46">
        <v>29.05</v>
      </c>
      <c r="I1406" s="46">
        <v>1.5</v>
      </c>
      <c r="J1406" s="52">
        <v>139</v>
      </c>
      <c r="K1406" s="47" t="str">
        <f t="shared" si="23"/>
        <v/>
      </c>
      <c r="L1406" s="30"/>
    </row>
    <row r="1407" spans="1:12" ht="15" customHeight="1" x14ac:dyDescent="0.2">
      <c r="A1407" s="64" t="s">
        <v>433</v>
      </c>
      <c r="B1407" s="44" t="s">
        <v>431</v>
      </c>
      <c r="C1407" s="44" t="s">
        <v>432</v>
      </c>
      <c r="D1407" s="44" t="s">
        <v>430</v>
      </c>
      <c r="E1407" s="44" t="s">
        <v>72</v>
      </c>
      <c r="F1407" s="45" t="s">
        <v>60</v>
      </c>
      <c r="G1407" s="46">
        <v>35.5</v>
      </c>
      <c r="H1407" s="46">
        <v>30.2</v>
      </c>
      <c r="I1407" s="46">
        <v>1.5</v>
      </c>
      <c r="J1407" s="52">
        <v>23</v>
      </c>
      <c r="K1407" s="47" t="str">
        <f t="shared" si="23"/>
        <v/>
      </c>
      <c r="L1407" s="30"/>
    </row>
    <row r="1408" spans="1:12" ht="15" customHeight="1" x14ac:dyDescent="0.2">
      <c r="A1408" s="64" t="s">
        <v>2753</v>
      </c>
      <c r="B1408" s="44" t="s">
        <v>431</v>
      </c>
      <c r="C1408" s="44" t="s">
        <v>432</v>
      </c>
      <c r="D1408" s="44" t="s">
        <v>430</v>
      </c>
      <c r="E1408" s="44" t="s">
        <v>2754</v>
      </c>
      <c r="F1408" s="45" t="s">
        <v>60</v>
      </c>
      <c r="G1408" s="46">
        <v>31.1</v>
      </c>
      <c r="H1408" s="46">
        <v>26.45</v>
      </c>
      <c r="I1408" s="46">
        <v>1.5</v>
      </c>
      <c r="J1408" s="52">
        <v>23</v>
      </c>
      <c r="K1408" s="47" t="str">
        <f t="shared" si="23"/>
        <v/>
      </c>
      <c r="L1408" s="30"/>
    </row>
    <row r="1409" spans="1:12" ht="15" customHeight="1" x14ac:dyDescent="0.2">
      <c r="A1409" s="64" t="s">
        <v>1820</v>
      </c>
      <c r="B1409" s="44" t="s">
        <v>431</v>
      </c>
      <c r="C1409" s="44" t="s">
        <v>432</v>
      </c>
      <c r="D1409" s="44" t="s">
        <v>430</v>
      </c>
      <c r="E1409" s="44" t="s">
        <v>38</v>
      </c>
      <c r="F1409" s="45" t="s">
        <v>60</v>
      </c>
      <c r="G1409" s="46">
        <v>22.35</v>
      </c>
      <c r="H1409" s="46">
        <v>19</v>
      </c>
      <c r="I1409" s="46">
        <v>1.5</v>
      </c>
      <c r="J1409" s="52">
        <v>500</v>
      </c>
      <c r="K1409" s="47" t="str">
        <f t="shared" si="23"/>
        <v/>
      </c>
      <c r="L1409" s="30"/>
    </row>
    <row r="1410" spans="1:12" ht="15" customHeight="1" x14ac:dyDescent="0.2">
      <c r="A1410" s="64" t="s">
        <v>434</v>
      </c>
      <c r="B1410" s="44" t="s">
        <v>431</v>
      </c>
      <c r="C1410" s="44" t="s">
        <v>432</v>
      </c>
      <c r="D1410" s="44" t="s">
        <v>430</v>
      </c>
      <c r="E1410" s="44" t="s">
        <v>39</v>
      </c>
      <c r="F1410" s="45" t="s">
        <v>60</v>
      </c>
      <c r="G1410" s="46">
        <v>18.2</v>
      </c>
      <c r="H1410" s="46">
        <v>15.5</v>
      </c>
      <c r="I1410" s="46">
        <v>1.5</v>
      </c>
      <c r="J1410" s="52">
        <v>500</v>
      </c>
      <c r="K1410" s="47" t="str">
        <f t="shared" si="23"/>
        <v/>
      </c>
      <c r="L1410" s="30"/>
    </row>
    <row r="1411" spans="1:12" ht="15" customHeight="1" x14ac:dyDescent="0.2">
      <c r="A1411" s="64" t="s">
        <v>740</v>
      </c>
      <c r="B1411" s="44" t="s">
        <v>431</v>
      </c>
      <c r="C1411" s="44" t="s">
        <v>432</v>
      </c>
      <c r="D1411" s="44" t="s">
        <v>430</v>
      </c>
      <c r="E1411" s="44" t="s">
        <v>40</v>
      </c>
      <c r="F1411" s="45" t="s">
        <v>60</v>
      </c>
      <c r="G1411" s="46">
        <v>16.5</v>
      </c>
      <c r="H1411" s="46">
        <v>14.05</v>
      </c>
      <c r="I1411" s="46">
        <v>1.5</v>
      </c>
      <c r="J1411" s="52">
        <v>500</v>
      </c>
      <c r="K1411" s="47" t="str">
        <f t="shared" si="23"/>
        <v/>
      </c>
      <c r="L1411" s="30"/>
    </row>
    <row r="1412" spans="1:12" ht="15" customHeight="1" x14ac:dyDescent="0.2">
      <c r="A1412" s="64" t="s">
        <v>879</v>
      </c>
      <c r="B1412" s="44" t="s">
        <v>431</v>
      </c>
      <c r="C1412" s="44" t="s">
        <v>432</v>
      </c>
      <c r="D1412" s="44" t="s">
        <v>430</v>
      </c>
      <c r="E1412" s="44" t="s">
        <v>62</v>
      </c>
      <c r="F1412" s="45" t="s">
        <v>60</v>
      </c>
      <c r="G1412" s="46">
        <v>15.1</v>
      </c>
      <c r="H1412" s="46">
        <v>12.85</v>
      </c>
      <c r="I1412" s="46">
        <v>1.5</v>
      </c>
      <c r="J1412" s="52">
        <v>500</v>
      </c>
      <c r="K1412" s="47" t="str">
        <f t="shared" si="23"/>
        <v/>
      </c>
      <c r="L1412" s="30"/>
    </row>
    <row r="1413" spans="1:12" ht="15" customHeight="1" x14ac:dyDescent="0.2">
      <c r="A1413" s="64" t="s">
        <v>1821</v>
      </c>
      <c r="B1413" s="44" t="s">
        <v>431</v>
      </c>
      <c r="C1413" s="44" t="s">
        <v>432</v>
      </c>
      <c r="D1413" s="44" t="s">
        <v>430</v>
      </c>
      <c r="E1413" s="44" t="s">
        <v>63</v>
      </c>
      <c r="F1413" s="45" t="s">
        <v>60</v>
      </c>
      <c r="G1413" s="46">
        <v>13.6</v>
      </c>
      <c r="H1413" s="46">
        <v>11.6</v>
      </c>
      <c r="I1413" s="46">
        <v>1.5</v>
      </c>
      <c r="J1413" s="52">
        <v>293</v>
      </c>
      <c r="K1413" s="47" t="str">
        <f t="shared" si="23"/>
        <v/>
      </c>
      <c r="L1413" s="30"/>
    </row>
    <row r="1414" spans="1:12" ht="15" customHeight="1" x14ac:dyDescent="0.2">
      <c r="A1414" s="64" t="s">
        <v>1822</v>
      </c>
      <c r="B1414" s="44" t="s">
        <v>1823</v>
      </c>
      <c r="C1414" s="44" t="s">
        <v>1824</v>
      </c>
      <c r="D1414" s="44" t="s">
        <v>31</v>
      </c>
      <c r="E1414" s="44" t="s">
        <v>61</v>
      </c>
      <c r="F1414" s="45" t="s">
        <v>73</v>
      </c>
      <c r="G1414" s="46">
        <v>19.100000000000001</v>
      </c>
      <c r="H1414" s="46">
        <v>16.25</v>
      </c>
      <c r="I1414" s="46"/>
      <c r="J1414" s="52">
        <v>500</v>
      </c>
      <c r="K1414" s="47" t="str">
        <f t="shared" si="23"/>
        <v/>
      </c>
      <c r="L1414" s="30"/>
    </row>
    <row r="1415" spans="1:12" ht="15" customHeight="1" x14ac:dyDescent="0.2">
      <c r="A1415" s="64" t="s">
        <v>1825</v>
      </c>
      <c r="B1415" s="44" t="s">
        <v>1823</v>
      </c>
      <c r="C1415" s="44" t="s">
        <v>1824</v>
      </c>
      <c r="D1415" s="44" t="s">
        <v>31</v>
      </c>
      <c r="E1415" s="44" t="s">
        <v>38</v>
      </c>
      <c r="F1415" s="45" t="s">
        <v>73</v>
      </c>
      <c r="G1415" s="46">
        <v>16.45</v>
      </c>
      <c r="H1415" s="46">
        <v>14</v>
      </c>
      <c r="I1415" s="46"/>
      <c r="J1415" s="52">
        <v>384</v>
      </c>
      <c r="K1415" s="47" t="str">
        <f t="shared" si="23"/>
        <v/>
      </c>
      <c r="L1415" s="30"/>
    </row>
    <row r="1416" spans="1:12" ht="15" customHeight="1" x14ac:dyDescent="0.2">
      <c r="A1416" s="64" t="s">
        <v>1826</v>
      </c>
      <c r="B1416" s="44" t="s">
        <v>1823</v>
      </c>
      <c r="C1416" s="44" t="s">
        <v>1824</v>
      </c>
      <c r="D1416" s="44" t="s">
        <v>31</v>
      </c>
      <c r="E1416" s="44" t="s">
        <v>39</v>
      </c>
      <c r="F1416" s="45" t="s">
        <v>73</v>
      </c>
      <c r="G1416" s="46">
        <v>15.05</v>
      </c>
      <c r="H1416" s="46">
        <v>12.8</v>
      </c>
      <c r="I1416" s="46"/>
      <c r="J1416" s="52">
        <v>115</v>
      </c>
      <c r="K1416" s="47" t="str">
        <f t="shared" si="23"/>
        <v/>
      </c>
      <c r="L1416" s="30"/>
    </row>
    <row r="1417" spans="1:12" ht="15" customHeight="1" x14ac:dyDescent="0.2">
      <c r="A1417" s="64" t="s">
        <v>3081</v>
      </c>
      <c r="B1417" s="44" t="s">
        <v>1828</v>
      </c>
      <c r="C1417" s="44" t="s">
        <v>1829</v>
      </c>
      <c r="D1417" s="44" t="s">
        <v>31</v>
      </c>
      <c r="E1417" s="44" t="s">
        <v>32</v>
      </c>
      <c r="F1417" s="45" t="s">
        <v>73</v>
      </c>
      <c r="G1417" s="46">
        <v>53.55</v>
      </c>
      <c r="H1417" s="46">
        <v>45.55</v>
      </c>
      <c r="I1417" s="46"/>
      <c r="J1417" s="52">
        <v>50</v>
      </c>
      <c r="K1417" s="47" t="str">
        <f t="shared" si="23"/>
        <v/>
      </c>
      <c r="L1417" s="30"/>
    </row>
    <row r="1418" spans="1:12" ht="15" customHeight="1" x14ac:dyDescent="0.2">
      <c r="A1418" s="64" t="s">
        <v>1827</v>
      </c>
      <c r="B1418" s="44" t="s">
        <v>1828</v>
      </c>
      <c r="C1418" s="44" t="s">
        <v>1829</v>
      </c>
      <c r="D1418" s="44" t="s">
        <v>31</v>
      </c>
      <c r="E1418" s="44" t="s">
        <v>34</v>
      </c>
      <c r="F1418" s="45" t="s">
        <v>73</v>
      </c>
      <c r="G1418" s="46">
        <v>46.55</v>
      </c>
      <c r="H1418" s="46">
        <v>39.6</v>
      </c>
      <c r="I1418" s="46"/>
      <c r="J1418" s="52">
        <v>287</v>
      </c>
      <c r="K1418" s="47" t="str">
        <f t="shared" si="23"/>
        <v/>
      </c>
      <c r="L1418" s="30"/>
    </row>
    <row r="1419" spans="1:12" ht="15" customHeight="1" x14ac:dyDescent="0.2">
      <c r="A1419" s="64" t="s">
        <v>1830</v>
      </c>
      <c r="B1419" s="44" t="s">
        <v>1828</v>
      </c>
      <c r="C1419" s="44" t="s">
        <v>1829</v>
      </c>
      <c r="D1419" s="44" t="s">
        <v>31</v>
      </c>
      <c r="E1419" s="44" t="s">
        <v>35</v>
      </c>
      <c r="F1419" s="45" t="s">
        <v>73</v>
      </c>
      <c r="G1419" s="46">
        <v>39.6</v>
      </c>
      <c r="H1419" s="46">
        <v>33.700000000000003</v>
      </c>
      <c r="I1419" s="46"/>
      <c r="J1419" s="52">
        <v>370</v>
      </c>
      <c r="K1419" s="47" t="str">
        <f t="shared" si="23"/>
        <v/>
      </c>
      <c r="L1419" s="30"/>
    </row>
    <row r="1420" spans="1:12" ht="15" customHeight="1" x14ac:dyDescent="0.2">
      <c r="A1420" s="64" t="s">
        <v>2524</v>
      </c>
      <c r="B1420" s="44" t="s">
        <v>1828</v>
      </c>
      <c r="C1420" s="44" t="s">
        <v>1829</v>
      </c>
      <c r="D1420" s="44" t="s">
        <v>31</v>
      </c>
      <c r="E1420" s="44" t="s">
        <v>36</v>
      </c>
      <c r="F1420" s="45" t="s">
        <v>73</v>
      </c>
      <c r="G1420" s="46">
        <v>33.5</v>
      </c>
      <c r="H1420" s="46">
        <v>28.5</v>
      </c>
      <c r="I1420" s="46"/>
      <c r="J1420" s="52">
        <v>279</v>
      </c>
      <c r="K1420" s="47" t="str">
        <f t="shared" si="23"/>
        <v/>
      </c>
      <c r="L1420" s="30"/>
    </row>
    <row r="1421" spans="1:12" ht="15" customHeight="1" x14ac:dyDescent="0.2">
      <c r="A1421" s="64" t="s">
        <v>2883</v>
      </c>
      <c r="B1421" s="44" t="s">
        <v>1828</v>
      </c>
      <c r="C1421" s="44" t="s">
        <v>1829</v>
      </c>
      <c r="D1421" s="44" t="s">
        <v>31</v>
      </c>
      <c r="E1421" s="44" t="s">
        <v>51</v>
      </c>
      <c r="F1421" s="45" t="s">
        <v>73</v>
      </c>
      <c r="G1421" s="46">
        <v>30.5</v>
      </c>
      <c r="H1421" s="46">
        <v>25.95</v>
      </c>
      <c r="I1421" s="46"/>
      <c r="J1421" s="52">
        <v>296</v>
      </c>
      <c r="K1421" s="47" t="str">
        <f t="shared" si="23"/>
        <v/>
      </c>
      <c r="L1421" s="30"/>
    </row>
    <row r="1422" spans="1:12" ht="15" customHeight="1" x14ac:dyDescent="0.2">
      <c r="A1422" s="64" t="s">
        <v>2884</v>
      </c>
      <c r="B1422" s="44" t="s">
        <v>1828</v>
      </c>
      <c r="C1422" s="44" t="s">
        <v>1829</v>
      </c>
      <c r="D1422" s="44" t="s">
        <v>31</v>
      </c>
      <c r="E1422" s="44" t="s">
        <v>209</v>
      </c>
      <c r="F1422" s="45" t="s">
        <v>73</v>
      </c>
      <c r="G1422" s="46">
        <v>26.85</v>
      </c>
      <c r="H1422" s="46">
        <v>22.85</v>
      </c>
      <c r="I1422" s="46"/>
      <c r="J1422" s="52">
        <v>39</v>
      </c>
      <c r="K1422" s="47" t="str">
        <f t="shared" si="23"/>
        <v/>
      </c>
      <c r="L1422" s="30"/>
    </row>
    <row r="1423" spans="1:12" ht="15" customHeight="1" x14ac:dyDescent="0.2">
      <c r="A1423" s="64" t="s">
        <v>2537</v>
      </c>
      <c r="B1423" s="44" t="s">
        <v>1828</v>
      </c>
      <c r="C1423" s="44" t="s">
        <v>1829</v>
      </c>
      <c r="D1423" s="44" t="s">
        <v>31</v>
      </c>
      <c r="E1423" s="44" t="s">
        <v>74</v>
      </c>
      <c r="F1423" s="45" t="s">
        <v>73</v>
      </c>
      <c r="G1423" s="46">
        <v>42.2</v>
      </c>
      <c r="H1423" s="46">
        <v>35.9</v>
      </c>
      <c r="I1423" s="46"/>
      <c r="J1423" s="52">
        <v>19</v>
      </c>
      <c r="K1423" s="47" t="str">
        <f t="shared" si="23"/>
        <v/>
      </c>
      <c r="L1423" s="30"/>
    </row>
    <row r="1424" spans="1:12" ht="15" customHeight="1" x14ac:dyDescent="0.2">
      <c r="A1424" s="64" t="s">
        <v>2885</v>
      </c>
      <c r="B1424" s="44" t="s">
        <v>1828</v>
      </c>
      <c r="C1424" s="44" t="s">
        <v>1829</v>
      </c>
      <c r="D1424" s="44" t="s">
        <v>31</v>
      </c>
      <c r="E1424" s="44" t="s">
        <v>40</v>
      </c>
      <c r="F1424" s="45" t="s">
        <v>73</v>
      </c>
      <c r="G1424" s="46">
        <v>24.5</v>
      </c>
      <c r="H1424" s="46">
        <v>20.85</v>
      </c>
      <c r="I1424" s="46"/>
      <c r="J1424" s="52">
        <v>111</v>
      </c>
      <c r="K1424" s="47" t="str">
        <f t="shared" si="23"/>
        <v/>
      </c>
      <c r="L1424" s="30"/>
    </row>
    <row r="1425" spans="1:12" ht="15" customHeight="1" x14ac:dyDescent="0.2">
      <c r="A1425" s="64" t="s">
        <v>2538</v>
      </c>
      <c r="B1425" s="44" t="s">
        <v>1828</v>
      </c>
      <c r="C1425" s="44" t="s">
        <v>1829</v>
      </c>
      <c r="D1425" s="44" t="s">
        <v>31</v>
      </c>
      <c r="E1425" s="44" t="s">
        <v>63</v>
      </c>
      <c r="F1425" s="45" t="s">
        <v>73</v>
      </c>
      <c r="G1425" s="46">
        <v>20.149999999999999</v>
      </c>
      <c r="H1425" s="46">
        <v>17.149999999999999</v>
      </c>
      <c r="I1425" s="46"/>
      <c r="J1425" s="52">
        <v>9</v>
      </c>
      <c r="K1425" s="47" t="str">
        <f t="shared" si="23"/>
        <v/>
      </c>
      <c r="L1425" s="30"/>
    </row>
    <row r="1426" spans="1:12" ht="15" customHeight="1" x14ac:dyDescent="0.2">
      <c r="A1426" s="64" t="s">
        <v>2539</v>
      </c>
      <c r="B1426" s="44" t="s">
        <v>1828</v>
      </c>
      <c r="C1426" s="44" t="s">
        <v>1829</v>
      </c>
      <c r="D1426" s="44" t="s">
        <v>31</v>
      </c>
      <c r="E1426" s="44" t="s">
        <v>152</v>
      </c>
      <c r="F1426" s="45" t="s">
        <v>73</v>
      </c>
      <c r="G1426" s="46">
        <v>19.100000000000001</v>
      </c>
      <c r="H1426" s="46">
        <v>16.25</v>
      </c>
      <c r="I1426" s="46"/>
      <c r="J1426" s="52">
        <v>38</v>
      </c>
      <c r="K1426" s="47" t="str">
        <f t="shared" si="23"/>
        <v/>
      </c>
      <c r="L1426" s="30"/>
    </row>
    <row r="1427" spans="1:12" ht="15" customHeight="1" x14ac:dyDescent="0.2">
      <c r="A1427" s="64" t="s">
        <v>2963</v>
      </c>
      <c r="B1427" s="44" t="s">
        <v>1832</v>
      </c>
      <c r="C1427" s="44" t="s">
        <v>1833</v>
      </c>
      <c r="D1427" s="44" t="s">
        <v>31</v>
      </c>
      <c r="E1427" s="44" t="s">
        <v>65</v>
      </c>
      <c r="F1427" s="45" t="s">
        <v>49</v>
      </c>
      <c r="G1427" s="46">
        <v>29.25</v>
      </c>
      <c r="H1427" s="46">
        <v>24.9</v>
      </c>
      <c r="I1427" s="46"/>
      <c r="J1427" s="52">
        <v>12</v>
      </c>
      <c r="K1427" s="47" t="str">
        <f t="shared" si="23"/>
        <v/>
      </c>
      <c r="L1427" s="30"/>
    </row>
    <row r="1428" spans="1:12" ht="15" customHeight="1" x14ac:dyDescent="0.2">
      <c r="A1428" s="64" t="s">
        <v>1831</v>
      </c>
      <c r="B1428" s="44" t="s">
        <v>1832</v>
      </c>
      <c r="C1428" s="44" t="s">
        <v>1833</v>
      </c>
      <c r="D1428" s="44" t="s">
        <v>31</v>
      </c>
      <c r="E1428" s="44" t="s">
        <v>61</v>
      </c>
      <c r="F1428" s="45" t="s">
        <v>49</v>
      </c>
      <c r="G1428" s="46">
        <v>23.1</v>
      </c>
      <c r="H1428" s="46">
        <v>19.649999999999999</v>
      </c>
      <c r="I1428" s="46"/>
      <c r="J1428" s="52">
        <v>60</v>
      </c>
      <c r="K1428" s="47" t="str">
        <f t="shared" si="23"/>
        <v/>
      </c>
      <c r="L1428" s="30"/>
    </row>
    <row r="1429" spans="1:12" ht="15" customHeight="1" x14ac:dyDescent="0.2">
      <c r="A1429" s="64" t="s">
        <v>2755</v>
      </c>
      <c r="B1429" s="44" t="s">
        <v>1832</v>
      </c>
      <c r="C1429" s="44" t="s">
        <v>1833</v>
      </c>
      <c r="D1429" s="44" t="s">
        <v>31</v>
      </c>
      <c r="E1429" s="44" t="s">
        <v>38</v>
      </c>
      <c r="F1429" s="45" t="s">
        <v>49</v>
      </c>
      <c r="G1429" s="46">
        <v>20.25</v>
      </c>
      <c r="H1429" s="46">
        <v>17.25</v>
      </c>
      <c r="I1429" s="46"/>
      <c r="J1429" s="52">
        <v>187</v>
      </c>
      <c r="K1429" s="47" t="str">
        <f t="shared" si="23"/>
        <v/>
      </c>
      <c r="L1429" s="30"/>
    </row>
    <row r="1430" spans="1:12" ht="15" customHeight="1" x14ac:dyDescent="0.2">
      <c r="A1430" s="64" t="s">
        <v>2756</v>
      </c>
      <c r="B1430" s="44" t="s">
        <v>1832</v>
      </c>
      <c r="C1430" s="44" t="s">
        <v>1833</v>
      </c>
      <c r="D1430" s="44" t="s">
        <v>31</v>
      </c>
      <c r="E1430" s="44" t="s">
        <v>39</v>
      </c>
      <c r="F1430" s="45" t="s">
        <v>49</v>
      </c>
      <c r="G1430" s="46">
        <v>18.75</v>
      </c>
      <c r="H1430" s="46">
        <v>15.95</v>
      </c>
      <c r="I1430" s="46"/>
      <c r="J1430" s="52">
        <v>210</v>
      </c>
      <c r="K1430" s="47" t="str">
        <f t="shared" si="23"/>
        <v/>
      </c>
      <c r="L1430" s="30"/>
    </row>
    <row r="1431" spans="1:12" ht="15" customHeight="1" x14ac:dyDescent="0.2">
      <c r="A1431" s="64" t="s">
        <v>1834</v>
      </c>
      <c r="B1431" s="44" t="s">
        <v>1832</v>
      </c>
      <c r="C1431" s="44" t="s">
        <v>1833</v>
      </c>
      <c r="D1431" s="44" t="s">
        <v>31</v>
      </c>
      <c r="E1431" s="44" t="s">
        <v>63</v>
      </c>
      <c r="F1431" s="45" t="s">
        <v>49</v>
      </c>
      <c r="G1431" s="46">
        <v>12.5</v>
      </c>
      <c r="H1431" s="46">
        <v>10.65</v>
      </c>
      <c r="I1431" s="46"/>
      <c r="J1431" s="52">
        <v>35</v>
      </c>
      <c r="K1431" s="47" t="str">
        <f t="shared" si="23"/>
        <v/>
      </c>
      <c r="L1431" s="30"/>
    </row>
    <row r="1432" spans="1:12" ht="15" customHeight="1" x14ac:dyDescent="0.2">
      <c r="A1432" s="64" t="s">
        <v>1835</v>
      </c>
      <c r="B1432" s="44" t="s">
        <v>435</v>
      </c>
      <c r="C1432" s="44" t="s">
        <v>436</v>
      </c>
      <c r="D1432" s="44" t="s">
        <v>31</v>
      </c>
      <c r="E1432" s="44" t="s">
        <v>32</v>
      </c>
      <c r="F1432" s="45" t="s">
        <v>49</v>
      </c>
      <c r="G1432" s="46">
        <v>54.7</v>
      </c>
      <c r="H1432" s="46">
        <v>46.5</v>
      </c>
      <c r="I1432" s="46">
        <v>1.5</v>
      </c>
      <c r="J1432" s="52">
        <v>169</v>
      </c>
      <c r="K1432" s="47" t="str">
        <f t="shared" si="23"/>
        <v/>
      </c>
      <c r="L1432" s="30"/>
    </row>
    <row r="1433" spans="1:12" ht="15" customHeight="1" x14ac:dyDescent="0.2">
      <c r="A1433" s="64" t="s">
        <v>2757</v>
      </c>
      <c r="B1433" s="44" t="s">
        <v>435</v>
      </c>
      <c r="C1433" s="44" t="s">
        <v>436</v>
      </c>
      <c r="D1433" s="44" t="s">
        <v>31</v>
      </c>
      <c r="E1433" s="44" t="s">
        <v>82</v>
      </c>
      <c r="F1433" s="45" t="s">
        <v>49</v>
      </c>
      <c r="G1433" s="46">
        <v>47.9</v>
      </c>
      <c r="H1433" s="46">
        <v>40.75</v>
      </c>
      <c r="I1433" s="46">
        <v>1.5</v>
      </c>
      <c r="J1433" s="52">
        <v>133</v>
      </c>
      <c r="K1433" s="47" t="str">
        <f t="shared" si="23"/>
        <v/>
      </c>
      <c r="L1433" s="30"/>
    </row>
    <row r="1434" spans="1:12" ht="15" customHeight="1" x14ac:dyDescent="0.2">
      <c r="A1434" s="64" t="s">
        <v>1836</v>
      </c>
      <c r="B1434" s="44" t="s">
        <v>435</v>
      </c>
      <c r="C1434" s="44" t="s">
        <v>436</v>
      </c>
      <c r="D1434" s="44" t="s">
        <v>31</v>
      </c>
      <c r="E1434" s="44" t="s">
        <v>34</v>
      </c>
      <c r="F1434" s="45" t="s">
        <v>49</v>
      </c>
      <c r="G1434" s="46">
        <v>50.55</v>
      </c>
      <c r="H1434" s="46">
        <v>43</v>
      </c>
      <c r="I1434" s="46">
        <v>1.5</v>
      </c>
      <c r="J1434" s="52">
        <v>176</v>
      </c>
      <c r="K1434" s="47" t="str">
        <f t="shared" ref="K1434:K1488" si="24">IF(L1434="","",IF(L1434&lt;50,G1434-($K$9*G1434),IF(L1434&gt;=50,H1434-($K$9*H1434))))</f>
        <v/>
      </c>
      <c r="L1434" s="30"/>
    </row>
    <row r="1435" spans="1:12" ht="15" customHeight="1" x14ac:dyDescent="0.2">
      <c r="A1435" s="64" t="s">
        <v>2758</v>
      </c>
      <c r="B1435" s="44" t="s">
        <v>435</v>
      </c>
      <c r="C1435" s="44" t="s">
        <v>436</v>
      </c>
      <c r="D1435" s="44" t="s">
        <v>31</v>
      </c>
      <c r="E1435" s="44" t="s">
        <v>83</v>
      </c>
      <c r="F1435" s="45" t="s">
        <v>49</v>
      </c>
      <c r="G1435" s="46">
        <v>44.25</v>
      </c>
      <c r="H1435" s="46">
        <v>37.65</v>
      </c>
      <c r="I1435" s="46">
        <v>1.5</v>
      </c>
      <c r="J1435" s="52">
        <v>333</v>
      </c>
      <c r="K1435" s="47" t="str">
        <f t="shared" si="24"/>
        <v/>
      </c>
      <c r="L1435" s="30"/>
    </row>
    <row r="1436" spans="1:12" ht="15" customHeight="1" x14ac:dyDescent="0.2">
      <c r="A1436" s="64" t="s">
        <v>2886</v>
      </c>
      <c r="B1436" s="44" t="s">
        <v>435</v>
      </c>
      <c r="C1436" s="44" t="s">
        <v>436</v>
      </c>
      <c r="D1436" s="44" t="s">
        <v>31</v>
      </c>
      <c r="E1436" s="44" t="s">
        <v>35</v>
      </c>
      <c r="F1436" s="45" t="s">
        <v>49</v>
      </c>
      <c r="G1436" s="46">
        <v>45.45</v>
      </c>
      <c r="H1436" s="46">
        <v>38.65</v>
      </c>
      <c r="I1436" s="46">
        <v>1.5</v>
      </c>
      <c r="J1436" s="52">
        <v>120</v>
      </c>
      <c r="K1436" s="47" t="str">
        <f t="shared" si="24"/>
        <v/>
      </c>
      <c r="L1436" s="30"/>
    </row>
    <row r="1437" spans="1:12" ht="15" customHeight="1" x14ac:dyDescent="0.2">
      <c r="A1437" s="64" t="s">
        <v>2759</v>
      </c>
      <c r="B1437" s="44" t="s">
        <v>435</v>
      </c>
      <c r="C1437" s="44" t="s">
        <v>436</v>
      </c>
      <c r="D1437" s="44" t="s">
        <v>31</v>
      </c>
      <c r="E1437" s="44" t="s">
        <v>86</v>
      </c>
      <c r="F1437" s="45" t="s">
        <v>49</v>
      </c>
      <c r="G1437" s="46">
        <v>39.799999999999997</v>
      </c>
      <c r="H1437" s="46">
        <v>33.85</v>
      </c>
      <c r="I1437" s="46">
        <v>1.5</v>
      </c>
      <c r="J1437" s="52">
        <v>191</v>
      </c>
      <c r="K1437" s="47" t="str">
        <f t="shared" si="24"/>
        <v/>
      </c>
      <c r="L1437" s="30"/>
    </row>
    <row r="1438" spans="1:12" ht="15" customHeight="1" x14ac:dyDescent="0.2">
      <c r="A1438" s="64" t="s">
        <v>2760</v>
      </c>
      <c r="B1438" s="44" t="s">
        <v>435</v>
      </c>
      <c r="C1438" s="44" t="s">
        <v>436</v>
      </c>
      <c r="D1438" s="44" t="s">
        <v>31</v>
      </c>
      <c r="E1438" s="44" t="s">
        <v>87</v>
      </c>
      <c r="F1438" s="45" t="s">
        <v>49</v>
      </c>
      <c r="G1438" s="46">
        <v>36.25</v>
      </c>
      <c r="H1438" s="46">
        <v>30.85</v>
      </c>
      <c r="I1438" s="46">
        <v>1.5</v>
      </c>
      <c r="J1438" s="52">
        <v>34</v>
      </c>
      <c r="K1438" s="47" t="str">
        <f t="shared" si="24"/>
        <v/>
      </c>
      <c r="L1438" s="30"/>
    </row>
    <row r="1439" spans="1:12" ht="15" customHeight="1" x14ac:dyDescent="0.2">
      <c r="A1439" s="64" t="s">
        <v>1837</v>
      </c>
      <c r="B1439" s="44" t="s">
        <v>435</v>
      </c>
      <c r="C1439" s="44" t="s">
        <v>436</v>
      </c>
      <c r="D1439" s="44" t="s">
        <v>31</v>
      </c>
      <c r="E1439" s="44" t="s">
        <v>51</v>
      </c>
      <c r="F1439" s="45" t="s">
        <v>49</v>
      </c>
      <c r="G1439" s="46">
        <v>33.15</v>
      </c>
      <c r="H1439" s="46">
        <v>28.2</v>
      </c>
      <c r="I1439" s="46">
        <v>1.5</v>
      </c>
      <c r="J1439" s="52">
        <v>27</v>
      </c>
      <c r="K1439" s="47" t="str">
        <f t="shared" si="24"/>
        <v/>
      </c>
      <c r="L1439" s="30"/>
    </row>
    <row r="1440" spans="1:12" ht="15" customHeight="1" x14ac:dyDescent="0.2">
      <c r="A1440" s="64" t="s">
        <v>1838</v>
      </c>
      <c r="B1440" s="44" t="s">
        <v>435</v>
      </c>
      <c r="C1440" s="44" t="s">
        <v>436</v>
      </c>
      <c r="D1440" s="44" t="s">
        <v>31</v>
      </c>
      <c r="E1440" s="44" t="s">
        <v>59</v>
      </c>
      <c r="F1440" s="45" t="s">
        <v>49</v>
      </c>
      <c r="G1440" s="46">
        <v>31.75</v>
      </c>
      <c r="H1440" s="46">
        <v>27</v>
      </c>
      <c r="I1440" s="46">
        <v>1.5</v>
      </c>
      <c r="J1440" s="52">
        <v>27</v>
      </c>
      <c r="K1440" s="47" t="str">
        <f t="shared" si="24"/>
        <v/>
      </c>
      <c r="L1440" s="30"/>
    </row>
    <row r="1441" spans="1:12" ht="15" customHeight="1" x14ac:dyDescent="0.2">
      <c r="A1441" s="64" t="s">
        <v>636</v>
      </c>
      <c r="B1441" s="44" t="s">
        <v>435</v>
      </c>
      <c r="C1441" s="44" t="s">
        <v>436</v>
      </c>
      <c r="D1441" s="44" t="s">
        <v>31</v>
      </c>
      <c r="E1441" s="44" t="s">
        <v>61</v>
      </c>
      <c r="F1441" s="45" t="s">
        <v>49</v>
      </c>
      <c r="G1441" s="46">
        <v>27.45</v>
      </c>
      <c r="H1441" s="46">
        <v>23.35</v>
      </c>
      <c r="I1441" s="46">
        <v>1.5</v>
      </c>
      <c r="J1441" s="52">
        <v>194</v>
      </c>
      <c r="K1441" s="47" t="str">
        <f t="shared" si="24"/>
        <v/>
      </c>
      <c r="L1441" s="30"/>
    </row>
    <row r="1442" spans="1:12" ht="15" customHeight="1" x14ac:dyDescent="0.2">
      <c r="A1442" s="64" t="s">
        <v>437</v>
      </c>
      <c r="B1442" s="44" t="s">
        <v>435</v>
      </c>
      <c r="C1442" s="44" t="s">
        <v>436</v>
      </c>
      <c r="D1442" s="44" t="s">
        <v>31</v>
      </c>
      <c r="E1442" s="44" t="s">
        <v>40</v>
      </c>
      <c r="F1442" s="45" t="s">
        <v>49</v>
      </c>
      <c r="G1442" s="46">
        <v>17.149999999999999</v>
      </c>
      <c r="H1442" s="46">
        <v>14.6</v>
      </c>
      <c r="I1442" s="46">
        <v>1.5</v>
      </c>
      <c r="J1442" s="52">
        <v>53</v>
      </c>
      <c r="K1442" s="47" t="str">
        <f t="shared" si="24"/>
        <v/>
      </c>
      <c r="L1442" s="30"/>
    </row>
    <row r="1443" spans="1:12" ht="15" customHeight="1" x14ac:dyDescent="0.2">
      <c r="A1443" s="64" t="s">
        <v>1841</v>
      </c>
      <c r="B1443" s="44" t="s">
        <v>1839</v>
      </c>
      <c r="C1443" s="44" t="s">
        <v>1840</v>
      </c>
      <c r="D1443" s="44" t="s">
        <v>31</v>
      </c>
      <c r="E1443" s="44" t="s">
        <v>51</v>
      </c>
      <c r="F1443" s="45" t="s">
        <v>33</v>
      </c>
      <c r="G1443" s="46">
        <v>31.55</v>
      </c>
      <c r="H1443" s="46">
        <v>26.85</v>
      </c>
      <c r="I1443" s="46"/>
      <c r="J1443" s="52">
        <v>18</v>
      </c>
      <c r="K1443" s="47" t="str">
        <f t="shared" si="24"/>
        <v/>
      </c>
      <c r="L1443" s="30"/>
    </row>
    <row r="1444" spans="1:12" ht="15" customHeight="1" x14ac:dyDescent="0.2">
      <c r="A1444" s="64" t="s">
        <v>1842</v>
      </c>
      <c r="B1444" s="44" t="s">
        <v>1839</v>
      </c>
      <c r="C1444" s="44" t="s">
        <v>1840</v>
      </c>
      <c r="D1444" s="44" t="s">
        <v>31</v>
      </c>
      <c r="E1444" s="44" t="s">
        <v>59</v>
      </c>
      <c r="F1444" s="45" t="s">
        <v>33</v>
      </c>
      <c r="G1444" s="46">
        <v>31.9</v>
      </c>
      <c r="H1444" s="46">
        <v>27.15</v>
      </c>
      <c r="I1444" s="46"/>
      <c r="J1444" s="52">
        <v>67</v>
      </c>
      <c r="K1444" s="47" t="str">
        <f t="shared" si="24"/>
        <v/>
      </c>
      <c r="L1444" s="30"/>
    </row>
    <row r="1445" spans="1:12" ht="15" customHeight="1" x14ac:dyDescent="0.2">
      <c r="A1445" s="64" t="s">
        <v>1843</v>
      </c>
      <c r="B1445" s="44" t="s">
        <v>1839</v>
      </c>
      <c r="C1445" s="44" t="s">
        <v>1840</v>
      </c>
      <c r="D1445" s="44" t="s">
        <v>31</v>
      </c>
      <c r="E1445" s="44" t="s">
        <v>61</v>
      </c>
      <c r="F1445" s="45" t="s">
        <v>33</v>
      </c>
      <c r="G1445" s="46">
        <v>29.45</v>
      </c>
      <c r="H1445" s="46">
        <v>25.05</v>
      </c>
      <c r="I1445" s="46"/>
      <c r="J1445" s="52">
        <v>232</v>
      </c>
      <c r="K1445" s="47" t="str">
        <f t="shared" si="24"/>
        <v/>
      </c>
      <c r="L1445" s="30"/>
    </row>
    <row r="1446" spans="1:12" ht="15" customHeight="1" x14ac:dyDescent="0.2">
      <c r="A1446" s="64" t="s">
        <v>1844</v>
      </c>
      <c r="B1446" s="44" t="s">
        <v>1839</v>
      </c>
      <c r="C1446" s="44" t="s">
        <v>1840</v>
      </c>
      <c r="D1446" s="44" t="s">
        <v>31</v>
      </c>
      <c r="E1446" s="44" t="s">
        <v>38</v>
      </c>
      <c r="F1446" s="45" t="s">
        <v>33</v>
      </c>
      <c r="G1446" s="46">
        <v>27.25</v>
      </c>
      <c r="H1446" s="46">
        <v>23.2</v>
      </c>
      <c r="I1446" s="46"/>
      <c r="J1446" s="52">
        <v>500</v>
      </c>
      <c r="K1446" s="47" t="str">
        <f t="shared" si="24"/>
        <v/>
      </c>
      <c r="L1446" s="30"/>
    </row>
    <row r="1447" spans="1:12" ht="15" customHeight="1" x14ac:dyDescent="0.2">
      <c r="A1447" s="64" t="s">
        <v>1845</v>
      </c>
      <c r="B1447" s="44" t="s">
        <v>1839</v>
      </c>
      <c r="C1447" s="44" t="s">
        <v>1840</v>
      </c>
      <c r="D1447" s="44" t="s">
        <v>31</v>
      </c>
      <c r="E1447" s="44" t="s">
        <v>39</v>
      </c>
      <c r="F1447" s="45" t="s">
        <v>33</v>
      </c>
      <c r="G1447" s="46">
        <v>24.35</v>
      </c>
      <c r="H1447" s="46">
        <v>20.7</v>
      </c>
      <c r="I1447" s="46"/>
      <c r="J1447" s="52">
        <v>257</v>
      </c>
      <c r="K1447" s="47" t="str">
        <f t="shared" si="24"/>
        <v/>
      </c>
      <c r="L1447" s="30"/>
    </row>
    <row r="1448" spans="1:12" ht="15" customHeight="1" x14ac:dyDescent="0.2">
      <c r="A1448" s="64" t="s">
        <v>1846</v>
      </c>
      <c r="B1448" s="44" t="s">
        <v>1839</v>
      </c>
      <c r="C1448" s="44" t="s">
        <v>1840</v>
      </c>
      <c r="D1448" s="44" t="s">
        <v>31</v>
      </c>
      <c r="E1448" s="44" t="s">
        <v>40</v>
      </c>
      <c r="F1448" s="45" t="s">
        <v>33</v>
      </c>
      <c r="G1448" s="46">
        <v>21.5</v>
      </c>
      <c r="H1448" s="46">
        <v>18.3</v>
      </c>
      <c r="I1448" s="46"/>
      <c r="J1448" s="52">
        <v>142</v>
      </c>
      <c r="K1448" s="47" t="str">
        <f t="shared" si="24"/>
        <v/>
      </c>
      <c r="L1448" s="30"/>
    </row>
    <row r="1449" spans="1:12" ht="15" customHeight="1" x14ac:dyDescent="0.2">
      <c r="A1449" s="64" t="s">
        <v>1847</v>
      </c>
      <c r="B1449" s="44" t="s">
        <v>1839</v>
      </c>
      <c r="C1449" s="44" t="s">
        <v>1840</v>
      </c>
      <c r="D1449" s="44" t="s">
        <v>31</v>
      </c>
      <c r="E1449" s="44" t="s">
        <v>62</v>
      </c>
      <c r="F1449" s="45" t="s">
        <v>33</v>
      </c>
      <c r="G1449" s="46">
        <v>17.7</v>
      </c>
      <c r="H1449" s="46">
        <v>15.05</v>
      </c>
      <c r="I1449" s="46"/>
      <c r="J1449" s="52">
        <v>35</v>
      </c>
      <c r="K1449" s="47" t="str">
        <f t="shared" si="24"/>
        <v/>
      </c>
      <c r="L1449" s="30"/>
    </row>
    <row r="1450" spans="1:12" ht="15" customHeight="1" x14ac:dyDescent="0.2">
      <c r="A1450" s="64" t="s">
        <v>1848</v>
      </c>
      <c r="B1450" s="44" t="s">
        <v>438</v>
      </c>
      <c r="C1450" s="44" t="s">
        <v>439</v>
      </c>
      <c r="D1450" s="44" t="s">
        <v>31</v>
      </c>
      <c r="E1450" s="44" t="s">
        <v>34</v>
      </c>
      <c r="F1450" s="45" t="s">
        <v>33</v>
      </c>
      <c r="G1450" s="46">
        <v>51.6</v>
      </c>
      <c r="H1450" s="46">
        <v>43.9</v>
      </c>
      <c r="I1450" s="46"/>
      <c r="J1450" s="52">
        <v>29</v>
      </c>
      <c r="K1450" s="47" t="str">
        <f t="shared" si="24"/>
        <v/>
      </c>
      <c r="L1450" s="30"/>
    </row>
    <row r="1451" spans="1:12" ht="15" customHeight="1" x14ac:dyDescent="0.2">
      <c r="A1451" s="64" t="s">
        <v>1849</v>
      </c>
      <c r="B1451" s="44" t="s">
        <v>438</v>
      </c>
      <c r="C1451" s="44" t="s">
        <v>439</v>
      </c>
      <c r="D1451" s="44" t="s">
        <v>31</v>
      </c>
      <c r="E1451" s="44" t="s">
        <v>133</v>
      </c>
      <c r="F1451" s="45" t="s">
        <v>33</v>
      </c>
      <c r="G1451" s="46">
        <v>45.6</v>
      </c>
      <c r="H1451" s="46">
        <v>38.799999999999997</v>
      </c>
      <c r="I1451" s="46"/>
      <c r="J1451" s="52">
        <v>319</v>
      </c>
      <c r="K1451" s="47" t="str">
        <f t="shared" si="24"/>
        <v/>
      </c>
      <c r="L1451" s="30"/>
    </row>
    <row r="1452" spans="1:12" ht="15" customHeight="1" x14ac:dyDescent="0.2">
      <c r="A1452" s="64" t="s">
        <v>1850</v>
      </c>
      <c r="B1452" s="44" t="s">
        <v>438</v>
      </c>
      <c r="C1452" s="44" t="s">
        <v>439</v>
      </c>
      <c r="D1452" s="44" t="s">
        <v>31</v>
      </c>
      <c r="E1452" s="44" t="s">
        <v>62</v>
      </c>
      <c r="F1452" s="45" t="s">
        <v>33</v>
      </c>
      <c r="G1452" s="46">
        <v>20.05</v>
      </c>
      <c r="H1452" s="46">
        <v>17.05</v>
      </c>
      <c r="I1452" s="46"/>
      <c r="J1452" s="52">
        <v>27</v>
      </c>
      <c r="K1452" s="47" t="str">
        <f t="shared" si="24"/>
        <v/>
      </c>
      <c r="L1452" s="30"/>
    </row>
    <row r="1453" spans="1:12" ht="15" customHeight="1" x14ac:dyDescent="0.2">
      <c r="A1453" s="64" t="s">
        <v>1851</v>
      </c>
      <c r="B1453" s="44" t="s">
        <v>440</v>
      </c>
      <c r="C1453" s="44" t="s">
        <v>441</v>
      </c>
      <c r="D1453" s="44" t="s">
        <v>31</v>
      </c>
      <c r="E1453" s="44" t="s">
        <v>34</v>
      </c>
      <c r="F1453" s="45" t="s">
        <v>60</v>
      </c>
      <c r="G1453" s="46">
        <v>54.25</v>
      </c>
      <c r="H1453" s="46">
        <v>46.15</v>
      </c>
      <c r="I1453" s="46"/>
      <c r="J1453" s="52">
        <v>174</v>
      </c>
      <c r="K1453" s="47" t="str">
        <f t="shared" si="24"/>
        <v/>
      </c>
      <c r="L1453" s="30"/>
    </row>
    <row r="1454" spans="1:12" ht="15" customHeight="1" x14ac:dyDescent="0.2">
      <c r="A1454" s="64" t="s">
        <v>2761</v>
      </c>
      <c r="B1454" s="44" t="s">
        <v>440</v>
      </c>
      <c r="C1454" s="44" t="s">
        <v>441</v>
      </c>
      <c r="D1454" s="44" t="s">
        <v>31</v>
      </c>
      <c r="E1454" s="44" t="s">
        <v>83</v>
      </c>
      <c r="F1454" s="45" t="s">
        <v>60</v>
      </c>
      <c r="G1454" s="46">
        <v>47.5</v>
      </c>
      <c r="H1454" s="46">
        <v>40.4</v>
      </c>
      <c r="I1454" s="46"/>
      <c r="J1454" s="52">
        <v>171</v>
      </c>
      <c r="K1454" s="47" t="str">
        <f t="shared" si="24"/>
        <v/>
      </c>
      <c r="L1454" s="30"/>
    </row>
    <row r="1455" spans="1:12" ht="15" customHeight="1" x14ac:dyDescent="0.2">
      <c r="A1455" s="64" t="s">
        <v>1852</v>
      </c>
      <c r="B1455" s="44" t="s">
        <v>440</v>
      </c>
      <c r="C1455" s="44" t="s">
        <v>441</v>
      </c>
      <c r="D1455" s="44" t="s">
        <v>31</v>
      </c>
      <c r="E1455" s="44" t="s">
        <v>133</v>
      </c>
      <c r="F1455" s="45" t="s">
        <v>60</v>
      </c>
      <c r="G1455" s="46">
        <v>47.75</v>
      </c>
      <c r="H1455" s="46">
        <v>40.6</v>
      </c>
      <c r="I1455" s="46"/>
      <c r="J1455" s="52">
        <v>117</v>
      </c>
      <c r="K1455" s="47" t="str">
        <f t="shared" si="24"/>
        <v/>
      </c>
      <c r="L1455" s="30"/>
    </row>
    <row r="1456" spans="1:12" ht="15" customHeight="1" x14ac:dyDescent="0.2">
      <c r="A1456" s="64" t="s">
        <v>2762</v>
      </c>
      <c r="B1456" s="44" t="s">
        <v>440</v>
      </c>
      <c r="C1456" s="44" t="s">
        <v>441</v>
      </c>
      <c r="D1456" s="44" t="s">
        <v>31</v>
      </c>
      <c r="E1456" s="44" t="s">
        <v>344</v>
      </c>
      <c r="F1456" s="45" t="s">
        <v>60</v>
      </c>
      <c r="G1456" s="46">
        <v>41.8</v>
      </c>
      <c r="H1456" s="46">
        <v>35.549999999999997</v>
      </c>
      <c r="I1456" s="46"/>
      <c r="J1456" s="52">
        <v>320</v>
      </c>
      <c r="K1456" s="47" t="str">
        <f t="shared" si="24"/>
        <v/>
      </c>
      <c r="L1456" s="30"/>
    </row>
    <row r="1457" spans="1:12" ht="15" customHeight="1" x14ac:dyDescent="0.2">
      <c r="A1457" s="64" t="s">
        <v>2763</v>
      </c>
      <c r="B1457" s="44" t="s">
        <v>440</v>
      </c>
      <c r="C1457" s="44" t="s">
        <v>441</v>
      </c>
      <c r="D1457" s="44" t="s">
        <v>31</v>
      </c>
      <c r="E1457" s="44" t="s">
        <v>86</v>
      </c>
      <c r="F1457" s="45" t="s">
        <v>60</v>
      </c>
      <c r="G1457" s="46">
        <v>39.049999999999997</v>
      </c>
      <c r="H1457" s="46">
        <v>33.200000000000003</v>
      </c>
      <c r="I1457" s="46"/>
      <c r="J1457" s="52">
        <v>97</v>
      </c>
      <c r="K1457" s="47" t="str">
        <f t="shared" si="24"/>
        <v/>
      </c>
      <c r="L1457" s="30"/>
    </row>
    <row r="1458" spans="1:12" ht="15" customHeight="1" x14ac:dyDescent="0.2">
      <c r="A1458" s="64" t="s">
        <v>1853</v>
      </c>
      <c r="B1458" s="44" t="s">
        <v>440</v>
      </c>
      <c r="C1458" s="44" t="s">
        <v>441</v>
      </c>
      <c r="D1458" s="44" t="s">
        <v>31</v>
      </c>
      <c r="E1458" s="44" t="s">
        <v>36</v>
      </c>
      <c r="F1458" s="45" t="s">
        <v>60</v>
      </c>
      <c r="G1458" s="46">
        <v>41.75</v>
      </c>
      <c r="H1458" s="46">
        <v>35.5</v>
      </c>
      <c r="I1458" s="46"/>
      <c r="J1458" s="52">
        <v>21</v>
      </c>
      <c r="K1458" s="47" t="str">
        <f t="shared" si="24"/>
        <v/>
      </c>
      <c r="L1458" s="30"/>
    </row>
    <row r="1459" spans="1:12" ht="15" customHeight="1" x14ac:dyDescent="0.2">
      <c r="A1459" s="64" t="s">
        <v>2764</v>
      </c>
      <c r="B1459" s="44" t="s">
        <v>440</v>
      </c>
      <c r="C1459" s="44" t="s">
        <v>441</v>
      </c>
      <c r="D1459" s="44" t="s">
        <v>31</v>
      </c>
      <c r="E1459" s="44" t="s">
        <v>87</v>
      </c>
      <c r="F1459" s="45" t="s">
        <v>60</v>
      </c>
      <c r="G1459" s="46">
        <v>36.549999999999997</v>
      </c>
      <c r="H1459" s="46">
        <v>31.1</v>
      </c>
      <c r="I1459" s="46"/>
      <c r="J1459" s="52">
        <v>107</v>
      </c>
      <c r="K1459" s="47" t="str">
        <f t="shared" si="24"/>
        <v/>
      </c>
      <c r="L1459" s="30"/>
    </row>
    <row r="1460" spans="1:12" ht="15" customHeight="1" x14ac:dyDescent="0.2">
      <c r="A1460" s="64" t="s">
        <v>1854</v>
      </c>
      <c r="B1460" s="44" t="s">
        <v>440</v>
      </c>
      <c r="C1460" s="44" t="s">
        <v>441</v>
      </c>
      <c r="D1460" s="44" t="s">
        <v>31</v>
      </c>
      <c r="E1460" s="44" t="s">
        <v>61</v>
      </c>
      <c r="F1460" s="45" t="s">
        <v>60</v>
      </c>
      <c r="G1460" s="46">
        <v>34.4</v>
      </c>
      <c r="H1460" s="46">
        <v>29.25</v>
      </c>
      <c r="I1460" s="46"/>
      <c r="J1460" s="52">
        <v>14</v>
      </c>
      <c r="K1460" s="47" t="str">
        <f t="shared" si="24"/>
        <v/>
      </c>
      <c r="L1460" s="30"/>
    </row>
    <row r="1461" spans="1:12" ht="15" customHeight="1" x14ac:dyDescent="0.2">
      <c r="A1461" s="64" t="s">
        <v>442</v>
      </c>
      <c r="B1461" s="44" t="s">
        <v>440</v>
      </c>
      <c r="C1461" s="44" t="s">
        <v>441</v>
      </c>
      <c r="D1461" s="44" t="s">
        <v>31</v>
      </c>
      <c r="E1461" s="44" t="s">
        <v>39</v>
      </c>
      <c r="F1461" s="45" t="s">
        <v>60</v>
      </c>
      <c r="G1461" s="46">
        <v>28.5</v>
      </c>
      <c r="H1461" s="46">
        <v>24.25</v>
      </c>
      <c r="I1461" s="46"/>
      <c r="J1461" s="52">
        <v>43</v>
      </c>
      <c r="K1461" s="47" t="str">
        <f t="shared" si="24"/>
        <v/>
      </c>
      <c r="L1461" s="30"/>
    </row>
    <row r="1462" spans="1:12" ht="15" customHeight="1" x14ac:dyDescent="0.2">
      <c r="A1462" s="64" t="s">
        <v>443</v>
      </c>
      <c r="B1462" s="44" t="s">
        <v>440</v>
      </c>
      <c r="C1462" s="44" t="s">
        <v>441</v>
      </c>
      <c r="D1462" s="44" t="s">
        <v>31</v>
      </c>
      <c r="E1462" s="44" t="s">
        <v>40</v>
      </c>
      <c r="F1462" s="45" t="s">
        <v>60</v>
      </c>
      <c r="G1462" s="46">
        <v>25.4</v>
      </c>
      <c r="H1462" s="46">
        <v>21.6</v>
      </c>
      <c r="I1462" s="46"/>
      <c r="J1462" s="52">
        <v>11</v>
      </c>
      <c r="K1462" s="47" t="str">
        <f t="shared" si="24"/>
        <v/>
      </c>
      <c r="L1462" s="30"/>
    </row>
    <row r="1463" spans="1:12" ht="15" customHeight="1" x14ac:dyDescent="0.2">
      <c r="A1463" s="64" t="s">
        <v>444</v>
      </c>
      <c r="B1463" s="44" t="s">
        <v>440</v>
      </c>
      <c r="C1463" s="44" t="s">
        <v>441</v>
      </c>
      <c r="D1463" s="44" t="s">
        <v>31</v>
      </c>
      <c r="E1463" s="44" t="s">
        <v>62</v>
      </c>
      <c r="F1463" s="45" t="s">
        <v>60</v>
      </c>
      <c r="G1463" s="46">
        <v>19.399999999999999</v>
      </c>
      <c r="H1463" s="46">
        <v>16.5</v>
      </c>
      <c r="I1463" s="46"/>
      <c r="J1463" s="52">
        <v>21</v>
      </c>
      <c r="K1463" s="47" t="str">
        <f t="shared" si="24"/>
        <v/>
      </c>
      <c r="L1463" s="30"/>
    </row>
    <row r="1464" spans="1:12" ht="15" customHeight="1" x14ac:dyDescent="0.2">
      <c r="A1464" s="64" t="s">
        <v>1855</v>
      </c>
      <c r="B1464" s="44" t="s">
        <v>445</v>
      </c>
      <c r="C1464" s="44" t="s">
        <v>446</v>
      </c>
      <c r="D1464" s="44" t="s">
        <v>31</v>
      </c>
      <c r="E1464" s="44" t="s">
        <v>92</v>
      </c>
      <c r="F1464" s="45" t="s">
        <v>33</v>
      </c>
      <c r="G1464" s="46">
        <v>84.85</v>
      </c>
      <c r="H1464" s="46">
        <v>72.150000000000006</v>
      </c>
      <c r="I1464" s="46"/>
      <c r="J1464" s="52">
        <v>35</v>
      </c>
      <c r="K1464" s="47" t="str">
        <f t="shared" si="24"/>
        <v/>
      </c>
      <c r="L1464" s="30"/>
    </row>
    <row r="1465" spans="1:12" ht="15" customHeight="1" x14ac:dyDescent="0.2">
      <c r="A1465" s="64" t="s">
        <v>3008</v>
      </c>
      <c r="B1465" s="44" t="s">
        <v>445</v>
      </c>
      <c r="C1465" s="44" t="s">
        <v>446</v>
      </c>
      <c r="D1465" s="44" t="s">
        <v>31</v>
      </c>
      <c r="E1465" s="44" t="s">
        <v>32</v>
      </c>
      <c r="F1465" s="45" t="s">
        <v>33</v>
      </c>
      <c r="G1465" s="46">
        <v>61.2</v>
      </c>
      <c r="H1465" s="46">
        <v>52.05</v>
      </c>
      <c r="I1465" s="46"/>
      <c r="J1465" s="52">
        <v>30</v>
      </c>
      <c r="K1465" s="47" t="str">
        <f t="shared" si="24"/>
        <v/>
      </c>
      <c r="L1465" s="30"/>
    </row>
    <row r="1466" spans="1:12" ht="15" customHeight="1" x14ac:dyDescent="0.2">
      <c r="A1466" s="64" t="s">
        <v>1856</v>
      </c>
      <c r="B1466" s="44" t="s">
        <v>445</v>
      </c>
      <c r="C1466" s="44" t="s">
        <v>446</v>
      </c>
      <c r="D1466" s="44" t="s">
        <v>31</v>
      </c>
      <c r="E1466" s="44" t="s">
        <v>34</v>
      </c>
      <c r="F1466" s="45" t="s">
        <v>33</v>
      </c>
      <c r="G1466" s="46">
        <v>52.55</v>
      </c>
      <c r="H1466" s="46">
        <v>44.7</v>
      </c>
      <c r="I1466" s="46"/>
      <c r="J1466" s="52">
        <v>272</v>
      </c>
      <c r="K1466" s="47" t="str">
        <f t="shared" si="24"/>
        <v/>
      </c>
      <c r="L1466" s="30"/>
    </row>
    <row r="1467" spans="1:12" ht="15" customHeight="1" x14ac:dyDescent="0.2">
      <c r="A1467" s="64" t="s">
        <v>2765</v>
      </c>
      <c r="B1467" s="44" t="s">
        <v>445</v>
      </c>
      <c r="C1467" s="44" t="s">
        <v>446</v>
      </c>
      <c r="D1467" s="44" t="s">
        <v>31</v>
      </c>
      <c r="E1467" s="44" t="s">
        <v>133</v>
      </c>
      <c r="F1467" s="45" t="s">
        <v>33</v>
      </c>
      <c r="G1467" s="46">
        <v>46.25</v>
      </c>
      <c r="H1467" s="46">
        <v>39.35</v>
      </c>
      <c r="I1467" s="46"/>
      <c r="J1467" s="52">
        <v>191</v>
      </c>
      <c r="K1467" s="47" t="str">
        <f t="shared" si="24"/>
        <v/>
      </c>
      <c r="L1467" s="30"/>
    </row>
    <row r="1468" spans="1:12" ht="15" customHeight="1" x14ac:dyDescent="0.2">
      <c r="A1468" s="64" t="s">
        <v>3009</v>
      </c>
      <c r="B1468" s="44" t="s">
        <v>445</v>
      </c>
      <c r="C1468" s="44" t="s">
        <v>446</v>
      </c>
      <c r="D1468" s="44" t="s">
        <v>31</v>
      </c>
      <c r="E1468" s="44" t="s">
        <v>35</v>
      </c>
      <c r="F1468" s="45" t="s">
        <v>33</v>
      </c>
      <c r="G1468" s="46">
        <v>42.8</v>
      </c>
      <c r="H1468" s="46">
        <v>36.4</v>
      </c>
      <c r="I1468" s="46"/>
      <c r="J1468" s="52">
        <v>309</v>
      </c>
      <c r="K1468" s="47" t="str">
        <f t="shared" si="24"/>
        <v/>
      </c>
      <c r="L1468" s="30"/>
    </row>
    <row r="1469" spans="1:12" ht="15" customHeight="1" x14ac:dyDescent="0.2">
      <c r="A1469" s="64" t="s">
        <v>3082</v>
      </c>
      <c r="B1469" s="44" t="s">
        <v>445</v>
      </c>
      <c r="C1469" s="44" t="s">
        <v>446</v>
      </c>
      <c r="D1469" s="44" t="s">
        <v>31</v>
      </c>
      <c r="E1469" s="44" t="s">
        <v>38</v>
      </c>
      <c r="F1469" s="45" t="s">
        <v>33</v>
      </c>
      <c r="G1469" s="46">
        <v>29.85</v>
      </c>
      <c r="H1469" s="46">
        <v>25.4</v>
      </c>
      <c r="I1469" s="46"/>
      <c r="J1469" s="52">
        <v>50</v>
      </c>
      <c r="K1469" s="47" t="str">
        <f t="shared" si="24"/>
        <v/>
      </c>
      <c r="L1469" s="30"/>
    </row>
    <row r="1470" spans="1:12" ht="15" customHeight="1" x14ac:dyDescent="0.2">
      <c r="A1470" s="64" t="s">
        <v>2887</v>
      </c>
      <c r="B1470" s="44" t="s">
        <v>445</v>
      </c>
      <c r="C1470" s="44" t="s">
        <v>446</v>
      </c>
      <c r="D1470" s="44" t="s">
        <v>31</v>
      </c>
      <c r="E1470" s="44" t="s">
        <v>39</v>
      </c>
      <c r="F1470" s="45" t="s">
        <v>33</v>
      </c>
      <c r="G1470" s="46">
        <v>27.1</v>
      </c>
      <c r="H1470" s="46">
        <v>23.05</v>
      </c>
      <c r="I1470" s="46"/>
      <c r="J1470" s="52">
        <v>60</v>
      </c>
      <c r="K1470" s="47" t="str">
        <f t="shared" si="24"/>
        <v/>
      </c>
      <c r="L1470" s="30"/>
    </row>
    <row r="1471" spans="1:12" ht="15" customHeight="1" x14ac:dyDescent="0.2">
      <c r="A1471" s="64" t="s">
        <v>1857</v>
      </c>
      <c r="B1471" s="44" t="s">
        <v>445</v>
      </c>
      <c r="C1471" s="44" t="s">
        <v>446</v>
      </c>
      <c r="D1471" s="44" t="s">
        <v>31</v>
      </c>
      <c r="E1471" s="44" t="s">
        <v>62</v>
      </c>
      <c r="F1471" s="45" t="s">
        <v>33</v>
      </c>
      <c r="G1471" s="46">
        <v>21</v>
      </c>
      <c r="H1471" s="46">
        <v>17.850000000000001</v>
      </c>
      <c r="I1471" s="46"/>
      <c r="J1471" s="52">
        <v>101</v>
      </c>
      <c r="K1471" s="47" t="str">
        <f t="shared" si="24"/>
        <v/>
      </c>
      <c r="L1471" s="30"/>
    </row>
    <row r="1472" spans="1:12" ht="15" customHeight="1" x14ac:dyDescent="0.2">
      <c r="A1472" s="64" t="s">
        <v>1858</v>
      </c>
      <c r="B1472" s="44" t="s">
        <v>445</v>
      </c>
      <c r="C1472" s="44" t="s">
        <v>446</v>
      </c>
      <c r="D1472" s="44" t="s">
        <v>31</v>
      </c>
      <c r="E1472" s="44" t="s">
        <v>63</v>
      </c>
      <c r="F1472" s="45" t="s">
        <v>33</v>
      </c>
      <c r="G1472" s="46">
        <v>18.149999999999999</v>
      </c>
      <c r="H1472" s="46">
        <v>15.45</v>
      </c>
      <c r="I1472" s="46"/>
      <c r="J1472" s="52">
        <v>23</v>
      </c>
      <c r="K1472" s="47" t="str">
        <f t="shared" si="24"/>
        <v/>
      </c>
      <c r="L1472" s="30"/>
    </row>
    <row r="1473" spans="1:12" ht="15" customHeight="1" x14ac:dyDescent="0.2">
      <c r="A1473" s="64" t="s">
        <v>1859</v>
      </c>
      <c r="B1473" s="44" t="s">
        <v>445</v>
      </c>
      <c r="C1473" s="44" t="s">
        <v>446</v>
      </c>
      <c r="D1473" s="44" t="s">
        <v>1860</v>
      </c>
      <c r="E1473" s="44" t="s">
        <v>243</v>
      </c>
      <c r="F1473" s="45" t="s">
        <v>33</v>
      </c>
      <c r="G1473" s="46">
        <v>54.25</v>
      </c>
      <c r="H1473" s="46">
        <v>46.15</v>
      </c>
      <c r="I1473" s="46"/>
      <c r="J1473" s="52">
        <v>318</v>
      </c>
      <c r="K1473" s="47" t="str">
        <f t="shared" si="24"/>
        <v/>
      </c>
      <c r="L1473" s="30"/>
    </row>
    <row r="1474" spans="1:12" ht="15" customHeight="1" x14ac:dyDescent="0.2">
      <c r="A1474" s="64" t="s">
        <v>1861</v>
      </c>
      <c r="B1474" s="44" t="s">
        <v>445</v>
      </c>
      <c r="C1474" s="44" t="s">
        <v>446</v>
      </c>
      <c r="D1474" s="44" t="s">
        <v>1860</v>
      </c>
      <c r="E1474" s="44" t="s">
        <v>244</v>
      </c>
      <c r="F1474" s="45" t="s">
        <v>33</v>
      </c>
      <c r="G1474" s="46">
        <v>46.15</v>
      </c>
      <c r="H1474" s="46">
        <v>39.25</v>
      </c>
      <c r="I1474" s="46"/>
      <c r="J1474" s="52">
        <v>312</v>
      </c>
      <c r="K1474" s="47" t="str">
        <f t="shared" si="24"/>
        <v/>
      </c>
      <c r="L1474" s="30"/>
    </row>
    <row r="1475" spans="1:12" ht="15" customHeight="1" x14ac:dyDescent="0.2">
      <c r="A1475" s="64" t="s">
        <v>1862</v>
      </c>
      <c r="B1475" s="44" t="s">
        <v>445</v>
      </c>
      <c r="C1475" s="44" t="s">
        <v>446</v>
      </c>
      <c r="D1475" s="44" t="s">
        <v>1860</v>
      </c>
      <c r="E1475" s="44" t="s">
        <v>239</v>
      </c>
      <c r="F1475" s="45" t="s">
        <v>33</v>
      </c>
      <c r="G1475" s="46">
        <v>39.200000000000003</v>
      </c>
      <c r="H1475" s="46">
        <v>33.35</v>
      </c>
      <c r="I1475" s="46"/>
      <c r="J1475" s="52">
        <v>98</v>
      </c>
      <c r="K1475" s="47" t="str">
        <f t="shared" si="24"/>
        <v/>
      </c>
      <c r="L1475" s="30"/>
    </row>
    <row r="1476" spans="1:12" ht="15" customHeight="1" x14ac:dyDescent="0.2">
      <c r="A1476" s="64" t="s">
        <v>1863</v>
      </c>
      <c r="B1476" s="44" t="s">
        <v>637</v>
      </c>
      <c r="C1476" s="44" t="s">
        <v>638</v>
      </c>
      <c r="D1476" s="44" t="s">
        <v>31</v>
      </c>
      <c r="E1476" s="44" t="s">
        <v>32</v>
      </c>
      <c r="F1476" s="45" t="s">
        <v>33</v>
      </c>
      <c r="G1476" s="46">
        <v>60.55</v>
      </c>
      <c r="H1476" s="46">
        <v>51.5</v>
      </c>
      <c r="I1476" s="46"/>
      <c r="J1476" s="52">
        <v>38</v>
      </c>
      <c r="K1476" s="47" t="str">
        <f t="shared" si="24"/>
        <v/>
      </c>
      <c r="L1476" s="30"/>
    </row>
    <row r="1477" spans="1:12" ht="15" customHeight="1" x14ac:dyDescent="0.2">
      <c r="A1477" s="64" t="s">
        <v>1864</v>
      </c>
      <c r="B1477" s="44" t="s">
        <v>637</v>
      </c>
      <c r="C1477" s="44" t="s">
        <v>638</v>
      </c>
      <c r="D1477" s="44" t="s">
        <v>31</v>
      </c>
      <c r="E1477" s="44" t="s">
        <v>34</v>
      </c>
      <c r="F1477" s="45" t="s">
        <v>33</v>
      </c>
      <c r="G1477" s="46">
        <v>53.25</v>
      </c>
      <c r="H1477" s="46">
        <v>45.3</v>
      </c>
      <c r="I1477" s="46"/>
      <c r="J1477" s="52">
        <v>207</v>
      </c>
      <c r="K1477" s="47" t="str">
        <f t="shared" si="24"/>
        <v/>
      </c>
      <c r="L1477" s="30"/>
    </row>
    <row r="1478" spans="1:12" ht="15" customHeight="1" x14ac:dyDescent="0.2">
      <c r="A1478" s="64" t="s">
        <v>1865</v>
      </c>
      <c r="B1478" s="44" t="s">
        <v>637</v>
      </c>
      <c r="C1478" s="44" t="s">
        <v>638</v>
      </c>
      <c r="D1478" s="44" t="s">
        <v>31</v>
      </c>
      <c r="E1478" s="44" t="s">
        <v>133</v>
      </c>
      <c r="F1478" s="45" t="s">
        <v>33</v>
      </c>
      <c r="G1478" s="46">
        <v>47.1</v>
      </c>
      <c r="H1478" s="46">
        <v>40.049999999999997</v>
      </c>
      <c r="I1478" s="46"/>
      <c r="J1478" s="52">
        <v>142</v>
      </c>
      <c r="K1478" s="47" t="str">
        <f t="shared" si="24"/>
        <v/>
      </c>
      <c r="L1478" s="30"/>
    </row>
    <row r="1479" spans="1:12" ht="15" customHeight="1" x14ac:dyDescent="0.2">
      <c r="A1479" s="64" t="s">
        <v>1866</v>
      </c>
      <c r="B1479" s="44" t="s">
        <v>637</v>
      </c>
      <c r="C1479" s="44" t="s">
        <v>638</v>
      </c>
      <c r="D1479" s="44" t="s">
        <v>31</v>
      </c>
      <c r="E1479" s="44" t="s">
        <v>51</v>
      </c>
      <c r="F1479" s="45" t="s">
        <v>33</v>
      </c>
      <c r="G1479" s="46">
        <v>35.85</v>
      </c>
      <c r="H1479" s="46">
        <v>30.5</v>
      </c>
      <c r="I1479" s="46"/>
      <c r="J1479" s="52">
        <v>22</v>
      </c>
      <c r="K1479" s="47" t="str">
        <f t="shared" si="24"/>
        <v/>
      </c>
      <c r="L1479" s="30"/>
    </row>
    <row r="1480" spans="1:12" ht="15" customHeight="1" x14ac:dyDescent="0.2">
      <c r="A1480" s="64" t="s">
        <v>656</v>
      </c>
      <c r="B1480" s="44" t="s">
        <v>637</v>
      </c>
      <c r="C1480" s="44" t="s">
        <v>638</v>
      </c>
      <c r="D1480" s="44" t="s">
        <v>31</v>
      </c>
      <c r="E1480" s="44" t="s">
        <v>61</v>
      </c>
      <c r="F1480" s="45" t="s">
        <v>33</v>
      </c>
      <c r="G1480" s="46">
        <v>34.15</v>
      </c>
      <c r="H1480" s="46">
        <v>29.05</v>
      </c>
      <c r="I1480" s="46"/>
      <c r="J1480" s="52">
        <v>59</v>
      </c>
      <c r="K1480" s="47" t="str">
        <f t="shared" si="24"/>
        <v/>
      </c>
      <c r="L1480" s="30"/>
    </row>
    <row r="1481" spans="1:12" ht="15" customHeight="1" x14ac:dyDescent="0.2">
      <c r="A1481" s="64" t="s">
        <v>1867</v>
      </c>
      <c r="B1481" s="44" t="s">
        <v>637</v>
      </c>
      <c r="C1481" s="44" t="s">
        <v>638</v>
      </c>
      <c r="D1481" s="44" t="s">
        <v>31</v>
      </c>
      <c r="E1481" s="44" t="s">
        <v>38</v>
      </c>
      <c r="F1481" s="45" t="s">
        <v>33</v>
      </c>
      <c r="G1481" s="46">
        <v>31.25</v>
      </c>
      <c r="H1481" s="46">
        <v>26.6</v>
      </c>
      <c r="I1481" s="46"/>
      <c r="J1481" s="52">
        <v>110</v>
      </c>
      <c r="K1481" s="47" t="str">
        <f t="shared" si="24"/>
        <v/>
      </c>
      <c r="L1481" s="30"/>
    </row>
    <row r="1482" spans="1:12" ht="15" customHeight="1" x14ac:dyDescent="0.2">
      <c r="A1482" s="64" t="s">
        <v>1868</v>
      </c>
      <c r="B1482" s="44" t="s">
        <v>637</v>
      </c>
      <c r="C1482" s="44" t="s">
        <v>638</v>
      </c>
      <c r="D1482" s="44" t="s">
        <v>31</v>
      </c>
      <c r="E1482" s="44" t="s">
        <v>40</v>
      </c>
      <c r="F1482" s="45" t="s">
        <v>33</v>
      </c>
      <c r="G1482" s="46">
        <v>24.85</v>
      </c>
      <c r="H1482" s="46">
        <v>21.15</v>
      </c>
      <c r="I1482" s="46"/>
      <c r="J1482" s="52">
        <v>194</v>
      </c>
      <c r="K1482" s="47" t="str">
        <f t="shared" si="24"/>
        <v/>
      </c>
      <c r="L1482" s="30"/>
    </row>
    <row r="1483" spans="1:12" ht="15" customHeight="1" x14ac:dyDescent="0.2">
      <c r="A1483" s="64" t="s">
        <v>714</v>
      </c>
      <c r="B1483" s="44" t="s">
        <v>637</v>
      </c>
      <c r="C1483" s="44" t="s">
        <v>638</v>
      </c>
      <c r="D1483" s="44" t="s">
        <v>31</v>
      </c>
      <c r="E1483" s="44" t="s">
        <v>62</v>
      </c>
      <c r="F1483" s="45" t="s">
        <v>33</v>
      </c>
      <c r="G1483" s="46">
        <v>22.1</v>
      </c>
      <c r="H1483" s="46">
        <v>18.8</v>
      </c>
      <c r="I1483" s="46"/>
      <c r="J1483" s="52">
        <v>48</v>
      </c>
      <c r="K1483" s="47" t="str">
        <f t="shared" si="24"/>
        <v/>
      </c>
      <c r="L1483" s="30"/>
    </row>
    <row r="1484" spans="1:12" ht="15" customHeight="1" x14ac:dyDescent="0.2">
      <c r="A1484" s="64" t="s">
        <v>1869</v>
      </c>
      <c r="B1484" s="44" t="s">
        <v>849</v>
      </c>
      <c r="C1484" s="44" t="s">
        <v>850</v>
      </c>
      <c r="D1484" s="44" t="s">
        <v>31</v>
      </c>
      <c r="E1484" s="44" t="s">
        <v>48</v>
      </c>
      <c r="F1484" s="45" t="s">
        <v>33</v>
      </c>
      <c r="G1484" s="46">
        <v>80.75</v>
      </c>
      <c r="H1484" s="46">
        <v>68.650000000000006</v>
      </c>
      <c r="I1484" s="46"/>
      <c r="J1484" s="52">
        <v>6</v>
      </c>
      <c r="K1484" s="47" t="str">
        <f t="shared" si="24"/>
        <v/>
      </c>
      <c r="L1484" s="30"/>
    </row>
    <row r="1485" spans="1:12" ht="15" customHeight="1" x14ac:dyDescent="0.2">
      <c r="A1485" s="64" t="s">
        <v>1870</v>
      </c>
      <c r="B1485" s="44" t="s">
        <v>849</v>
      </c>
      <c r="C1485" s="44" t="s">
        <v>850</v>
      </c>
      <c r="D1485" s="44" t="s">
        <v>31</v>
      </c>
      <c r="E1485" s="44" t="s">
        <v>50</v>
      </c>
      <c r="F1485" s="45" t="s">
        <v>33</v>
      </c>
      <c r="G1485" s="46">
        <v>72.7</v>
      </c>
      <c r="H1485" s="46">
        <v>61.8</v>
      </c>
      <c r="I1485" s="46"/>
      <c r="J1485" s="52">
        <v>24</v>
      </c>
      <c r="K1485" s="47" t="str">
        <f t="shared" si="24"/>
        <v/>
      </c>
      <c r="L1485" s="30"/>
    </row>
    <row r="1486" spans="1:12" ht="15" customHeight="1" x14ac:dyDescent="0.2">
      <c r="A1486" s="64" t="s">
        <v>1871</v>
      </c>
      <c r="B1486" s="44" t="s">
        <v>849</v>
      </c>
      <c r="C1486" s="44" t="s">
        <v>850</v>
      </c>
      <c r="D1486" s="44" t="s">
        <v>31</v>
      </c>
      <c r="E1486" s="44" t="s">
        <v>34</v>
      </c>
      <c r="F1486" s="45" t="s">
        <v>33</v>
      </c>
      <c r="G1486" s="46">
        <v>55.35</v>
      </c>
      <c r="H1486" s="46">
        <v>47.05</v>
      </c>
      <c r="I1486" s="46"/>
      <c r="J1486" s="52">
        <v>31</v>
      </c>
      <c r="K1486" s="47" t="str">
        <f t="shared" si="24"/>
        <v/>
      </c>
      <c r="L1486" s="30"/>
    </row>
    <row r="1487" spans="1:12" ht="15" customHeight="1" x14ac:dyDescent="0.2">
      <c r="A1487" s="64" t="s">
        <v>1872</v>
      </c>
      <c r="B1487" s="44" t="s">
        <v>849</v>
      </c>
      <c r="C1487" s="44" t="s">
        <v>850</v>
      </c>
      <c r="D1487" s="44" t="s">
        <v>31</v>
      </c>
      <c r="E1487" s="44" t="s">
        <v>35</v>
      </c>
      <c r="F1487" s="45" t="s">
        <v>33</v>
      </c>
      <c r="G1487" s="46">
        <v>45.25</v>
      </c>
      <c r="H1487" s="46">
        <v>38.5</v>
      </c>
      <c r="I1487" s="46"/>
      <c r="J1487" s="52">
        <v>140</v>
      </c>
      <c r="K1487" s="47" t="str">
        <f t="shared" si="24"/>
        <v/>
      </c>
      <c r="L1487" s="30"/>
    </row>
    <row r="1488" spans="1:12" ht="15" customHeight="1" x14ac:dyDescent="0.2">
      <c r="A1488" s="64" t="s">
        <v>1873</v>
      </c>
      <c r="B1488" s="44" t="s">
        <v>849</v>
      </c>
      <c r="C1488" s="44" t="s">
        <v>850</v>
      </c>
      <c r="D1488" s="44" t="s">
        <v>31</v>
      </c>
      <c r="E1488" s="44" t="s">
        <v>36</v>
      </c>
      <c r="F1488" s="45" t="s">
        <v>33</v>
      </c>
      <c r="G1488" s="46">
        <v>42.05</v>
      </c>
      <c r="H1488" s="46">
        <v>35.75</v>
      </c>
      <c r="I1488" s="46"/>
      <c r="J1488" s="52">
        <v>103</v>
      </c>
      <c r="K1488" s="47" t="str">
        <f t="shared" si="24"/>
        <v/>
      </c>
      <c r="L1488" s="30"/>
    </row>
    <row r="1489" spans="1:12" ht="15" customHeight="1" x14ac:dyDescent="0.2">
      <c r="A1489" s="64" t="s">
        <v>1874</v>
      </c>
      <c r="B1489" s="44" t="s">
        <v>849</v>
      </c>
      <c r="C1489" s="44" t="s">
        <v>850</v>
      </c>
      <c r="D1489" s="44" t="s">
        <v>31</v>
      </c>
      <c r="E1489" s="44" t="s">
        <v>51</v>
      </c>
      <c r="F1489" s="45" t="s">
        <v>33</v>
      </c>
      <c r="G1489" s="46">
        <v>37.049999999999997</v>
      </c>
      <c r="H1489" s="46">
        <v>31.5</v>
      </c>
      <c r="I1489" s="46"/>
      <c r="J1489" s="52">
        <v>225</v>
      </c>
      <c r="K1489" s="47" t="str">
        <f t="shared" ref="K1489:K1545" si="25">IF(L1489="","",IF(L1489&lt;50,G1489-($K$9*G1489),IF(L1489&gt;=50,H1489-($K$9*H1489))))</f>
        <v/>
      </c>
      <c r="L1489" s="30"/>
    </row>
    <row r="1490" spans="1:12" ht="15" customHeight="1" x14ac:dyDescent="0.2">
      <c r="A1490" s="64" t="s">
        <v>2888</v>
      </c>
      <c r="B1490" s="44" t="s">
        <v>1876</v>
      </c>
      <c r="C1490" s="44" t="s">
        <v>1877</v>
      </c>
      <c r="D1490" s="44" t="s">
        <v>1860</v>
      </c>
      <c r="E1490" s="44" t="s">
        <v>243</v>
      </c>
      <c r="F1490" s="45" t="s">
        <v>33</v>
      </c>
      <c r="G1490" s="46">
        <v>49.6</v>
      </c>
      <c r="H1490" s="46">
        <v>42.2</v>
      </c>
      <c r="I1490" s="46"/>
      <c r="J1490" s="52">
        <v>500</v>
      </c>
      <c r="K1490" s="47" t="str">
        <f t="shared" si="25"/>
        <v/>
      </c>
      <c r="L1490" s="30"/>
    </row>
    <row r="1491" spans="1:12" ht="15" customHeight="1" x14ac:dyDescent="0.2">
      <c r="A1491" s="64" t="s">
        <v>1875</v>
      </c>
      <c r="B1491" s="44" t="s">
        <v>1876</v>
      </c>
      <c r="C1491" s="44" t="s">
        <v>1877</v>
      </c>
      <c r="D1491" s="44" t="s">
        <v>1860</v>
      </c>
      <c r="E1491" s="44" t="s">
        <v>244</v>
      </c>
      <c r="F1491" s="45" t="s">
        <v>33</v>
      </c>
      <c r="G1491" s="46">
        <v>44.1</v>
      </c>
      <c r="H1491" s="46">
        <v>37.5</v>
      </c>
      <c r="I1491" s="46"/>
      <c r="J1491" s="52">
        <v>126</v>
      </c>
      <c r="K1491" s="47" t="str">
        <f t="shared" si="25"/>
        <v/>
      </c>
      <c r="L1491" s="30"/>
    </row>
    <row r="1492" spans="1:12" ht="15" customHeight="1" x14ac:dyDescent="0.2">
      <c r="A1492" s="64" t="s">
        <v>1878</v>
      </c>
      <c r="B1492" s="44" t="s">
        <v>1876</v>
      </c>
      <c r="C1492" s="44" t="s">
        <v>1877</v>
      </c>
      <c r="D1492" s="44" t="s">
        <v>1860</v>
      </c>
      <c r="E1492" s="44" t="s">
        <v>239</v>
      </c>
      <c r="F1492" s="45" t="s">
        <v>33</v>
      </c>
      <c r="G1492" s="46">
        <v>38.200000000000003</v>
      </c>
      <c r="H1492" s="46">
        <v>32.5</v>
      </c>
      <c r="I1492" s="46"/>
      <c r="J1492" s="52">
        <v>212</v>
      </c>
      <c r="K1492" s="47" t="str">
        <f t="shared" si="25"/>
        <v/>
      </c>
      <c r="L1492" s="30"/>
    </row>
    <row r="1493" spans="1:12" ht="15" customHeight="1" x14ac:dyDescent="0.2">
      <c r="A1493" s="64" t="s">
        <v>2766</v>
      </c>
      <c r="B1493" s="44" t="s">
        <v>2767</v>
      </c>
      <c r="C1493" s="44" t="s">
        <v>2768</v>
      </c>
      <c r="D1493" s="44" t="s">
        <v>31</v>
      </c>
      <c r="E1493" s="44" t="s">
        <v>34</v>
      </c>
      <c r="F1493" s="45" t="s">
        <v>33</v>
      </c>
      <c r="G1493" s="46">
        <v>54.5</v>
      </c>
      <c r="H1493" s="46">
        <v>46.35</v>
      </c>
      <c r="I1493" s="46"/>
      <c r="J1493" s="52">
        <v>137</v>
      </c>
      <c r="K1493" s="47" t="str">
        <f t="shared" si="25"/>
        <v/>
      </c>
      <c r="L1493" s="30"/>
    </row>
    <row r="1494" spans="1:12" ht="15" customHeight="1" x14ac:dyDescent="0.2">
      <c r="A1494" s="64" t="s">
        <v>2769</v>
      </c>
      <c r="B1494" s="44" t="s">
        <v>2767</v>
      </c>
      <c r="C1494" s="44" t="s">
        <v>2768</v>
      </c>
      <c r="D1494" s="44" t="s">
        <v>31</v>
      </c>
      <c r="E1494" s="44" t="s">
        <v>61</v>
      </c>
      <c r="F1494" s="45" t="s">
        <v>33</v>
      </c>
      <c r="G1494" s="46">
        <v>32.15</v>
      </c>
      <c r="H1494" s="46">
        <v>27.35</v>
      </c>
      <c r="I1494" s="46"/>
      <c r="J1494" s="52">
        <v>205</v>
      </c>
      <c r="K1494" s="47" t="str">
        <f t="shared" si="25"/>
        <v/>
      </c>
      <c r="L1494" s="30"/>
    </row>
    <row r="1495" spans="1:12" ht="15" customHeight="1" x14ac:dyDescent="0.2">
      <c r="A1495" s="64" t="s">
        <v>2770</v>
      </c>
      <c r="B1495" s="44" t="s">
        <v>2767</v>
      </c>
      <c r="C1495" s="44" t="s">
        <v>2768</v>
      </c>
      <c r="D1495" s="44" t="s">
        <v>31</v>
      </c>
      <c r="E1495" s="44" t="s">
        <v>38</v>
      </c>
      <c r="F1495" s="45" t="s">
        <v>33</v>
      </c>
      <c r="G1495" s="46">
        <v>30</v>
      </c>
      <c r="H1495" s="46">
        <v>25.5</v>
      </c>
      <c r="I1495" s="46"/>
      <c r="J1495" s="52">
        <v>45</v>
      </c>
      <c r="K1495" s="47" t="str">
        <f t="shared" si="25"/>
        <v/>
      </c>
      <c r="L1495" s="30"/>
    </row>
    <row r="1496" spans="1:12" ht="15" customHeight="1" x14ac:dyDescent="0.2">
      <c r="A1496" s="64" t="s">
        <v>831</v>
      </c>
      <c r="B1496" s="44" t="s">
        <v>448</v>
      </c>
      <c r="C1496" s="44" t="s">
        <v>449</v>
      </c>
      <c r="D1496" s="44" t="s">
        <v>31</v>
      </c>
      <c r="E1496" s="44" t="s">
        <v>38</v>
      </c>
      <c r="F1496" s="45" t="s">
        <v>33</v>
      </c>
      <c r="G1496" s="46">
        <v>27.9</v>
      </c>
      <c r="H1496" s="46">
        <v>23.75</v>
      </c>
      <c r="I1496" s="46">
        <v>0.75</v>
      </c>
      <c r="J1496" s="52">
        <v>148</v>
      </c>
      <c r="K1496" s="47" t="str">
        <f t="shared" si="25"/>
        <v/>
      </c>
      <c r="L1496" s="30"/>
    </row>
    <row r="1497" spans="1:12" ht="15" customHeight="1" x14ac:dyDescent="0.2">
      <c r="A1497" s="64" t="s">
        <v>447</v>
      </c>
      <c r="B1497" s="44" t="s">
        <v>448</v>
      </c>
      <c r="C1497" s="44" t="s">
        <v>449</v>
      </c>
      <c r="D1497" s="44" t="s">
        <v>31</v>
      </c>
      <c r="E1497" s="44" t="s">
        <v>39</v>
      </c>
      <c r="F1497" s="45" t="s">
        <v>33</v>
      </c>
      <c r="G1497" s="46">
        <v>24.5</v>
      </c>
      <c r="H1497" s="46">
        <v>20.85</v>
      </c>
      <c r="I1497" s="46">
        <v>0.75</v>
      </c>
      <c r="J1497" s="52">
        <v>494</v>
      </c>
      <c r="K1497" s="47" t="str">
        <f t="shared" si="25"/>
        <v/>
      </c>
      <c r="L1497" s="30"/>
    </row>
    <row r="1498" spans="1:12" ht="15" customHeight="1" x14ac:dyDescent="0.2">
      <c r="A1498" s="64" t="s">
        <v>450</v>
      </c>
      <c r="B1498" s="44" t="s">
        <v>448</v>
      </c>
      <c r="C1498" s="44" t="s">
        <v>449</v>
      </c>
      <c r="D1498" s="44" t="s">
        <v>31</v>
      </c>
      <c r="E1498" s="44" t="s">
        <v>40</v>
      </c>
      <c r="F1498" s="45" t="s">
        <v>33</v>
      </c>
      <c r="G1498" s="46">
        <v>21.5</v>
      </c>
      <c r="H1498" s="46">
        <v>18.3</v>
      </c>
      <c r="I1498" s="46">
        <v>0.75</v>
      </c>
      <c r="J1498" s="52">
        <v>298</v>
      </c>
      <c r="K1498" s="47" t="str">
        <f t="shared" si="25"/>
        <v/>
      </c>
      <c r="L1498" s="30"/>
    </row>
    <row r="1499" spans="1:12" ht="15" customHeight="1" x14ac:dyDescent="0.2">
      <c r="A1499" s="64" t="s">
        <v>451</v>
      </c>
      <c r="B1499" s="44" t="s">
        <v>448</v>
      </c>
      <c r="C1499" s="44" t="s">
        <v>449</v>
      </c>
      <c r="D1499" s="44" t="s">
        <v>31</v>
      </c>
      <c r="E1499" s="44" t="s">
        <v>243</v>
      </c>
      <c r="F1499" s="45" t="s">
        <v>33</v>
      </c>
      <c r="G1499" s="46">
        <v>54</v>
      </c>
      <c r="H1499" s="46">
        <v>45.9</v>
      </c>
      <c r="I1499" s="46">
        <v>0.75</v>
      </c>
      <c r="J1499" s="52">
        <v>177</v>
      </c>
      <c r="K1499" s="47" t="str">
        <f t="shared" si="25"/>
        <v/>
      </c>
      <c r="L1499" s="30"/>
    </row>
    <row r="1500" spans="1:12" ht="15" customHeight="1" x14ac:dyDescent="0.2">
      <c r="A1500" s="64" t="s">
        <v>452</v>
      </c>
      <c r="B1500" s="44" t="s">
        <v>448</v>
      </c>
      <c r="C1500" s="44" t="s">
        <v>449</v>
      </c>
      <c r="D1500" s="44" t="s">
        <v>31</v>
      </c>
      <c r="E1500" s="44" t="s">
        <v>244</v>
      </c>
      <c r="F1500" s="45" t="s">
        <v>33</v>
      </c>
      <c r="G1500" s="46">
        <v>47.35</v>
      </c>
      <c r="H1500" s="46">
        <v>40.25</v>
      </c>
      <c r="I1500" s="46">
        <v>0.75</v>
      </c>
      <c r="J1500" s="52">
        <v>274</v>
      </c>
      <c r="K1500" s="47" t="str">
        <f t="shared" si="25"/>
        <v/>
      </c>
      <c r="L1500" s="30"/>
    </row>
    <row r="1501" spans="1:12" ht="15" customHeight="1" x14ac:dyDescent="0.2">
      <c r="A1501" s="64" t="s">
        <v>453</v>
      </c>
      <c r="B1501" s="44" t="s">
        <v>448</v>
      </c>
      <c r="C1501" s="44" t="s">
        <v>449</v>
      </c>
      <c r="D1501" s="44" t="s">
        <v>31</v>
      </c>
      <c r="E1501" s="44" t="s">
        <v>239</v>
      </c>
      <c r="F1501" s="45" t="s">
        <v>33</v>
      </c>
      <c r="G1501" s="46">
        <v>41.6</v>
      </c>
      <c r="H1501" s="46">
        <v>35.4</v>
      </c>
      <c r="I1501" s="46">
        <v>0.75</v>
      </c>
      <c r="J1501" s="52">
        <v>82</v>
      </c>
      <c r="K1501" s="47" t="str">
        <f t="shared" si="25"/>
        <v/>
      </c>
      <c r="L1501" s="30"/>
    </row>
    <row r="1502" spans="1:12" ht="15" customHeight="1" x14ac:dyDescent="0.2">
      <c r="A1502" s="64" t="s">
        <v>1879</v>
      </c>
      <c r="B1502" s="44" t="s">
        <v>448</v>
      </c>
      <c r="C1502" s="44" t="s">
        <v>449</v>
      </c>
      <c r="D1502" s="44" t="s">
        <v>1860</v>
      </c>
      <c r="E1502" s="44" t="s">
        <v>243</v>
      </c>
      <c r="F1502" s="45" t="s">
        <v>33</v>
      </c>
      <c r="G1502" s="46">
        <v>54</v>
      </c>
      <c r="H1502" s="46">
        <v>45.9</v>
      </c>
      <c r="I1502" s="46">
        <v>0.75</v>
      </c>
      <c r="J1502" s="52">
        <v>500</v>
      </c>
      <c r="K1502" s="47" t="str">
        <f t="shared" si="25"/>
        <v/>
      </c>
      <c r="L1502" s="30"/>
    </row>
    <row r="1503" spans="1:12" ht="15" customHeight="1" x14ac:dyDescent="0.2">
      <c r="A1503" s="64" t="s">
        <v>1880</v>
      </c>
      <c r="B1503" s="44" t="s">
        <v>448</v>
      </c>
      <c r="C1503" s="44" t="s">
        <v>449</v>
      </c>
      <c r="D1503" s="44" t="s">
        <v>1860</v>
      </c>
      <c r="E1503" s="44" t="s">
        <v>244</v>
      </c>
      <c r="F1503" s="45" t="s">
        <v>33</v>
      </c>
      <c r="G1503" s="46">
        <v>47.35</v>
      </c>
      <c r="H1503" s="46">
        <v>40.25</v>
      </c>
      <c r="I1503" s="46">
        <v>0.75</v>
      </c>
      <c r="J1503" s="52">
        <v>500</v>
      </c>
      <c r="K1503" s="47" t="str">
        <f t="shared" si="25"/>
        <v/>
      </c>
      <c r="L1503" s="30"/>
    </row>
    <row r="1504" spans="1:12" ht="15" customHeight="1" x14ac:dyDescent="0.2">
      <c r="A1504" s="64" t="s">
        <v>1881</v>
      </c>
      <c r="B1504" s="44" t="s">
        <v>448</v>
      </c>
      <c r="C1504" s="44" t="s">
        <v>449</v>
      </c>
      <c r="D1504" s="44" t="s">
        <v>1860</v>
      </c>
      <c r="E1504" s="44" t="s">
        <v>239</v>
      </c>
      <c r="F1504" s="45" t="s">
        <v>33</v>
      </c>
      <c r="G1504" s="46">
        <v>41.6</v>
      </c>
      <c r="H1504" s="46">
        <v>35.4</v>
      </c>
      <c r="I1504" s="46">
        <v>0.75</v>
      </c>
      <c r="J1504" s="52">
        <v>285</v>
      </c>
      <c r="K1504" s="47" t="str">
        <f t="shared" si="25"/>
        <v/>
      </c>
      <c r="L1504" s="30"/>
    </row>
    <row r="1505" spans="1:12" ht="15" customHeight="1" x14ac:dyDescent="0.2">
      <c r="A1505" s="64" t="s">
        <v>454</v>
      </c>
      <c r="B1505" s="44" t="s">
        <v>455</v>
      </c>
      <c r="C1505" s="44" t="s">
        <v>456</v>
      </c>
      <c r="D1505" s="44" t="s">
        <v>31</v>
      </c>
      <c r="E1505" s="44" t="s">
        <v>39</v>
      </c>
      <c r="F1505" s="45" t="s">
        <v>33</v>
      </c>
      <c r="G1505" s="46">
        <v>25.75</v>
      </c>
      <c r="H1505" s="46">
        <v>21.9</v>
      </c>
      <c r="I1505" s="46">
        <v>1.75</v>
      </c>
      <c r="J1505" s="52">
        <v>500</v>
      </c>
      <c r="K1505" s="47" t="str">
        <f t="shared" si="25"/>
        <v/>
      </c>
      <c r="L1505" s="30"/>
    </row>
    <row r="1506" spans="1:12" ht="15" customHeight="1" x14ac:dyDescent="0.2">
      <c r="A1506" s="64" t="s">
        <v>457</v>
      </c>
      <c r="B1506" s="44" t="s">
        <v>455</v>
      </c>
      <c r="C1506" s="44" t="s">
        <v>456</v>
      </c>
      <c r="D1506" s="44" t="s">
        <v>31</v>
      </c>
      <c r="E1506" s="44" t="s">
        <v>40</v>
      </c>
      <c r="F1506" s="45" t="s">
        <v>33</v>
      </c>
      <c r="G1506" s="46">
        <v>22.6</v>
      </c>
      <c r="H1506" s="46">
        <v>19.25</v>
      </c>
      <c r="I1506" s="46">
        <v>1.75</v>
      </c>
      <c r="J1506" s="52">
        <v>191</v>
      </c>
      <c r="K1506" s="47" t="str">
        <f t="shared" si="25"/>
        <v/>
      </c>
      <c r="L1506" s="30"/>
    </row>
    <row r="1507" spans="1:12" ht="15" customHeight="1" x14ac:dyDescent="0.2">
      <c r="A1507" s="64" t="s">
        <v>458</v>
      </c>
      <c r="B1507" s="44" t="s">
        <v>455</v>
      </c>
      <c r="C1507" s="44" t="s">
        <v>456</v>
      </c>
      <c r="D1507" s="44" t="s">
        <v>31</v>
      </c>
      <c r="E1507" s="44" t="s">
        <v>62</v>
      </c>
      <c r="F1507" s="45" t="s">
        <v>33</v>
      </c>
      <c r="G1507" s="46">
        <v>17.149999999999999</v>
      </c>
      <c r="H1507" s="46">
        <v>14.6</v>
      </c>
      <c r="I1507" s="46">
        <v>1.75</v>
      </c>
      <c r="J1507" s="52">
        <v>136</v>
      </c>
      <c r="K1507" s="47" t="str">
        <f t="shared" si="25"/>
        <v/>
      </c>
      <c r="L1507" s="30"/>
    </row>
    <row r="1508" spans="1:12" ht="15" customHeight="1" x14ac:dyDescent="0.2">
      <c r="A1508" s="64" t="s">
        <v>1882</v>
      </c>
      <c r="B1508" s="44" t="s">
        <v>455</v>
      </c>
      <c r="C1508" s="44" t="s">
        <v>456</v>
      </c>
      <c r="D1508" s="44" t="s">
        <v>31</v>
      </c>
      <c r="E1508" s="44" t="s">
        <v>63</v>
      </c>
      <c r="F1508" s="45" t="s">
        <v>33</v>
      </c>
      <c r="G1508" s="46">
        <v>13</v>
      </c>
      <c r="H1508" s="46">
        <v>11.05</v>
      </c>
      <c r="I1508" s="46">
        <v>1.75</v>
      </c>
      <c r="J1508" s="52">
        <v>17</v>
      </c>
      <c r="K1508" s="47" t="str">
        <f t="shared" si="25"/>
        <v/>
      </c>
      <c r="L1508" s="30"/>
    </row>
    <row r="1509" spans="1:12" ht="15" customHeight="1" x14ac:dyDescent="0.2">
      <c r="A1509" s="64" t="s">
        <v>1883</v>
      </c>
      <c r="B1509" s="44" t="s">
        <v>455</v>
      </c>
      <c r="C1509" s="44" t="s">
        <v>456</v>
      </c>
      <c r="D1509" s="44" t="s">
        <v>31</v>
      </c>
      <c r="E1509" s="44" t="s">
        <v>243</v>
      </c>
      <c r="F1509" s="45" t="s">
        <v>33</v>
      </c>
      <c r="G1509" s="46">
        <v>51.1</v>
      </c>
      <c r="H1509" s="46">
        <v>43.45</v>
      </c>
      <c r="I1509" s="46">
        <v>1.75</v>
      </c>
      <c r="J1509" s="52">
        <v>122</v>
      </c>
      <c r="K1509" s="47" t="str">
        <f t="shared" si="25"/>
        <v/>
      </c>
      <c r="L1509" s="30"/>
    </row>
    <row r="1510" spans="1:12" ht="15" customHeight="1" x14ac:dyDescent="0.2">
      <c r="A1510" s="64" t="s">
        <v>1884</v>
      </c>
      <c r="B1510" s="44" t="s">
        <v>455</v>
      </c>
      <c r="C1510" s="44" t="s">
        <v>456</v>
      </c>
      <c r="D1510" s="44" t="s">
        <v>31</v>
      </c>
      <c r="E1510" s="44" t="s">
        <v>239</v>
      </c>
      <c r="F1510" s="45" t="s">
        <v>33</v>
      </c>
      <c r="G1510" s="46">
        <v>39.700000000000003</v>
      </c>
      <c r="H1510" s="46">
        <v>33.75</v>
      </c>
      <c r="I1510" s="46">
        <v>1.75</v>
      </c>
      <c r="J1510" s="52">
        <v>34</v>
      </c>
      <c r="K1510" s="47" t="str">
        <f t="shared" si="25"/>
        <v/>
      </c>
      <c r="L1510" s="30"/>
    </row>
    <row r="1511" spans="1:12" ht="15" customHeight="1" x14ac:dyDescent="0.2">
      <c r="A1511" s="64" t="s">
        <v>2889</v>
      </c>
      <c r="B1511" s="44" t="s">
        <v>455</v>
      </c>
      <c r="C1511" s="44" t="s">
        <v>456</v>
      </c>
      <c r="D1511" s="44" t="s">
        <v>1860</v>
      </c>
      <c r="E1511" s="44" t="s">
        <v>243</v>
      </c>
      <c r="F1511" s="45" t="s">
        <v>33</v>
      </c>
      <c r="G1511" s="46">
        <v>51.1</v>
      </c>
      <c r="H1511" s="46">
        <v>43.45</v>
      </c>
      <c r="I1511" s="46">
        <v>1.75</v>
      </c>
      <c r="J1511" s="52">
        <v>255</v>
      </c>
      <c r="K1511" s="47" t="str">
        <f t="shared" si="25"/>
        <v/>
      </c>
      <c r="L1511" s="30"/>
    </row>
    <row r="1512" spans="1:12" ht="15" customHeight="1" x14ac:dyDescent="0.2">
      <c r="A1512" s="64" t="s">
        <v>1885</v>
      </c>
      <c r="B1512" s="44" t="s">
        <v>455</v>
      </c>
      <c r="C1512" s="44" t="s">
        <v>456</v>
      </c>
      <c r="D1512" s="44" t="s">
        <v>1860</v>
      </c>
      <c r="E1512" s="44" t="s">
        <v>244</v>
      </c>
      <c r="F1512" s="45" t="s">
        <v>33</v>
      </c>
      <c r="G1512" s="46">
        <v>45.45</v>
      </c>
      <c r="H1512" s="46">
        <v>38.65</v>
      </c>
      <c r="I1512" s="46">
        <v>1.75</v>
      </c>
      <c r="J1512" s="52">
        <v>500</v>
      </c>
      <c r="K1512" s="47" t="str">
        <f t="shared" si="25"/>
        <v/>
      </c>
      <c r="L1512" s="30"/>
    </row>
    <row r="1513" spans="1:12" ht="15" customHeight="1" x14ac:dyDescent="0.2">
      <c r="A1513" s="64" t="s">
        <v>1886</v>
      </c>
      <c r="B1513" s="44" t="s">
        <v>455</v>
      </c>
      <c r="C1513" s="44" t="s">
        <v>456</v>
      </c>
      <c r="D1513" s="44" t="s">
        <v>1860</v>
      </c>
      <c r="E1513" s="44" t="s">
        <v>239</v>
      </c>
      <c r="F1513" s="45" t="s">
        <v>33</v>
      </c>
      <c r="G1513" s="46">
        <v>39.700000000000003</v>
      </c>
      <c r="H1513" s="46">
        <v>33.75</v>
      </c>
      <c r="I1513" s="46">
        <v>1.75</v>
      </c>
      <c r="J1513" s="52">
        <v>500</v>
      </c>
      <c r="K1513" s="47" t="str">
        <f t="shared" si="25"/>
        <v/>
      </c>
      <c r="L1513" s="30"/>
    </row>
    <row r="1514" spans="1:12" ht="15" customHeight="1" x14ac:dyDescent="0.2">
      <c r="A1514" s="64" t="s">
        <v>2890</v>
      </c>
      <c r="B1514" s="44" t="s">
        <v>459</v>
      </c>
      <c r="C1514" s="44" t="s">
        <v>460</v>
      </c>
      <c r="D1514" s="44" t="s">
        <v>31</v>
      </c>
      <c r="E1514" s="44" t="s">
        <v>48</v>
      </c>
      <c r="F1514" s="45" t="s">
        <v>33</v>
      </c>
      <c r="G1514" s="46">
        <v>70.900000000000006</v>
      </c>
      <c r="H1514" s="46">
        <v>60.3</v>
      </c>
      <c r="I1514" s="46">
        <v>1.75</v>
      </c>
      <c r="J1514" s="52">
        <v>32</v>
      </c>
      <c r="K1514" s="47" t="str">
        <f t="shared" si="25"/>
        <v/>
      </c>
      <c r="L1514" s="30"/>
    </row>
    <row r="1515" spans="1:12" ht="15" customHeight="1" x14ac:dyDescent="0.2">
      <c r="A1515" s="64" t="s">
        <v>2891</v>
      </c>
      <c r="B1515" s="44" t="s">
        <v>459</v>
      </c>
      <c r="C1515" s="44" t="s">
        <v>460</v>
      </c>
      <c r="D1515" s="44" t="s">
        <v>31</v>
      </c>
      <c r="E1515" s="44" t="s">
        <v>50</v>
      </c>
      <c r="F1515" s="45" t="s">
        <v>33</v>
      </c>
      <c r="G1515" s="46">
        <v>64.349999999999994</v>
      </c>
      <c r="H1515" s="46">
        <v>54.7</v>
      </c>
      <c r="I1515" s="46">
        <v>1.75</v>
      </c>
      <c r="J1515" s="52">
        <v>230</v>
      </c>
      <c r="K1515" s="47" t="str">
        <f t="shared" si="25"/>
        <v/>
      </c>
      <c r="L1515" s="30"/>
    </row>
    <row r="1516" spans="1:12" ht="15" customHeight="1" x14ac:dyDescent="0.2">
      <c r="A1516" s="64" t="s">
        <v>2771</v>
      </c>
      <c r="B1516" s="44" t="s">
        <v>459</v>
      </c>
      <c r="C1516" s="44" t="s">
        <v>460</v>
      </c>
      <c r="D1516" s="44" t="s">
        <v>31</v>
      </c>
      <c r="E1516" s="44" t="s">
        <v>32</v>
      </c>
      <c r="F1516" s="45" t="s">
        <v>33</v>
      </c>
      <c r="G1516" s="46">
        <v>58.15</v>
      </c>
      <c r="H1516" s="46">
        <v>49.45</v>
      </c>
      <c r="I1516" s="46">
        <v>1.75</v>
      </c>
      <c r="J1516" s="52">
        <v>11</v>
      </c>
      <c r="K1516" s="47" t="str">
        <f t="shared" si="25"/>
        <v/>
      </c>
      <c r="L1516" s="30"/>
    </row>
    <row r="1517" spans="1:12" ht="15" customHeight="1" x14ac:dyDescent="0.2">
      <c r="A1517" s="64" t="s">
        <v>2525</v>
      </c>
      <c r="B1517" s="44" t="s">
        <v>459</v>
      </c>
      <c r="C1517" s="44" t="s">
        <v>460</v>
      </c>
      <c r="D1517" s="44" t="s">
        <v>31</v>
      </c>
      <c r="E1517" s="44" t="s">
        <v>34</v>
      </c>
      <c r="F1517" s="45" t="s">
        <v>33</v>
      </c>
      <c r="G1517" s="46">
        <v>52.25</v>
      </c>
      <c r="H1517" s="46">
        <v>44.45</v>
      </c>
      <c r="I1517" s="46">
        <v>1.75</v>
      </c>
      <c r="J1517" s="52">
        <v>35</v>
      </c>
      <c r="K1517" s="47" t="str">
        <f t="shared" si="25"/>
        <v/>
      </c>
      <c r="L1517" s="30"/>
    </row>
    <row r="1518" spans="1:12" ht="15" customHeight="1" x14ac:dyDescent="0.2">
      <c r="A1518" s="64" t="s">
        <v>2772</v>
      </c>
      <c r="B1518" s="44" t="s">
        <v>657</v>
      </c>
      <c r="C1518" s="44" t="s">
        <v>658</v>
      </c>
      <c r="D1518" s="44" t="s">
        <v>31</v>
      </c>
      <c r="E1518" s="44" t="s">
        <v>344</v>
      </c>
      <c r="F1518" s="45" t="s">
        <v>64</v>
      </c>
      <c r="G1518" s="46">
        <v>41.35</v>
      </c>
      <c r="H1518" s="46">
        <v>35.15</v>
      </c>
      <c r="I1518" s="46">
        <v>1.5</v>
      </c>
      <c r="J1518" s="52">
        <v>51</v>
      </c>
      <c r="K1518" s="47" t="str">
        <f t="shared" si="25"/>
        <v/>
      </c>
      <c r="L1518" s="30"/>
    </row>
    <row r="1519" spans="1:12" ht="15" customHeight="1" x14ac:dyDescent="0.2">
      <c r="A1519" s="64" t="s">
        <v>3083</v>
      </c>
      <c r="B1519" s="44" t="s">
        <v>657</v>
      </c>
      <c r="C1519" s="44" t="s">
        <v>658</v>
      </c>
      <c r="D1519" s="44" t="s">
        <v>31</v>
      </c>
      <c r="E1519" s="44" t="s">
        <v>35</v>
      </c>
      <c r="F1519" s="45" t="s">
        <v>64</v>
      </c>
      <c r="G1519" s="46">
        <v>43.9</v>
      </c>
      <c r="H1519" s="46">
        <v>37.35</v>
      </c>
      <c r="I1519" s="46">
        <v>1.5</v>
      </c>
      <c r="J1519" s="52">
        <v>10</v>
      </c>
      <c r="K1519" s="47" t="str">
        <f t="shared" si="25"/>
        <v/>
      </c>
      <c r="L1519" s="30"/>
    </row>
    <row r="1520" spans="1:12" ht="15" customHeight="1" x14ac:dyDescent="0.2">
      <c r="A1520" s="64" t="s">
        <v>2773</v>
      </c>
      <c r="B1520" s="44" t="s">
        <v>657</v>
      </c>
      <c r="C1520" s="44" t="s">
        <v>658</v>
      </c>
      <c r="D1520" s="44" t="s">
        <v>31</v>
      </c>
      <c r="E1520" s="44" t="s">
        <v>86</v>
      </c>
      <c r="F1520" s="45" t="s">
        <v>64</v>
      </c>
      <c r="G1520" s="46">
        <v>38.450000000000003</v>
      </c>
      <c r="H1520" s="46">
        <v>32.700000000000003</v>
      </c>
      <c r="I1520" s="46">
        <v>1.5</v>
      </c>
      <c r="J1520" s="52">
        <v>294</v>
      </c>
      <c r="K1520" s="47" t="str">
        <f t="shared" si="25"/>
        <v/>
      </c>
      <c r="L1520" s="30"/>
    </row>
    <row r="1521" spans="1:12" ht="15" customHeight="1" x14ac:dyDescent="0.2">
      <c r="A1521" s="64" t="s">
        <v>2774</v>
      </c>
      <c r="B1521" s="44" t="s">
        <v>657</v>
      </c>
      <c r="C1521" s="44" t="s">
        <v>658</v>
      </c>
      <c r="D1521" s="44" t="s">
        <v>31</v>
      </c>
      <c r="E1521" s="44" t="s">
        <v>87</v>
      </c>
      <c r="F1521" s="45" t="s">
        <v>64</v>
      </c>
      <c r="G1521" s="46">
        <v>33.1</v>
      </c>
      <c r="H1521" s="46">
        <v>28.15</v>
      </c>
      <c r="I1521" s="46">
        <v>1.5</v>
      </c>
      <c r="J1521" s="52">
        <v>185</v>
      </c>
      <c r="K1521" s="47" t="str">
        <f t="shared" si="25"/>
        <v/>
      </c>
      <c r="L1521" s="30"/>
    </row>
    <row r="1522" spans="1:12" ht="15" customHeight="1" x14ac:dyDescent="0.2">
      <c r="A1522" s="64" t="s">
        <v>1887</v>
      </c>
      <c r="B1522" s="44" t="s">
        <v>657</v>
      </c>
      <c r="C1522" s="44" t="s">
        <v>658</v>
      </c>
      <c r="D1522" s="44" t="s">
        <v>31</v>
      </c>
      <c r="E1522" s="44" t="s">
        <v>38</v>
      </c>
      <c r="F1522" s="45" t="s">
        <v>64</v>
      </c>
      <c r="G1522" s="46">
        <v>30.9</v>
      </c>
      <c r="H1522" s="46">
        <v>26.3</v>
      </c>
      <c r="I1522" s="46">
        <v>1.5</v>
      </c>
      <c r="J1522" s="52">
        <v>7</v>
      </c>
      <c r="K1522" s="47" t="str">
        <f t="shared" si="25"/>
        <v/>
      </c>
      <c r="L1522" s="30"/>
    </row>
    <row r="1523" spans="1:12" ht="15" customHeight="1" x14ac:dyDescent="0.2">
      <c r="A1523" s="64" t="s">
        <v>1888</v>
      </c>
      <c r="B1523" s="44" t="s">
        <v>657</v>
      </c>
      <c r="C1523" s="44" t="s">
        <v>658</v>
      </c>
      <c r="D1523" s="44" t="s">
        <v>31</v>
      </c>
      <c r="E1523" s="44" t="s">
        <v>39</v>
      </c>
      <c r="F1523" s="45" t="s">
        <v>64</v>
      </c>
      <c r="G1523" s="46">
        <v>27.5</v>
      </c>
      <c r="H1523" s="46">
        <v>23.4</v>
      </c>
      <c r="I1523" s="46">
        <v>1.5</v>
      </c>
      <c r="J1523" s="52">
        <v>35</v>
      </c>
      <c r="K1523" s="47" t="str">
        <f t="shared" si="25"/>
        <v/>
      </c>
      <c r="L1523" s="30"/>
    </row>
    <row r="1524" spans="1:12" ht="15" customHeight="1" x14ac:dyDescent="0.2">
      <c r="A1524" s="64" t="s">
        <v>659</v>
      </c>
      <c r="B1524" s="44" t="s">
        <v>657</v>
      </c>
      <c r="C1524" s="44" t="s">
        <v>658</v>
      </c>
      <c r="D1524" s="44" t="s">
        <v>31</v>
      </c>
      <c r="E1524" s="44" t="s">
        <v>40</v>
      </c>
      <c r="F1524" s="45" t="s">
        <v>64</v>
      </c>
      <c r="G1524" s="46">
        <v>24.35</v>
      </c>
      <c r="H1524" s="46">
        <v>20.7</v>
      </c>
      <c r="I1524" s="46">
        <v>1.5</v>
      </c>
      <c r="J1524" s="52">
        <v>141</v>
      </c>
      <c r="K1524" s="47" t="str">
        <f t="shared" si="25"/>
        <v/>
      </c>
      <c r="L1524" s="30"/>
    </row>
    <row r="1525" spans="1:12" ht="15" customHeight="1" x14ac:dyDescent="0.2">
      <c r="A1525" s="64" t="s">
        <v>1889</v>
      </c>
      <c r="B1525" s="44" t="s">
        <v>461</v>
      </c>
      <c r="C1525" s="44" t="s">
        <v>462</v>
      </c>
      <c r="D1525" s="44" t="s">
        <v>31</v>
      </c>
      <c r="E1525" s="44" t="s">
        <v>32</v>
      </c>
      <c r="F1525" s="45" t="s">
        <v>60</v>
      </c>
      <c r="G1525" s="46">
        <v>73.7</v>
      </c>
      <c r="H1525" s="46">
        <v>62.65</v>
      </c>
      <c r="I1525" s="46">
        <v>1.75</v>
      </c>
      <c r="J1525" s="52">
        <v>27</v>
      </c>
      <c r="K1525" s="47" t="str">
        <f t="shared" si="25"/>
        <v/>
      </c>
      <c r="L1525" s="30"/>
    </row>
    <row r="1526" spans="1:12" ht="15" customHeight="1" x14ac:dyDescent="0.2">
      <c r="A1526" s="64" t="s">
        <v>930</v>
      </c>
      <c r="B1526" s="44" t="s">
        <v>461</v>
      </c>
      <c r="C1526" s="44" t="s">
        <v>462</v>
      </c>
      <c r="D1526" s="44" t="s">
        <v>31</v>
      </c>
      <c r="E1526" s="44" t="s">
        <v>34</v>
      </c>
      <c r="F1526" s="45" t="s">
        <v>60</v>
      </c>
      <c r="G1526" s="46">
        <v>61.85</v>
      </c>
      <c r="H1526" s="46">
        <v>52.6</v>
      </c>
      <c r="I1526" s="46">
        <v>1.75</v>
      </c>
      <c r="J1526" s="52">
        <v>96</v>
      </c>
      <c r="K1526" s="47" t="str">
        <f t="shared" si="25"/>
        <v/>
      </c>
      <c r="L1526" s="30"/>
    </row>
    <row r="1527" spans="1:12" ht="15" customHeight="1" x14ac:dyDescent="0.2">
      <c r="A1527" s="64" t="s">
        <v>1890</v>
      </c>
      <c r="B1527" s="44" t="s">
        <v>461</v>
      </c>
      <c r="C1527" s="44" t="s">
        <v>462</v>
      </c>
      <c r="D1527" s="44" t="s">
        <v>31</v>
      </c>
      <c r="E1527" s="44" t="s">
        <v>92</v>
      </c>
      <c r="F1527" s="45" t="s">
        <v>60</v>
      </c>
      <c r="G1527" s="46">
        <v>115.45</v>
      </c>
      <c r="H1527" s="46">
        <v>98.15</v>
      </c>
      <c r="I1527" s="46">
        <v>1.75</v>
      </c>
      <c r="J1527" s="52">
        <v>28</v>
      </c>
      <c r="K1527" s="47" t="str">
        <f t="shared" si="25"/>
        <v/>
      </c>
      <c r="L1527" s="30"/>
    </row>
    <row r="1528" spans="1:12" ht="15" customHeight="1" x14ac:dyDescent="0.2">
      <c r="A1528" s="64" t="s">
        <v>1891</v>
      </c>
      <c r="B1528" s="44" t="s">
        <v>461</v>
      </c>
      <c r="C1528" s="44" t="s">
        <v>462</v>
      </c>
      <c r="D1528" s="44" t="s">
        <v>31</v>
      </c>
      <c r="E1528" s="44" t="s">
        <v>48</v>
      </c>
      <c r="F1528" s="45" t="s">
        <v>60</v>
      </c>
      <c r="G1528" s="46">
        <v>99.55</v>
      </c>
      <c r="H1528" s="46">
        <v>84.65</v>
      </c>
      <c r="I1528" s="46">
        <v>1.75</v>
      </c>
      <c r="J1528" s="52">
        <v>57</v>
      </c>
      <c r="K1528" s="47" t="str">
        <f t="shared" si="25"/>
        <v/>
      </c>
      <c r="L1528" s="30"/>
    </row>
    <row r="1529" spans="1:12" ht="15" customHeight="1" x14ac:dyDescent="0.2">
      <c r="A1529" s="64" t="s">
        <v>1892</v>
      </c>
      <c r="B1529" s="44" t="s">
        <v>461</v>
      </c>
      <c r="C1529" s="44" t="s">
        <v>462</v>
      </c>
      <c r="D1529" s="44" t="s">
        <v>31</v>
      </c>
      <c r="E1529" s="44" t="s">
        <v>50</v>
      </c>
      <c r="F1529" s="45" t="s">
        <v>60</v>
      </c>
      <c r="G1529" s="46">
        <v>85.8</v>
      </c>
      <c r="H1529" s="46">
        <v>72.95</v>
      </c>
      <c r="I1529" s="46">
        <v>1.75</v>
      </c>
      <c r="J1529" s="52">
        <v>18</v>
      </c>
      <c r="K1529" s="47" t="str">
        <f t="shared" si="25"/>
        <v/>
      </c>
      <c r="L1529" s="30"/>
    </row>
    <row r="1530" spans="1:12" ht="15" customHeight="1" x14ac:dyDescent="0.2">
      <c r="A1530" s="64" t="s">
        <v>2892</v>
      </c>
      <c r="B1530" s="44" t="s">
        <v>680</v>
      </c>
      <c r="C1530" s="44" t="s">
        <v>681</v>
      </c>
      <c r="D1530" s="44" t="s">
        <v>31</v>
      </c>
      <c r="E1530" s="44" t="s">
        <v>35</v>
      </c>
      <c r="F1530" s="45" t="s">
        <v>60</v>
      </c>
      <c r="G1530" s="46">
        <v>40.9</v>
      </c>
      <c r="H1530" s="46">
        <v>34.799999999999997</v>
      </c>
      <c r="I1530" s="46">
        <v>1.25</v>
      </c>
      <c r="J1530" s="52">
        <v>332</v>
      </c>
      <c r="K1530" s="47" t="str">
        <f t="shared" si="25"/>
        <v/>
      </c>
      <c r="L1530" s="30"/>
    </row>
    <row r="1531" spans="1:12" ht="15" customHeight="1" x14ac:dyDescent="0.2">
      <c r="A1531" s="64" t="s">
        <v>2893</v>
      </c>
      <c r="B1531" s="44" t="s">
        <v>680</v>
      </c>
      <c r="C1531" s="44" t="s">
        <v>681</v>
      </c>
      <c r="D1531" s="44" t="s">
        <v>31</v>
      </c>
      <c r="E1531" s="44" t="s">
        <v>39</v>
      </c>
      <c r="F1531" s="45" t="s">
        <v>60</v>
      </c>
      <c r="G1531" s="46">
        <v>22.1</v>
      </c>
      <c r="H1531" s="46">
        <v>18.8</v>
      </c>
      <c r="I1531" s="46">
        <v>1.25</v>
      </c>
      <c r="J1531" s="52">
        <v>68</v>
      </c>
      <c r="K1531" s="47" t="str">
        <f t="shared" si="25"/>
        <v/>
      </c>
      <c r="L1531" s="30"/>
    </row>
    <row r="1532" spans="1:12" ht="15" customHeight="1" x14ac:dyDescent="0.2">
      <c r="A1532" s="64" t="s">
        <v>1893</v>
      </c>
      <c r="B1532" s="44" t="s">
        <v>680</v>
      </c>
      <c r="C1532" s="44" t="s">
        <v>681</v>
      </c>
      <c r="D1532" s="44" t="s">
        <v>31</v>
      </c>
      <c r="E1532" s="44" t="s">
        <v>40</v>
      </c>
      <c r="F1532" s="45" t="s">
        <v>60</v>
      </c>
      <c r="G1532" s="46">
        <v>20.85</v>
      </c>
      <c r="H1532" s="46">
        <v>17.75</v>
      </c>
      <c r="I1532" s="46">
        <v>1.25</v>
      </c>
      <c r="J1532" s="52">
        <v>261</v>
      </c>
      <c r="K1532" s="47" t="str">
        <f t="shared" si="25"/>
        <v/>
      </c>
      <c r="L1532" s="30"/>
    </row>
    <row r="1533" spans="1:12" ht="15" customHeight="1" x14ac:dyDescent="0.2">
      <c r="A1533" s="64" t="s">
        <v>1894</v>
      </c>
      <c r="B1533" s="44" t="s">
        <v>680</v>
      </c>
      <c r="C1533" s="44" t="s">
        <v>681</v>
      </c>
      <c r="D1533" s="44" t="s">
        <v>31</v>
      </c>
      <c r="E1533" s="44" t="s">
        <v>62</v>
      </c>
      <c r="F1533" s="45" t="s">
        <v>60</v>
      </c>
      <c r="G1533" s="46">
        <v>17.45</v>
      </c>
      <c r="H1533" s="46">
        <v>14.85</v>
      </c>
      <c r="I1533" s="46">
        <v>1.25</v>
      </c>
      <c r="J1533" s="52">
        <v>121</v>
      </c>
      <c r="K1533" s="47" t="str">
        <f t="shared" si="25"/>
        <v/>
      </c>
      <c r="L1533" s="30"/>
    </row>
    <row r="1534" spans="1:12" ht="15" customHeight="1" x14ac:dyDescent="0.2">
      <c r="A1534" s="64" t="s">
        <v>2894</v>
      </c>
      <c r="B1534" s="44" t="s">
        <v>1895</v>
      </c>
      <c r="C1534" s="44" t="s">
        <v>1896</v>
      </c>
      <c r="D1534" s="44" t="s">
        <v>31</v>
      </c>
      <c r="E1534" s="44" t="s">
        <v>32</v>
      </c>
      <c r="F1534" s="45" t="s">
        <v>33</v>
      </c>
      <c r="G1534" s="46">
        <v>46.85</v>
      </c>
      <c r="H1534" s="46">
        <v>39.85</v>
      </c>
      <c r="I1534" s="46"/>
      <c r="J1534" s="52">
        <v>98</v>
      </c>
      <c r="K1534" s="47" t="str">
        <f t="shared" si="25"/>
        <v/>
      </c>
      <c r="L1534" s="30"/>
    </row>
    <row r="1535" spans="1:12" ht="15" customHeight="1" x14ac:dyDescent="0.2">
      <c r="A1535" s="64" t="s">
        <v>2775</v>
      </c>
      <c r="B1535" s="44" t="s">
        <v>1895</v>
      </c>
      <c r="C1535" s="44" t="s">
        <v>1896</v>
      </c>
      <c r="D1535" s="44" t="s">
        <v>31</v>
      </c>
      <c r="E1535" s="44" t="s">
        <v>344</v>
      </c>
      <c r="F1535" s="45" t="s">
        <v>33</v>
      </c>
      <c r="G1535" s="46">
        <v>28.15</v>
      </c>
      <c r="H1535" s="46">
        <v>23.95</v>
      </c>
      <c r="I1535" s="46"/>
      <c r="J1535" s="52">
        <v>12</v>
      </c>
      <c r="K1535" s="47" t="str">
        <f t="shared" si="25"/>
        <v/>
      </c>
      <c r="L1535" s="30"/>
    </row>
    <row r="1536" spans="1:12" ht="15" customHeight="1" x14ac:dyDescent="0.2">
      <c r="A1536" s="64" t="s">
        <v>2895</v>
      </c>
      <c r="B1536" s="44" t="s">
        <v>1895</v>
      </c>
      <c r="C1536" s="44" t="s">
        <v>1896</v>
      </c>
      <c r="D1536" s="44" t="s">
        <v>31</v>
      </c>
      <c r="E1536" s="44" t="s">
        <v>65</v>
      </c>
      <c r="F1536" s="45" t="s">
        <v>33</v>
      </c>
      <c r="G1536" s="46">
        <v>29.15</v>
      </c>
      <c r="H1536" s="46">
        <v>24.8</v>
      </c>
      <c r="I1536" s="46"/>
      <c r="J1536" s="52">
        <v>9</v>
      </c>
      <c r="K1536" s="47" t="str">
        <f t="shared" si="25"/>
        <v/>
      </c>
      <c r="L1536" s="30"/>
    </row>
    <row r="1537" spans="1:12" ht="15" customHeight="1" x14ac:dyDescent="0.2">
      <c r="A1537" s="64" t="s">
        <v>2896</v>
      </c>
      <c r="B1537" s="44" t="s">
        <v>1895</v>
      </c>
      <c r="C1537" s="44" t="s">
        <v>1896</v>
      </c>
      <c r="D1537" s="44" t="s">
        <v>31</v>
      </c>
      <c r="E1537" s="44" t="s">
        <v>59</v>
      </c>
      <c r="F1537" s="45" t="s">
        <v>33</v>
      </c>
      <c r="G1537" s="46">
        <v>26.5</v>
      </c>
      <c r="H1537" s="46">
        <v>22.55</v>
      </c>
      <c r="I1537" s="46"/>
      <c r="J1537" s="52">
        <v>20</v>
      </c>
      <c r="K1537" s="47" t="str">
        <f t="shared" si="25"/>
        <v/>
      </c>
      <c r="L1537" s="30"/>
    </row>
    <row r="1538" spans="1:12" ht="15" customHeight="1" x14ac:dyDescent="0.2">
      <c r="A1538" s="64" t="s">
        <v>3084</v>
      </c>
      <c r="B1538" s="44" t="s">
        <v>1895</v>
      </c>
      <c r="C1538" s="44" t="s">
        <v>1896</v>
      </c>
      <c r="D1538" s="44" t="s">
        <v>31</v>
      </c>
      <c r="E1538" s="44" t="s">
        <v>61</v>
      </c>
      <c r="F1538" s="45" t="s">
        <v>33</v>
      </c>
      <c r="G1538" s="46">
        <v>24.1</v>
      </c>
      <c r="H1538" s="46">
        <v>20.5</v>
      </c>
      <c r="I1538" s="46"/>
      <c r="J1538" s="52">
        <v>150</v>
      </c>
      <c r="K1538" s="47" t="str">
        <f t="shared" si="25"/>
        <v/>
      </c>
      <c r="L1538" s="30"/>
    </row>
    <row r="1539" spans="1:12" ht="15" customHeight="1" x14ac:dyDescent="0.2">
      <c r="A1539" s="64" t="s">
        <v>1897</v>
      </c>
      <c r="B1539" s="44" t="s">
        <v>1895</v>
      </c>
      <c r="C1539" s="44" t="s">
        <v>1896</v>
      </c>
      <c r="D1539" s="44" t="s">
        <v>31</v>
      </c>
      <c r="E1539" s="44" t="s">
        <v>38</v>
      </c>
      <c r="F1539" s="45" t="s">
        <v>33</v>
      </c>
      <c r="G1539" s="46">
        <v>22.05</v>
      </c>
      <c r="H1539" s="46">
        <v>18.75</v>
      </c>
      <c r="I1539" s="46"/>
      <c r="J1539" s="52">
        <v>58</v>
      </c>
      <c r="K1539" s="47" t="str">
        <f t="shared" si="25"/>
        <v/>
      </c>
      <c r="L1539" s="30"/>
    </row>
    <row r="1540" spans="1:12" ht="15" customHeight="1" x14ac:dyDescent="0.2">
      <c r="A1540" s="64" t="s">
        <v>1898</v>
      </c>
      <c r="B1540" s="44" t="s">
        <v>1895</v>
      </c>
      <c r="C1540" s="44" t="s">
        <v>1896</v>
      </c>
      <c r="D1540" s="44" t="s">
        <v>31</v>
      </c>
      <c r="E1540" s="44" t="s">
        <v>40</v>
      </c>
      <c r="F1540" s="45" t="s">
        <v>33</v>
      </c>
      <c r="G1540" s="46">
        <v>17.7</v>
      </c>
      <c r="H1540" s="46">
        <v>15.05</v>
      </c>
      <c r="I1540" s="46"/>
      <c r="J1540" s="52">
        <v>62</v>
      </c>
      <c r="K1540" s="47" t="str">
        <f t="shared" si="25"/>
        <v/>
      </c>
      <c r="L1540" s="30"/>
    </row>
    <row r="1541" spans="1:12" ht="15" customHeight="1" x14ac:dyDescent="0.2">
      <c r="A1541" s="64" t="s">
        <v>1899</v>
      </c>
      <c r="B1541" s="44" t="s">
        <v>1895</v>
      </c>
      <c r="C1541" s="44" t="s">
        <v>1896</v>
      </c>
      <c r="D1541" s="44" t="s">
        <v>31</v>
      </c>
      <c r="E1541" s="44" t="s">
        <v>62</v>
      </c>
      <c r="F1541" s="45" t="s">
        <v>33</v>
      </c>
      <c r="G1541" s="46">
        <v>15.5</v>
      </c>
      <c r="H1541" s="46">
        <v>13.2</v>
      </c>
      <c r="I1541" s="46"/>
      <c r="J1541" s="52">
        <v>26</v>
      </c>
      <c r="K1541" s="47" t="str">
        <f t="shared" si="25"/>
        <v/>
      </c>
      <c r="L1541" s="30"/>
    </row>
    <row r="1542" spans="1:12" ht="15" customHeight="1" x14ac:dyDescent="0.2">
      <c r="A1542" s="64" t="s">
        <v>1900</v>
      </c>
      <c r="B1542" s="44" t="s">
        <v>1895</v>
      </c>
      <c r="C1542" s="44" t="s">
        <v>1896</v>
      </c>
      <c r="D1542" s="44" t="s">
        <v>31</v>
      </c>
      <c r="E1542" s="44" t="s">
        <v>63</v>
      </c>
      <c r="F1542" s="45" t="s">
        <v>33</v>
      </c>
      <c r="G1542" s="46">
        <v>13.7</v>
      </c>
      <c r="H1542" s="46">
        <v>11.65</v>
      </c>
      <c r="I1542" s="46"/>
      <c r="J1542" s="52">
        <v>9</v>
      </c>
      <c r="K1542" s="47" t="str">
        <f t="shared" si="25"/>
        <v/>
      </c>
      <c r="L1542" s="30"/>
    </row>
    <row r="1543" spans="1:12" ht="15" customHeight="1" x14ac:dyDescent="0.2">
      <c r="A1543" s="64" t="s">
        <v>660</v>
      </c>
      <c r="B1543" s="44" t="s">
        <v>661</v>
      </c>
      <c r="C1543" s="44" t="s">
        <v>662</v>
      </c>
      <c r="D1543" s="44" t="s">
        <v>31</v>
      </c>
      <c r="E1543" s="44" t="s">
        <v>32</v>
      </c>
      <c r="F1543" s="45" t="s">
        <v>49</v>
      </c>
      <c r="G1543" s="46">
        <v>47.35</v>
      </c>
      <c r="H1543" s="46">
        <v>40.25</v>
      </c>
      <c r="I1543" s="46"/>
      <c r="J1543" s="52">
        <v>144</v>
      </c>
      <c r="K1543" s="47" t="str">
        <f t="shared" si="25"/>
        <v/>
      </c>
      <c r="L1543" s="30"/>
    </row>
    <row r="1544" spans="1:12" ht="15" customHeight="1" x14ac:dyDescent="0.2">
      <c r="A1544" s="64" t="s">
        <v>1901</v>
      </c>
      <c r="B1544" s="44" t="s">
        <v>661</v>
      </c>
      <c r="C1544" s="44" t="s">
        <v>662</v>
      </c>
      <c r="D1544" s="44" t="s">
        <v>31</v>
      </c>
      <c r="E1544" s="44" t="s">
        <v>34</v>
      </c>
      <c r="F1544" s="45" t="s">
        <v>49</v>
      </c>
      <c r="G1544" s="46">
        <v>38.700000000000003</v>
      </c>
      <c r="H1544" s="46">
        <v>32.9</v>
      </c>
      <c r="I1544" s="46"/>
      <c r="J1544" s="52">
        <v>500</v>
      </c>
      <c r="K1544" s="47" t="str">
        <f t="shared" si="25"/>
        <v/>
      </c>
      <c r="L1544" s="30"/>
    </row>
    <row r="1545" spans="1:12" ht="15" customHeight="1" x14ac:dyDescent="0.2">
      <c r="A1545" s="64" t="s">
        <v>1902</v>
      </c>
      <c r="B1545" s="44" t="s">
        <v>661</v>
      </c>
      <c r="C1545" s="44" t="s">
        <v>662</v>
      </c>
      <c r="D1545" s="44" t="s">
        <v>31</v>
      </c>
      <c r="E1545" s="44" t="s">
        <v>133</v>
      </c>
      <c r="F1545" s="45" t="s">
        <v>49</v>
      </c>
      <c r="G1545" s="46">
        <v>32.15</v>
      </c>
      <c r="H1545" s="46">
        <v>27.35</v>
      </c>
      <c r="I1545" s="46"/>
      <c r="J1545" s="52">
        <v>41</v>
      </c>
      <c r="K1545" s="47" t="str">
        <f t="shared" si="25"/>
        <v/>
      </c>
      <c r="L1545" s="30"/>
    </row>
    <row r="1546" spans="1:12" ht="15" customHeight="1" x14ac:dyDescent="0.2">
      <c r="A1546" s="64" t="s">
        <v>2897</v>
      </c>
      <c r="B1546" s="44" t="s">
        <v>661</v>
      </c>
      <c r="C1546" s="44" t="s">
        <v>662</v>
      </c>
      <c r="D1546" s="44" t="s">
        <v>31</v>
      </c>
      <c r="E1546" s="44" t="s">
        <v>35</v>
      </c>
      <c r="F1546" s="45" t="s">
        <v>49</v>
      </c>
      <c r="G1546" s="46">
        <v>28.2</v>
      </c>
      <c r="H1546" s="46">
        <v>24</v>
      </c>
      <c r="I1546" s="46"/>
      <c r="J1546" s="52">
        <v>18</v>
      </c>
      <c r="K1546" s="47" t="str">
        <f t="shared" ref="K1546:K1603" si="26">IF(L1546="","",IF(L1546&lt;50,G1546-($K$9*G1546),IF(L1546&gt;=50,H1546-($K$9*H1546))))</f>
        <v/>
      </c>
      <c r="L1546" s="30"/>
    </row>
    <row r="1547" spans="1:12" ht="15" customHeight="1" x14ac:dyDescent="0.2">
      <c r="A1547" s="64" t="s">
        <v>1903</v>
      </c>
      <c r="B1547" s="44" t="s">
        <v>661</v>
      </c>
      <c r="C1547" s="44" t="s">
        <v>662</v>
      </c>
      <c r="D1547" s="44" t="s">
        <v>31</v>
      </c>
      <c r="E1547" s="44" t="s">
        <v>36</v>
      </c>
      <c r="F1547" s="45" t="s">
        <v>49</v>
      </c>
      <c r="G1547" s="46">
        <v>24.45</v>
      </c>
      <c r="H1547" s="46">
        <v>20.8</v>
      </c>
      <c r="I1547" s="46"/>
      <c r="J1547" s="52">
        <v>18</v>
      </c>
      <c r="K1547" s="47" t="str">
        <f t="shared" si="26"/>
        <v/>
      </c>
      <c r="L1547" s="30"/>
    </row>
    <row r="1548" spans="1:12" ht="15" customHeight="1" x14ac:dyDescent="0.2">
      <c r="A1548" s="64" t="s">
        <v>1904</v>
      </c>
      <c r="B1548" s="44" t="s">
        <v>661</v>
      </c>
      <c r="C1548" s="44" t="s">
        <v>662</v>
      </c>
      <c r="D1548" s="44" t="s">
        <v>31</v>
      </c>
      <c r="E1548" s="44" t="s">
        <v>74</v>
      </c>
      <c r="F1548" s="45" t="s">
        <v>49</v>
      </c>
      <c r="G1548" s="46">
        <v>39.6</v>
      </c>
      <c r="H1548" s="46">
        <v>33.700000000000003</v>
      </c>
      <c r="I1548" s="46"/>
      <c r="J1548" s="52">
        <v>12</v>
      </c>
      <c r="K1548" s="47" t="str">
        <f t="shared" si="26"/>
        <v/>
      </c>
      <c r="L1548" s="30"/>
    </row>
    <row r="1549" spans="1:12" ht="15" customHeight="1" x14ac:dyDescent="0.2">
      <c r="A1549" s="64" t="s">
        <v>1905</v>
      </c>
      <c r="B1549" s="44" t="s">
        <v>661</v>
      </c>
      <c r="C1549" s="44" t="s">
        <v>662</v>
      </c>
      <c r="D1549" s="44" t="s">
        <v>31</v>
      </c>
      <c r="E1549" s="44" t="s">
        <v>59</v>
      </c>
      <c r="F1549" s="45" t="s">
        <v>49</v>
      </c>
      <c r="G1549" s="46">
        <v>30.75</v>
      </c>
      <c r="H1549" s="46">
        <v>26.15</v>
      </c>
      <c r="I1549" s="46"/>
      <c r="J1549" s="52">
        <v>16</v>
      </c>
      <c r="K1549" s="47" t="str">
        <f t="shared" si="26"/>
        <v/>
      </c>
      <c r="L1549" s="30"/>
    </row>
    <row r="1550" spans="1:12" ht="15" customHeight="1" x14ac:dyDescent="0.2">
      <c r="A1550" s="64" t="s">
        <v>2898</v>
      </c>
      <c r="B1550" s="44" t="s">
        <v>661</v>
      </c>
      <c r="C1550" s="44" t="s">
        <v>662</v>
      </c>
      <c r="D1550" s="44" t="s">
        <v>31</v>
      </c>
      <c r="E1550" s="44" t="s">
        <v>39</v>
      </c>
      <c r="F1550" s="45" t="s">
        <v>49</v>
      </c>
      <c r="G1550" s="46">
        <v>20.149999999999999</v>
      </c>
      <c r="H1550" s="46">
        <v>17.149999999999999</v>
      </c>
      <c r="I1550" s="46"/>
      <c r="J1550" s="52">
        <v>43</v>
      </c>
      <c r="K1550" s="47" t="str">
        <f t="shared" si="26"/>
        <v/>
      </c>
      <c r="L1550" s="30"/>
    </row>
    <row r="1551" spans="1:12" ht="15" customHeight="1" x14ac:dyDescent="0.2">
      <c r="A1551" s="64" t="s">
        <v>2899</v>
      </c>
      <c r="B1551" s="44" t="s">
        <v>661</v>
      </c>
      <c r="C1551" s="44" t="s">
        <v>662</v>
      </c>
      <c r="D1551" s="44" t="s">
        <v>31</v>
      </c>
      <c r="E1551" s="44" t="s">
        <v>40</v>
      </c>
      <c r="F1551" s="45" t="s">
        <v>49</v>
      </c>
      <c r="G1551" s="46">
        <v>14.2</v>
      </c>
      <c r="H1551" s="46">
        <v>12.1</v>
      </c>
      <c r="I1551" s="46"/>
      <c r="J1551" s="52">
        <v>26</v>
      </c>
      <c r="K1551" s="47" t="str">
        <f t="shared" si="26"/>
        <v/>
      </c>
      <c r="L1551" s="30"/>
    </row>
    <row r="1552" spans="1:12" ht="15" customHeight="1" x14ac:dyDescent="0.2">
      <c r="A1552" s="64" t="s">
        <v>1906</v>
      </c>
      <c r="B1552" s="44" t="s">
        <v>661</v>
      </c>
      <c r="C1552" s="44" t="s">
        <v>662</v>
      </c>
      <c r="D1552" s="44" t="s">
        <v>31</v>
      </c>
      <c r="E1552" s="44" t="s">
        <v>62</v>
      </c>
      <c r="F1552" s="45" t="s">
        <v>49</v>
      </c>
      <c r="G1552" s="46">
        <v>9.15</v>
      </c>
      <c r="H1552" s="46">
        <v>7.8</v>
      </c>
      <c r="I1552" s="46"/>
      <c r="J1552" s="52">
        <v>8</v>
      </c>
      <c r="K1552" s="47" t="str">
        <f t="shared" si="26"/>
        <v/>
      </c>
      <c r="L1552" s="30"/>
    </row>
    <row r="1553" spans="1:12" ht="15" customHeight="1" x14ac:dyDescent="0.2">
      <c r="A1553" s="64" t="s">
        <v>1907</v>
      </c>
      <c r="B1553" s="44" t="s">
        <v>1908</v>
      </c>
      <c r="C1553" s="44" t="s">
        <v>1909</v>
      </c>
      <c r="D1553" s="44" t="s">
        <v>31</v>
      </c>
      <c r="E1553" s="44" t="s">
        <v>92</v>
      </c>
      <c r="F1553" s="45" t="s">
        <v>33</v>
      </c>
      <c r="G1553" s="46">
        <v>74.2</v>
      </c>
      <c r="H1553" s="46">
        <v>63.1</v>
      </c>
      <c r="I1553" s="46"/>
      <c r="J1553" s="52">
        <v>17</v>
      </c>
      <c r="K1553" s="47" t="str">
        <f t="shared" si="26"/>
        <v/>
      </c>
      <c r="L1553" s="30"/>
    </row>
    <row r="1554" spans="1:12" ht="15" customHeight="1" x14ac:dyDescent="0.2">
      <c r="A1554" s="64" t="s">
        <v>1910</v>
      </c>
      <c r="B1554" s="44" t="s">
        <v>1908</v>
      </c>
      <c r="C1554" s="44" t="s">
        <v>1909</v>
      </c>
      <c r="D1554" s="44" t="s">
        <v>31</v>
      </c>
      <c r="E1554" s="44" t="s">
        <v>48</v>
      </c>
      <c r="F1554" s="45" t="s">
        <v>33</v>
      </c>
      <c r="G1554" s="46">
        <v>64.55</v>
      </c>
      <c r="H1554" s="46">
        <v>54.9</v>
      </c>
      <c r="I1554" s="46"/>
      <c r="J1554" s="52">
        <v>121</v>
      </c>
      <c r="K1554" s="47" t="str">
        <f t="shared" si="26"/>
        <v/>
      </c>
      <c r="L1554" s="30"/>
    </row>
    <row r="1555" spans="1:12" ht="15" customHeight="1" x14ac:dyDescent="0.2">
      <c r="A1555" s="64" t="s">
        <v>1911</v>
      </c>
      <c r="B1555" s="44" t="s">
        <v>1908</v>
      </c>
      <c r="C1555" s="44" t="s">
        <v>1909</v>
      </c>
      <c r="D1555" s="44" t="s">
        <v>31</v>
      </c>
      <c r="E1555" s="44" t="s">
        <v>50</v>
      </c>
      <c r="F1555" s="45" t="s">
        <v>33</v>
      </c>
      <c r="G1555" s="46">
        <v>54.9</v>
      </c>
      <c r="H1555" s="46">
        <v>46.7</v>
      </c>
      <c r="I1555" s="46"/>
      <c r="J1555" s="52">
        <v>82</v>
      </c>
      <c r="K1555" s="47" t="str">
        <f t="shared" si="26"/>
        <v/>
      </c>
      <c r="L1555" s="30"/>
    </row>
    <row r="1556" spans="1:12" ht="15" customHeight="1" x14ac:dyDescent="0.2">
      <c r="A1556" s="64" t="s">
        <v>1912</v>
      </c>
      <c r="B1556" s="44" t="s">
        <v>1908</v>
      </c>
      <c r="C1556" s="44" t="s">
        <v>1909</v>
      </c>
      <c r="D1556" s="44" t="s">
        <v>31</v>
      </c>
      <c r="E1556" s="44" t="s">
        <v>32</v>
      </c>
      <c r="F1556" s="45" t="s">
        <v>33</v>
      </c>
      <c r="G1556" s="46">
        <v>46.5</v>
      </c>
      <c r="H1556" s="46">
        <v>39.549999999999997</v>
      </c>
      <c r="I1556" s="46"/>
      <c r="J1556" s="52">
        <v>385</v>
      </c>
      <c r="K1556" s="47" t="str">
        <f t="shared" si="26"/>
        <v/>
      </c>
      <c r="L1556" s="30"/>
    </row>
    <row r="1557" spans="1:12" ht="15" customHeight="1" x14ac:dyDescent="0.2">
      <c r="A1557" s="64" t="s">
        <v>2776</v>
      </c>
      <c r="B1557" s="44" t="s">
        <v>1908</v>
      </c>
      <c r="C1557" s="44" t="s">
        <v>1909</v>
      </c>
      <c r="D1557" s="44" t="s">
        <v>31</v>
      </c>
      <c r="E1557" s="44" t="s">
        <v>83</v>
      </c>
      <c r="F1557" s="45" t="s">
        <v>33</v>
      </c>
      <c r="G1557" s="46">
        <v>33</v>
      </c>
      <c r="H1557" s="46">
        <v>28.05</v>
      </c>
      <c r="I1557" s="46"/>
      <c r="J1557" s="52">
        <v>153</v>
      </c>
      <c r="K1557" s="47" t="str">
        <f t="shared" si="26"/>
        <v/>
      </c>
      <c r="L1557" s="30"/>
    </row>
    <row r="1558" spans="1:12" ht="15" customHeight="1" x14ac:dyDescent="0.2">
      <c r="A1558" s="64" t="s">
        <v>2777</v>
      </c>
      <c r="B1558" s="44" t="s">
        <v>1908</v>
      </c>
      <c r="C1558" s="44" t="s">
        <v>1909</v>
      </c>
      <c r="D1558" s="44" t="s">
        <v>31</v>
      </c>
      <c r="E1558" s="44" t="s">
        <v>344</v>
      </c>
      <c r="F1558" s="45" t="s">
        <v>33</v>
      </c>
      <c r="G1558" s="46">
        <v>29.5</v>
      </c>
      <c r="H1558" s="46">
        <v>25.1</v>
      </c>
      <c r="I1558" s="46"/>
      <c r="J1558" s="52">
        <v>93</v>
      </c>
      <c r="K1558" s="47" t="str">
        <f t="shared" si="26"/>
        <v/>
      </c>
      <c r="L1558" s="30"/>
    </row>
    <row r="1559" spans="1:12" ht="15" customHeight="1" x14ac:dyDescent="0.2">
      <c r="A1559" s="64" t="s">
        <v>1913</v>
      </c>
      <c r="B1559" s="44" t="s">
        <v>1908</v>
      </c>
      <c r="C1559" s="44" t="s">
        <v>1909</v>
      </c>
      <c r="D1559" s="44" t="s">
        <v>31</v>
      </c>
      <c r="E1559" s="44" t="s">
        <v>86</v>
      </c>
      <c r="F1559" s="45" t="s">
        <v>33</v>
      </c>
      <c r="G1559" s="46">
        <v>25.3</v>
      </c>
      <c r="H1559" s="46">
        <v>21.55</v>
      </c>
      <c r="I1559" s="46"/>
      <c r="J1559" s="52">
        <v>66</v>
      </c>
      <c r="K1559" s="47" t="str">
        <f t="shared" si="26"/>
        <v/>
      </c>
      <c r="L1559" s="30"/>
    </row>
    <row r="1560" spans="1:12" ht="15" customHeight="1" x14ac:dyDescent="0.2">
      <c r="A1560" s="64" t="s">
        <v>1914</v>
      </c>
      <c r="B1560" s="44" t="s">
        <v>1908</v>
      </c>
      <c r="C1560" s="44" t="s">
        <v>1909</v>
      </c>
      <c r="D1560" s="44" t="s">
        <v>31</v>
      </c>
      <c r="E1560" s="44" t="s">
        <v>65</v>
      </c>
      <c r="F1560" s="45" t="s">
        <v>33</v>
      </c>
      <c r="G1560" s="46">
        <v>33.4</v>
      </c>
      <c r="H1560" s="46">
        <v>28.4</v>
      </c>
      <c r="I1560" s="46"/>
      <c r="J1560" s="52">
        <v>39</v>
      </c>
      <c r="K1560" s="47" t="str">
        <f t="shared" si="26"/>
        <v/>
      </c>
      <c r="L1560" s="30"/>
    </row>
    <row r="1561" spans="1:12" ht="15" customHeight="1" x14ac:dyDescent="0.2">
      <c r="A1561" s="64" t="s">
        <v>1915</v>
      </c>
      <c r="B1561" s="44" t="s">
        <v>1908</v>
      </c>
      <c r="C1561" s="44" t="s">
        <v>1909</v>
      </c>
      <c r="D1561" s="44" t="s">
        <v>31</v>
      </c>
      <c r="E1561" s="44" t="s">
        <v>59</v>
      </c>
      <c r="F1561" s="45" t="s">
        <v>33</v>
      </c>
      <c r="G1561" s="46">
        <v>29.9</v>
      </c>
      <c r="H1561" s="46">
        <v>25.45</v>
      </c>
      <c r="I1561" s="46"/>
      <c r="J1561" s="52">
        <v>177</v>
      </c>
      <c r="K1561" s="47" t="str">
        <f t="shared" si="26"/>
        <v/>
      </c>
      <c r="L1561" s="30"/>
    </row>
    <row r="1562" spans="1:12" ht="15" customHeight="1" x14ac:dyDescent="0.2">
      <c r="A1562" s="64" t="s">
        <v>1916</v>
      </c>
      <c r="B1562" s="44" t="s">
        <v>1908</v>
      </c>
      <c r="C1562" s="44" t="s">
        <v>1909</v>
      </c>
      <c r="D1562" s="44" t="s">
        <v>31</v>
      </c>
      <c r="E1562" s="44" t="s">
        <v>61</v>
      </c>
      <c r="F1562" s="45" t="s">
        <v>33</v>
      </c>
      <c r="G1562" s="46">
        <v>26.4</v>
      </c>
      <c r="H1562" s="46">
        <v>22.45</v>
      </c>
      <c r="I1562" s="46"/>
      <c r="J1562" s="52">
        <v>299</v>
      </c>
      <c r="K1562" s="47" t="str">
        <f t="shared" si="26"/>
        <v/>
      </c>
      <c r="L1562" s="30"/>
    </row>
    <row r="1563" spans="1:12" ht="15" customHeight="1" x14ac:dyDescent="0.2">
      <c r="A1563" s="64" t="s">
        <v>1917</v>
      </c>
      <c r="B1563" s="44" t="s">
        <v>1908</v>
      </c>
      <c r="C1563" s="44" t="s">
        <v>1909</v>
      </c>
      <c r="D1563" s="44" t="s">
        <v>31</v>
      </c>
      <c r="E1563" s="44" t="s">
        <v>62</v>
      </c>
      <c r="F1563" s="45" t="s">
        <v>33</v>
      </c>
      <c r="G1563" s="46">
        <v>13.7</v>
      </c>
      <c r="H1563" s="46">
        <v>11.65</v>
      </c>
      <c r="I1563" s="46"/>
      <c r="J1563" s="52">
        <v>39</v>
      </c>
      <c r="K1563" s="47" t="str">
        <f t="shared" si="26"/>
        <v/>
      </c>
      <c r="L1563" s="30"/>
    </row>
    <row r="1564" spans="1:12" ht="15" customHeight="1" x14ac:dyDescent="0.2">
      <c r="A1564" s="64" t="s">
        <v>1918</v>
      </c>
      <c r="B1564" s="44" t="s">
        <v>463</v>
      </c>
      <c r="C1564" s="44" t="s">
        <v>464</v>
      </c>
      <c r="D1564" s="44" t="s">
        <v>31</v>
      </c>
      <c r="E1564" s="44" t="s">
        <v>34</v>
      </c>
      <c r="F1564" s="45" t="s">
        <v>73</v>
      </c>
      <c r="G1564" s="46">
        <v>47.25</v>
      </c>
      <c r="H1564" s="46">
        <v>40.200000000000003</v>
      </c>
      <c r="I1564" s="46"/>
      <c r="J1564" s="52">
        <v>185</v>
      </c>
      <c r="K1564" s="47" t="str">
        <f t="shared" si="26"/>
        <v/>
      </c>
      <c r="L1564" s="30"/>
    </row>
    <row r="1565" spans="1:12" ht="15" customHeight="1" x14ac:dyDescent="0.2">
      <c r="A1565" s="64" t="s">
        <v>465</v>
      </c>
      <c r="B1565" s="44" t="s">
        <v>463</v>
      </c>
      <c r="C1565" s="44" t="s">
        <v>464</v>
      </c>
      <c r="D1565" s="44" t="s">
        <v>31</v>
      </c>
      <c r="E1565" s="44" t="s">
        <v>133</v>
      </c>
      <c r="F1565" s="45" t="s">
        <v>73</v>
      </c>
      <c r="G1565" s="46">
        <v>41.75</v>
      </c>
      <c r="H1565" s="46">
        <v>35.5</v>
      </c>
      <c r="I1565" s="46"/>
      <c r="J1565" s="52">
        <v>132</v>
      </c>
      <c r="K1565" s="47" t="str">
        <f t="shared" si="26"/>
        <v/>
      </c>
      <c r="L1565" s="30"/>
    </row>
    <row r="1566" spans="1:12" ht="15" customHeight="1" x14ac:dyDescent="0.2">
      <c r="A1566" s="64" t="s">
        <v>783</v>
      </c>
      <c r="B1566" s="44" t="s">
        <v>463</v>
      </c>
      <c r="C1566" s="44" t="s">
        <v>464</v>
      </c>
      <c r="D1566" s="44" t="s">
        <v>31</v>
      </c>
      <c r="E1566" s="44" t="s">
        <v>35</v>
      </c>
      <c r="F1566" s="45" t="s">
        <v>73</v>
      </c>
      <c r="G1566" s="46">
        <v>38.35</v>
      </c>
      <c r="H1566" s="46">
        <v>32.6</v>
      </c>
      <c r="I1566" s="46"/>
      <c r="J1566" s="52">
        <v>201</v>
      </c>
      <c r="K1566" s="47" t="str">
        <f t="shared" si="26"/>
        <v/>
      </c>
      <c r="L1566" s="30"/>
    </row>
    <row r="1567" spans="1:12" ht="15" customHeight="1" x14ac:dyDescent="0.2">
      <c r="A1567" s="64" t="s">
        <v>1919</v>
      </c>
      <c r="B1567" s="44" t="s">
        <v>463</v>
      </c>
      <c r="C1567" s="44" t="s">
        <v>464</v>
      </c>
      <c r="D1567" s="44" t="s">
        <v>31</v>
      </c>
      <c r="E1567" s="44" t="s">
        <v>61</v>
      </c>
      <c r="F1567" s="45" t="s">
        <v>73</v>
      </c>
      <c r="G1567" s="46">
        <v>27.15</v>
      </c>
      <c r="H1567" s="46">
        <v>23.1</v>
      </c>
      <c r="I1567" s="46"/>
      <c r="J1567" s="52">
        <v>444</v>
      </c>
      <c r="K1567" s="47" t="str">
        <f t="shared" si="26"/>
        <v/>
      </c>
      <c r="L1567" s="30"/>
    </row>
    <row r="1568" spans="1:12" ht="15" customHeight="1" x14ac:dyDescent="0.2">
      <c r="A1568" s="64" t="s">
        <v>2900</v>
      </c>
      <c r="B1568" s="44" t="s">
        <v>463</v>
      </c>
      <c r="C1568" s="44" t="s">
        <v>464</v>
      </c>
      <c r="D1568" s="44" t="s">
        <v>31</v>
      </c>
      <c r="E1568" s="44" t="s">
        <v>38</v>
      </c>
      <c r="F1568" s="45" t="s">
        <v>73</v>
      </c>
      <c r="G1568" s="46">
        <v>25.15</v>
      </c>
      <c r="H1568" s="46">
        <v>21.4</v>
      </c>
      <c r="I1568" s="46"/>
      <c r="J1568" s="52">
        <v>40</v>
      </c>
      <c r="K1568" s="47" t="str">
        <f t="shared" si="26"/>
        <v/>
      </c>
      <c r="L1568" s="30"/>
    </row>
    <row r="1569" spans="1:12" ht="15" customHeight="1" x14ac:dyDescent="0.2">
      <c r="A1569" s="64" t="s">
        <v>1920</v>
      </c>
      <c r="B1569" s="44" t="s">
        <v>463</v>
      </c>
      <c r="C1569" s="44" t="s">
        <v>464</v>
      </c>
      <c r="D1569" s="44" t="s">
        <v>31</v>
      </c>
      <c r="E1569" s="44" t="s">
        <v>62</v>
      </c>
      <c r="F1569" s="45" t="s">
        <v>73</v>
      </c>
      <c r="G1569" s="46">
        <v>20.399999999999999</v>
      </c>
      <c r="H1569" s="46">
        <v>17.350000000000001</v>
      </c>
      <c r="I1569" s="46"/>
      <c r="J1569" s="52">
        <v>29</v>
      </c>
      <c r="K1569" s="47" t="str">
        <f t="shared" si="26"/>
        <v/>
      </c>
      <c r="L1569" s="30"/>
    </row>
    <row r="1570" spans="1:12" ht="15" customHeight="1" x14ac:dyDescent="0.2">
      <c r="A1570" s="64" t="s">
        <v>1921</v>
      </c>
      <c r="B1570" s="44" t="s">
        <v>1922</v>
      </c>
      <c r="C1570" s="44" t="s">
        <v>1923</v>
      </c>
      <c r="D1570" s="44" t="s">
        <v>31</v>
      </c>
      <c r="E1570" s="44" t="s">
        <v>760</v>
      </c>
      <c r="F1570" s="45" t="s">
        <v>759</v>
      </c>
      <c r="G1570" s="46">
        <v>24.35</v>
      </c>
      <c r="H1570" s="46">
        <v>23.15</v>
      </c>
      <c r="I1570" s="46"/>
      <c r="J1570" s="52">
        <v>66</v>
      </c>
      <c r="K1570" s="47" t="str">
        <f t="shared" si="26"/>
        <v/>
      </c>
      <c r="L1570" s="30"/>
    </row>
    <row r="1571" spans="1:12" ht="15" customHeight="1" x14ac:dyDescent="0.2">
      <c r="A1571" s="64" t="s">
        <v>1924</v>
      </c>
      <c r="B1571" s="44" t="s">
        <v>1922</v>
      </c>
      <c r="C1571" s="44" t="s">
        <v>1923</v>
      </c>
      <c r="D1571" s="44" t="s">
        <v>31</v>
      </c>
      <c r="E1571" s="44" t="s">
        <v>763</v>
      </c>
      <c r="F1571" s="45" t="s">
        <v>759</v>
      </c>
      <c r="G1571" s="46">
        <v>23.15</v>
      </c>
      <c r="H1571" s="46">
        <v>22</v>
      </c>
      <c r="I1571" s="46"/>
      <c r="J1571" s="52">
        <v>199</v>
      </c>
      <c r="K1571" s="47" t="str">
        <f t="shared" si="26"/>
        <v/>
      </c>
      <c r="L1571" s="30"/>
    </row>
    <row r="1572" spans="1:12" ht="15" customHeight="1" x14ac:dyDescent="0.2">
      <c r="A1572" s="64" t="s">
        <v>1927</v>
      </c>
      <c r="B1572" s="44" t="s">
        <v>1925</v>
      </c>
      <c r="C1572" s="44" t="s">
        <v>1926</v>
      </c>
      <c r="D1572" s="44" t="s">
        <v>31</v>
      </c>
      <c r="E1572" s="44" t="s">
        <v>760</v>
      </c>
      <c r="F1572" s="45" t="s">
        <v>759</v>
      </c>
      <c r="G1572" s="46">
        <v>24.35</v>
      </c>
      <c r="H1572" s="46">
        <v>23.15</v>
      </c>
      <c r="I1572" s="46"/>
      <c r="J1572" s="52">
        <v>17</v>
      </c>
      <c r="K1572" s="47" t="str">
        <f t="shared" si="26"/>
        <v/>
      </c>
      <c r="L1572" s="30"/>
    </row>
    <row r="1573" spans="1:12" ht="15" customHeight="1" x14ac:dyDescent="0.2">
      <c r="A1573" s="64" t="s">
        <v>1928</v>
      </c>
      <c r="B1573" s="44" t="s">
        <v>1925</v>
      </c>
      <c r="C1573" s="44" t="s">
        <v>1926</v>
      </c>
      <c r="D1573" s="44" t="s">
        <v>31</v>
      </c>
      <c r="E1573" s="44" t="s">
        <v>764</v>
      </c>
      <c r="F1573" s="45" t="s">
        <v>759</v>
      </c>
      <c r="G1573" s="46">
        <v>22.1</v>
      </c>
      <c r="H1573" s="46">
        <v>21</v>
      </c>
      <c r="I1573" s="46"/>
      <c r="J1573" s="52">
        <v>22</v>
      </c>
      <c r="K1573" s="47" t="str">
        <f t="shared" si="26"/>
        <v/>
      </c>
      <c r="L1573" s="30"/>
    </row>
    <row r="1574" spans="1:12" ht="15" customHeight="1" x14ac:dyDescent="0.2">
      <c r="A1574" s="64" t="s">
        <v>1929</v>
      </c>
      <c r="B1574" s="44" t="s">
        <v>1925</v>
      </c>
      <c r="C1574" s="44" t="s">
        <v>1926</v>
      </c>
      <c r="D1574" s="44" t="s">
        <v>31</v>
      </c>
      <c r="E1574" s="44" t="s">
        <v>765</v>
      </c>
      <c r="F1574" s="45" t="s">
        <v>759</v>
      </c>
      <c r="G1574" s="46">
        <v>19.75</v>
      </c>
      <c r="H1574" s="46">
        <v>18.8</v>
      </c>
      <c r="I1574" s="46"/>
      <c r="J1574" s="52">
        <v>191</v>
      </c>
      <c r="K1574" s="47" t="str">
        <f t="shared" si="26"/>
        <v/>
      </c>
      <c r="L1574" s="30"/>
    </row>
    <row r="1575" spans="1:12" ht="15" customHeight="1" x14ac:dyDescent="0.2">
      <c r="A1575" s="64" t="s">
        <v>1930</v>
      </c>
      <c r="B1575" s="44" t="s">
        <v>1925</v>
      </c>
      <c r="C1575" s="44" t="s">
        <v>1926</v>
      </c>
      <c r="D1575" s="44" t="s">
        <v>31</v>
      </c>
      <c r="E1575" s="44" t="s">
        <v>766</v>
      </c>
      <c r="F1575" s="45" t="s">
        <v>759</v>
      </c>
      <c r="G1575" s="46">
        <v>15.9</v>
      </c>
      <c r="H1575" s="46">
        <v>15.15</v>
      </c>
      <c r="I1575" s="46"/>
      <c r="J1575" s="52">
        <v>37</v>
      </c>
      <c r="K1575" s="47" t="str">
        <f t="shared" si="26"/>
        <v/>
      </c>
      <c r="L1575" s="30"/>
    </row>
    <row r="1576" spans="1:12" ht="15" customHeight="1" x14ac:dyDescent="0.2">
      <c r="A1576" s="64" t="s">
        <v>1931</v>
      </c>
      <c r="B1576" s="44" t="s">
        <v>1932</v>
      </c>
      <c r="C1576" s="44" t="s">
        <v>1933</v>
      </c>
      <c r="D1576" s="44" t="s">
        <v>31</v>
      </c>
      <c r="E1576" s="44" t="s">
        <v>760</v>
      </c>
      <c r="F1576" s="45" t="s">
        <v>759</v>
      </c>
      <c r="G1576" s="46">
        <v>24.35</v>
      </c>
      <c r="H1576" s="46">
        <v>23.15</v>
      </c>
      <c r="I1576" s="46"/>
      <c r="J1576" s="52">
        <v>8</v>
      </c>
      <c r="K1576" s="47" t="str">
        <f t="shared" si="26"/>
        <v/>
      </c>
      <c r="L1576" s="30"/>
    </row>
    <row r="1577" spans="1:12" ht="15" customHeight="1" x14ac:dyDescent="0.2">
      <c r="A1577" s="64" t="s">
        <v>1934</v>
      </c>
      <c r="B1577" s="44" t="s">
        <v>1932</v>
      </c>
      <c r="C1577" s="44" t="s">
        <v>1933</v>
      </c>
      <c r="D1577" s="44" t="s">
        <v>31</v>
      </c>
      <c r="E1577" s="44" t="s">
        <v>763</v>
      </c>
      <c r="F1577" s="45" t="s">
        <v>759</v>
      </c>
      <c r="G1577" s="46">
        <v>23.15</v>
      </c>
      <c r="H1577" s="46">
        <v>22</v>
      </c>
      <c r="I1577" s="46"/>
      <c r="J1577" s="52">
        <v>187</v>
      </c>
      <c r="K1577" s="47" t="str">
        <f t="shared" si="26"/>
        <v/>
      </c>
      <c r="L1577" s="30"/>
    </row>
    <row r="1578" spans="1:12" ht="15" customHeight="1" x14ac:dyDescent="0.2">
      <c r="A1578" s="64" t="s">
        <v>1935</v>
      </c>
      <c r="B1578" s="44" t="s">
        <v>1932</v>
      </c>
      <c r="C1578" s="44" t="s">
        <v>1933</v>
      </c>
      <c r="D1578" s="44" t="s">
        <v>31</v>
      </c>
      <c r="E1578" s="44" t="s">
        <v>764</v>
      </c>
      <c r="F1578" s="45" t="s">
        <v>759</v>
      </c>
      <c r="G1578" s="46">
        <v>22.1</v>
      </c>
      <c r="H1578" s="46">
        <v>21</v>
      </c>
      <c r="I1578" s="46"/>
      <c r="J1578" s="52">
        <v>32</v>
      </c>
      <c r="K1578" s="47" t="str">
        <f t="shared" si="26"/>
        <v/>
      </c>
      <c r="L1578" s="30"/>
    </row>
    <row r="1579" spans="1:12" ht="15" customHeight="1" x14ac:dyDescent="0.2">
      <c r="A1579" s="64" t="s">
        <v>1936</v>
      </c>
      <c r="B1579" s="44" t="s">
        <v>1932</v>
      </c>
      <c r="C1579" s="44" t="s">
        <v>1933</v>
      </c>
      <c r="D1579" s="44" t="s">
        <v>31</v>
      </c>
      <c r="E1579" s="44" t="s">
        <v>765</v>
      </c>
      <c r="F1579" s="45" t="s">
        <v>759</v>
      </c>
      <c r="G1579" s="46">
        <v>19.75</v>
      </c>
      <c r="H1579" s="46">
        <v>18.8</v>
      </c>
      <c r="I1579" s="46"/>
      <c r="J1579" s="52">
        <v>57</v>
      </c>
      <c r="K1579" s="47" t="str">
        <f t="shared" si="26"/>
        <v/>
      </c>
      <c r="L1579" s="30"/>
    </row>
    <row r="1580" spans="1:12" ht="15" customHeight="1" x14ac:dyDescent="0.2">
      <c r="A1580" s="64" t="s">
        <v>1937</v>
      </c>
      <c r="B1580" s="44" t="s">
        <v>1932</v>
      </c>
      <c r="C1580" s="44" t="s">
        <v>1933</v>
      </c>
      <c r="D1580" s="44" t="s">
        <v>31</v>
      </c>
      <c r="E1580" s="44" t="s">
        <v>766</v>
      </c>
      <c r="F1580" s="45" t="s">
        <v>759</v>
      </c>
      <c r="G1580" s="46">
        <v>15.9</v>
      </c>
      <c r="H1580" s="46">
        <v>15.15</v>
      </c>
      <c r="I1580" s="46"/>
      <c r="J1580" s="52">
        <v>6</v>
      </c>
      <c r="K1580" s="47" t="str">
        <f t="shared" si="26"/>
        <v/>
      </c>
      <c r="L1580" s="30"/>
    </row>
    <row r="1581" spans="1:12" ht="15" customHeight="1" x14ac:dyDescent="0.2">
      <c r="A1581" s="64" t="s">
        <v>1940</v>
      </c>
      <c r="B1581" s="44" t="s">
        <v>1938</v>
      </c>
      <c r="C1581" s="44" t="s">
        <v>1939</v>
      </c>
      <c r="D1581" s="44" t="s">
        <v>31</v>
      </c>
      <c r="E1581" s="44" t="s">
        <v>765</v>
      </c>
      <c r="F1581" s="45" t="s">
        <v>772</v>
      </c>
      <c r="G1581" s="46">
        <v>19.75</v>
      </c>
      <c r="H1581" s="46">
        <v>18.8</v>
      </c>
      <c r="I1581" s="46"/>
      <c r="J1581" s="52">
        <v>198</v>
      </c>
      <c r="K1581" s="47" t="str">
        <f t="shared" si="26"/>
        <v/>
      </c>
      <c r="L1581" s="30"/>
    </row>
    <row r="1582" spans="1:12" ht="15" customHeight="1" x14ac:dyDescent="0.2">
      <c r="A1582" s="64" t="s">
        <v>1941</v>
      </c>
      <c r="B1582" s="44" t="s">
        <v>1938</v>
      </c>
      <c r="C1582" s="44" t="s">
        <v>1939</v>
      </c>
      <c r="D1582" s="44" t="s">
        <v>31</v>
      </c>
      <c r="E1582" s="44" t="s">
        <v>766</v>
      </c>
      <c r="F1582" s="45" t="s">
        <v>772</v>
      </c>
      <c r="G1582" s="46">
        <v>17.75</v>
      </c>
      <c r="H1582" s="46">
        <v>16.899999999999999</v>
      </c>
      <c r="I1582" s="46"/>
      <c r="J1582" s="52">
        <v>105</v>
      </c>
      <c r="K1582" s="47" t="str">
        <f t="shared" si="26"/>
        <v/>
      </c>
      <c r="L1582" s="30"/>
    </row>
    <row r="1583" spans="1:12" ht="15" customHeight="1" x14ac:dyDescent="0.2">
      <c r="A1583" s="64" t="s">
        <v>2487</v>
      </c>
      <c r="B1583" s="44" t="s">
        <v>2488</v>
      </c>
      <c r="C1583" s="44" t="s">
        <v>2489</v>
      </c>
      <c r="D1583" s="44" t="s">
        <v>31</v>
      </c>
      <c r="E1583" s="44" t="s">
        <v>763</v>
      </c>
      <c r="F1583" s="45" t="s">
        <v>809</v>
      </c>
      <c r="G1583" s="46">
        <v>23.15</v>
      </c>
      <c r="H1583" s="46">
        <v>22</v>
      </c>
      <c r="I1583" s="46"/>
      <c r="J1583" s="52">
        <v>35</v>
      </c>
      <c r="K1583" s="47" t="str">
        <f t="shared" si="26"/>
        <v/>
      </c>
      <c r="L1583" s="30"/>
    </row>
    <row r="1584" spans="1:12" ht="15" customHeight="1" x14ac:dyDescent="0.2">
      <c r="A1584" s="64" t="s">
        <v>2490</v>
      </c>
      <c r="B1584" s="44" t="s">
        <v>2488</v>
      </c>
      <c r="C1584" s="44" t="s">
        <v>2489</v>
      </c>
      <c r="D1584" s="44" t="s">
        <v>31</v>
      </c>
      <c r="E1584" s="44" t="s">
        <v>764</v>
      </c>
      <c r="F1584" s="45" t="s">
        <v>809</v>
      </c>
      <c r="G1584" s="46">
        <v>22.1</v>
      </c>
      <c r="H1584" s="46">
        <v>21</v>
      </c>
      <c r="I1584" s="46"/>
      <c r="J1584" s="52">
        <v>111</v>
      </c>
      <c r="K1584" s="47" t="str">
        <f t="shared" si="26"/>
        <v/>
      </c>
      <c r="L1584" s="30"/>
    </row>
    <row r="1585" spans="1:12" ht="15" customHeight="1" x14ac:dyDescent="0.2">
      <c r="A1585" s="64" t="s">
        <v>2491</v>
      </c>
      <c r="B1585" s="44" t="s">
        <v>2488</v>
      </c>
      <c r="C1585" s="44" t="s">
        <v>2489</v>
      </c>
      <c r="D1585" s="44" t="s">
        <v>31</v>
      </c>
      <c r="E1585" s="44" t="s">
        <v>765</v>
      </c>
      <c r="F1585" s="45" t="s">
        <v>809</v>
      </c>
      <c r="G1585" s="46">
        <v>19.75</v>
      </c>
      <c r="H1585" s="46">
        <v>18.8</v>
      </c>
      <c r="I1585" s="46"/>
      <c r="J1585" s="52">
        <v>20</v>
      </c>
      <c r="K1585" s="47" t="str">
        <f t="shared" si="26"/>
        <v/>
      </c>
      <c r="L1585" s="30"/>
    </row>
    <row r="1586" spans="1:12" ht="15" customHeight="1" x14ac:dyDescent="0.2">
      <c r="A1586" s="64" t="s">
        <v>1942</v>
      </c>
      <c r="B1586" s="44" t="s">
        <v>810</v>
      </c>
      <c r="C1586" s="44" t="s">
        <v>811</v>
      </c>
      <c r="D1586" s="44" t="s">
        <v>31</v>
      </c>
      <c r="E1586" s="44" t="s">
        <v>760</v>
      </c>
      <c r="F1586" s="45" t="s">
        <v>759</v>
      </c>
      <c r="G1586" s="46">
        <v>24.35</v>
      </c>
      <c r="H1586" s="46">
        <v>23.15</v>
      </c>
      <c r="I1586" s="46"/>
      <c r="J1586" s="52">
        <v>7</v>
      </c>
      <c r="K1586" s="47" t="str">
        <f t="shared" si="26"/>
        <v/>
      </c>
      <c r="L1586" s="30"/>
    </row>
    <row r="1587" spans="1:12" ht="15" customHeight="1" x14ac:dyDescent="0.2">
      <c r="A1587" s="64" t="s">
        <v>1943</v>
      </c>
      <c r="B1587" s="44" t="s">
        <v>810</v>
      </c>
      <c r="C1587" s="44" t="s">
        <v>811</v>
      </c>
      <c r="D1587" s="44" t="s">
        <v>31</v>
      </c>
      <c r="E1587" s="44" t="s">
        <v>764</v>
      </c>
      <c r="F1587" s="45" t="s">
        <v>759</v>
      </c>
      <c r="G1587" s="46">
        <v>22.1</v>
      </c>
      <c r="H1587" s="46">
        <v>21</v>
      </c>
      <c r="I1587" s="46"/>
      <c r="J1587" s="52">
        <v>19</v>
      </c>
      <c r="K1587" s="47" t="str">
        <f t="shared" si="26"/>
        <v/>
      </c>
      <c r="L1587" s="30"/>
    </row>
    <row r="1588" spans="1:12" ht="15" customHeight="1" x14ac:dyDescent="0.2">
      <c r="A1588" s="64" t="s">
        <v>1944</v>
      </c>
      <c r="B1588" s="44" t="s">
        <v>1945</v>
      </c>
      <c r="C1588" s="44" t="s">
        <v>1946</v>
      </c>
      <c r="D1588" s="44" t="s">
        <v>31</v>
      </c>
      <c r="E1588" s="44" t="s">
        <v>760</v>
      </c>
      <c r="F1588" s="45" t="s">
        <v>771</v>
      </c>
      <c r="G1588" s="46">
        <v>24.35</v>
      </c>
      <c r="H1588" s="46">
        <v>23.15</v>
      </c>
      <c r="I1588" s="46"/>
      <c r="J1588" s="52">
        <v>82</v>
      </c>
      <c r="K1588" s="47" t="str">
        <f t="shared" si="26"/>
        <v/>
      </c>
      <c r="L1588" s="30"/>
    </row>
    <row r="1589" spans="1:12" ht="15" customHeight="1" x14ac:dyDescent="0.2">
      <c r="A1589" s="64" t="s">
        <v>1947</v>
      </c>
      <c r="B1589" s="44" t="s">
        <v>1945</v>
      </c>
      <c r="C1589" s="44" t="s">
        <v>1946</v>
      </c>
      <c r="D1589" s="44" t="s">
        <v>31</v>
      </c>
      <c r="E1589" s="44" t="s">
        <v>763</v>
      </c>
      <c r="F1589" s="45" t="s">
        <v>771</v>
      </c>
      <c r="G1589" s="46">
        <v>23.15</v>
      </c>
      <c r="H1589" s="46">
        <v>22</v>
      </c>
      <c r="I1589" s="46"/>
      <c r="J1589" s="52">
        <v>66</v>
      </c>
      <c r="K1589" s="47" t="str">
        <f t="shared" si="26"/>
        <v/>
      </c>
      <c r="L1589" s="30"/>
    </row>
    <row r="1590" spans="1:12" ht="15" customHeight="1" x14ac:dyDescent="0.2">
      <c r="A1590" s="64" t="s">
        <v>1948</v>
      </c>
      <c r="B1590" s="44" t="s">
        <v>1949</v>
      </c>
      <c r="C1590" s="44" t="s">
        <v>1950</v>
      </c>
      <c r="D1590" s="44" t="s">
        <v>31</v>
      </c>
      <c r="E1590" s="44" t="s">
        <v>761</v>
      </c>
      <c r="F1590" s="45" t="s">
        <v>770</v>
      </c>
      <c r="G1590" s="46">
        <v>26.55</v>
      </c>
      <c r="H1590" s="46">
        <v>25.25</v>
      </c>
      <c r="I1590" s="46"/>
      <c r="J1590" s="52">
        <v>136</v>
      </c>
      <c r="K1590" s="47" t="str">
        <f t="shared" si="26"/>
        <v/>
      </c>
      <c r="L1590" s="30"/>
    </row>
    <row r="1591" spans="1:12" ht="15" customHeight="1" x14ac:dyDescent="0.2">
      <c r="A1591" s="64" t="s">
        <v>1951</v>
      </c>
      <c r="B1591" s="44" t="s">
        <v>1949</v>
      </c>
      <c r="C1591" s="44" t="s">
        <v>1950</v>
      </c>
      <c r="D1591" s="44" t="s">
        <v>31</v>
      </c>
      <c r="E1591" s="44" t="s">
        <v>758</v>
      </c>
      <c r="F1591" s="45" t="s">
        <v>770</v>
      </c>
      <c r="G1591" s="46">
        <v>23.15</v>
      </c>
      <c r="H1591" s="46">
        <v>22</v>
      </c>
      <c r="I1591" s="46"/>
      <c r="J1591" s="52">
        <v>448</v>
      </c>
      <c r="K1591" s="47" t="str">
        <f t="shared" si="26"/>
        <v/>
      </c>
      <c r="L1591" s="30"/>
    </row>
    <row r="1592" spans="1:12" ht="15" customHeight="1" x14ac:dyDescent="0.2">
      <c r="A1592" s="64" t="s">
        <v>1952</v>
      </c>
      <c r="B1592" s="44" t="s">
        <v>1949</v>
      </c>
      <c r="C1592" s="44" t="s">
        <v>1950</v>
      </c>
      <c r="D1592" s="44" t="s">
        <v>31</v>
      </c>
      <c r="E1592" s="44" t="s">
        <v>760</v>
      </c>
      <c r="F1592" s="45" t="s">
        <v>770</v>
      </c>
      <c r="G1592" s="46">
        <v>22.2</v>
      </c>
      <c r="H1592" s="46">
        <v>21.1</v>
      </c>
      <c r="I1592" s="46"/>
      <c r="J1592" s="52">
        <v>177</v>
      </c>
      <c r="K1592" s="47" t="str">
        <f t="shared" si="26"/>
        <v/>
      </c>
      <c r="L1592" s="30"/>
    </row>
    <row r="1593" spans="1:12" ht="15" customHeight="1" x14ac:dyDescent="0.2">
      <c r="A1593" s="64" t="s">
        <v>1953</v>
      </c>
      <c r="B1593" s="44" t="s">
        <v>1949</v>
      </c>
      <c r="C1593" s="44" t="s">
        <v>1950</v>
      </c>
      <c r="D1593" s="44" t="s">
        <v>31</v>
      </c>
      <c r="E1593" s="44" t="s">
        <v>766</v>
      </c>
      <c r="F1593" s="45" t="s">
        <v>770</v>
      </c>
      <c r="G1593" s="46">
        <v>15.7</v>
      </c>
      <c r="H1593" s="46">
        <v>14.95</v>
      </c>
      <c r="I1593" s="46"/>
      <c r="J1593" s="52">
        <v>12</v>
      </c>
      <c r="K1593" s="47" t="str">
        <f t="shared" si="26"/>
        <v/>
      </c>
      <c r="L1593" s="30"/>
    </row>
    <row r="1594" spans="1:12" ht="15" customHeight="1" x14ac:dyDescent="0.2">
      <c r="A1594" s="64" t="s">
        <v>1954</v>
      </c>
      <c r="B1594" s="44" t="s">
        <v>1955</v>
      </c>
      <c r="C1594" s="44" t="s">
        <v>1956</v>
      </c>
      <c r="D1594" s="44" t="s">
        <v>31</v>
      </c>
      <c r="E1594" s="44" t="s">
        <v>758</v>
      </c>
      <c r="F1594" s="45" t="s">
        <v>770</v>
      </c>
      <c r="G1594" s="46">
        <v>23.15</v>
      </c>
      <c r="H1594" s="46">
        <v>22</v>
      </c>
      <c r="I1594" s="46"/>
      <c r="J1594" s="52">
        <v>19</v>
      </c>
      <c r="K1594" s="47" t="str">
        <f t="shared" si="26"/>
        <v/>
      </c>
      <c r="L1594" s="30"/>
    </row>
    <row r="1595" spans="1:12" ht="15" customHeight="1" x14ac:dyDescent="0.2">
      <c r="A1595" s="64" t="s">
        <v>1957</v>
      </c>
      <c r="B1595" s="44" t="s">
        <v>1955</v>
      </c>
      <c r="C1595" s="44" t="s">
        <v>1956</v>
      </c>
      <c r="D1595" s="44" t="s">
        <v>31</v>
      </c>
      <c r="E1595" s="44" t="s">
        <v>760</v>
      </c>
      <c r="F1595" s="45" t="s">
        <v>770</v>
      </c>
      <c r="G1595" s="46">
        <v>22.2</v>
      </c>
      <c r="H1595" s="46">
        <v>21.1</v>
      </c>
      <c r="I1595" s="46"/>
      <c r="J1595" s="52">
        <v>485</v>
      </c>
      <c r="K1595" s="47" t="str">
        <f t="shared" si="26"/>
        <v/>
      </c>
      <c r="L1595" s="30"/>
    </row>
    <row r="1596" spans="1:12" ht="15" customHeight="1" x14ac:dyDescent="0.2">
      <c r="A1596" s="64" t="s">
        <v>1958</v>
      </c>
      <c r="B1596" s="44" t="s">
        <v>1955</v>
      </c>
      <c r="C1596" s="44" t="s">
        <v>1956</v>
      </c>
      <c r="D1596" s="44" t="s">
        <v>31</v>
      </c>
      <c r="E1596" s="44" t="s">
        <v>764</v>
      </c>
      <c r="F1596" s="45" t="s">
        <v>770</v>
      </c>
      <c r="G1596" s="46">
        <v>19.5</v>
      </c>
      <c r="H1596" s="46">
        <v>18.55</v>
      </c>
      <c r="I1596" s="46"/>
      <c r="J1596" s="52">
        <v>25</v>
      </c>
      <c r="K1596" s="47" t="str">
        <f t="shared" si="26"/>
        <v/>
      </c>
      <c r="L1596" s="30"/>
    </row>
    <row r="1597" spans="1:12" ht="15" customHeight="1" x14ac:dyDescent="0.2">
      <c r="A1597" s="64" t="s">
        <v>1959</v>
      </c>
      <c r="B1597" s="44" t="s">
        <v>1960</v>
      </c>
      <c r="C1597" s="44" t="s">
        <v>1961</v>
      </c>
      <c r="D1597" s="44" t="s">
        <v>31</v>
      </c>
      <c r="E1597" s="44" t="s">
        <v>760</v>
      </c>
      <c r="F1597" s="45" t="s">
        <v>784</v>
      </c>
      <c r="G1597" s="46">
        <v>22.2</v>
      </c>
      <c r="H1597" s="46">
        <v>21.1</v>
      </c>
      <c r="I1597" s="46"/>
      <c r="J1597" s="52">
        <v>100</v>
      </c>
      <c r="K1597" s="47" t="str">
        <f t="shared" si="26"/>
        <v/>
      </c>
      <c r="L1597" s="30"/>
    </row>
    <row r="1598" spans="1:12" ht="15" customHeight="1" x14ac:dyDescent="0.2">
      <c r="A1598" s="64" t="s">
        <v>1962</v>
      </c>
      <c r="B1598" s="44" t="s">
        <v>1960</v>
      </c>
      <c r="C1598" s="44" t="s">
        <v>1961</v>
      </c>
      <c r="D1598" s="44" t="s">
        <v>31</v>
      </c>
      <c r="E1598" s="44" t="s">
        <v>763</v>
      </c>
      <c r="F1598" s="45" t="s">
        <v>784</v>
      </c>
      <c r="G1598" s="46">
        <v>21.2</v>
      </c>
      <c r="H1598" s="46">
        <v>20.149999999999999</v>
      </c>
      <c r="I1598" s="46"/>
      <c r="J1598" s="52">
        <v>500</v>
      </c>
      <c r="K1598" s="47" t="str">
        <f t="shared" si="26"/>
        <v/>
      </c>
      <c r="L1598" s="30"/>
    </row>
    <row r="1599" spans="1:12" ht="15" customHeight="1" x14ac:dyDescent="0.2">
      <c r="A1599" s="64" t="s">
        <v>1963</v>
      </c>
      <c r="B1599" s="44" t="s">
        <v>1960</v>
      </c>
      <c r="C1599" s="44" t="s">
        <v>1961</v>
      </c>
      <c r="D1599" s="44" t="s">
        <v>31</v>
      </c>
      <c r="E1599" s="44" t="s">
        <v>764</v>
      </c>
      <c r="F1599" s="45" t="s">
        <v>784</v>
      </c>
      <c r="G1599" s="46">
        <v>19.5</v>
      </c>
      <c r="H1599" s="46">
        <v>18.55</v>
      </c>
      <c r="I1599" s="46"/>
      <c r="J1599" s="52">
        <v>500</v>
      </c>
      <c r="K1599" s="47" t="str">
        <f t="shared" si="26"/>
        <v/>
      </c>
      <c r="L1599" s="30"/>
    </row>
    <row r="1600" spans="1:12" ht="15" customHeight="1" x14ac:dyDescent="0.2">
      <c r="A1600" s="64" t="s">
        <v>1964</v>
      </c>
      <c r="B1600" s="44" t="s">
        <v>1960</v>
      </c>
      <c r="C1600" s="44" t="s">
        <v>1961</v>
      </c>
      <c r="D1600" s="44" t="s">
        <v>31</v>
      </c>
      <c r="E1600" s="44" t="s">
        <v>766</v>
      </c>
      <c r="F1600" s="45" t="s">
        <v>784</v>
      </c>
      <c r="G1600" s="46">
        <v>15.7</v>
      </c>
      <c r="H1600" s="46">
        <v>14.95</v>
      </c>
      <c r="I1600" s="46"/>
      <c r="J1600" s="52">
        <v>33</v>
      </c>
      <c r="K1600" s="47" t="str">
        <f t="shared" si="26"/>
        <v/>
      </c>
      <c r="L1600" s="30"/>
    </row>
    <row r="1601" spans="1:12" ht="15" customHeight="1" x14ac:dyDescent="0.2">
      <c r="A1601" s="64" t="s">
        <v>1965</v>
      </c>
      <c r="B1601" s="44" t="s">
        <v>888</v>
      </c>
      <c r="C1601" s="44" t="s">
        <v>889</v>
      </c>
      <c r="D1601" s="44" t="s">
        <v>31</v>
      </c>
      <c r="E1601" s="44" t="s">
        <v>760</v>
      </c>
      <c r="F1601" s="45" t="s">
        <v>784</v>
      </c>
      <c r="G1601" s="46">
        <v>22.2</v>
      </c>
      <c r="H1601" s="46">
        <v>21.1</v>
      </c>
      <c r="I1601" s="46"/>
      <c r="J1601" s="52">
        <v>127</v>
      </c>
      <c r="K1601" s="47" t="str">
        <f t="shared" si="26"/>
        <v/>
      </c>
      <c r="L1601" s="30"/>
    </row>
    <row r="1602" spans="1:12" ht="15" customHeight="1" x14ac:dyDescent="0.2">
      <c r="A1602" s="64" t="s">
        <v>1966</v>
      </c>
      <c r="B1602" s="44" t="s">
        <v>888</v>
      </c>
      <c r="C1602" s="44" t="s">
        <v>889</v>
      </c>
      <c r="D1602" s="44" t="s">
        <v>31</v>
      </c>
      <c r="E1602" s="44" t="s">
        <v>764</v>
      </c>
      <c r="F1602" s="45" t="s">
        <v>784</v>
      </c>
      <c r="G1602" s="46">
        <v>19.5</v>
      </c>
      <c r="H1602" s="46">
        <v>18.55</v>
      </c>
      <c r="I1602" s="46"/>
      <c r="J1602" s="52">
        <v>376</v>
      </c>
      <c r="K1602" s="47" t="str">
        <f t="shared" si="26"/>
        <v/>
      </c>
      <c r="L1602" s="30"/>
    </row>
    <row r="1603" spans="1:12" ht="15" customHeight="1" x14ac:dyDescent="0.2">
      <c r="A1603" s="64" t="s">
        <v>1967</v>
      </c>
      <c r="B1603" s="44" t="s">
        <v>888</v>
      </c>
      <c r="C1603" s="44" t="s">
        <v>889</v>
      </c>
      <c r="D1603" s="44" t="s">
        <v>31</v>
      </c>
      <c r="E1603" s="44" t="s">
        <v>765</v>
      </c>
      <c r="F1603" s="45" t="s">
        <v>784</v>
      </c>
      <c r="G1603" s="46">
        <v>17.2</v>
      </c>
      <c r="H1603" s="46">
        <v>16.350000000000001</v>
      </c>
      <c r="I1603" s="46"/>
      <c r="J1603" s="52">
        <v>155</v>
      </c>
      <c r="K1603" s="47" t="str">
        <f t="shared" si="26"/>
        <v/>
      </c>
      <c r="L1603" s="30"/>
    </row>
    <row r="1604" spans="1:12" ht="15" customHeight="1" x14ac:dyDescent="0.2">
      <c r="A1604" s="64" t="s">
        <v>1968</v>
      </c>
      <c r="B1604" s="44" t="s">
        <v>888</v>
      </c>
      <c r="C1604" s="44" t="s">
        <v>889</v>
      </c>
      <c r="D1604" s="44" t="s">
        <v>31</v>
      </c>
      <c r="E1604" s="44" t="s">
        <v>766</v>
      </c>
      <c r="F1604" s="45" t="s">
        <v>784</v>
      </c>
      <c r="G1604" s="46">
        <v>15.7</v>
      </c>
      <c r="H1604" s="46">
        <v>14.95</v>
      </c>
      <c r="I1604" s="46"/>
      <c r="J1604" s="52">
        <v>42</v>
      </c>
      <c r="K1604" s="47" t="str">
        <f t="shared" ref="K1604:K1657" si="27">IF(L1604="","",IF(L1604&lt;50,G1604-($K$9*G1604),IF(L1604&gt;=50,H1604-($K$9*H1604))))</f>
        <v/>
      </c>
      <c r="L1604" s="30"/>
    </row>
    <row r="1605" spans="1:12" ht="15" customHeight="1" x14ac:dyDescent="0.2">
      <c r="A1605" s="64" t="s">
        <v>2778</v>
      </c>
      <c r="B1605" s="44" t="s">
        <v>2779</v>
      </c>
      <c r="C1605" s="44" t="s">
        <v>2780</v>
      </c>
      <c r="D1605" s="44" t="s">
        <v>31</v>
      </c>
      <c r="E1605" s="44" t="s">
        <v>758</v>
      </c>
      <c r="F1605" s="45" t="s">
        <v>759</v>
      </c>
      <c r="G1605" s="46">
        <v>23.15</v>
      </c>
      <c r="H1605" s="46">
        <v>22</v>
      </c>
      <c r="I1605" s="46"/>
      <c r="J1605" s="52">
        <v>50</v>
      </c>
      <c r="K1605" s="47" t="str">
        <f t="shared" si="27"/>
        <v/>
      </c>
      <c r="L1605" s="30"/>
    </row>
    <row r="1606" spans="1:12" ht="15" customHeight="1" x14ac:dyDescent="0.2">
      <c r="A1606" s="64" t="s">
        <v>1969</v>
      </c>
      <c r="B1606" s="44" t="s">
        <v>1970</v>
      </c>
      <c r="C1606" s="44" t="s">
        <v>1971</v>
      </c>
      <c r="D1606" s="44" t="s">
        <v>31</v>
      </c>
      <c r="E1606" s="44" t="s">
        <v>758</v>
      </c>
      <c r="F1606" s="45" t="s">
        <v>770</v>
      </c>
      <c r="G1606" s="46">
        <v>23.15</v>
      </c>
      <c r="H1606" s="46">
        <v>22</v>
      </c>
      <c r="I1606" s="46"/>
      <c r="J1606" s="52">
        <v>17</v>
      </c>
      <c r="K1606" s="47" t="str">
        <f t="shared" si="27"/>
        <v/>
      </c>
      <c r="L1606" s="30"/>
    </row>
    <row r="1607" spans="1:12" ht="15" customHeight="1" x14ac:dyDescent="0.2">
      <c r="A1607" s="64" t="s">
        <v>1972</v>
      </c>
      <c r="B1607" s="44" t="s">
        <v>1970</v>
      </c>
      <c r="C1607" s="44" t="s">
        <v>1971</v>
      </c>
      <c r="D1607" s="44" t="s">
        <v>31</v>
      </c>
      <c r="E1607" s="44" t="s">
        <v>760</v>
      </c>
      <c r="F1607" s="45" t="s">
        <v>770</v>
      </c>
      <c r="G1607" s="46">
        <v>22.2</v>
      </c>
      <c r="H1607" s="46">
        <v>21.1</v>
      </c>
      <c r="I1607" s="46"/>
      <c r="J1607" s="52">
        <v>428</v>
      </c>
      <c r="K1607" s="47" t="str">
        <f t="shared" si="27"/>
        <v/>
      </c>
      <c r="L1607" s="30"/>
    </row>
    <row r="1608" spans="1:12" ht="15" customHeight="1" x14ac:dyDescent="0.2">
      <c r="A1608" s="64" t="s">
        <v>1973</v>
      </c>
      <c r="B1608" s="44" t="s">
        <v>1970</v>
      </c>
      <c r="C1608" s="44" t="s">
        <v>1971</v>
      </c>
      <c r="D1608" s="44" t="s">
        <v>31</v>
      </c>
      <c r="E1608" s="44" t="s">
        <v>763</v>
      </c>
      <c r="F1608" s="45" t="s">
        <v>770</v>
      </c>
      <c r="G1608" s="46">
        <v>21.2</v>
      </c>
      <c r="H1608" s="46">
        <v>20.149999999999999</v>
      </c>
      <c r="I1608" s="46"/>
      <c r="J1608" s="52">
        <v>500</v>
      </c>
      <c r="K1608" s="47" t="str">
        <f t="shared" si="27"/>
        <v/>
      </c>
      <c r="L1608" s="30"/>
    </row>
    <row r="1609" spans="1:12" ht="15" customHeight="1" x14ac:dyDescent="0.2">
      <c r="A1609" s="64" t="s">
        <v>1974</v>
      </c>
      <c r="B1609" s="44" t="s">
        <v>1970</v>
      </c>
      <c r="C1609" s="44" t="s">
        <v>1971</v>
      </c>
      <c r="D1609" s="44" t="s">
        <v>31</v>
      </c>
      <c r="E1609" s="44" t="s">
        <v>764</v>
      </c>
      <c r="F1609" s="45" t="s">
        <v>770</v>
      </c>
      <c r="G1609" s="46">
        <v>19.5</v>
      </c>
      <c r="H1609" s="46">
        <v>18.55</v>
      </c>
      <c r="I1609" s="46"/>
      <c r="J1609" s="52">
        <v>500</v>
      </c>
      <c r="K1609" s="47" t="str">
        <f t="shared" si="27"/>
        <v/>
      </c>
      <c r="L1609" s="30"/>
    </row>
    <row r="1610" spans="1:12" ht="15" customHeight="1" x14ac:dyDescent="0.2">
      <c r="A1610" s="64" t="s">
        <v>1975</v>
      </c>
      <c r="B1610" s="44" t="s">
        <v>1970</v>
      </c>
      <c r="C1610" s="44" t="s">
        <v>1971</v>
      </c>
      <c r="D1610" s="44" t="s">
        <v>31</v>
      </c>
      <c r="E1610" s="44" t="s">
        <v>765</v>
      </c>
      <c r="F1610" s="45" t="s">
        <v>770</v>
      </c>
      <c r="G1610" s="46">
        <v>17.2</v>
      </c>
      <c r="H1610" s="46">
        <v>16.350000000000001</v>
      </c>
      <c r="I1610" s="46"/>
      <c r="J1610" s="52">
        <v>188</v>
      </c>
      <c r="K1610" s="47" t="str">
        <f t="shared" si="27"/>
        <v/>
      </c>
      <c r="L1610" s="30"/>
    </row>
    <row r="1611" spans="1:12" ht="15" customHeight="1" x14ac:dyDescent="0.2">
      <c r="A1611" s="64" t="s">
        <v>1978</v>
      </c>
      <c r="B1611" s="44" t="s">
        <v>1976</v>
      </c>
      <c r="C1611" s="44" t="s">
        <v>1977</v>
      </c>
      <c r="D1611" s="44" t="s">
        <v>31</v>
      </c>
      <c r="E1611" s="44" t="s">
        <v>760</v>
      </c>
      <c r="F1611" s="45" t="s">
        <v>759</v>
      </c>
      <c r="G1611" s="46">
        <v>22.2</v>
      </c>
      <c r="H1611" s="46">
        <v>21.1</v>
      </c>
      <c r="I1611" s="46"/>
      <c r="J1611" s="52">
        <v>500</v>
      </c>
      <c r="K1611" s="47" t="str">
        <f t="shared" si="27"/>
        <v/>
      </c>
      <c r="L1611" s="30"/>
    </row>
    <row r="1612" spans="1:12" ht="15" customHeight="1" x14ac:dyDescent="0.2">
      <c r="A1612" s="64" t="s">
        <v>1979</v>
      </c>
      <c r="B1612" s="44" t="s">
        <v>1976</v>
      </c>
      <c r="C1612" s="44" t="s">
        <v>1977</v>
      </c>
      <c r="D1612" s="44" t="s">
        <v>31</v>
      </c>
      <c r="E1612" s="44" t="s">
        <v>764</v>
      </c>
      <c r="F1612" s="45" t="s">
        <v>759</v>
      </c>
      <c r="G1612" s="46">
        <v>19.5</v>
      </c>
      <c r="H1612" s="46">
        <v>18.55</v>
      </c>
      <c r="I1612" s="46"/>
      <c r="J1612" s="52">
        <v>500</v>
      </c>
      <c r="K1612" s="47" t="str">
        <f t="shared" si="27"/>
        <v/>
      </c>
      <c r="L1612" s="30"/>
    </row>
    <row r="1613" spans="1:12" ht="15" customHeight="1" x14ac:dyDescent="0.2">
      <c r="A1613" s="64" t="s">
        <v>1980</v>
      </c>
      <c r="B1613" s="44" t="s">
        <v>1976</v>
      </c>
      <c r="C1613" s="44" t="s">
        <v>1977</v>
      </c>
      <c r="D1613" s="44" t="s">
        <v>31</v>
      </c>
      <c r="E1613" s="44" t="s">
        <v>765</v>
      </c>
      <c r="F1613" s="45" t="s">
        <v>759</v>
      </c>
      <c r="G1613" s="46">
        <v>17.2</v>
      </c>
      <c r="H1613" s="46">
        <v>16.350000000000001</v>
      </c>
      <c r="I1613" s="46"/>
      <c r="J1613" s="52">
        <v>91</v>
      </c>
      <c r="K1613" s="47" t="str">
        <f t="shared" si="27"/>
        <v/>
      </c>
      <c r="L1613" s="30"/>
    </row>
    <row r="1614" spans="1:12" ht="15" customHeight="1" x14ac:dyDescent="0.2">
      <c r="A1614" s="64" t="s">
        <v>1981</v>
      </c>
      <c r="B1614" s="44" t="s">
        <v>1982</v>
      </c>
      <c r="C1614" s="44" t="s">
        <v>1983</v>
      </c>
      <c r="D1614" s="44" t="s">
        <v>31</v>
      </c>
      <c r="E1614" s="44" t="s">
        <v>761</v>
      </c>
      <c r="F1614" s="45" t="s">
        <v>784</v>
      </c>
      <c r="G1614" s="46">
        <v>26.55</v>
      </c>
      <c r="H1614" s="46">
        <v>25.25</v>
      </c>
      <c r="I1614" s="46"/>
      <c r="J1614" s="52">
        <v>62</v>
      </c>
      <c r="K1614" s="47" t="str">
        <f t="shared" si="27"/>
        <v/>
      </c>
      <c r="L1614" s="30"/>
    </row>
    <row r="1615" spans="1:12" ht="15" customHeight="1" x14ac:dyDescent="0.2">
      <c r="A1615" s="64" t="s">
        <v>1984</v>
      </c>
      <c r="B1615" s="44" t="s">
        <v>1982</v>
      </c>
      <c r="C1615" s="44" t="s">
        <v>1983</v>
      </c>
      <c r="D1615" s="44" t="s">
        <v>31</v>
      </c>
      <c r="E1615" s="44" t="s">
        <v>758</v>
      </c>
      <c r="F1615" s="45" t="s">
        <v>784</v>
      </c>
      <c r="G1615" s="46">
        <v>23.15</v>
      </c>
      <c r="H1615" s="46">
        <v>22</v>
      </c>
      <c r="I1615" s="46"/>
      <c r="J1615" s="52">
        <v>140</v>
      </c>
      <c r="K1615" s="47" t="str">
        <f t="shared" si="27"/>
        <v/>
      </c>
      <c r="L1615" s="30"/>
    </row>
    <row r="1616" spans="1:12" ht="15" customHeight="1" x14ac:dyDescent="0.2">
      <c r="A1616" s="64" t="s">
        <v>1985</v>
      </c>
      <c r="B1616" s="44" t="s">
        <v>1982</v>
      </c>
      <c r="C1616" s="44" t="s">
        <v>1983</v>
      </c>
      <c r="D1616" s="44" t="s">
        <v>31</v>
      </c>
      <c r="E1616" s="44" t="s">
        <v>760</v>
      </c>
      <c r="F1616" s="45" t="s">
        <v>784</v>
      </c>
      <c r="G1616" s="46">
        <v>22.2</v>
      </c>
      <c r="H1616" s="46">
        <v>21.1</v>
      </c>
      <c r="I1616" s="46"/>
      <c r="J1616" s="52">
        <v>77</v>
      </c>
      <c r="K1616" s="47" t="str">
        <f t="shared" si="27"/>
        <v/>
      </c>
      <c r="L1616" s="30"/>
    </row>
    <row r="1617" spans="1:12" ht="15" customHeight="1" x14ac:dyDescent="0.2">
      <c r="A1617" s="64" t="s">
        <v>1986</v>
      </c>
      <c r="B1617" s="44" t="s">
        <v>1987</v>
      </c>
      <c r="C1617" s="44" t="s">
        <v>1988</v>
      </c>
      <c r="D1617" s="44" t="s">
        <v>31</v>
      </c>
      <c r="E1617" s="44" t="s">
        <v>761</v>
      </c>
      <c r="F1617" s="45" t="s">
        <v>1989</v>
      </c>
      <c r="G1617" s="46">
        <v>26.55</v>
      </c>
      <c r="H1617" s="46">
        <v>25.25</v>
      </c>
      <c r="I1617" s="46"/>
      <c r="J1617" s="52">
        <v>208</v>
      </c>
      <c r="K1617" s="47" t="str">
        <f t="shared" si="27"/>
        <v/>
      </c>
      <c r="L1617" s="30"/>
    </row>
    <row r="1618" spans="1:12" ht="15" customHeight="1" x14ac:dyDescent="0.2">
      <c r="A1618" s="64" t="s">
        <v>1990</v>
      </c>
      <c r="B1618" s="44" t="s">
        <v>1987</v>
      </c>
      <c r="C1618" s="44" t="s">
        <v>1988</v>
      </c>
      <c r="D1618" s="44" t="s">
        <v>31</v>
      </c>
      <c r="E1618" s="44" t="s">
        <v>758</v>
      </c>
      <c r="F1618" s="45" t="s">
        <v>1989</v>
      </c>
      <c r="G1618" s="46">
        <v>23.15</v>
      </c>
      <c r="H1618" s="46">
        <v>22</v>
      </c>
      <c r="I1618" s="46"/>
      <c r="J1618" s="52">
        <v>303</v>
      </c>
      <c r="K1618" s="47" t="str">
        <f t="shared" si="27"/>
        <v/>
      </c>
      <c r="L1618" s="30"/>
    </row>
    <row r="1619" spans="1:12" ht="15" customHeight="1" x14ac:dyDescent="0.2">
      <c r="A1619" s="64" t="s">
        <v>1991</v>
      </c>
      <c r="B1619" s="44" t="s">
        <v>1992</v>
      </c>
      <c r="C1619" s="44" t="s">
        <v>1993</v>
      </c>
      <c r="D1619" s="44" t="s">
        <v>31</v>
      </c>
      <c r="E1619" s="44" t="s">
        <v>761</v>
      </c>
      <c r="F1619" s="45" t="s">
        <v>784</v>
      </c>
      <c r="G1619" s="46">
        <v>26.55</v>
      </c>
      <c r="H1619" s="46">
        <v>25.25</v>
      </c>
      <c r="I1619" s="46"/>
      <c r="J1619" s="52">
        <v>70</v>
      </c>
      <c r="K1619" s="47" t="str">
        <f t="shared" si="27"/>
        <v/>
      </c>
      <c r="L1619" s="30"/>
    </row>
    <row r="1620" spans="1:12" ht="15" customHeight="1" x14ac:dyDescent="0.2">
      <c r="A1620" s="64" t="s">
        <v>1994</v>
      </c>
      <c r="B1620" s="44" t="s">
        <v>1992</v>
      </c>
      <c r="C1620" s="44" t="s">
        <v>1993</v>
      </c>
      <c r="D1620" s="44" t="s">
        <v>31</v>
      </c>
      <c r="E1620" s="44" t="s">
        <v>758</v>
      </c>
      <c r="F1620" s="45" t="s">
        <v>784</v>
      </c>
      <c r="G1620" s="46">
        <v>23.15</v>
      </c>
      <c r="H1620" s="46">
        <v>22</v>
      </c>
      <c r="I1620" s="46"/>
      <c r="J1620" s="52">
        <v>220</v>
      </c>
      <c r="K1620" s="47" t="str">
        <f t="shared" si="27"/>
        <v/>
      </c>
      <c r="L1620" s="30"/>
    </row>
    <row r="1621" spans="1:12" ht="15" customHeight="1" x14ac:dyDescent="0.2">
      <c r="A1621" s="64" t="s">
        <v>1995</v>
      </c>
      <c r="B1621" s="44" t="s">
        <v>1992</v>
      </c>
      <c r="C1621" s="44" t="s">
        <v>1993</v>
      </c>
      <c r="D1621" s="44" t="s">
        <v>31</v>
      </c>
      <c r="E1621" s="44" t="s">
        <v>760</v>
      </c>
      <c r="F1621" s="45" t="s">
        <v>784</v>
      </c>
      <c r="G1621" s="46">
        <v>22.2</v>
      </c>
      <c r="H1621" s="46">
        <v>21.1</v>
      </c>
      <c r="I1621" s="46"/>
      <c r="J1621" s="52">
        <v>237</v>
      </c>
      <c r="K1621" s="47" t="str">
        <f t="shared" si="27"/>
        <v/>
      </c>
      <c r="L1621" s="30"/>
    </row>
    <row r="1622" spans="1:12" ht="15" customHeight="1" x14ac:dyDescent="0.2">
      <c r="A1622" s="64" t="s">
        <v>1996</v>
      </c>
      <c r="B1622" s="44" t="s">
        <v>1992</v>
      </c>
      <c r="C1622" s="44" t="s">
        <v>1993</v>
      </c>
      <c r="D1622" s="44" t="s">
        <v>31</v>
      </c>
      <c r="E1622" s="44" t="s">
        <v>764</v>
      </c>
      <c r="F1622" s="45" t="s">
        <v>784</v>
      </c>
      <c r="G1622" s="46">
        <v>19.5</v>
      </c>
      <c r="H1622" s="46">
        <v>18.55</v>
      </c>
      <c r="I1622" s="46"/>
      <c r="J1622" s="52">
        <v>145</v>
      </c>
      <c r="K1622" s="47" t="str">
        <f t="shared" si="27"/>
        <v/>
      </c>
      <c r="L1622" s="30"/>
    </row>
    <row r="1623" spans="1:12" ht="15" customHeight="1" x14ac:dyDescent="0.2">
      <c r="A1623" s="64" t="s">
        <v>1997</v>
      </c>
      <c r="B1623" s="44" t="s">
        <v>1992</v>
      </c>
      <c r="C1623" s="44" t="s">
        <v>1993</v>
      </c>
      <c r="D1623" s="44" t="s">
        <v>31</v>
      </c>
      <c r="E1623" s="44" t="s">
        <v>765</v>
      </c>
      <c r="F1623" s="45" t="s">
        <v>784</v>
      </c>
      <c r="G1623" s="46">
        <v>17.2</v>
      </c>
      <c r="H1623" s="46">
        <v>16.350000000000001</v>
      </c>
      <c r="I1623" s="46"/>
      <c r="J1623" s="52">
        <v>26</v>
      </c>
      <c r="K1623" s="47" t="str">
        <f t="shared" si="27"/>
        <v/>
      </c>
      <c r="L1623" s="30"/>
    </row>
    <row r="1624" spans="1:12" ht="15" customHeight="1" x14ac:dyDescent="0.2">
      <c r="A1624" s="64" t="s">
        <v>2781</v>
      </c>
      <c r="B1624" s="44" t="s">
        <v>1998</v>
      </c>
      <c r="C1624" s="44" t="s">
        <v>1999</v>
      </c>
      <c r="D1624" s="44" t="s">
        <v>31</v>
      </c>
      <c r="E1624" s="44" t="s">
        <v>758</v>
      </c>
      <c r="F1624" s="45" t="s">
        <v>784</v>
      </c>
      <c r="G1624" s="46">
        <v>21.5</v>
      </c>
      <c r="H1624" s="46">
        <v>20.45</v>
      </c>
      <c r="I1624" s="46"/>
      <c r="J1624" s="52">
        <v>50</v>
      </c>
      <c r="K1624" s="47" t="str">
        <f t="shared" si="27"/>
        <v/>
      </c>
      <c r="L1624" s="30"/>
    </row>
    <row r="1625" spans="1:12" ht="15" customHeight="1" x14ac:dyDescent="0.2">
      <c r="A1625" s="64" t="s">
        <v>2002</v>
      </c>
      <c r="B1625" s="44" t="s">
        <v>2000</v>
      </c>
      <c r="C1625" s="44" t="s">
        <v>2001</v>
      </c>
      <c r="D1625" s="44" t="s">
        <v>31</v>
      </c>
      <c r="E1625" s="44" t="s">
        <v>765</v>
      </c>
      <c r="F1625" s="45" t="s">
        <v>770</v>
      </c>
      <c r="G1625" s="46">
        <v>17.149999999999999</v>
      </c>
      <c r="H1625" s="46">
        <v>14.6</v>
      </c>
      <c r="I1625" s="46"/>
      <c r="J1625" s="52">
        <v>34</v>
      </c>
      <c r="K1625" s="47" t="str">
        <f t="shared" si="27"/>
        <v/>
      </c>
      <c r="L1625" s="30"/>
    </row>
    <row r="1626" spans="1:12" ht="15" customHeight="1" x14ac:dyDescent="0.2">
      <c r="A1626" s="64" t="s">
        <v>2003</v>
      </c>
      <c r="B1626" s="44" t="s">
        <v>2000</v>
      </c>
      <c r="C1626" s="44" t="s">
        <v>2001</v>
      </c>
      <c r="D1626" s="44" t="s">
        <v>31</v>
      </c>
      <c r="E1626" s="44" t="s">
        <v>766</v>
      </c>
      <c r="F1626" s="45" t="s">
        <v>770</v>
      </c>
      <c r="G1626" s="46">
        <v>14.45</v>
      </c>
      <c r="H1626" s="46">
        <v>12.3</v>
      </c>
      <c r="I1626" s="46"/>
      <c r="J1626" s="52">
        <v>25</v>
      </c>
      <c r="K1626" s="47" t="str">
        <f t="shared" si="27"/>
        <v/>
      </c>
      <c r="L1626" s="30"/>
    </row>
    <row r="1627" spans="1:12" ht="15" customHeight="1" x14ac:dyDescent="0.2">
      <c r="A1627" s="64" t="s">
        <v>2004</v>
      </c>
      <c r="B1627" s="44" t="s">
        <v>2005</v>
      </c>
      <c r="C1627" s="44" t="s">
        <v>2006</v>
      </c>
      <c r="D1627" s="44" t="s">
        <v>31</v>
      </c>
      <c r="E1627" s="44" t="s">
        <v>758</v>
      </c>
      <c r="F1627" s="45" t="s">
        <v>887</v>
      </c>
      <c r="G1627" s="46">
        <v>21.5</v>
      </c>
      <c r="H1627" s="46">
        <v>20.45</v>
      </c>
      <c r="I1627" s="46"/>
      <c r="J1627" s="52">
        <v>46</v>
      </c>
      <c r="K1627" s="47" t="str">
        <f t="shared" si="27"/>
        <v/>
      </c>
      <c r="L1627" s="30"/>
    </row>
    <row r="1628" spans="1:12" ht="15" customHeight="1" x14ac:dyDescent="0.2">
      <c r="A1628" s="64" t="s">
        <v>2007</v>
      </c>
      <c r="B1628" s="44" t="s">
        <v>2005</v>
      </c>
      <c r="C1628" s="44" t="s">
        <v>2006</v>
      </c>
      <c r="D1628" s="44" t="s">
        <v>31</v>
      </c>
      <c r="E1628" s="44" t="s">
        <v>760</v>
      </c>
      <c r="F1628" s="45" t="s">
        <v>887</v>
      </c>
      <c r="G1628" s="46">
        <v>22.2</v>
      </c>
      <c r="H1628" s="46">
        <v>21.1</v>
      </c>
      <c r="I1628" s="46"/>
      <c r="J1628" s="52">
        <v>113</v>
      </c>
      <c r="K1628" s="47" t="str">
        <f t="shared" si="27"/>
        <v/>
      </c>
      <c r="L1628" s="30"/>
    </row>
    <row r="1629" spans="1:12" ht="15" customHeight="1" x14ac:dyDescent="0.2">
      <c r="A1629" s="64" t="s">
        <v>2008</v>
      </c>
      <c r="B1629" s="44" t="s">
        <v>2005</v>
      </c>
      <c r="C1629" s="44" t="s">
        <v>2006</v>
      </c>
      <c r="D1629" s="44" t="s">
        <v>31</v>
      </c>
      <c r="E1629" s="44" t="s">
        <v>763</v>
      </c>
      <c r="F1629" s="45" t="s">
        <v>887</v>
      </c>
      <c r="G1629" s="46">
        <v>19.75</v>
      </c>
      <c r="H1629" s="46">
        <v>18.8</v>
      </c>
      <c r="I1629" s="46"/>
      <c r="J1629" s="52">
        <v>154</v>
      </c>
      <c r="K1629" s="47" t="str">
        <f t="shared" si="27"/>
        <v/>
      </c>
      <c r="L1629" s="30"/>
    </row>
    <row r="1630" spans="1:12" ht="15" customHeight="1" x14ac:dyDescent="0.2">
      <c r="A1630" s="64" t="s">
        <v>2009</v>
      </c>
      <c r="B1630" s="44" t="s">
        <v>2005</v>
      </c>
      <c r="C1630" s="44" t="s">
        <v>2006</v>
      </c>
      <c r="D1630" s="44" t="s">
        <v>31</v>
      </c>
      <c r="E1630" s="44" t="s">
        <v>764</v>
      </c>
      <c r="F1630" s="45" t="s">
        <v>887</v>
      </c>
      <c r="G1630" s="46">
        <v>16.2</v>
      </c>
      <c r="H1630" s="46">
        <v>15.4</v>
      </c>
      <c r="I1630" s="46"/>
      <c r="J1630" s="52">
        <v>93</v>
      </c>
      <c r="K1630" s="47" t="str">
        <f t="shared" si="27"/>
        <v/>
      </c>
      <c r="L1630" s="30"/>
    </row>
    <row r="1631" spans="1:12" ht="15" customHeight="1" x14ac:dyDescent="0.2">
      <c r="A1631" s="64" t="s">
        <v>2010</v>
      </c>
      <c r="B1631" s="44" t="s">
        <v>2005</v>
      </c>
      <c r="C1631" s="44" t="s">
        <v>2006</v>
      </c>
      <c r="D1631" s="44" t="s">
        <v>31</v>
      </c>
      <c r="E1631" s="44" t="s">
        <v>765</v>
      </c>
      <c r="F1631" s="45" t="s">
        <v>887</v>
      </c>
      <c r="G1631" s="46">
        <v>18.100000000000001</v>
      </c>
      <c r="H1631" s="46">
        <v>17.2</v>
      </c>
      <c r="I1631" s="46"/>
      <c r="J1631" s="52">
        <v>36</v>
      </c>
      <c r="K1631" s="47" t="str">
        <f t="shared" si="27"/>
        <v/>
      </c>
      <c r="L1631" s="30"/>
    </row>
    <row r="1632" spans="1:12" ht="15" customHeight="1" x14ac:dyDescent="0.2">
      <c r="A1632" s="64" t="s">
        <v>2014</v>
      </c>
      <c r="B1632" s="44" t="s">
        <v>2011</v>
      </c>
      <c r="C1632" s="44" t="s">
        <v>2012</v>
      </c>
      <c r="D1632" s="44" t="s">
        <v>31</v>
      </c>
      <c r="E1632" s="44" t="s">
        <v>761</v>
      </c>
      <c r="F1632" s="45" t="s">
        <v>770</v>
      </c>
      <c r="G1632" s="46">
        <v>23.15</v>
      </c>
      <c r="H1632" s="46">
        <v>22</v>
      </c>
      <c r="I1632" s="46"/>
      <c r="J1632" s="52">
        <v>35</v>
      </c>
      <c r="K1632" s="47" t="str">
        <f t="shared" si="27"/>
        <v/>
      </c>
      <c r="L1632" s="30"/>
    </row>
    <row r="1633" spans="1:12" ht="15" customHeight="1" x14ac:dyDescent="0.2">
      <c r="A1633" s="64" t="s">
        <v>2015</v>
      </c>
      <c r="B1633" s="44" t="s">
        <v>2011</v>
      </c>
      <c r="C1633" s="44" t="s">
        <v>2012</v>
      </c>
      <c r="D1633" s="44" t="s">
        <v>31</v>
      </c>
      <c r="E1633" s="44" t="s">
        <v>758</v>
      </c>
      <c r="F1633" s="45" t="s">
        <v>770</v>
      </c>
      <c r="G1633" s="46">
        <v>21.5</v>
      </c>
      <c r="H1633" s="46">
        <v>20.45</v>
      </c>
      <c r="I1633" s="46"/>
      <c r="J1633" s="52">
        <v>91</v>
      </c>
      <c r="K1633" s="47" t="str">
        <f t="shared" si="27"/>
        <v/>
      </c>
      <c r="L1633" s="30"/>
    </row>
    <row r="1634" spans="1:12" ht="15" customHeight="1" x14ac:dyDescent="0.2">
      <c r="A1634" s="64" t="s">
        <v>2016</v>
      </c>
      <c r="B1634" s="44" t="s">
        <v>2011</v>
      </c>
      <c r="C1634" s="44" t="s">
        <v>2012</v>
      </c>
      <c r="D1634" s="44" t="s">
        <v>31</v>
      </c>
      <c r="E1634" s="44" t="s">
        <v>760</v>
      </c>
      <c r="F1634" s="45" t="s">
        <v>770</v>
      </c>
      <c r="G1634" s="46">
        <v>22.2</v>
      </c>
      <c r="H1634" s="46">
        <v>21.1</v>
      </c>
      <c r="I1634" s="46"/>
      <c r="J1634" s="52">
        <v>13</v>
      </c>
      <c r="K1634" s="47" t="str">
        <f t="shared" si="27"/>
        <v/>
      </c>
      <c r="L1634" s="30"/>
    </row>
    <row r="1635" spans="1:12" ht="15" customHeight="1" x14ac:dyDescent="0.2">
      <c r="A1635" s="64" t="s">
        <v>2017</v>
      </c>
      <c r="B1635" s="44" t="s">
        <v>2011</v>
      </c>
      <c r="C1635" s="44" t="s">
        <v>2012</v>
      </c>
      <c r="D1635" s="44" t="s">
        <v>31</v>
      </c>
      <c r="E1635" s="44" t="s">
        <v>765</v>
      </c>
      <c r="F1635" s="45" t="s">
        <v>770</v>
      </c>
      <c r="G1635" s="46">
        <v>15.35</v>
      </c>
      <c r="H1635" s="46">
        <v>14.6</v>
      </c>
      <c r="I1635" s="46"/>
      <c r="J1635" s="52">
        <v>19</v>
      </c>
      <c r="K1635" s="47" t="str">
        <f t="shared" si="27"/>
        <v/>
      </c>
      <c r="L1635" s="30"/>
    </row>
    <row r="1636" spans="1:12" ht="15" customHeight="1" x14ac:dyDescent="0.2">
      <c r="A1636" s="64" t="s">
        <v>2492</v>
      </c>
      <c r="B1636" s="44" t="s">
        <v>2493</v>
      </c>
      <c r="C1636" s="44" t="s">
        <v>2494</v>
      </c>
      <c r="D1636" s="44" t="s">
        <v>31</v>
      </c>
      <c r="E1636" s="44" t="s">
        <v>765</v>
      </c>
      <c r="F1636" s="45" t="s">
        <v>2495</v>
      </c>
      <c r="G1636" s="46">
        <v>15.35</v>
      </c>
      <c r="H1636" s="46">
        <v>14.6</v>
      </c>
      <c r="I1636" s="46"/>
      <c r="J1636" s="52">
        <v>23</v>
      </c>
      <c r="K1636" s="47" t="str">
        <f t="shared" si="27"/>
        <v/>
      </c>
      <c r="L1636" s="30"/>
    </row>
    <row r="1637" spans="1:12" ht="15" customHeight="1" x14ac:dyDescent="0.2">
      <c r="A1637" s="64" t="s">
        <v>2496</v>
      </c>
      <c r="B1637" s="44" t="s">
        <v>2493</v>
      </c>
      <c r="C1637" s="44" t="s">
        <v>2494</v>
      </c>
      <c r="D1637" s="44" t="s">
        <v>31</v>
      </c>
      <c r="E1637" s="44" t="s">
        <v>766</v>
      </c>
      <c r="F1637" s="45" t="s">
        <v>2495</v>
      </c>
      <c r="G1637" s="46">
        <v>12.9</v>
      </c>
      <c r="H1637" s="46">
        <v>12.3</v>
      </c>
      <c r="I1637" s="46"/>
      <c r="J1637" s="52">
        <v>228</v>
      </c>
      <c r="K1637" s="47" t="str">
        <f t="shared" si="27"/>
        <v/>
      </c>
      <c r="L1637" s="30"/>
    </row>
    <row r="1638" spans="1:12" ht="15" customHeight="1" x14ac:dyDescent="0.2">
      <c r="A1638" s="64" t="s">
        <v>2782</v>
      </c>
      <c r="B1638" s="44" t="s">
        <v>2498</v>
      </c>
      <c r="C1638" s="44" t="s">
        <v>2499</v>
      </c>
      <c r="D1638" s="44" t="s">
        <v>31</v>
      </c>
      <c r="E1638" s="44" t="s">
        <v>763</v>
      </c>
      <c r="F1638" s="45" t="s">
        <v>759</v>
      </c>
      <c r="G1638" s="46">
        <v>19.75</v>
      </c>
      <c r="H1638" s="46">
        <v>18.8</v>
      </c>
      <c r="I1638" s="46"/>
      <c r="J1638" s="52">
        <v>22</v>
      </c>
      <c r="K1638" s="47" t="str">
        <f t="shared" si="27"/>
        <v/>
      </c>
      <c r="L1638" s="30"/>
    </row>
    <row r="1639" spans="1:12" ht="15" customHeight="1" x14ac:dyDescent="0.2">
      <c r="A1639" s="64" t="s">
        <v>2497</v>
      </c>
      <c r="B1639" s="44" t="s">
        <v>2498</v>
      </c>
      <c r="C1639" s="44" t="s">
        <v>2499</v>
      </c>
      <c r="D1639" s="44" t="s">
        <v>31</v>
      </c>
      <c r="E1639" s="44" t="s">
        <v>765</v>
      </c>
      <c r="F1639" s="45" t="s">
        <v>759</v>
      </c>
      <c r="G1639" s="46">
        <v>15.35</v>
      </c>
      <c r="H1639" s="46">
        <v>14.6</v>
      </c>
      <c r="I1639" s="46"/>
      <c r="J1639" s="52">
        <v>400</v>
      </c>
      <c r="K1639" s="47" t="str">
        <f t="shared" si="27"/>
        <v/>
      </c>
      <c r="L1639" s="30"/>
    </row>
    <row r="1640" spans="1:12" ht="15" customHeight="1" x14ac:dyDescent="0.2">
      <c r="A1640" s="64" t="s">
        <v>2783</v>
      </c>
      <c r="B1640" s="44" t="s">
        <v>2784</v>
      </c>
      <c r="C1640" s="44" t="s">
        <v>2785</v>
      </c>
      <c r="D1640" s="44" t="s">
        <v>31</v>
      </c>
      <c r="E1640" s="44" t="s">
        <v>765</v>
      </c>
      <c r="F1640" s="45" t="s">
        <v>784</v>
      </c>
      <c r="G1640" s="46">
        <v>15.35</v>
      </c>
      <c r="H1640" s="46">
        <v>14.6</v>
      </c>
      <c r="I1640" s="46"/>
      <c r="J1640" s="52">
        <v>240</v>
      </c>
      <c r="K1640" s="47" t="str">
        <f t="shared" si="27"/>
        <v/>
      </c>
      <c r="L1640" s="30"/>
    </row>
    <row r="1641" spans="1:12" ht="15" customHeight="1" x14ac:dyDescent="0.2">
      <c r="A1641" s="64" t="s">
        <v>2018</v>
      </c>
      <c r="B1641" s="44" t="s">
        <v>2019</v>
      </c>
      <c r="C1641" s="44" t="s">
        <v>2020</v>
      </c>
      <c r="D1641" s="44" t="s">
        <v>31</v>
      </c>
      <c r="E1641" s="44" t="s">
        <v>758</v>
      </c>
      <c r="F1641" s="45" t="s">
        <v>759</v>
      </c>
      <c r="G1641" s="46">
        <v>21.5</v>
      </c>
      <c r="H1641" s="46">
        <v>20.45</v>
      </c>
      <c r="I1641" s="46"/>
      <c r="J1641" s="52">
        <v>50</v>
      </c>
      <c r="K1641" s="47" t="str">
        <f t="shared" si="27"/>
        <v/>
      </c>
      <c r="L1641" s="30"/>
    </row>
    <row r="1642" spans="1:12" ht="15" customHeight="1" x14ac:dyDescent="0.2">
      <c r="A1642" s="64" t="s">
        <v>2021</v>
      </c>
      <c r="B1642" s="44" t="s">
        <v>2019</v>
      </c>
      <c r="C1642" s="44" t="s">
        <v>2020</v>
      </c>
      <c r="D1642" s="44" t="s">
        <v>31</v>
      </c>
      <c r="E1642" s="44" t="s">
        <v>760</v>
      </c>
      <c r="F1642" s="45" t="s">
        <v>759</v>
      </c>
      <c r="G1642" s="46">
        <v>20.6</v>
      </c>
      <c r="H1642" s="46">
        <v>19.600000000000001</v>
      </c>
      <c r="I1642" s="46"/>
      <c r="J1642" s="52">
        <v>49</v>
      </c>
      <c r="K1642" s="47" t="str">
        <f t="shared" si="27"/>
        <v/>
      </c>
      <c r="L1642" s="30"/>
    </row>
    <row r="1643" spans="1:12" ht="15" customHeight="1" x14ac:dyDescent="0.2">
      <c r="A1643" s="64" t="s">
        <v>3087</v>
      </c>
      <c r="B1643" s="44" t="s">
        <v>3085</v>
      </c>
      <c r="C1643" s="44" t="s">
        <v>3086</v>
      </c>
      <c r="D1643" s="44" t="s">
        <v>31</v>
      </c>
      <c r="E1643" s="44" t="s">
        <v>763</v>
      </c>
      <c r="F1643" s="45" t="s">
        <v>759</v>
      </c>
      <c r="G1643" s="46">
        <v>19.75</v>
      </c>
      <c r="H1643" s="46">
        <v>18.8</v>
      </c>
      <c r="I1643" s="46"/>
      <c r="J1643" s="52">
        <v>8</v>
      </c>
      <c r="K1643" s="47" t="str">
        <f t="shared" si="27"/>
        <v/>
      </c>
      <c r="L1643" s="30"/>
    </row>
    <row r="1644" spans="1:12" ht="15" customHeight="1" x14ac:dyDescent="0.2">
      <c r="A1644" s="64" t="s">
        <v>2022</v>
      </c>
      <c r="B1644" s="44" t="s">
        <v>2023</v>
      </c>
      <c r="C1644" s="44" t="s">
        <v>2024</v>
      </c>
      <c r="D1644" s="44" t="s">
        <v>31</v>
      </c>
      <c r="E1644" s="44" t="s">
        <v>2013</v>
      </c>
      <c r="F1644" s="45" t="s">
        <v>31</v>
      </c>
      <c r="G1644" s="46">
        <v>43.7</v>
      </c>
      <c r="H1644" s="46">
        <v>41.55</v>
      </c>
      <c r="I1644" s="46"/>
      <c r="J1644" s="52">
        <v>33</v>
      </c>
      <c r="K1644" s="47" t="str">
        <f t="shared" si="27"/>
        <v/>
      </c>
      <c r="L1644" s="30"/>
    </row>
    <row r="1645" spans="1:12" ht="15" customHeight="1" x14ac:dyDescent="0.2">
      <c r="A1645" s="64" t="s">
        <v>2025</v>
      </c>
      <c r="B1645" s="44" t="s">
        <v>2023</v>
      </c>
      <c r="C1645" s="44" t="s">
        <v>2024</v>
      </c>
      <c r="D1645" s="44" t="s">
        <v>31</v>
      </c>
      <c r="E1645" s="44" t="s">
        <v>761</v>
      </c>
      <c r="F1645" s="45" t="s">
        <v>31</v>
      </c>
      <c r="G1645" s="46">
        <v>40.450000000000003</v>
      </c>
      <c r="H1645" s="46">
        <v>38.450000000000003</v>
      </c>
      <c r="I1645" s="46"/>
      <c r="J1645" s="52">
        <v>467</v>
      </c>
      <c r="K1645" s="47" t="str">
        <f t="shared" si="27"/>
        <v/>
      </c>
      <c r="L1645" s="30"/>
    </row>
    <row r="1646" spans="1:12" ht="15" customHeight="1" x14ac:dyDescent="0.2">
      <c r="A1646" s="64" t="s">
        <v>2026</v>
      </c>
      <c r="B1646" s="44" t="s">
        <v>2023</v>
      </c>
      <c r="C1646" s="44" t="s">
        <v>2024</v>
      </c>
      <c r="D1646" s="44" t="s">
        <v>31</v>
      </c>
      <c r="E1646" s="44" t="s">
        <v>763</v>
      </c>
      <c r="F1646" s="45" t="s">
        <v>31</v>
      </c>
      <c r="G1646" s="46">
        <v>35.35</v>
      </c>
      <c r="H1646" s="46">
        <v>33.6</v>
      </c>
      <c r="I1646" s="46"/>
      <c r="J1646" s="52">
        <v>22</v>
      </c>
      <c r="K1646" s="47" t="str">
        <f t="shared" si="27"/>
        <v/>
      </c>
      <c r="L1646" s="30"/>
    </row>
    <row r="1647" spans="1:12" ht="15" customHeight="1" x14ac:dyDescent="0.2">
      <c r="A1647" s="64" t="s">
        <v>2027</v>
      </c>
      <c r="B1647" s="44" t="s">
        <v>2028</v>
      </c>
      <c r="C1647" s="44" t="s">
        <v>2029</v>
      </c>
      <c r="D1647" s="44" t="s">
        <v>31</v>
      </c>
      <c r="E1647" s="44" t="s">
        <v>758</v>
      </c>
      <c r="F1647" s="45" t="s">
        <v>784</v>
      </c>
      <c r="G1647" s="46">
        <v>21.1</v>
      </c>
      <c r="H1647" s="46">
        <v>20.05</v>
      </c>
      <c r="I1647" s="46"/>
      <c r="J1647" s="52">
        <v>63</v>
      </c>
      <c r="K1647" s="47" t="str">
        <f t="shared" si="27"/>
        <v/>
      </c>
      <c r="L1647" s="30"/>
    </row>
    <row r="1648" spans="1:12" ht="15" customHeight="1" x14ac:dyDescent="0.2">
      <c r="A1648" s="64" t="s">
        <v>2030</v>
      </c>
      <c r="B1648" s="44" t="s">
        <v>2028</v>
      </c>
      <c r="C1648" s="44" t="s">
        <v>2029</v>
      </c>
      <c r="D1648" s="44" t="s">
        <v>31</v>
      </c>
      <c r="E1648" s="44" t="s">
        <v>760</v>
      </c>
      <c r="F1648" s="45" t="s">
        <v>784</v>
      </c>
      <c r="G1648" s="46">
        <v>19.899999999999999</v>
      </c>
      <c r="H1648" s="46">
        <v>18.95</v>
      </c>
      <c r="I1648" s="46"/>
      <c r="J1648" s="52">
        <v>118</v>
      </c>
      <c r="K1648" s="47" t="str">
        <f t="shared" si="27"/>
        <v/>
      </c>
      <c r="L1648" s="30"/>
    </row>
    <row r="1649" spans="1:12" ht="15" customHeight="1" x14ac:dyDescent="0.2">
      <c r="A1649" s="64" t="s">
        <v>2033</v>
      </c>
      <c r="B1649" s="44" t="s">
        <v>2031</v>
      </c>
      <c r="C1649" s="44" t="s">
        <v>2032</v>
      </c>
      <c r="D1649" s="44" t="s">
        <v>31</v>
      </c>
      <c r="E1649" s="44" t="s">
        <v>760</v>
      </c>
      <c r="F1649" s="45" t="s">
        <v>759</v>
      </c>
      <c r="G1649" s="46">
        <v>19.899999999999999</v>
      </c>
      <c r="H1649" s="46">
        <v>18.95</v>
      </c>
      <c r="I1649" s="46"/>
      <c r="J1649" s="52">
        <v>16</v>
      </c>
      <c r="K1649" s="47" t="str">
        <f t="shared" si="27"/>
        <v/>
      </c>
      <c r="L1649" s="30"/>
    </row>
    <row r="1650" spans="1:12" ht="15" customHeight="1" x14ac:dyDescent="0.2">
      <c r="A1650" s="64" t="s">
        <v>2034</v>
      </c>
      <c r="B1650" s="44" t="s">
        <v>2031</v>
      </c>
      <c r="C1650" s="44" t="s">
        <v>2032</v>
      </c>
      <c r="D1650" s="44" t="s">
        <v>31</v>
      </c>
      <c r="E1650" s="44" t="s">
        <v>763</v>
      </c>
      <c r="F1650" s="45" t="s">
        <v>759</v>
      </c>
      <c r="G1650" s="46">
        <v>18.649999999999999</v>
      </c>
      <c r="H1650" s="46">
        <v>17.75</v>
      </c>
      <c r="I1650" s="46"/>
      <c r="J1650" s="52">
        <v>6</v>
      </c>
      <c r="K1650" s="47" t="str">
        <f t="shared" si="27"/>
        <v/>
      </c>
      <c r="L1650" s="30"/>
    </row>
    <row r="1651" spans="1:12" ht="15" customHeight="1" x14ac:dyDescent="0.2">
      <c r="A1651" s="64" t="s">
        <v>2035</v>
      </c>
      <c r="B1651" s="44" t="s">
        <v>2031</v>
      </c>
      <c r="C1651" s="44" t="s">
        <v>2032</v>
      </c>
      <c r="D1651" s="44" t="s">
        <v>31</v>
      </c>
      <c r="E1651" s="44" t="s">
        <v>765</v>
      </c>
      <c r="F1651" s="45" t="s">
        <v>759</v>
      </c>
      <c r="G1651" s="46">
        <v>13.15</v>
      </c>
      <c r="H1651" s="46">
        <v>12.5</v>
      </c>
      <c r="I1651" s="46"/>
      <c r="J1651" s="52">
        <v>79</v>
      </c>
      <c r="K1651" s="47" t="str">
        <f t="shared" si="27"/>
        <v/>
      </c>
      <c r="L1651" s="30"/>
    </row>
    <row r="1652" spans="1:12" ht="15" customHeight="1" x14ac:dyDescent="0.2">
      <c r="A1652" s="64" t="s">
        <v>2036</v>
      </c>
      <c r="B1652" s="44" t="s">
        <v>2031</v>
      </c>
      <c r="C1652" s="44" t="s">
        <v>2032</v>
      </c>
      <c r="D1652" s="44" t="s">
        <v>31</v>
      </c>
      <c r="E1652" s="44" t="s">
        <v>766</v>
      </c>
      <c r="F1652" s="45" t="s">
        <v>759</v>
      </c>
      <c r="G1652" s="46">
        <v>12.7</v>
      </c>
      <c r="H1652" s="46">
        <v>12.1</v>
      </c>
      <c r="I1652" s="46"/>
      <c r="J1652" s="52">
        <v>13</v>
      </c>
      <c r="K1652" s="47" t="str">
        <f t="shared" si="27"/>
        <v/>
      </c>
      <c r="L1652" s="30"/>
    </row>
    <row r="1653" spans="1:12" ht="15" customHeight="1" x14ac:dyDescent="0.2">
      <c r="A1653" s="64" t="s">
        <v>2037</v>
      </c>
      <c r="B1653" s="44" t="s">
        <v>2038</v>
      </c>
      <c r="C1653" s="44" t="s">
        <v>2039</v>
      </c>
      <c r="D1653" s="44" t="s">
        <v>31</v>
      </c>
      <c r="E1653" s="44" t="s">
        <v>765</v>
      </c>
      <c r="F1653" s="45" t="s">
        <v>759</v>
      </c>
      <c r="G1653" s="46">
        <v>14.6</v>
      </c>
      <c r="H1653" s="46">
        <v>13.9</v>
      </c>
      <c r="I1653" s="46"/>
      <c r="J1653" s="52">
        <v>140</v>
      </c>
      <c r="K1653" s="47" t="str">
        <f t="shared" si="27"/>
        <v/>
      </c>
      <c r="L1653" s="30"/>
    </row>
    <row r="1654" spans="1:12" ht="15" customHeight="1" x14ac:dyDescent="0.2">
      <c r="A1654" s="64" t="s">
        <v>2040</v>
      </c>
      <c r="B1654" s="44" t="s">
        <v>2038</v>
      </c>
      <c r="C1654" s="44" t="s">
        <v>2039</v>
      </c>
      <c r="D1654" s="44" t="s">
        <v>31</v>
      </c>
      <c r="E1654" s="44" t="s">
        <v>766</v>
      </c>
      <c r="F1654" s="45" t="s">
        <v>759</v>
      </c>
      <c r="G1654" s="46">
        <v>12.7</v>
      </c>
      <c r="H1654" s="46">
        <v>12.1</v>
      </c>
      <c r="I1654" s="46"/>
      <c r="J1654" s="52">
        <v>77</v>
      </c>
      <c r="K1654" s="47" t="str">
        <f t="shared" si="27"/>
        <v/>
      </c>
      <c r="L1654" s="30"/>
    </row>
    <row r="1655" spans="1:12" ht="15" customHeight="1" x14ac:dyDescent="0.2">
      <c r="A1655" s="64" t="s">
        <v>2041</v>
      </c>
      <c r="B1655" s="44" t="s">
        <v>2042</v>
      </c>
      <c r="C1655" s="44" t="s">
        <v>2043</v>
      </c>
      <c r="D1655" s="44" t="s">
        <v>31</v>
      </c>
      <c r="E1655" s="44" t="s">
        <v>758</v>
      </c>
      <c r="F1655" s="45" t="s">
        <v>1767</v>
      </c>
      <c r="G1655" s="46">
        <v>21.1</v>
      </c>
      <c r="H1655" s="46">
        <v>20.05</v>
      </c>
      <c r="I1655" s="46"/>
      <c r="J1655" s="52">
        <v>38</v>
      </c>
      <c r="K1655" s="47" t="str">
        <f t="shared" si="27"/>
        <v/>
      </c>
      <c r="L1655" s="30"/>
    </row>
    <row r="1656" spans="1:12" ht="15" customHeight="1" x14ac:dyDescent="0.2">
      <c r="A1656" s="64" t="s">
        <v>2044</v>
      </c>
      <c r="B1656" s="44" t="s">
        <v>2042</v>
      </c>
      <c r="C1656" s="44" t="s">
        <v>2043</v>
      </c>
      <c r="D1656" s="44" t="s">
        <v>31</v>
      </c>
      <c r="E1656" s="44" t="s">
        <v>760</v>
      </c>
      <c r="F1656" s="45" t="s">
        <v>1767</v>
      </c>
      <c r="G1656" s="46">
        <v>19.899999999999999</v>
      </c>
      <c r="H1656" s="46">
        <v>18.95</v>
      </c>
      <c r="I1656" s="46"/>
      <c r="J1656" s="52">
        <v>176</v>
      </c>
      <c r="K1656" s="47" t="str">
        <f t="shared" si="27"/>
        <v/>
      </c>
      <c r="L1656" s="30"/>
    </row>
    <row r="1657" spans="1:12" ht="15" customHeight="1" x14ac:dyDescent="0.2">
      <c r="A1657" s="64" t="s">
        <v>2045</v>
      </c>
      <c r="B1657" s="44" t="s">
        <v>2046</v>
      </c>
      <c r="C1657" s="44" t="s">
        <v>2047</v>
      </c>
      <c r="D1657" s="44" t="s">
        <v>31</v>
      </c>
      <c r="E1657" s="44" t="s">
        <v>760</v>
      </c>
      <c r="F1657" s="45" t="s">
        <v>759</v>
      </c>
      <c r="G1657" s="46">
        <v>19.899999999999999</v>
      </c>
      <c r="H1657" s="46">
        <v>18.95</v>
      </c>
      <c r="I1657" s="46"/>
      <c r="J1657" s="52">
        <v>6</v>
      </c>
      <c r="K1657" s="47" t="str">
        <f t="shared" si="27"/>
        <v/>
      </c>
      <c r="L1657" s="30"/>
    </row>
    <row r="1658" spans="1:12" ht="15" customHeight="1" x14ac:dyDescent="0.2">
      <c r="A1658" s="64" t="s">
        <v>2048</v>
      </c>
      <c r="B1658" s="44" t="s">
        <v>2046</v>
      </c>
      <c r="C1658" s="44" t="s">
        <v>2047</v>
      </c>
      <c r="D1658" s="44" t="s">
        <v>31</v>
      </c>
      <c r="E1658" s="44" t="s">
        <v>764</v>
      </c>
      <c r="F1658" s="45" t="s">
        <v>759</v>
      </c>
      <c r="G1658" s="46">
        <v>16.850000000000001</v>
      </c>
      <c r="H1658" s="46">
        <v>16.05</v>
      </c>
      <c r="I1658" s="46"/>
      <c r="J1658" s="52">
        <v>8</v>
      </c>
      <c r="K1658" s="47" t="str">
        <f t="shared" ref="K1658:K1715" si="28">IF(L1658="","",IF(L1658&lt;50,G1658-($K$9*G1658),IF(L1658&gt;=50,H1658-($K$9*H1658))))</f>
        <v/>
      </c>
      <c r="L1658" s="30"/>
    </row>
    <row r="1659" spans="1:12" ht="15" customHeight="1" x14ac:dyDescent="0.2">
      <c r="A1659" s="64" t="s">
        <v>2049</v>
      </c>
      <c r="B1659" s="44" t="s">
        <v>2046</v>
      </c>
      <c r="C1659" s="44" t="s">
        <v>2047</v>
      </c>
      <c r="D1659" s="44" t="s">
        <v>31</v>
      </c>
      <c r="E1659" s="44" t="s">
        <v>765</v>
      </c>
      <c r="F1659" s="45" t="s">
        <v>759</v>
      </c>
      <c r="G1659" s="46">
        <v>14.6</v>
      </c>
      <c r="H1659" s="46">
        <v>13.9</v>
      </c>
      <c r="I1659" s="46"/>
      <c r="J1659" s="52">
        <v>289</v>
      </c>
      <c r="K1659" s="47" t="str">
        <f t="shared" si="28"/>
        <v/>
      </c>
      <c r="L1659" s="30"/>
    </row>
    <row r="1660" spans="1:12" ht="15" customHeight="1" x14ac:dyDescent="0.2">
      <c r="A1660" s="64" t="s">
        <v>2050</v>
      </c>
      <c r="B1660" s="44" t="s">
        <v>2046</v>
      </c>
      <c r="C1660" s="44" t="s">
        <v>2047</v>
      </c>
      <c r="D1660" s="44" t="s">
        <v>31</v>
      </c>
      <c r="E1660" s="44" t="s">
        <v>766</v>
      </c>
      <c r="F1660" s="45" t="s">
        <v>759</v>
      </c>
      <c r="G1660" s="46">
        <v>12.7</v>
      </c>
      <c r="H1660" s="46">
        <v>12.1</v>
      </c>
      <c r="I1660" s="46"/>
      <c r="J1660" s="52">
        <v>31</v>
      </c>
      <c r="K1660" s="47" t="str">
        <f t="shared" si="28"/>
        <v/>
      </c>
      <c r="L1660" s="30"/>
    </row>
    <row r="1661" spans="1:12" ht="15" customHeight="1" x14ac:dyDescent="0.2">
      <c r="A1661" s="64" t="s">
        <v>2786</v>
      </c>
      <c r="B1661" s="44" t="s">
        <v>2787</v>
      </c>
      <c r="C1661" s="44" t="s">
        <v>2788</v>
      </c>
      <c r="D1661" s="44" t="s">
        <v>31</v>
      </c>
      <c r="E1661" s="44" t="s">
        <v>763</v>
      </c>
      <c r="F1661" s="45" t="s">
        <v>784</v>
      </c>
      <c r="G1661" s="46">
        <v>18.649999999999999</v>
      </c>
      <c r="H1661" s="46">
        <v>17.75</v>
      </c>
      <c r="I1661" s="46"/>
      <c r="J1661" s="52">
        <v>38</v>
      </c>
      <c r="K1661" s="47" t="str">
        <f t="shared" si="28"/>
        <v/>
      </c>
      <c r="L1661" s="30"/>
    </row>
    <row r="1662" spans="1:12" ht="15" customHeight="1" x14ac:dyDescent="0.2">
      <c r="A1662" s="64" t="s">
        <v>788</v>
      </c>
      <c r="B1662" s="44" t="s">
        <v>785</v>
      </c>
      <c r="C1662" s="44" t="s">
        <v>786</v>
      </c>
      <c r="D1662" s="44" t="s">
        <v>31</v>
      </c>
      <c r="E1662" s="44" t="s">
        <v>766</v>
      </c>
      <c r="F1662" s="45" t="s">
        <v>787</v>
      </c>
      <c r="G1662" s="46">
        <v>12.7</v>
      </c>
      <c r="H1662" s="46">
        <v>12.1</v>
      </c>
      <c r="I1662" s="46"/>
      <c r="J1662" s="52">
        <v>16</v>
      </c>
      <c r="K1662" s="47" t="str">
        <f t="shared" si="28"/>
        <v/>
      </c>
      <c r="L1662" s="30"/>
    </row>
    <row r="1663" spans="1:12" ht="15" customHeight="1" x14ac:dyDescent="0.2">
      <c r="A1663" s="64" t="s">
        <v>2051</v>
      </c>
      <c r="B1663" s="44" t="s">
        <v>812</v>
      </c>
      <c r="C1663" s="44" t="s">
        <v>813</v>
      </c>
      <c r="D1663" s="44" t="s">
        <v>31</v>
      </c>
      <c r="E1663" s="44" t="s">
        <v>761</v>
      </c>
      <c r="F1663" s="45" t="s">
        <v>787</v>
      </c>
      <c r="G1663" s="46">
        <v>21.2</v>
      </c>
      <c r="H1663" s="46">
        <v>20.149999999999999</v>
      </c>
      <c r="I1663" s="46"/>
      <c r="J1663" s="52">
        <v>11</v>
      </c>
      <c r="K1663" s="47" t="str">
        <f t="shared" si="28"/>
        <v/>
      </c>
      <c r="L1663" s="30"/>
    </row>
    <row r="1664" spans="1:12" ht="15" customHeight="1" x14ac:dyDescent="0.2">
      <c r="A1664" s="64" t="s">
        <v>2052</v>
      </c>
      <c r="B1664" s="44" t="s">
        <v>812</v>
      </c>
      <c r="C1664" s="44" t="s">
        <v>813</v>
      </c>
      <c r="D1664" s="44" t="s">
        <v>31</v>
      </c>
      <c r="E1664" s="44" t="s">
        <v>758</v>
      </c>
      <c r="F1664" s="45" t="s">
        <v>787</v>
      </c>
      <c r="G1664" s="46">
        <v>21.1</v>
      </c>
      <c r="H1664" s="46">
        <v>20.05</v>
      </c>
      <c r="I1664" s="46"/>
      <c r="J1664" s="52">
        <v>29</v>
      </c>
      <c r="K1664" s="47" t="str">
        <f t="shared" si="28"/>
        <v/>
      </c>
      <c r="L1664" s="30"/>
    </row>
    <row r="1665" spans="1:12" ht="15" customHeight="1" x14ac:dyDescent="0.2">
      <c r="A1665" s="64" t="s">
        <v>2500</v>
      </c>
      <c r="B1665" s="44" t="s">
        <v>2501</v>
      </c>
      <c r="C1665" s="44" t="s">
        <v>2502</v>
      </c>
      <c r="D1665" s="44" t="s">
        <v>31</v>
      </c>
      <c r="E1665" s="44" t="s">
        <v>34</v>
      </c>
      <c r="F1665" s="45" t="s">
        <v>60</v>
      </c>
      <c r="G1665" s="46">
        <v>58.55</v>
      </c>
      <c r="H1665" s="46">
        <v>49.8</v>
      </c>
      <c r="I1665" s="46"/>
      <c r="J1665" s="52">
        <v>15</v>
      </c>
      <c r="K1665" s="47" t="str">
        <f t="shared" si="28"/>
        <v/>
      </c>
      <c r="L1665" s="30"/>
    </row>
    <row r="1666" spans="1:12" ht="15" customHeight="1" x14ac:dyDescent="0.2">
      <c r="A1666" s="64" t="s">
        <v>2503</v>
      </c>
      <c r="B1666" s="44" t="s">
        <v>2501</v>
      </c>
      <c r="C1666" s="44" t="s">
        <v>2502</v>
      </c>
      <c r="D1666" s="44" t="s">
        <v>31</v>
      </c>
      <c r="E1666" s="44" t="s">
        <v>35</v>
      </c>
      <c r="F1666" s="45" t="s">
        <v>60</v>
      </c>
      <c r="G1666" s="46">
        <v>48.55</v>
      </c>
      <c r="H1666" s="46">
        <v>41.3</v>
      </c>
      <c r="I1666" s="46"/>
      <c r="J1666" s="52">
        <v>127</v>
      </c>
      <c r="K1666" s="47" t="str">
        <f t="shared" si="28"/>
        <v/>
      </c>
      <c r="L1666" s="30"/>
    </row>
    <row r="1667" spans="1:12" ht="15" customHeight="1" x14ac:dyDescent="0.2">
      <c r="A1667" s="64" t="s">
        <v>2789</v>
      </c>
      <c r="B1667" s="44" t="s">
        <v>2501</v>
      </c>
      <c r="C1667" s="44" t="s">
        <v>2502</v>
      </c>
      <c r="D1667" s="44" t="s">
        <v>31</v>
      </c>
      <c r="E1667" s="44" t="s">
        <v>36</v>
      </c>
      <c r="F1667" s="45" t="s">
        <v>60</v>
      </c>
      <c r="G1667" s="46">
        <v>37.25</v>
      </c>
      <c r="H1667" s="46">
        <v>31.7</v>
      </c>
      <c r="I1667" s="46"/>
      <c r="J1667" s="52">
        <v>398</v>
      </c>
      <c r="K1667" s="47" t="str">
        <f t="shared" si="28"/>
        <v/>
      </c>
      <c r="L1667" s="30"/>
    </row>
    <row r="1668" spans="1:12" ht="15" customHeight="1" x14ac:dyDescent="0.2">
      <c r="A1668" s="64" t="s">
        <v>2053</v>
      </c>
      <c r="B1668" s="44" t="s">
        <v>466</v>
      </c>
      <c r="C1668" s="44" t="s">
        <v>467</v>
      </c>
      <c r="D1668" s="44" t="s">
        <v>31</v>
      </c>
      <c r="E1668" s="44" t="s">
        <v>98</v>
      </c>
      <c r="F1668" s="45" t="s">
        <v>60</v>
      </c>
      <c r="G1668" s="46">
        <v>108.35</v>
      </c>
      <c r="H1668" s="46">
        <v>92.1</v>
      </c>
      <c r="I1668" s="46">
        <v>0.65</v>
      </c>
      <c r="J1668" s="52">
        <v>92</v>
      </c>
      <c r="K1668" s="47" t="str">
        <f t="shared" si="28"/>
        <v/>
      </c>
      <c r="L1668" s="30"/>
    </row>
    <row r="1669" spans="1:12" ht="15" customHeight="1" x14ac:dyDescent="0.2">
      <c r="A1669" s="64" t="s">
        <v>2054</v>
      </c>
      <c r="B1669" s="44" t="s">
        <v>466</v>
      </c>
      <c r="C1669" s="44" t="s">
        <v>467</v>
      </c>
      <c r="D1669" s="44" t="s">
        <v>31</v>
      </c>
      <c r="E1669" s="44" t="s">
        <v>35</v>
      </c>
      <c r="F1669" s="45" t="s">
        <v>60</v>
      </c>
      <c r="G1669" s="46">
        <v>46.85</v>
      </c>
      <c r="H1669" s="46">
        <v>39.85</v>
      </c>
      <c r="I1669" s="46">
        <v>0.65</v>
      </c>
      <c r="J1669" s="52">
        <v>500</v>
      </c>
      <c r="K1669" s="47" t="str">
        <f t="shared" si="28"/>
        <v/>
      </c>
      <c r="L1669" s="30"/>
    </row>
    <row r="1670" spans="1:12" ht="15" customHeight="1" x14ac:dyDescent="0.2">
      <c r="A1670" s="64" t="s">
        <v>2055</v>
      </c>
      <c r="B1670" s="44" t="s">
        <v>466</v>
      </c>
      <c r="C1670" s="44" t="s">
        <v>467</v>
      </c>
      <c r="D1670" s="44" t="s">
        <v>31</v>
      </c>
      <c r="E1670" s="44" t="s">
        <v>36</v>
      </c>
      <c r="F1670" s="45" t="s">
        <v>60</v>
      </c>
      <c r="G1670" s="46">
        <v>36.700000000000003</v>
      </c>
      <c r="H1670" s="46">
        <v>31.2</v>
      </c>
      <c r="I1670" s="46">
        <v>0.65</v>
      </c>
      <c r="J1670" s="52">
        <v>500</v>
      </c>
      <c r="K1670" s="47" t="str">
        <f t="shared" si="28"/>
        <v/>
      </c>
      <c r="L1670" s="30"/>
    </row>
    <row r="1671" spans="1:12" ht="15" customHeight="1" x14ac:dyDescent="0.2">
      <c r="A1671" s="64" t="s">
        <v>2056</v>
      </c>
      <c r="B1671" s="44" t="s">
        <v>466</v>
      </c>
      <c r="C1671" s="44" t="s">
        <v>467</v>
      </c>
      <c r="D1671" s="44" t="s">
        <v>31</v>
      </c>
      <c r="E1671" s="44" t="s">
        <v>51</v>
      </c>
      <c r="F1671" s="45" t="s">
        <v>60</v>
      </c>
      <c r="G1671" s="46">
        <v>25.8</v>
      </c>
      <c r="H1671" s="46">
        <v>21.95</v>
      </c>
      <c r="I1671" s="46">
        <v>0.65</v>
      </c>
      <c r="J1671" s="52">
        <v>225</v>
      </c>
      <c r="K1671" s="47" t="str">
        <f t="shared" si="28"/>
        <v/>
      </c>
      <c r="L1671" s="30"/>
    </row>
    <row r="1672" spans="1:12" ht="15" customHeight="1" x14ac:dyDescent="0.2">
      <c r="A1672" s="64" t="s">
        <v>2901</v>
      </c>
      <c r="B1672" s="44" t="s">
        <v>466</v>
      </c>
      <c r="C1672" s="44" t="s">
        <v>467</v>
      </c>
      <c r="D1672" s="44" t="s">
        <v>31</v>
      </c>
      <c r="E1672" s="44" t="s">
        <v>39</v>
      </c>
      <c r="F1672" s="45" t="s">
        <v>60</v>
      </c>
      <c r="G1672" s="46">
        <v>27.2</v>
      </c>
      <c r="H1672" s="46">
        <v>23.15</v>
      </c>
      <c r="I1672" s="46">
        <v>0.65</v>
      </c>
      <c r="J1672" s="52">
        <v>150</v>
      </c>
      <c r="K1672" s="47" t="str">
        <f t="shared" si="28"/>
        <v/>
      </c>
      <c r="L1672" s="30"/>
    </row>
    <row r="1673" spans="1:12" ht="15" customHeight="1" x14ac:dyDescent="0.2">
      <c r="A1673" s="64" t="s">
        <v>2057</v>
      </c>
      <c r="B1673" s="44" t="s">
        <v>466</v>
      </c>
      <c r="C1673" s="44" t="s">
        <v>467</v>
      </c>
      <c r="D1673" s="44" t="s">
        <v>31</v>
      </c>
      <c r="E1673" s="44" t="s">
        <v>40</v>
      </c>
      <c r="F1673" s="45" t="s">
        <v>60</v>
      </c>
      <c r="G1673" s="46">
        <v>24.9</v>
      </c>
      <c r="H1673" s="46">
        <v>21.2</v>
      </c>
      <c r="I1673" s="46">
        <v>0.65</v>
      </c>
      <c r="J1673" s="52">
        <v>500</v>
      </c>
      <c r="K1673" s="47" t="str">
        <f t="shared" si="28"/>
        <v/>
      </c>
      <c r="L1673" s="30"/>
    </row>
    <row r="1674" spans="1:12" ht="15" customHeight="1" x14ac:dyDescent="0.2">
      <c r="A1674" s="64" t="s">
        <v>2058</v>
      </c>
      <c r="B1674" s="44" t="s">
        <v>466</v>
      </c>
      <c r="C1674" s="44" t="s">
        <v>467</v>
      </c>
      <c r="D1674" s="44" t="s">
        <v>31</v>
      </c>
      <c r="E1674" s="44" t="s">
        <v>62</v>
      </c>
      <c r="F1674" s="45" t="s">
        <v>60</v>
      </c>
      <c r="G1674" s="46">
        <v>22.8</v>
      </c>
      <c r="H1674" s="46">
        <v>19.399999999999999</v>
      </c>
      <c r="I1674" s="46">
        <v>0.65</v>
      </c>
      <c r="J1674" s="52">
        <v>500</v>
      </c>
      <c r="K1674" s="47" t="str">
        <f t="shared" si="28"/>
        <v/>
      </c>
      <c r="L1674" s="30"/>
    </row>
    <row r="1675" spans="1:12" ht="15" customHeight="1" x14ac:dyDescent="0.2">
      <c r="A1675" s="64" t="s">
        <v>2059</v>
      </c>
      <c r="B1675" s="44" t="s">
        <v>466</v>
      </c>
      <c r="C1675" s="44" t="s">
        <v>467</v>
      </c>
      <c r="D1675" s="44" t="s">
        <v>31</v>
      </c>
      <c r="E1675" s="44" t="s">
        <v>63</v>
      </c>
      <c r="F1675" s="45" t="s">
        <v>60</v>
      </c>
      <c r="G1675" s="46">
        <v>20.45</v>
      </c>
      <c r="H1675" s="46">
        <v>17.399999999999999</v>
      </c>
      <c r="I1675" s="46">
        <v>0.65</v>
      </c>
      <c r="J1675" s="52">
        <v>131</v>
      </c>
      <c r="K1675" s="47" t="str">
        <f t="shared" si="28"/>
        <v/>
      </c>
      <c r="L1675" s="30"/>
    </row>
    <row r="1676" spans="1:12" ht="15" customHeight="1" x14ac:dyDescent="0.2">
      <c r="A1676" s="64" t="s">
        <v>2060</v>
      </c>
      <c r="B1676" s="44" t="s">
        <v>468</v>
      </c>
      <c r="C1676" s="44" t="s">
        <v>469</v>
      </c>
      <c r="D1676" s="44" t="s">
        <v>31</v>
      </c>
      <c r="E1676" s="44" t="s">
        <v>92</v>
      </c>
      <c r="F1676" s="45" t="s">
        <v>99</v>
      </c>
      <c r="G1676" s="46">
        <v>94.4</v>
      </c>
      <c r="H1676" s="46">
        <v>80.25</v>
      </c>
      <c r="I1676" s="46">
        <v>0.35</v>
      </c>
      <c r="J1676" s="52">
        <v>20</v>
      </c>
      <c r="K1676" s="47" t="str">
        <f t="shared" si="28"/>
        <v/>
      </c>
      <c r="L1676" s="30"/>
    </row>
    <row r="1677" spans="1:12" ht="15" customHeight="1" x14ac:dyDescent="0.2">
      <c r="A1677" s="64" t="s">
        <v>2061</v>
      </c>
      <c r="B1677" s="44" t="s">
        <v>468</v>
      </c>
      <c r="C1677" s="44" t="s">
        <v>469</v>
      </c>
      <c r="D1677" s="44" t="s">
        <v>31</v>
      </c>
      <c r="E1677" s="44" t="s">
        <v>48</v>
      </c>
      <c r="F1677" s="45" t="s">
        <v>99</v>
      </c>
      <c r="G1677" s="46">
        <v>83.9</v>
      </c>
      <c r="H1677" s="46">
        <v>71.349999999999994</v>
      </c>
      <c r="I1677" s="46">
        <v>0.35</v>
      </c>
      <c r="J1677" s="52">
        <v>14</v>
      </c>
      <c r="K1677" s="47" t="str">
        <f t="shared" si="28"/>
        <v/>
      </c>
      <c r="L1677" s="30"/>
    </row>
    <row r="1678" spans="1:12" ht="15" customHeight="1" x14ac:dyDescent="0.2">
      <c r="A1678" s="64" t="s">
        <v>2062</v>
      </c>
      <c r="B1678" s="44" t="s">
        <v>468</v>
      </c>
      <c r="C1678" s="44" t="s">
        <v>469</v>
      </c>
      <c r="D1678" s="44" t="s">
        <v>31</v>
      </c>
      <c r="E1678" s="44" t="s">
        <v>50</v>
      </c>
      <c r="F1678" s="45" t="s">
        <v>99</v>
      </c>
      <c r="G1678" s="46">
        <v>74.45</v>
      </c>
      <c r="H1678" s="46">
        <v>63.3</v>
      </c>
      <c r="I1678" s="46">
        <v>0.35</v>
      </c>
      <c r="J1678" s="52">
        <v>22</v>
      </c>
      <c r="K1678" s="47" t="str">
        <f t="shared" si="28"/>
        <v/>
      </c>
      <c r="L1678" s="30"/>
    </row>
    <row r="1679" spans="1:12" ht="15" customHeight="1" x14ac:dyDescent="0.2">
      <c r="A1679" s="64" t="s">
        <v>2063</v>
      </c>
      <c r="B1679" s="44" t="s">
        <v>468</v>
      </c>
      <c r="C1679" s="44" t="s">
        <v>469</v>
      </c>
      <c r="D1679" s="44" t="s">
        <v>31</v>
      </c>
      <c r="E1679" s="44" t="s">
        <v>32</v>
      </c>
      <c r="F1679" s="45" t="s">
        <v>99</v>
      </c>
      <c r="G1679" s="46">
        <v>64.8</v>
      </c>
      <c r="H1679" s="46">
        <v>55.1</v>
      </c>
      <c r="I1679" s="46">
        <v>0.35</v>
      </c>
      <c r="J1679" s="52">
        <v>92</v>
      </c>
      <c r="K1679" s="47" t="str">
        <f t="shared" si="28"/>
        <v/>
      </c>
      <c r="L1679" s="30"/>
    </row>
    <row r="1680" spans="1:12" ht="15" customHeight="1" x14ac:dyDescent="0.2">
      <c r="A1680" s="64" t="s">
        <v>470</v>
      </c>
      <c r="B1680" s="44" t="s">
        <v>468</v>
      </c>
      <c r="C1680" s="44" t="s">
        <v>469</v>
      </c>
      <c r="D1680" s="44" t="s">
        <v>31</v>
      </c>
      <c r="E1680" s="44" t="s">
        <v>34</v>
      </c>
      <c r="F1680" s="45" t="s">
        <v>99</v>
      </c>
      <c r="G1680" s="46">
        <v>56.05</v>
      </c>
      <c r="H1680" s="46">
        <v>47.65</v>
      </c>
      <c r="I1680" s="46">
        <v>0.35</v>
      </c>
      <c r="J1680" s="52">
        <v>343</v>
      </c>
      <c r="K1680" s="47" t="str">
        <f t="shared" si="28"/>
        <v/>
      </c>
      <c r="L1680" s="30"/>
    </row>
    <row r="1681" spans="1:12" ht="15" customHeight="1" x14ac:dyDescent="0.2">
      <c r="A1681" s="64" t="s">
        <v>471</v>
      </c>
      <c r="B1681" s="44" t="s">
        <v>468</v>
      </c>
      <c r="C1681" s="44" t="s">
        <v>469</v>
      </c>
      <c r="D1681" s="44" t="s">
        <v>31</v>
      </c>
      <c r="E1681" s="44" t="s">
        <v>35</v>
      </c>
      <c r="F1681" s="45" t="s">
        <v>99</v>
      </c>
      <c r="G1681" s="46">
        <v>46.35</v>
      </c>
      <c r="H1681" s="46">
        <v>39.4</v>
      </c>
      <c r="I1681" s="46">
        <v>0.35</v>
      </c>
      <c r="J1681" s="52">
        <v>304</v>
      </c>
      <c r="K1681" s="47" t="str">
        <f t="shared" si="28"/>
        <v/>
      </c>
      <c r="L1681" s="30"/>
    </row>
    <row r="1682" spans="1:12" ht="15" customHeight="1" x14ac:dyDescent="0.2">
      <c r="A1682" s="64" t="s">
        <v>2064</v>
      </c>
      <c r="B1682" s="44" t="s">
        <v>468</v>
      </c>
      <c r="C1682" s="44" t="s">
        <v>469</v>
      </c>
      <c r="D1682" s="44" t="s">
        <v>31</v>
      </c>
      <c r="E1682" s="44" t="s">
        <v>36</v>
      </c>
      <c r="F1682" s="45" t="s">
        <v>99</v>
      </c>
      <c r="G1682" s="46">
        <v>36.4</v>
      </c>
      <c r="H1682" s="46">
        <v>30.95</v>
      </c>
      <c r="I1682" s="46">
        <v>0.35</v>
      </c>
      <c r="J1682" s="52">
        <v>91</v>
      </c>
      <c r="K1682" s="47" t="str">
        <f t="shared" si="28"/>
        <v/>
      </c>
      <c r="L1682" s="30"/>
    </row>
    <row r="1683" spans="1:12" ht="15" customHeight="1" x14ac:dyDescent="0.2">
      <c r="A1683" s="64" t="s">
        <v>2065</v>
      </c>
      <c r="B1683" s="44" t="s">
        <v>472</v>
      </c>
      <c r="C1683" s="44" t="s">
        <v>473</v>
      </c>
      <c r="D1683" s="44" t="s">
        <v>31</v>
      </c>
      <c r="E1683" s="44" t="s">
        <v>50</v>
      </c>
      <c r="F1683" s="45" t="s">
        <v>60</v>
      </c>
      <c r="G1683" s="46">
        <v>78.5</v>
      </c>
      <c r="H1683" s="46">
        <v>66.75</v>
      </c>
      <c r="I1683" s="46">
        <v>0.95</v>
      </c>
      <c r="J1683" s="52">
        <v>86</v>
      </c>
      <c r="K1683" s="47" t="str">
        <f t="shared" si="28"/>
        <v/>
      </c>
      <c r="L1683" s="30"/>
    </row>
    <row r="1684" spans="1:12" ht="15" customHeight="1" x14ac:dyDescent="0.2">
      <c r="A1684" s="64" t="s">
        <v>2066</v>
      </c>
      <c r="B1684" s="44" t="s">
        <v>472</v>
      </c>
      <c r="C1684" s="44" t="s">
        <v>473</v>
      </c>
      <c r="D1684" s="44" t="s">
        <v>31</v>
      </c>
      <c r="E1684" s="44" t="s">
        <v>32</v>
      </c>
      <c r="F1684" s="45" t="s">
        <v>60</v>
      </c>
      <c r="G1684" s="46">
        <v>69</v>
      </c>
      <c r="H1684" s="46">
        <v>58.65</v>
      </c>
      <c r="I1684" s="46">
        <v>0.95</v>
      </c>
      <c r="J1684" s="52">
        <v>166</v>
      </c>
      <c r="K1684" s="47" t="str">
        <f t="shared" si="28"/>
        <v/>
      </c>
      <c r="L1684" s="30"/>
    </row>
    <row r="1685" spans="1:12" ht="15" customHeight="1" x14ac:dyDescent="0.2">
      <c r="A1685" s="64" t="s">
        <v>2067</v>
      </c>
      <c r="B1685" s="44" t="s">
        <v>472</v>
      </c>
      <c r="C1685" s="44" t="s">
        <v>473</v>
      </c>
      <c r="D1685" s="44" t="s">
        <v>31</v>
      </c>
      <c r="E1685" s="44" t="s">
        <v>34</v>
      </c>
      <c r="F1685" s="45" t="s">
        <v>60</v>
      </c>
      <c r="G1685" s="46">
        <v>59.75</v>
      </c>
      <c r="H1685" s="46">
        <v>50.8</v>
      </c>
      <c r="I1685" s="46">
        <v>0.95</v>
      </c>
      <c r="J1685" s="52">
        <v>87</v>
      </c>
      <c r="K1685" s="47" t="str">
        <f t="shared" si="28"/>
        <v/>
      </c>
      <c r="L1685" s="30"/>
    </row>
    <row r="1686" spans="1:12" ht="15" customHeight="1" x14ac:dyDescent="0.2">
      <c r="A1686" s="64" t="s">
        <v>2068</v>
      </c>
      <c r="B1686" s="44" t="s">
        <v>472</v>
      </c>
      <c r="C1686" s="44" t="s">
        <v>473</v>
      </c>
      <c r="D1686" s="44" t="s">
        <v>31</v>
      </c>
      <c r="E1686" s="44" t="s">
        <v>35</v>
      </c>
      <c r="F1686" s="45" t="s">
        <v>60</v>
      </c>
      <c r="G1686" s="46">
        <v>49.4</v>
      </c>
      <c r="H1686" s="46">
        <v>42</v>
      </c>
      <c r="I1686" s="46">
        <v>0.95</v>
      </c>
      <c r="J1686" s="52">
        <v>500</v>
      </c>
      <c r="K1686" s="47" t="str">
        <f t="shared" si="28"/>
        <v/>
      </c>
      <c r="L1686" s="30"/>
    </row>
    <row r="1687" spans="1:12" ht="15" customHeight="1" x14ac:dyDescent="0.2">
      <c r="A1687" s="64" t="s">
        <v>474</v>
      </c>
      <c r="B1687" s="44" t="s">
        <v>472</v>
      </c>
      <c r="C1687" s="44" t="s">
        <v>473</v>
      </c>
      <c r="D1687" s="44" t="s">
        <v>31</v>
      </c>
      <c r="E1687" s="44" t="s">
        <v>36</v>
      </c>
      <c r="F1687" s="45" t="s">
        <v>60</v>
      </c>
      <c r="G1687" s="46">
        <v>40</v>
      </c>
      <c r="H1687" s="46">
        <v>34</v>
      </c>
      <c r="I1687" s="46">
        <v>0.95</v>
      </c>
      <c r="J1687" s="52">
        <v>165</v>
      </c>
      <c r="K1687" s="47" t="str">
        <f t="shared" si="28"/>
        <v/>
      </c>
      <c r="L1687" s="30"/>
    </row>
    <row r="1688" spans="1:12" ht="15" customHeight="1" x14ac:dyDescent="0.2">
      <c r="A1688" s="64" t="s">
        <v>475</v>
      </c>
      <c r="B1688" s="44" t="s">
        <v>472</v>
      </c>
      <c r="C1688" s="44" t="s">
        <v>473</v>
      </c>
      <c r="D1688" s="44" t="s">
        <v>31</v>
      </c>
      <c r="E1688" s="44" t="s">
        <v>51</v>
      </c>
      <c r="F1688" s="45" t="s">
        <v>60</v>
      </c>
      <c r="G1688" s="46">
        <v>33.15</v>
      </c>
      <c r="H1688" s="46">
        <v>28.2</v>
      </c>
      <c r="I1688" s="46">
        <v>0.95</v>
      </c>
      <c r="J1688" s="52">
        <v>80</v>
      </c>
      <c r="K1688" s="47" t="str">
        <f t="shared" si="28"/>
        <v/>
      </c>
      <c r="L1688" s="30"/>
    </row>
    <row r="1689" spans="1:12" ht="15" customHeight="1" x14ac:dyDescent="0.2">
      <c r="A1689" s="64" t="s">
        <v>741</v>
      </c>
      <c r="B1689" s="44" t="s">
        <v>472</v>
      </c>
      <c r="C1689" s="44" t="s">
        <v>473</v>
      </c>
      <c r="D1689" s="44" t="s">
        <v>31</v>
      </c>
      <c r="E1689" s="44" t="s">
        <v>39</v>
      </c>
      <c r="F1689" s="45" t="s">
        <v>60</v>
      </c>
      <c r="G1689" s="46">
        <v>25.2</v>
      </c>
      <c r="H1689" s="46">
        <v>21.45</v>
      </c>
      <c r="I1689" s="46">
        <v>0.95</v>
      </c>
      <c r="J1689" s="52">
        <v>20</v>
      </c>
      <c r="K1689" s="47" t="str">
        <f t="shared" si="28"/>
        <v/>
      </c>
      <c r="L1689" s="30"/>
    </row>
    <row r="1690" spans="1:12" ht="15" customHeight="1" x14ac:dyDescent="0.2">
      <c r="A1690" s="64" t="s">
        <v>742</v>
      </c>
      <c r="B1690" s="44" t="s">
        <v>472</v>
      </c>
      <c r="C1690" s="44" t="s">
        <v>473</v>
      </c>
      <c r="D1690" s="44" t="s">
        <v>31</v>
      </c>
      <c r="E1690" s="44" t="s">
        <v>40</v>
      </c>
      <c r="F1690" s="45" t="s">
        <v>60</v>
      </c>
      <c r="G1690" s="46">
        <v>22.55</v>
      </c>
      <c r="H1690" s="46">
        <v>19.2</v>
      </c>
      <c r="I1690" s="46">
        <v>0.95</v>
      </c>
      <c r="J1690" s="52">
        <v>40</v>
      </c>
      <c r="K1690" s="47" t="str">
        <f t="shared" si="28"/>
        <v/>
      </c>
      <c r="L1690" s="30"/>
    </row>
    <row r="1691" spans="1:12" ht="15" customHeight="1" x14ac:dyDescent="0.2">
      <c r="A1691" s="64" t="s">
        <v>2069</v>
      </c>
      <c r="B1691" s="44" t="s">
        <v>472</v>
      </c>
      <c r="C1691" s="44" t="s">
        <v>473</v>
      </c>
      <c r="D1691" s="44" t="s">
        <v>31</v>
      </c>
      <c r="E1691" s="44" t="s">
        <v>62</v>
      </c>
      <c r="F1691" s="45" t="s">
        <v>60</v>
      </c>
      <c r="G1691" s="46">
        <v>20.2</v>
      </c>
      <c r="H1691" s="46">
        <v>17.2</v>
      </c>
      <c r="I1691" s="46">
        <v>0.95</v>
      </c>
      <c r="J1691" s="52">
        <v>10</v>
      </c>
      <c r="K1691" s="47" t="str">
        <f t="shared" si="28"/>
        <v/>
      </c>
      <c r="L1691" s="30"/>
    </row>
    <row r="1692" spans="1:12" ht="15" customHeight="1" x14ac:dyDescent="0.2">
      <c r="A1692" s="64" t="s">
        <v>2504</v>
      </c>
      <c r="B1692" s="44" t="s">
        <v>716</v>
      </c>
      <c r="C1692" s="44" t="s">
        <v>717</v>
      </c>
      <c r="D1692" s="44" t="s">
        <v>31</v>
      </c>
      <c r="E1692" s="44" t="s">
        <v>35</v>
      </c>
      <c r="F1692" s="45" t="s">
        <v>33</v>
      </c>
      <c r="G1692" s="46">
        <v>43.8</v>
      </c>
      <c r="H1692" s="46">
        <v>37.25</v>
      </c>
      <c r="I1692" s="46">
        <v>1.75</v>
      </c>
      <c r="J1692" s="52">
        <v>13</v>
      </c>
      <c r="K1692" s="47" t="str">
        <f t="shared" si="28"/>
        <v/>
      </c>
      <c r="L1692" s="30"/>
    </row>
    <row r="1693" spans="1:12" ht="15" customHeight="1" x14ac:dyDescent="0.2">
      <c r="A1693" s="64" t="s">
        <v>2070</v>
      </c>
      <c r="B1693" s="44" t="s">
        <v>716</v>
      </c>
      <c r="C1693" s="44" t="s">
        <v>717</v>
      </c>
      <c r="D1693" s="44" t="s">
        <v>31</v>
      </c>
      <c r="E1693" s="44" t="s">
        <v>92</v>
      </c>
      <c r="F1693" s="45" t="s">
        <v>33</v>
      </c>
      <c r="G1693" s="46">
        <v>106.2</v>
      </c>
      <c r="H1693" s="46">
        <v>90.3</v>
      </c>
      <c r="I1693" s="46">
        <v>1.75</v>
      </c>
      <c r="J1693" s="52">
        <v>80</v>
      </c>
      <c r="K1693" s="47" t="str">
        <f t="shared" si="28"/>
        <v/>
      </c>
      <c r="L1693" s="30"/>
    </row>
    <row r="1694" spans="1:12" ht="15" customHeight="1" x14ac:dyDescent="0.2">
      <c r="A1694" s="64" t="s">
        <v>715</v>
      </c>
      <c r="B1694" s="44" t="s">
        <v>716</v>
      </c>
      <c r="C1694" s="44" t="s">
        <v>717</v>
      </c>
      <c r="D1694" s="44" t="s">
        <v>31</v>
      </c>
      <c r="E1694" s="44" t="s">
        <v>48</v>
      </c>
      <c r="F1694" s="45" t="s">
        <v>33</v>
      </c>
      <c r="G1694" s="46">
        <v>89.15</v>
      </c>
      <c r="H1694" s="46">
        <v>75.8</v>
      </c>
      <c r="I1694" s="46">
        <v>1.75</v>
      </c>
      <c r="J1694" s="52">
        <v>185</v>
      </c>
      <c r="K1694" s="47" t="str">
        <f t="shared" si="28"/>
        <v/>
      </c>
      <c r="L1694" s="30"/>
    </row>
    <row r="1695" spans="1:12" ht="15" customHeight="1" x14ac:dyDescent="0.2">
      <c r="A1695" s="64" t="s">
        <v>718</v>
      </c>
      <c r="B1695" s="44" t="s">
        <v>716</v>
      </c>
      <c r="C1695" s="44" t="s">
        <v>717</v>
      </c>
      <c r="D1695" s="44" t="s">
        <v>31</v>
      </c>
      <c r="E1695" s="44" t="s">
        <v>50</v>
      </c>
      <c r="F1695" s="45" t="s">
        <v>33</v>
      </c>
      <c r="G1695" s="46">
        <v>74.5</v>
      </c>
      <c r="H1695" s="46">
        <v>63.35</v>
      </c>
      <c r="I1695" s="46">
        <v>1.75</v>
      </c>
      <c r="J1695" s="52">
        <v>159</v>
      </c>
      <c r="K1695" s="47" t="str">
        <f t="shared" si="28"/>
        <v/>
      </c>
      <c r="L1695" s="30"/>
    </row>
    <row r="1696" spans="1:12" ht="15" customHeight="1" x14ac:dyDescent="0.2">
      <c r="A1696" s="64" t="s">
        <v>719</v>
      </c>
      <c r="B1696" s="44" t="s">
        <v>716</v>
      </c>
      <c r="C1696" s="44" t="s">
        <v>717</v>
      </c>
      <c r="D1696" s="44" t="s">
        <v>31</v>
      </c>
      <c r="E1696" s="44" t="s">
        <v>32</v>
      </c>
      <c r="F1696" s="45" t="s">
        <v>33</v>
      </c>
      <c r="G1696" s="46">
        <v>62.35</v>
      </c>
      <c r="H1696" s="46">
        <v>53</v>
      </c>
      <c r="I1696" s="46">
        <v>1.75</v>
      </c>
      <c r="J1696" s="52">
        <v>239</v>
      </c>
      <c r="K1696" s="47" t="str">
        <f t="shared" si="28"/>
        <v/>
      </c>
      <c r="L1696" s="30"/>
    </row>
    <row r="1697" spans="1:12" ht="15" customHeight="1" x14ac:dyDescent="0.2">
      <c r="A1697" s="64" t="s">
        <v>2071</v>
      </c>
      <c r="B1697" s="44" t="s">
        <v>716</v>
      </c>
      <c r="C1697" s="44" t="s">
        <v>717</v>
      </c>
      <c r="D1697" s="44" t="s">
        <v>31</v>
      </c>
      <c r="E1697" s="44" t="s">
        <v>34</v>
      </c>
      <c r="F1697" s="45" t="s">
        <v>33</v>
      </c>
      <c r="G1697" s="46">
        <v>52.2</v>
      </c>
      <c r="H1697" s="46">
        <v>44.4</v>
      </c>
      <c r="I1697" s="46">
        <v>1.75</v>
      </c>
      <c r="J1697" s="52">
        <v>66</v>
      </c>
      <c r="K1697" s="47" t="str">
        <f t="shared" si="28"/>
        <v/>
      </c>
      <c r="L1697" s="30"/>
    </row>
    <row r="1698" spans="1:12" ht="15" customHeight="1" x14ac:dyDescent="0.2">
      <c r="A1698" s="64" t="s">
        <v>2072</v>
      </c>
      <c r="B1698" s="44" t="s">
        <v>477</v>
      </c>
      <c r="C1698" s="44" t="s">
        <v>478</v>
      </c>
      <c r="D1698" s="44" t="s">
        <v>31</v>
      </c>
      <c r="E1698" s="44" t="s">
        <v>92</v>
      </c>
      <c r="F1698" s="45" t="s">
        <v>33</v>
      </c>
      <c r="G1698" s="46">
        <v>88</v>
      </c>
      <c r="H1698" s="46">
        <v>74.8</v>
      </c>
      <c r="I1698" s="46">
        <v>1.5</v>
      </c>
      <c r="J1698" s="52">
        <v>7</v>
      </c>
      <c r="K1698" s="47" t="str">
        <f t="shared" si="28"/>
        <v/>
      </c>
      <c r="L1698" s="30"/>
    </row>
    <row r="1699" spans="1:12" ht="15" customHeight="1" x14ac:dyDescent="0.2">
      <c r="A1699" s="64" t="s">
        <v>476</v>
      </c>
      <c r="B1699" s="44" t="s">
        <v>477</v>
      </c>
      <c r="C1699" s="44" t="s">
        <v>478</v>
      </c>
      <c r="D1699" s="44" t="s">
        <v>31</v>
      </c>
      <c r="E1699" s="44" t="s">
        <v>48</v>
      </c>
      <c r="F1699" s="45" t="s">
        <v>33</v>
      </c>
      <c r="G1699" s="46">
        <v>78.55</v>
      </c>
      <c r="H1699" s="46">
        <v>66.8</v>
      </c>
      <c r="I1699" s="46">
        <v>1.5</v>
      </c>
      <c r="J1699" s="52">
        <v>102</v>
      </c>
      <c r="K1699" s="47" t="str">
        <f t="shared" si="28"/>
        <v/>
      </c>
      <c r="L1699" s="30"/>
    </row>
    <row r="1700" spans="1:12" ht="15" customHeight="1" x14ac:dyDescent="0.2">
      <c r="A1700" s="64" t="s">
        <v>479</v>
      </c>
      <c r="B1700" s="44" t="s">
        <v>477</v>
      </c>
      <c r="C1700" s="44" t="s">
        <v>478</v>
      </c>
      <c r="D1700" s="44" t="s">
        <v>31</v>
      </c>
      <c r="E1700" s="44" t="s">
        <v>50</v>
      </c>
      <c r="F1700" s="45" t="s">
        <v>33</v>
      </c>
      <c r="G1700" s="46">
        <v>70.150000000000006</v>
      </c>
      <c r="H1700" s="46">
        <v>59.65</v>
      </c>
      <c r="I1700" s="46">
        <v>1.5</v>
      </c>
      <c r="J1700" s="52">
        <v>177</v>
      </c>
      <c r="K1700" s="47" t="str">
        <f t="shared" si="28"/>
        <v/>
      </c>
      <c r="L1700" s="30"/>
    </row>
    <row r="1701" spans="1:12" ht="15" customHeight="1" x14ac:dyDescent="0.2">
      <c r="A1701" s="64" t="s">
        <v>480</v>
      </c>
      <c r="B1701" s="44" t="s">
        <v>477</v>
      </c>
      <c r="C1701" s="44" t="s">
        <v>478</v>
      </c>
      <c r="D1701" s="44" t="s">
        <v>31</v>
      </c>
      <c r="E1701" s="44" t="s">
        <v>32</v>
      </c>
      <c r="F1701" s="45" t="s">
        <v>33</v>
      </c>
      <c r="G1701" s="46">
        <v>62.2</v>
      </c>
      <c r="H1701" s="46">
        <v>52.9</v>
      </c>
      <c r="I1701" s="46">
        <v>1.5</v>
      </c>
      <c r="J1701" s="52">
        <v>217</v>
      </c>
      <c r="K1701" s="47" t="str">
        <f t="shared" si="28"/>
        <v/>
      </c>
      <c r="L1701" s="30"/>
    </row>
    <row r="1702" spans="1:12" ht="15" customHeight="1" x14ac:dyDescent="0.2">
      <c r="A1702" s="64" t="s">
        <v>2073</v>
      </c>
      <c r="B1702" s="44" t="s">
        <v>477</v>
      </c>
      <c r="C1702" s="44" t="s">
        <v>478</v>
      </c>
      <c r="D1702" s="44" t="s">
        <v>31</v>
      </c>
      <c r="E1702" s="44" t="s">
        <v>82</v>
      </c>
      <c r="F1702" s="45" t="s">
        <v>33</v>
      </c>
      <c r="G1702" s="46">
        <v>54.45</v>
      </c>
      <c r="H1702" s="46">
        <v>46.3</v>
      </c>
      <c r="I1702" s="46">
        <v>1.5</v>
      </c>
      <c r="J1702" s="52">
        <v>55</v>
      </c>
      <c r="K1702" s="47" t="str">
        <f t="shared" si="28"/>
        <v/>
      </c>
      <c r="L1702" s="30"/>
    </row>
    <row r="1703" spans="1:12" ht="15" customHeight="1" x14ac:dyDescent="0.2">
      <c r="A1703" s="64" t="s">
        <v>2074</v>
      </c>
      <c r="B1703" s="44" t="s">
        <v>477</v>
      </c>
      <c r="C1703" s="44" t="s">
        <v>478</v>
      </c>
      <c r="D1703" s="44" t="s">
        <v>31</v>
      </c>
      <c r="E1703" s="44" t="s">
        <v>34</v>
      </c>
      <c r="F1703" s="45" t="s">
        <v>33</v>
      </c>
      <c r="G1703" s="46">
        <v>52.85</v>
      </c>
      <c r="H1703" s="46">
        <v>44.95</v>
      </c>
      <c r="I1703" s="46">
        <v>1.5</v>
      </c>
      <c r="J1703" s="52">
        <v>164</v>
      </c>
      <c r="K1703" s="47" t="str">
        <f t="shared" si="28"/>
        <v/>
      </c>
      <c r="L1703" s="30"/>
    </row>
    <row r="1704" spans="1:12" ht="15" customHeight="1" x14ac:dyDescent="0.2">
      <c r="A1704" s="64" t="s">
        <v>2075</v>
      </c>
      <c r="B1704" s="44" t="s">
        <v>477</v>
      </c>
      <c r="C1704" s="44" t="s">
        <v>478</v>
      </c>
      <c r="D1704" s="44" t="s">
        <v>31</v>
      </c>
      <c r="E1704" s="44" t="s">
        <v>83</v>
      </c>
      <c r="F1704" s="45" t="s">
        <v>33</v>
      </c>
      <c r="G1704" s="46">
        <v>46.25</v>
      </c>
      <c r="H1704" s="46">
        <v>39.35</v>
      </c>
      <c r="I1704" s="46">
        <v>1.5</v>
      </c>
      <c r="J1704" s="52">
        <v>60</v>
      </c>
      <c r="K1704" s="47" t="str">
        <f t="shared" si="28"/>
        <v/>
      </c>
      <c r="L1704" s="30"/>
    </row>
    <row r="1705" spans="1:12" ht="15" customHeight="1" x14ac:dyDescent="0.2">
      <c r="A1705" s="64" t="s">
        <v>481</v>
      </c>
      <c r="B1705" s="44" t="s">
        <v>477</v>
      </c>
      <c r="C1705" s="44" t="s">
        <v>478</v>
      </c>
      <c r="D1705" s="44" t="s">
        <v>31</v>
      </c>
      <c r="E1705" s="44" t="s">
        <v>35</v>
      </c>
      <c r="F1705" s="45" t="s">
        <v>33</v>
      </c>
      <c r="G1705" s="46">
        <v>43.7</v>
      </c>
      <c r="H1705" s="46">
        <v>37.15</v>
      </c>
      <c r="I1705" s="46">
        <v>1.5</v>
      </c>
      <c r="J1705" s="52">
        <v>35</v>
      </c>
      <c r="K1705" s="47" t="str">
        <f t="shared" si="28"/>
        <v/>
      </c>
      <c r="L1705" s="30"/>
    </row>
    <row r="1706" spans="1:12" ht="15" customHeight="1" x14ac:dyDescent="0.2">
      <c r="A1706" s="64" t="s">
        <v>2790</v>
      </c>
      <c r="B1706" s="44" t="s">
        <v>477</v>
      </c>
      <c r="C1706" s="44" t="s">
        <v>478</v>
      </c>
      <c r="D1706" s="44" t="s">
        <v>31</v>
      </c>
      <c r="E1706" s="44" t="s">
        <v>86</v>
      </c>
      <c r="F1706" s="45" t="s">
        <v>33</v>
      </c>
      <c r="G1706" s="46">
        <v>38.25</v>
      </c>
      <c r="H1706" s="46">
        <v>32.549999999999997</v>
      </c>
      <c r="I1706" s="46">
        <v>1.5</v>
      </c>
      <c r="J1706" s="52">
        <v>35</v>
      </c>
      <c r="K1706" s="47" t="str">
        <f t="shared" si="28"/>
        <v/>
      </c>
      <c r="L1706" s="30"/>
    </row>
    <row r="1707" spans="1:12" ht="15" customHeight="1" x14ac:dyDescent="0.2">
      <c r="A1707" s="64" t="s">
        <v>482</v>
      </c>
      <c r="B1707" s="44" t="s">
        <v>477</v>
      </c>
      <c r="C1707" s="44" t="s">
        <v>478</v>
      </c>
      <c r="D1707" s="44" t="s">
        <v>31</v>
      </c>
      <c r="E1707" s="44" t="s">
        <v>36</v>
      </c>
      <c r="F1707" s="45" t="s">
        <v>33</v>
      </c>
      <c r="G1707" s="46">
        <v>33.4</v>
      </c>
      <c r="H1707" s="46">
        <v>28.4</v>
      </c>
      <c r="I1707" s="46">
        <v>1.5</v>
      </c>
      <c r="J1707" s="52">
        <v>10</v>
      </c>
      <c r="K1707" s="47" t="str">
        <f t="shared" si="28"/>
        <v/>
      </c>
      <c r="L1707" s="30"/>
    </row>
    <row r="1708" spans="1:12" ht="15" customHeight="1" x14ac:dyDescent="0.2">
      <c r="A1708" s="64" t="s">
        <v>2076</v>
      </c>
      <c r="B1708" s="44" t="s">
        <v>477</v>
      </c>
      <c r="C1708" s="44" t="s">
        <v>478</v>
      </c>
      <c r="D1708" s="44" t="s">
        <v>31</v>
      </c>
      <c r="E1708" s="44" t="s">
        <v>61</v>
      </c>
      <c r="F1708" s="45" t="s">
        <v>33</v>
      </c>
      <c r="G1708" s="46">
        <v>29.45</v>
      </c>
      <c r="H1708" s="46">
        <v>25.05</v>
      </c>
      <c r="I1708" s="46">
        <v>1.5</v>
      </c>
      <c r="J1708" s="52">
        <v>15</v>
      </c>
      <c r="K1708" s="47" t="str">
        <f t="shared" si="28"/>
        <v/>
      </c>
      <c r="L1708" s="30"/>
    </row>
    <row r="1709" spans="1:12" ht="15" customHeight="1" x14ac:dyDescent="0.2">
      <c r="A1709" s="64" t="s">
        <v>483</v>
      </c>
      <c r="B1709" s="44" t="s">
        <v>477</v>
      </c>
      <c r="C1709" s="44" t="s">
        <v>478</v>
      </c>
      <c r="D1709" s="44" t="s">
        <v>31</v>
      </c>
      <c r="E1709" s="44" t="s">
        <v>38</v>
      </c>
      <c r="F1709" s="45" t="s">
        <v>33</v>
      </c>
      <c r="G1709" s="46">
        <v>26.85</v>
      </c>
      <c r="H1709" s="46">
        <v>22.85</v>
      </c>
      <c r="I1709" s="46">
        <v>1.5</v>
      </c>
      <c r="J1709" s="52">
        <v>20</v>
      </c>
      <c r="K1709" s="47" t="str">
        <f t="shared" si="28"/>
        <v/>
      </c>
      <c r="L1709" s="30"/>
    </row>
    <row r="1710" spans="1:12" ht="15" customHeight="1" x14ac:dyDescent="0.2">
      <c r="A1710" s="64" t="s">
        <v>484</v>
      </c>
      <c r="B1710" s="44" t="s">
        <v>477</v>
      </c>
      <c r="C1710" s="44" t="s">
        <v>478</v>
      </c>
      <c r="D1710" s="44" t="s">
        <v>31</v>
      </c>
      <c r="E1710" s="44" t="s">
        <v>39</v>
      </c>
      <c r="F1710" s="45" t="s">
        <v>33</v>
      </c>
      <c r="G1710" s="46">
        <v>24.45</v>
      </c>
      <c r="H1710" s="46">
        <v>20.8</v>
      </c>
      <c r="I1710" s="46">
        <v>1.5</v>
      </c>
      <c r="J1710" s="52">
        <v>15</v>
      </c>
      <c r="K1710" s="47" t="str">
        <f t="shared" si="28"/>
        <v/>
      </c>
      <c r="L1710" s="30"/>
    </row>
    <row r="1711" spans="1:12" ht="15" customHeight="1" x14ac:dyDescent="0.2">
      <c r="A1711" s="64" t="s">
        <v>2077</v>
      </c>
      <c r="B1711" s="44" t="s">
        <v>477</v>
      </c>
      <c r="C1711" s="44" t="s">
        <v>478</v>
      </c>
      <c r="D1711" s="44" t="s">
        <v>151</v>
      </c>
      <c r="E1711" s="44" t="s">
        <v>92</v>
      </c>
      <c r="F1711" s="45" t="s">
        <v>33</v>
      </c>
      <c r="G1711" s="46">
        <v>88</v>
      </c>
      <c r="H1711" s="46">
        <v>74.8</v>
      </c>
      <c r="I1711" s="46">
        <v>1.5</v>
      </c>
      <c r="J1711" s="52">
        <v>21</v>
      </c>
      <c r="K1711" s="47" t="str">
        <f t="shared" si="28"/>
        <v/>
      </c>
      <c r="L1711" s="30"/>
    </row>
    <row r="1712" spans="1:12" ht="15" customHeight="1" x14ac:dyDescent="0.2">
      <c r="A1712" s="64" t="s">
        <v>2078</v>
      </c>
      <c r="B1712" s="44" t="s">
        <v>477</v>
      </c>
      <c r="C1712" s="44" t="s">
        <v>478</v>
      </c>
      <c r="D1712" s="44" t="s">
        <v>151</v>
      </c>
      <c r="E1712" s="44" t="s">
        <v>48</v>
      </c>
      <c r="F1712" s="45" t="s">
        <v>33</v>
      </c>
      <c r="G1712" s="46">
        <v>78.55</v>
      </c>
      <c r="H1712" s="46">
        <v>66.8</v>
      </c>
      <c r="I1712" s="46">
        <v>1.5</v>
      </c>
      <c r="J1712" s="52">
        <v>171</v>
      </c>
      <c r="K1712" s="47" t="str">
        <f t="shared" si="28"/>
        <v/>
      </c>
      <c r="L1712" s="30"/>
    </row>
    <row r="1713" spans="1:12" ht="15" customHeight="1" x14ac:dyDescent="0.2">
      <c r="A1713" s="64" t="s">
        <v>2079</v>
      </c>
      <c r="B1713" s="44" t="s">
        <v>477</v>
      </c>
      <c r="C1713" s="44" t="s">
        <v>478</v>
      </c>
      <c r="D1713" s="44" t="s">
        <v>151</v>
      </c>
      <c r="E1713" s="44" t="s">
        <v>50</v>
      </c>
      <c r="F1713" s="45" t="s">
        <v>33</v>
      </c>
      <c r="G1713" s="46">
        <v>70.150000000000006</v>
      </c>
      <c r="H1713" s="46">
        <v>59.65</v>
      </c>
      <c r="I1713" s="46">
        <v>1.5</v>
      </c>
      <c r="J1713" s="52">
        <v>220</v>
      </c>
      <c r="K1713" s="47" t="str">
        <f t="shared" si="28"/>
        <v/>
      </c>
      <c r="L1713" s="30"/>
    </row>
    <row r="1714" spans="1:12" ht="15" customHeight="1" x14ac:dyDescent="0.2">
      <c r="A1714" s="64" t="s">
        <v>2080</v>
      </c>
      <c r="B1714" s="44" t="s">
        <v>477</v>
      </c>
      <c r="C1714" s="44" t="s">
        <v>478</v>
      </c>
      <c r="D1714" s="44" t="s">
        <v>151</v>
      </c>
      <c r="E1714" s="44" t="s">
        <v>32</v>
      </c>
      <c r="F1714" s="45" t="s">
        <v>33</v>
      </c>
      <c r="G1714" s="46">
        <v>62.2</v>
      </c>
      <c r="H1714" s="46">
        <v>52.9</v>
      </c>
      <c r="I1714" s="46">
        <v>1.5</v>
      </c>
      <c r="J1714" s="52">
        <v>156</v>
      </c>
      <c r="K1714" s="47" t="str">
        <f t="shared" si="28"/>
        <v/>
      </c>
      <c r="L1714" s="30"/>
    </row>
    <row r="1715" spans="1:12" ht="15" customHeight="1" x14ac:dyDescent="0.2">
      <c r="A1715" s="64" t="s">
        <v>2081</v>
      </c>
      <c r="B1715" s="44" t="s">
        <v>477</v>
      </c>
      <c r="C1715" s="44" t="s">
        <v>478</v>
      </c>
      <c r="D1715" s="44" t="s">
        <v>151</v>
      </c>
      <c r="E1715" s="44" t="s">
        <v>34</v>
      </c>
      <c r="F1715" s="45" t="s">
        <v>33</v>
      </c>
      <c r="G1715" s="46">
        <v>52.85</v>
      </c>
      <c r="H1715" s="46">
        <v>44.95</v>
      </c>
      <c r="I1715" s="46">
        <v>1.5</v>
      </c>
      <c r="J1715" s="52">
        <v>57</v>
      </c>
      <c r="K1715" s="47" t="str">
        <f t="shared" si="28"/>
        <v/>
      </c>
      <c r="L1715" s="30"/>
    </row>
    <row r="1716" spans="1:12" ht="15" customHeight="1" x14ac:dyDescent="0.2">
      <c r="A1716" s="64" t="s">
        <v>2082</v>
      </c>
      <c r="B1716" s="44" t="s">
        <v>2083</v>
      </c>
      <c r="C1716" s="44" t="s">
        <v>2084</v>
      </c>
      <c r="D1716" s="44" t="s">
        <v>31</v>
      </c>
      <c r="E1716" s="44" t="s">
        <v>766</v>
      </c>
      <c r="F1716" s="45" t="s">
        <v>759</v>
      </c>
      <c r="G1716" s="46">
        <v>15.65</v>
      </c>
      <c r="H1716" s="46">
        <v>14.9</v>
      </c>
      <c r="I1716" s="46"/>
      <c r="J1716" s="52">
        <v>44</v>
      </c>
      <c r="K1716" s="47" t="str">
        <f t="shared" ref="K1716:K1773" si="29">IF(L1716="","",IF(L1716&lt;50,G1716-($K$9*G1716),IF(L1716&gt;=50,H1716-($K$9*H1716))))</f>
        <v/>
      </c>
      <c r="L1716" s="30"/>
    </row>
    <row r="1717" spans="1:12" ht="15" customHeight="1" x14ac:dyDescent="0.2">
      <c r="A1717" s="64" t="s">
        <v>2085</v>
      </c>
      <c r="B1717" s="44" t="s">
        <v>2086</v>
      </c>
      <c r="C1717" s="44" t="s">
        <v>2087</v>
      </c>
      <c r="D1717" s="44" t="s">
        <v>31</v>
      </c>
      <c r="E1717" s="44" t="s">
        <v>765</v>
      </c>
      <c r="F1717" s="45" t="s">
        <v>759</v>
      </c>
      <c r="G1717" s="46">
        <v>16.8</v>
      </c>
      <c r="H1717" s="46">
        <v>16</v>
      </c>
      <c r="I1717" s="46"/>
      <c r="J1717" s="52">
        <v>143</v>
      </c>
      <c r="K1717" s="47" t="str">
        <f t="shared" si="29"/>
        <v/>
      </c>
      <c r="L1717" s="30"/>
    </row>
    <row r="1718" spans="1:12" ht="15" customHeight="1" x14ac:dyDescent="0.2">
      <c r="A1718" s="64" t="s">
        <v>2088</v>
      </c>
      <c r="B1718" s="44" t="s">
        <v>2086</v>
      </c>
      <c r="C1718" s="44" t="s">
        <v>2087</v>
      </c>
      <c r="D1718" s="44" t="s">
        <v>31</v>
      </c>
      <c r="E1718" s="44" t="s">
        <v>766</v>
      </c>
      <c r="F1718" s="45" t="s">
        <v>759</v>
      </c>
      <c r="G1718" s="46">
        <v>15.65</v>
      </c>
      <c r="H1718" s="46">
        <v>14.9</v>
      </c>
      <c r="I1718" s="46"/>
      <c r="J1718" s="52">
        <v>85</v>
      </c>
      <c r="K1718" s="47" t="str">
        <f t="shared" si="29"/>
        <v/>
      </c>
      <c r="L1718" s="30"/>
    </row>
    <row r="1719" spans="1:12" ht="15" customHeight="1" x14ac:dyDescent="0.2">
      <c r="A1719" s="64" t="s">
        <v>2089</v>
      </c>
      <c r="B1719" s="44" t="s">
        <v>2090</v>
      </c>
      <c r="C1719" s="44" t="s">
        <v>2091</v>
      </c>
      <c r="D1719" s="44" t="s">
        <v>31</v>
      </c>
      <c r="E1719" s="44" t="s">
        <v>766</v>
      </c>
      <c r="F1719" s="45" t="s">
        <v>759</v>
      </c>
      <c r="G1719" s="46">
        <v>15.65</v>
      </c>
      <c r="H1719" s="46">
        <v>14.9</v>
      </c>
      <c r="I1719" s="46"/>
      <c r="J1719" s="52">
        <v>54</v>
      </c>
      <c r="K1719" s="47" t="str">
        <f t="shared" si="29"/>
        <v/>
      </c>
      <c r="L1719" s="30"/>
    </row>
    <row r="1720" spans="1:12" ht="15" customHeight="1" x14ac:dyDescent="0.2">
      <c r="A1720" s="64" t="s">
        <v>2092</v>
      </c>
      <c r="B1720" s="44" t="s">
        <v>2093</v>
      </c>
      <c r="C1720" s="44" t="s">
        <v>2094</v>
      </c>
      <c r="D1720" s="44" t="s">
        <v>31</v>
      </c>
      <c r="E1720" s="44" t="s">
        <v>765</v>
      </c>
      <c r="F1720" s="45" t="s">
        <v>759</v>
      </c>
      <c r="G1720" s="46">
        <v>16.8</v>
      </c>
      <c r="H1720" s="46">
        <v>16</v>
      </c>
      <c r="I1720" s="46"/>
      <c r="J1720" s="52">
        <v>124</v>
      </c>
      <c r="K1720" s="47" t="str">
        <f t="shared" si="29"/>
        <v/>
      </c>
      <c r="L1720" s="30"/>
    </row>
    <row r="1721" spans="1:12" ht="15" customHeight="1" x14ac:dyDescent="0.2">
      <c r="A1721" s="64" t="s">
        <v>2095</v>
      </c>
      <c r="B1721" s="44" t="s">
        <v>2093</v>
      </c>
      <c r="C1721" s="44" t="s">
        <v>2094</v>
      </c>
      <c r="D1721" s="44" t="s">
        <v>31</v>
      </c>
      <c r="E1721" s="44" t="s">
        <v>766</v>
      </c>
      <c r="F1721" s="45" t="s">
        <v>759</v>
      </c>
      <c r="G1721" s="46">
        <v>15.65</v>
      </c>
      <c r="H1721" s="46">
        <v>14.9</v>
      </c>
      <c r="I1721" s="46"/>
      <c r="J1721" s="52">
        <v>162</v>
      </c>
      <c r="K1721" s="47" t="str">
        <f t="shared" si="29"/>
        <v/>
      </c>
      <c r="L1721" s="30"/>
    </row>
    <row r="1722" spans="1:12" ht="15" customHeight="1" x14ac:dyDescent="0.2">
      <c r="A1722" s="64" t="s">
        <v>2096</v>
      </c>
      <c r="B1722" s="44" t="s">
        <v>2097</v>
      </c>
      <c r="C1722" s="44" t="s">
        <v>2098</v>
      </c>
      <c r="D1722" s="44" t="s">
        <v>31</v>
      </c>
      <c r="E1722" s="44" t="s">
        <v>760</v>
      </c>
      <c r="F1722" s="45" t="s">
        <v>762</v>
      </c>
      <c r="G1722" s="46">
        <v>21.5</v>
      </c>
      <c r="H1722" s="46">
        <v>20.45</v>
      </c>
      <c r="I1722" s="46"/>
      <c r="J1722" s="52">
        <v>28</v>
      </c>
      <c r="K1722" s="47" t="str">
        <f t="shared" si="29"/>
        <v/>
      </c>
      <c r="L1722" s="30"/>
    </row>
    <row r="1723" spans="1:12" ht="15" customHeight="1" x14ac:dyDescent="0.2">
      <c r="A1723" s="64" t="s">
        <v>2099</v>
      </c>
      <c r="B1723" s="44" t="s">
        <v>2097</v>
      </c>
      <c r="C1723" s="44" t="s">
        <v>2098</v>
      </c>
      <c r="D1723" s="44" t="s">
        <v>31</v>
      </c>
      <c r="E1723" s="44" t="s">
        <v>763</v>
      </c>
      <c r="F1723" s="45" t="s">
        <v>762</v>
      </c>
      <c r="G1723" s="46">
        <v>20.350000000000001</v>
      </c>
      <c r="H1723" s="46">
        <v>19.350000000000001</v>
      </c>
      <c r="I1723" s="46"/>
      <c r="J1723" s="52">
        <v>20</v>
      </c>
      <c r="K1723" s="47" t="str">
        <f t="shared" si="29"/>
        <v/>
      </c>
      <c r="L1723" s="30"/>
    </row>
    <row r="1724" spans="1:12" ht="15" customHeight="1" x14ac:dyDescent="0.2">
      <c r="A1724" s="64" t="s">
        <v>2100</v>
      </c>
      <c r="B1724" s="44" t="s">
        <v>2097</v>
      </c>
      <c r="C1724" s="44" t="s">
        <v>2098</v>
      </c>
      <c r="D1724" s="44" t="s">
        <v>31</v>
      </c>
      <c r="E1724" s="44" t="s">
        <v>764</v>
      </c>
      <c r="F1724" s="45" t="s">
        <v>762</v>
      </c>
      <c r="G1724" s="46">
        <v>19.149999999999999</v>
      </c>
      <c r="H1724" s="46">
        <v>18.2</v>
      </c>
      <c r="I1724" s="46"/>
      <c r="J1724" s="52">
        <v>18</v>
      </c>
      <c r="K1724" s="47" t="str">
        <f t="shared" si="29"/>
        <v/>
      </c>
      <c r="L1724" s="30"/>
    </row>
    <row r="1725" spans="1:12" ht="15" customHeight="1" x14ac:dyDescent="0.2">
      <c r="A1725" s="64" t="s">
        <v>2101</v>
      </c>
      <c r="B1725" s="44" t="s">
        <v>2097</v>
      </c>
      <c r="C1725" s="44" t="s">
        <v>2098</v>
      </c>
      <c r="D1725" s="44" t="s">
        <v>31</v>
      </c>
      <c r="E1725" s="44" t="s">
        <v>765</v>
      </c>
      <c r="F1725" s="45" t="s">
        <v>762</v>
      </c>
      <c r="G1725" s="46">
        <v>16.8</v>
      </c>
      <c r="H1725" s="46">
        <v>16</v>
      </c>
      <c r="I1725" s="46"/>
      <c r="J1725" s="52">
        <v>105</v>
      </c>
      <c r="K1725" s="47" t="str">
        <f t="shared" si="29"/>
        <v/>
      </c>
      <c r="L1725" s="30"/>
    </row>
    <row r="1726" spans="1:12" ht="15" customHeight="1" x14ac:dyDescent="0.2">
      <c r="A1726" s="64" t="s">
        <v>2102</v>
      </c>
      <c r="B1726" s="44" t="s">
        <v>2103</v>
      </c>
      <c r="C1726" s="44" t="s">
        <v>2104</v>
      </c>
      <c r="D1726" s="44" t="s">
        <v>31</v>
      </c>
      <c r="E1726" s="44" t="s">
        <v>763</v>
      </c>
      <c r="F1726" s="45" t="s">
        <v>784</v>
      </c>
      <c r="G1726" s="46">
        <v>20.350000000000001</v>
      </c>
      <c r="H1726" s="46">
        <v>19.350000000000001</v>
      </c>
      <c r="I1726" s="46"/>
      <c r="J1726" s="52">
        <v>20</v>
      </c>
      <c r="K1726" s="47" t="str">
        <f t="shared" si="29"/>
        <v/>
      </c>
      <c r="L1726" s="30"/>
    </row>
    <row r="1727" spans="1:12" ht="15" customHeight="1" x14ac:dyDescent="0.2">
      <c r="A1727" s="64" t="s">
        <v>2105</v>
      </c>
      <c r="B1727" s="44" t="s">
        <v>2103</v>
      </c>
      <c r="C1727" s="44" t="s">
        <v>2104</v>
      </c>
      <c r="D1727" s="44" t="s">
        <v>31</v>
      </c>
      <c r="E1727" s="44" t="s">
        <v>764</v>
      </c>
      <c r="F1727" s="45" t="s">
        <v>784</v>
      </c>
      <c r="G1727" s="46">
        <v>19.149999999999999</v>
      </c>
      <c r="H1727" s="46">
        <v>18.2</v>
      </c>
      <c r="I1727" s="46"/>
      <c r="J1727" s="52">
        <v>14</v>
      </c>
      <c r="K1727" s="47" t="str">
        <f t="shared" si="29"/>
        <v/>
      </c>
      <c r="L1727" s="30"/>
    </row>
    <row r="1728" spans="1:12" ht="15" customHeight="1" x14ac:dyDescent="0.2">
      <c r="A1728" s="64" t="s">
        <v>2106</v>
      </c>
      <c r="B1728" s="44" t="s">
        <v>2103</v>
      </c>
      <c r="C1728" s="44" t="s">
        <v>2104</v>
      </c>
      <c r="D1728" s="44" t="s">
        <v>31</v>
      </c>
      <c r="E1728" s="44" t="s">
        <v>766</v>
      </c>
      <c r="F1728" s="45" t="s">
        <v>784</v>
      </c>
      <c r="G1728" s="46">
        <v>15.65</v>
      </c>
      <c r="H1728" s="46">
        <v>14.9</v>
      </c>
      <c r="I1728" s="46"/>
      <c r="J1728" s="52">
        <v>21</v>
      </c>
      <c r="K1728" s="47" t="str">
        <f t="shared" si="29"/>
        <v/>
      </c>
      <c r="L1728" s="30"/>
    </row>
    <row r="1729" spans="1:12" ht="15" customHeight="1" x14ac:dyDescent="0.2">
      <c r="A1729" s="64" t="s">
        <v>2505</v>
      </c>
      <c r="B1729" s="44" t="s">
        <v>2506</v>
      </c>
      <c r="C1729" s="44" t="s">
        <v>2507</v>
      </c>
      <c r="D1729" s="44" t="s">
        <v>31</v>
      </c>
      <c r="E1729" s="44" t="s">
        <v>765</v>
      </c>
      <c r="F1729" s="45" t="s">
        <v>759</v>
      </c>
      <c r="G1729" s="46">
        <v>16.8</v>
      </c>
      <c r="H1729" s="46">
        <v>16</v>
      </c>
      <c r="I1729" s="46"/>
      <c r="J1729" s="52">
        <v>27</v>
      </c>
      <c r="K1729" s="47" t="str">
        <f t="shared" si="29"/>
        <v/>
      </c>
      <c r="L1729" s="30"/>
    </row>
    <row r="1730" spans="1:12" ht="15" customHeight="1" x14ac:dyDescent="0.2">
      <c r="A1730" s="64" t="s">
        <v>3088</v>
      </c>
      <c r="B1730" s="44" t="s">
        <v>2107</v>
      </c>
      <c r="C1730" s="44" t="s">
        <v>2108</v>
      </c>
      <c r="D1730" s="44" t="s">
        <v>31</v>
      </c>
      <c r="E1730" s="44" t="s">
        <v>763</v>
      </c>
      <c r="F1730" s="45" t="s">
        <v>772</v>
      </c>
      <c r="G1730" s="46">
        <v>20.350000000000001</v>
      </c>
      <c r="H1730" s="46">
        <v>19.350000000000001</v>
      </c>
      <c r="I1730" s="46"/>
      <c r="J1730" s="52">
        <v>11</v>
      </c>
      <c r="K1730" s="47" t="str">
        <f t="shared" si="29"/>
        <v/>
      </c>
      <c r="L1730" s="30"/>
    </row>
    <row r="1731" spans="1:12" ht="15" customHeight="1" x14ac:dyDescent="0.2">
      <c r="A1731" s="64" t="s">
        <v>2109</v>
      </c>
      <c r="B1731" s="44" t="s">
        <v>2107</v>
      </c>
      <c r="C1731" s="44" t="s">
        <v>2108</v>
      </c>
      <c r="D1731" s="44" t="s">
        <v>31</v>
      </c>
      <c r="E1731" s="44" t="s">
        <v>764</v>
      </c>
      <c r="F1731" s="45" t="s">
        <v>772</v>
      </c>
      <c r="G1731" s="46">
        <v>19.149999999999999</v>
      </c>
      <c r="H1731" s="46">
        <v>18.2</v>
      </c>
      <c r="I1731" s="46"/>
      <c r="J1731" s="52">
        <v>22</v>
      </c>
      <c r="K1731" s="47" t="str">
        <f t="shared" si="29"/>
        <v/>
      </c>
      <c r="L1731" s="30"/>
    </row>
    <row r="1732" spans="1:12" ht="15" customHeight="1" x14ac:dyDescent="0.2">
      <c r="A1732" s="64" t="s">
        <v>2110</v>
      </c>
      <c r="B1732" s="44" t="s">
        <v>2107</v>
      </c>
      <c r="C1732" s="44" t="s">
        <v>2108</v>
      </c>
      <c r="D1732" s="44" t="s">
        <v>31</v>
      </c>
      <c r="E1732" s="44" t="s">
        <v>765</v>
      </c>
      <c r="F1732" s="45" t="s">
        <v>772</v>
      </c>
      <c r="G1732" s="46">
        <v>16.8</v>
      </c>
      <c r="H1732" s="46">
        <v>16</v>
      </c>
      <c r="I1732" s="46"/>
      <c r="J1732" s="52">
        <v>284</v>
      </c>
      <c r="K1732" s="47" t="str">
        <f t="shared" si="29"/>
        <v/>
      </c>
      <c r="L1732" s="30"/>
    </row>
    <row r="1733" spans="1:12" ht="15" customHeight="1" x14ac:dyDescent="0.2">
      <c r="A1733" s="64" t="s">
        <v>2111</v>
      </c>
      <c r="B1733" s="44" t="s">
        <v>2107</v>
      </c>
      <c r="C1733" s="44" t="s">
        <v>2108</v>
      </c>
      <c r="D1733" s="44" t="s">
        <v>31</v>
      </c>
      <c r="E1733" s="44" t="s">
        <v>766</v>
      </c>
      <c r="F1733" s="45" t="s">
        <v>772</v>
      </c>
      <c r="G1733" s="46">
        <v>15.65</v>
      </c>
      <c r="H1733" s="46">
        <v>14.9</v>
      </c>
      <c r="I1733" s="46"/>
      <c r="J1733" s="52">
        <v>136</v>
      </c>
      <c r="K1733" s="47" t="str">
        <f t="shared" si="29"/>
        <v/>
      </c>
      <c r="L1733" s="30"/>
    </row>
    <row r="1734" spans="1:12" ht="15" customHeight="1" x14ac:dyDescent="0.2">
      <c r="A1734" s="64" t="s">
        <v>2114</v>
      </c>
      <c r="B1734" s="44" t="s">
        <v>2112</v>
      </c>
      <c r="C1734" s="44" t="s">
        <v>2113</v>
      </c>
      <c r="D1734" s="44" t="s">
        <v>31</v>
      </c>
      <c r="E1734" s="44" t="s">
        <v>763</v>
      </c>
      <c r="F1734" s="45" t="s">
        <v>770</v>
      </c>
      <c r="G1734" s="46">
        <v>20.350000000000001</v>
      </c>
      <c r="H1734" s="46">
        <v>19.350000000000001</v>
      </c>
      <c r="I1734" s="46"/>
      <c r="J1734" s="52">
        <v>99</v>
      </c>
      <c r="K1734" s="47" t="str">
        <f t="shared" si="29"/>
        <v/>
      </c>
      <c r="L1734" s="30"/>
    </row>
    <row r="1735" spans="1:12" ht="15" customHeight="1" x14ac:dyDescent="0.2">
      <c r="A1735" s="64" t="s">
        <v>2115</v>
      </c>
      <c r="B1735" s="44" t="s">
        <v>2116</v>
      </c>
      <c r="C1735" s="44" t="s">
        <v>2117</v>
      </c>
      <c r="D1735" s="44" t="s">
        <v>31</v>
      </c>
      <c r="E1735" s="44" t="s">
        <v>764</v>
      </c>
      <c r="F1735" s="45" t="s">
        <v>1767</v>
      </c>
      <c r="G1735" s="46">
        <v>19.149999999999999</v>
      </c>
      <c r="H1735" s="46">
        <v>18.2</v>
      </c>
      <c r="I1735" s="46"/>
      <c r="J1735" s="52">
        <v>81</v>
      </c>
      <c r="K1735" s="47" t="str">
        <f t="shared" si="29"/>
        <v/>
      </c>
      <c r="L1735" s="30"/>
    </row>
    <row r="1736" spans="1:12" ht="15" customHeight="1" x14ac:dyDescent="0.2">
      <c r="A1736" s="64" t="s">
        <v>2118</v>
      </c>
      <c r="B1736" s="44" t="s">
        <v>2116</v>
      </c>
      <c r="C1736" s="44" t="s">
        <v>2117</v>
      </c>
      <c r="D1736" s="44" t="s">
        <v>31</v>
      </c>
      <c r="E1736" s="44" t="s">
        <v>766</v>
      </c>
      <c r="F1736" s="45" t="s">
        <v>1767</v>
      </c>
      <c r="G1736" s="46">
        <v>15.65</v>
      </c>
      <c r="H1736" s="46">
        <v>14.9</v>
      </c>
      <c r="I1736" s="46"/>
      <c r="J1736" s="52">
        <v>49</v>
      </c>
      <c r="K1736" s="47" t="str">
        <f t="shared" si="29"/>
        <v/>
      </c>
      <c r="L1736" s="30"/>
    </row>
    <row r="1737" spans="1:12" ht="15" customHeight="1" x14ac:dyDescent="0.2">
      <c r="A1737" s="64" t="s">
        <v>2119</v>
      </c>
      <c r="B1737" s="44" t="s">
        <v>2120</v>
      </c>
      <c r="C1737" s="44" t="s">
        <v>2121</v>
      </c>
      <c r="D1737" s="44" t="s">
        <v>31</v>
      </c>
      <c r="E1737" s="44" t="s">
        <v>764</v>
      </c>
      <c r="F1737" s="45" t="s">
        <v>759</v>
      </c>
      <c r="G1737" s="46">
        <v>19.149999999999999</v>
      </c>
      <c r="H1737" s="46">
        <v>18.2</v>
      </c>
      <c r="I1737" s="46"/>
      <c r="J1737" s="52">
        <v>299</v>
      </c>
      <c r="K1737" s="47" t="str">
        <f t="shared" si="29"/>
        <v/>
      </c>
      <c r="L1737" s="30"/>
    </row>
    <row r="1738" spans="1:12" ht="15" customHeight="1" x14ac:dyDescent="0.2">
      <c r="A1738" s="64" t="s">
        <v>2122</v>
      </c>
      <c r="B1738" s="44" t="s">
        <v>2120</v>
      </c>
      <c r="C1738" s="44" t="s">
        <v>2121</v>
      </c>
      <c r="D1738" s="44" t="s">
        <v>31</v>
      </c>
      <c r="E1738" s="44" t="s">
        <v>765</v>
      </c>
      <c r="F1738" s="45" t="s">
        <v>759</v>
      </c>
      <c r="G1738" s="46">
        <v>16.5</v>
      </c>
      <c r="H1738" s="46">
        <v>15.7</v>
      </c>
      <c r="I1738" s="46"/>
      <c r="J1738" s="52">
        <v>172</v>
      </c>
      <c r="K1738" s="47" t="str">
        <f t="shared" si="29"/>
        <v/>
      </c>
      <c r="L1738" s="30"/>
    </row>
    <row r="1739" spans="1:12" ht="15" customHeight="1" x14ac:dyDescent="0.2">
      <c r="A1739" s="64" t="s">
        <v>2791</v>
      </c>
      <c r="B1739" s="44" t="s">
        <v>485</v>
      </c>
      <c r="C1739" s="44" t="s">
        <v>486</v>
      </c>
      <c r="D1739" s="44" t="s">
        <v>31</v>
      </c>
      <c r="E1739" s="44" t="s">
        <v>86</v>
      </c>
      <c r="F1739" s="45" t="s">
        <v>49</v>
      </c>
      <c r="G1739" s="46">
        <v>45.65</v>
      </c>
      <c r="H1739" s="46">
        <v>38.85</v>
      </c>
      <c r="I1739" s="46"/>
      <c r="J1739" s="52">
        <v>78</v>
      </c>
      <c r="K1739" s="47" t="str">
        <f t="shared" si="29"/>
        <v/>
      </c>
      <c r="L1739" s="30"/>
    </row>
    <row r="1740" spans="1:12" ht="15" customHeight="1" x14ac:dyDescent="0.2">
      <c r="A1740" s="64" t="s">
        <v>2902</v>
      </c>
      <c r="B1740" s="44" t="s">
        <v>485</v>
      </c>
      <c r="C1740" s="44" t="s">
        <v>486</v>
      </c>
      <c r="D1740" s="44" t="s">
        <v>31</v>
      </c>
      <c r="E1740" s="44" t="s">
        <v>38</v>
      </c>
      <c r="F1740" s="45" t="s">
        <v>49</v>
      </c>
      <c r="G1740" s="46">
        <v>31</v>
      </c>
      <c r="H1740" s="46">
        <v>26.35</v>
      </c>
      <c r="I1740" s="46"/>
      <c r="J1740" s="52">
        <v>444</v>
      </c>
      <c r="K1740" s="47" t="str">
        <f t="shared" si="29"/>
        <v/>
      </c>
      <c r="L1740" s="30"/>
    </row>
    <row r="1741" spans="1:12" ht="15" customHeight="1" x14ac:dyDescent="0.2">
      <c r="A1741" s="64" t="s">
        <v>2123</v>
      </c>
      <c r="B1741" s="44" t="s">
        <v>485</v>
      </c>
      <c r="C1741" s="44" t="s">
        <v>486</v>
      </c>
      <c r="D1741" s="44" t="s">
        <v>31</v>
      </c>
      <c r="E1741" s="44" t="s">
        <v>63</v>
      </c>
      <c r="F1741" s="45" t="s">
        <v>49</v>
      </c>
      <c r="G1741" s="46">
        <v>15.35</v>
      </c>
      <c r="H1741" s="46">
        <v>13.05</v>
      </c>
      <c r="I1741" s="46"/>
      <c r="J1741" s="52">
        <v>9</v>
      </c>
      <c r="K1741" s="47" t="str">
        <f t="shared" si="29"/>
        <v/>
      </c>
      <c r="L1741" s="30"/>
    </row>
    <row r="1742" spans="1:12" ht="15" customHeight="1" x14ac:dyDescent="0.2">
      <c r="A1742" s="64" t="s">
        <v>2124</v>
      </c>
      <c r="B1742" s="44" t="s">
        <v>487</v>
      </c>
      <c r="C1742" s="44" t="s">
        <v>488</v>
      </c>
      <c r="D1742" s="44" t="s">
        <v>31</v>
      </c>
      <c r="E1742" s="44" t="s">
        <v>35</v>
      </c>
      <c r="F1742" s="45" t="s">
        <v>33</v>
      </c>
      <c r="G1742" s="46">
        <v>45.75</v>
      </c>
      <c r="H1742" s="46">
        <v>38.9</v>
      </c>
      <c r="I1742" s="46"/>
      <c r="J1742" s="52">
        <v>16</v>
      </c>
      <c r="K1742" s="47" t="str">
        <f t="shared" si="29"/>
        <v/>
      </c>
      <c r="L1742" s="30"/>
    </row>
    <row r="1743" spans="1:12" ht="15" customHeight="1" x14ac:dyDescent="0.2">
      <c r="A1743" s="64" t="s">
        <v>2125</v>
      </c>
      <c r="B1743" s="44" t="s">
        <v>487</v>
      </c>
      <c r="C1743" s="44" t="s">
        <v>488</v>
      </c>
      <c r="D1743" s="44" t="s">
        <v>31</v>
      </c>
      <c r="E1743" s="44" t="s">
        <v>36</v>
      </c>
      <c r="F1743" s="45" t="s">
        <v>33</v>
      </c>
      <c r="G1743" s="46">
        <v>39.35</v>
      </c>
      <c r="H1743" s="46">
        <v>33.450000000000003</v>
      </c>
      <c r="I1743" s="46"/>
      <c r="J1743" s="52">
        <v>45</v>
      </c>
      <c r="K1743" s="47" t="str">
        <f t="shared" si="29"/>
        <v/>
      </c>
      <c r="L1743" s="30"/>
    </row>
    <row r="1744" spans="1:12" ht="15" customHeight="1" x14ac:dyDescent="0.2">
      <c r="A1744" s="64" t="s">
        <v>2126</v>
      </c>
      <c r="B1744" s="44" t="s">
        <v>487</v>
      </c>
      <c r="C1744" s="44" t="s">
        <v>488</v>
      </c>
      <c r="D1744" s="44" t="s">
        <v>31</v>
      </c>
      <c r="E1744" s="44" t="s">
        <v>51</v>
      </c>
      <c r="F1744" s="45" t="s">
        <v>33</v>
      </c>
      <c r="G1744" s="46">
        <v>31.6</v>
      </c>
      <c r="H1744" s="46">
        <v>26.9</v>
      </c>
      <c r="I1744" s="46"/>
      <c r="J1744" s="52">
        <v>62</v>
      </c>
      <c r="K1744" s="47" t="str">
        <f t="shared" si="29"/>
        <v/>
      </c>
      <c r="L1744" s="30"/>
    </row>
    <row r="1745" spans="1:12" ht="15" customHeight="1" x14ac:dyDescent="0.2">
      <c r="A1745" s="64" t="s">
        <v>2127</v>
      </c>
      <c r="B1745" s="44" t="s">
        <v>487</v>
      </c>
      <c r="C1745" s="44" t="s">
        <v>488</v>
      </c>
      <c r="D1745" s="44" t="s">
        <v>31</v>
      </c>
      <c r="E1745" s="44" t="s">
        <v>72</v>
      </c>
      <c r="F1745" s="45" t="s">
        <v>33</v>
      </c>
      <c r="G1745" s="46">
        <v>26.85</v>
      </c>
      <c r="H1745" s="46">
        <v>22.85</v>
      </c>
      <c r="I1745" s="46"/>
      <c r="J1745" s="52">
        <v>8</v>
      </c>
      <c r="K1745" s="47" t="str">
        <f t="shared" si="29"/>
        <v/>
      </c>
      <c r="L1745" s="30"/>
    </row>
    <row r="1746" spans="1:12" ht="15" customHeight="1" x14ac:dyDescent="0.2">
      <c r="A1746" s="64" t="s">
        <v>2128</v>
      </c>
      <c r="B1746" s="44" t="s">
        <v>487</v>
      </c>
      <c r="C1746" s="44" t="s">
        <v>488</v>
      </c>
      <c r="D1746" s="44" t="s">
        <v>31</v>
      </c>
      <c r="E1746" s="44" t="s">
        <v>39</v>
      </c>
      <c r="F1746" s="45" t="s">
        <v>33</v>
      </c>
      <c r="G1746" s="46">
        <v>23.45</v>
      </c>
      <c r="H1746" s="46">
        <v>19.95</v>
      </c>
      <c r="I1746" s="46"/>
      <c r="J1746" s="52">
        <v>75</v>
      </c>
      <c r="K1746" s="47" t="str">
        <f t="shared" si="29"/>
        <v/>
      </c>
      <c r="L1746" s="30"/>
    </row>
    <row r="1747" spans="1:12" ht="15" customHeight="1" x14ac:dyDescent="0.2">
      <c r="A1747" s="64" t="s">
        <v>2129</v>
      </c>
      <c r="B1747" s="44" t="s">
        <v>487</v>
      </c>
      <c r="C1747" s="44" t="s">
        <v>488</v>
      </c>
      <c r="D1747" s="44" t="s">
        <v>31</v>
      </c>
      <c r="E1747" s="44" t="s">
        <v>40</v>
      </c>
      <c r="F1747" s="45" t="s">
        <v>33</v>
      </c>
      <c r="G1747" s="46">
        <v>20.7</v>
      </c>
      <c r="H1747" s="46">
        <v>17.600000000000001</v>
      </c>
      <c r="I1747" s="46"/>
      <c r="J1747" s="52">
        <v>96</v>
      </c>
      <c r="K1747" s="47" t="str">
        <f t="shared" si="29"/>
        <v/>
      </c>
      <c r="L1747" s="30"/>
    </row>
    <row r="1748" spans="1:12" ht="15" customHeight="1" x14ac:dyDescent="0.2">
      <c r="A1748" s="64" t="s">
        <v>2130</v>
      </c>
      <c r="B1748" s="44" t="s">
        <v>487</v>
      </c>
      <c r="C1748" s="44" t="s">
        <v>488</v>
      </c>
      <c r="D1748" s="44" t="s">
        <v>31</v>
      </c>
      <c r="E1748" s="44" t="s">
        <v>62</v>
      </c>
      <c r="F1748" s="45" t="s">
        <v>33</v>
      </c>
      <c r="G1748" s="46">
        <v>18.149999999999999</v>
      </c>
      <c r="H1748" s="46">
        <v>15.45</v>
      </c>
      <c r="I1748" s="46"/>
      <c r="J1748" s="52">
        <v>29</v>
      </c>
      <c r="K1748" s="47" t="str">
        <f t="shared" si="29"/>
        <v/>
      </c>
      <c r="L1748" s="30"/>
    </row>
    <row r="1749" spans="1:12" ht="15" customHeight="1" x14ac:dyDescent="0.2">
      <c r="A1749" s="64" t="s">
        <v>639</v>
      </c>
      <c r="B1749" s="44" t="s">
        <v>489</v>
      </c>
      <c r="C1749" s="44" t="s">
        <v>490</v>
      </c>
      <c r="D1749" s="44" t="s">
        <v>31</v>
      </c>
      <c r="E1749" s="44" t="s">
        <v>35</v>
      </c>
      <c r="F1749" s="45" t="s">
        <v>60</v>
      </c>
      <c r="G1749" s="46">
        <v>53.7</v>
      </c>
      <c r="H1749" s="46">
        <v>45.65</v>
      </c>
      <c r="I1749" s="46"/>
      <c r="J1749" s="52">
        <v>7</v>
      </c>
      <c r="K1749" s="47" t="str">
        <f t="shared" si="29"/>
        <v/>
      </c>
      <c r="L1749" s="30"/>
    </row>
    <row r="1750" spans="1:12" ht="15" customHeight="1" x14ac:dyDescent="0.2">
      <c r="A1750" s="64" t="s">
        <v>2131</v>
      </c>
      <c r="B1750" s="44" t="s">
        <v>489</v>
      </c>
      <c r="C1750" s="44" t="s">
        <v>490</v>
      </c>
      <c r="D1750" s="44" t="s">
        <v>31</v>
      </c>
      <c r="E1750" s="44" t="s">
        <v>36</v>
      </c>
      <c r="F1750" s="45" t="s">
        <v>60</v>
      </c>
      <c r="G1750" s="46">
        <v>44.25</v>
      </c>
      <c r="H1750" s="46">
        <v>37.65</v>
      </c>
      <c r="I1750" s="46"/>
      <c r="J1750" s="52">
        <v>56</v>
      </c>
      <c r="K1750" s="47" t="str">
        <f t="shared" si="29"/>
        <v/>
      </c>
      <c r="L1750" s="30"/>
    </row>
    <row r="1751" spans="1:12" ht="15" customHeight="1" x14ac:dyDescent="0.2">
      <c r="A1751" s="64" t="s">
        <v>2132</v>
      </c>
      <c r="B1751" s="44" t="s">
        <v>489</v>
      </c>
      <c r="C1751" s="44" t="s">
        <v>490</v>
      </c>
      <c r="D1751" s="44" t="s">
        <v>31</v>
      </c>
      <c r="E1751" s="44" t="s">
        <v>39</v>
      </c>
      <c r="F1751" s="45" t="s">
        <v>60</v>
      </c>
      <c r="G1751" s="46">
        <v>29.35</v>
      </c>
      <c r="H1751" s="46">
        <v>24.95</v>
      </c>
      <c r="I1751" s="46"/>
      <c r="J1751" s="52">
        <v>28</v>
      </c>
      <c r="K1751" s="47" t="str">
        <f t="shared" si="29"/>
        <v/>
      </c>
      <c r="L1751" s="30"/>
    </row>
    <row r="1752" spans="1:12" ht="15" customHeight="1" x14ac:dyDescent="0.2">
      <c r="A1752" s="64" t="s">
        <v>2133</v>
      </c>
      <c r="B1752" s="44" t="s">
        <v>491</v>
      </c>
      <c r="C1752" s="44" t="s">
        <v>492</v>
      </c>
      <c r="D1752" s="44" t="s">
        <v>31</v>
      </c>
      <c r="E1752" s="44" t="s">
        <v>92</v>
      </c>
      <c r="F1752" s="45" t="s">
        <v>60</v>
      </c>
      <c r="G1752" s="46">
        <v>102.2</v>
      </c>
      <c r="H1752" s="46">
        <v>86.9</v>
      </c>
      <c r="I1752" s="46"/>
      <c r="J1752" s="52">
        <v>32</v>
      </c>
      <c r="K1752" s="47" t="str">
        <f t="shared" si="29"/>
        <v/>
      </c>
      <c r="L1752" s="30"/>
    </row>
    <row r="1753" spans="1:12" ht="15" customHeight="1" x14ac:dyDescent="0.2">
      <c r="A1753" s="64" t="s">
        <v>3010</v>
      </c>
      <c r="B1753" s="44" t="s">
        <v>491</v>
      </c>
      <c r="C1753" s="44" t="s">
        <v>492</v>
      </c>
      <c r="D1753" s="44" t="s">
        <v>31</v>
      </c>
      <c r="E1753" s="44" t="s">
        <v>48</v>
      </c>
      <c r="F1753" s="45" t="s">
        <v>60</v>
      </c>
      <c r="G1753" s="46">
        <v>88.15</v>
      </c>
      <c r="H1753" s="46">
        <v>74.95</v>
      </c>
      <c r="I1753" s="46"/>
      <c r="J1753" s="52">
        <v>50</v>
      </c>
      <c r="K1753" s="47" t="str">
        <f t="shared" si="29"/>
        <v/>
      </c>
      <c r="L1753" s="30"/>
    </row>
    <row r="1754" spans="1:12" ht="15" customHeight="1" x14ac:dyDescent="0.2">
      <c r="A1754" s="64" t="s">
        <v>3011</v>
      </c>
      <c r="B1754" s="44" t="s">
        <v>491</v>
      </c>
      <c r="C1754" s="44" t="s">
        <v>492</v>
      </c>
      <c r="D1754" s="44" t="s">
        <v>31</v>
      </c>
      <c r="E1754" s="44" t="s">
        <v>50</v>
      </c>
      <c r="F1754" s="45" t="s">
        <v>60</v>
      </c>
      <c r="G1754" s="46">
        <v>74.400000000000006</v>
      </c>
      <c r="H1754" s="46">
        <v>63.25</v>
      </c>
      <c r="I1754" s="46"/>
      <c r="J1754" s="52">
        <v>50</v>
      </c>
      <c r="K1754" s="47" t="str">
        <f t="shared" si="29"/>
        <v/>
      </c>
      <c r="L1754" s="30"/>
    </row>
    <row r="1755" spans="1:12" ht="15" customHeight="1" x14ac:dyDescent="0.2">
      <c r="A1755" s="64" t="s">
        <v>2903</v>
      </c>
      <c r="B1755" s="44" t="s">
        <v>491</v>
      </c>
      <c r="C1755" s="44" t="s">
        <v>492</v>
      </c>
      <c r="D1755" s="44" t="s">
        <v>31</v>
      </c>
      <c r="E1755" s="44" t="s">
        <v>32</v>
      </c>
      <c r="F1755" s="45" t="s">
        <v>60</v>
      </c>
      <c r="G1755" s="46">
        <v>63.25</v>
      </c>
      <c r="H1755" s="46">
        <v>53.8</v>
      </c>
      <c r="I1755" s="46"/>
      <c r="J1755" s="52">
        <v>54</v>
      </c>
      <c r="K1755" s="47" t="str">
        <f t="shared" si="29"/>
        <v/>
      </c>
      <c r="L1755" s="30"/>
    </row>
    <row r="1756" spans="1:12" ht="15" customHeight="1" x14ac:dyDescent="0.2">
      <c r="A1756" s="64" t="s">
        <v>2792</v>
      </c>
      <c r="B1756" s="44" t="s">
        <v>491</v>
      </c>
      <c r="C1756" s="44" t="s">
        <v>492</v>
      </c>
      <c r="D1756" s="44" t="s">
        <v>31</v>
      </c>
      <c r="E1756" s="44" t="s">
        <v>34</v>
      </c>
      <c r="F1756" s="45" t="s">
        <v>60</v>
      </c>
      <c r="G1756" s="46">
        <v>54.1</v>
      </c>
      <c r="H1756" s="46">
        <v>46</v>
      </c>
      <c r="I1756" s="46"/>
      <c r="J1756" s="52">
        <v>95</v>
      </c>
      <c r="K1756" s="47" t="str">
        <f t="shared" si="29"/>
        <v/>
      </c>
      <c r="L1756" s="30"/>
    </row>
    <row r="1757" spans="1:12" ht="15" customHeight="1" x14ac:dyDescent="0.2">
      <c r="A1757" s="64" t="s">
        <v>2134</v>
      </c>
      <c r="B1757" s="44" t="s">
        <v>491</v>
      </c>
      <c r="C1757" s="44" t="s">
        <v>492</v>
      </c>
      <c r="D1757" s="44" t="s">
        <v>31</v>
      </c>
      <c r="E1757" s="44" t="s">
        <v>38</v>
      </c>
      <c r="F1757" s="45" t="s">
        <v>60</v>
      </c>
      <c r="G1757" s="46">
        <v>28</v>
      </c>
      <c r="H1757" s="46">
        <v>23.8</v>
      </c>
      <c r="I1757" s="46"/>
      <c r="J1757" s="52">
        <v>310</v>
      </c>
      <c r="K1757" s="47" t="str">
        <f t="shared" si="29"/>
        <v/>
      </c>
      <c r="L1757" s="30"/>
    </row>
    <row r="1758" spans="1:12" ht="15" customHeight="1" x14ac:dyDescent="0.2">
      <c r="A1758" s="64" t="s">
        <v>789</v>
      </c>
      <c r="B1758" s="44" t="s">
        <v>491</v>
      </c>
      <c r="C1758" s="44" t="s">
        <v>492</v>
      </c>
      <c r="D1758" s="44" t="s">
        <v>31</v>
      </c>
      <c r="E1758" s="44" t="s">
        <v>39</v>
      </c>
      <c r="F1758" s="45" t="s">
        <v>60</v>
      </c>
      <c r="G1758" s="46">
        <v>23.4</v>
      </c>
      <c r="H1758" s="46">
        <v>19.899999999999999</v>
      </c>
      <c r="I1758" s="46"/>
      <c r="J1758" s="52">
        <v>410</v>
      </c>
      <c r="K1758" s="47" t="str">
        <f t="shared" si="29"/>
        <v/>
      </c>
      <c r="L1758" s="30"/>
    </row>
    <row r="1759" spans="1:12" ht="15" customHeight="1" x14ac:dyDescent="0.2">
      <c r="A1759" s="64" t="s">
        <v>2135</v>
      </c>
      <c r="B1759" s="44" t="s">
        <v>491</v>
      </c>
      <c r="C1759" s="44" t="s">
        <v>492</v>
      </c>
      <c r="D1759" s="44" t="s">
        <v>31</v>
      </c>
      <c r="E1759" s="44" t="s">
        <v>40</v>
      </c>
      <c r="F1759" s="45" t="s">
        <v>60</v>
      </c>
      <c r="G1759" s="46">
        <v>20.7</v>
      </c>
      <c r="H1759" s="46">
        <v>17.600000000000001</v>
      </c>
      <c r="I1759" s="46"/>
      <c r="J1759" s="52">
        <v>76</v>
      </c>
      <c r="K1759" s="47" t="str">
        <f t="shared" si="29"/>
        <v/>
      </c>
      <c r="L1759" s="30"/>
    </row>
    <row r="1760" spans="1:12" ht="15" customHeight="1" x14ac:dyDescent="0.2">
      <c r="A1760" s="64" t="s">
        <v>2136</v>
      </c>
      <c r="B1760" s="44" t="s">
        <v>491</v>
      </c>
      <c r="C1760" s="44" t="s">
        <v>492</v>
      </c>
      <c r="D1760" s="44" t="s">
        <v>31</v>
      </c>
      <c r="E1760" s="44" t="s">
        <v>62</v>
      </c>
      <c r="F1760" s="45" t="s">
        <v>60</v>
      </c>
      <c r="G1760" s="46">
        <v>16.399999999999999</v>
      </c>
      <c r="H1760" s="46">
        <v>13.95</v>
      </c>
      <c r="I1760" s="46"/>
      <c r="J1760" s="52">
        <v>139</v>
      </c>
      <c r="K1760" s="47" t="str">
        <f t="shared" si="29"/>
        <v/>
      </c>
      <c r="L1760" s="30"/>
    </row>
    <row r="1761" spans="1:12" ht="15" customHeight="1" x14ac:dyDescent="0.2">
      <c r="A1761" s="64" t="s">
        <v>2137</v>
      </c>
      <c r="B1761" s="44" t="s">
        <v>900</v>
      </c>
      <c r="C1761" s="44" t="s">
        <v>901</v>
      </c>
      <c r="D1761" s="44" t="s">
        <v>31</v>
      </c>
      <c r="E1761" s="44" t="s">
        <v>92</v>
      </c>
      <c r="F1761" s="45" t="s">
        <v>60</v>
      </c>
      <c r="G1761" s="46">
        <v>101.15</v>
      </c>
      <c r="H1761" s="46">
        <v>86</v>
      </c>
      <c r="I1761" s="46"/>
      <c r="J1761" s="52">
        <v>17</v>
      </c>
      <c r="K1761" s="47" t="str">
        <f t="shared" si="29"/>
        <v/>
      </c>
      <c r="L1761" s="30"/>
    </row>
    <row r="1762" spans="1:12" ht="15" customHeight="1" x14ac:dyDescent="0.2">
      <c r="A1762" s="64" t="s">
        <v>2138</v>
      </c>
      <c r="B1762" s="44" t="s">
        <v>900</v>
      </c>
      <c r="C1762" s="44" t="s">
        <v>901</v>
      </c>
      <c r="D1762" s="44" t="s">
        <v>31</v>
      </c>
      <c r="E1762" s="44" t="s">
        <v>48</v>
      </c>
      <c r="F1762" s="45" t="s">
        <v>60</v>
      </c>
      <c r="G1762" s="46">
        <v>87.4</v>
      </c>
      <c r="H1762" s="46">
        <v>74.3</v>
      </c>
      <c r="I1762" s="46"/>
      <c r="J1762" s="52">
        <v>55</v>
      </c>
      <c r="K1762" s="47" t="str">
        <f t="shared" si="29"/>
        <v/>
      </c>
      <c r="L1762" s="30"/>
    </row>
    <row r="1763" spans="1:12" ht="15" customHeight="1" x14ac:dyDescent="0.2">
      <c r="A1763" s="64" t="s">
        <v>2904</v>
      </c>
      <c r="B1763" s="44" t="s">
        <v>900</v>
      </c>
      <c r="C1763" s="44" t="s">
        <v>901</v>
      </c>
      <c r="D1763" s="44" t="s">
        <v>31</v>
      </c>
      <c r="E1763" s="44" t="s">
        <v>50</v>
      </c>
      <c r="F1763" s="45" t="s">
        <v>60</v>
      </c>
      <c r="G1763" s="46">
        <v>73.599999999999994</v>
      </c>
      <c r="H1763" s="46">
        <v>62.6</v>
      </c>
      <c r="I1763" s="46"/>
      <c r="J1763" s="52">
        <v>153</v>
      </c>
      <c r="K1763" s="47" t="str">
        <f t="shared" si="29"/>
        <v/>
      </c>
      <c r="L1763" s="30"/>
    </row>
    <row r="1764" spans="1:12" ht="15" customHeight="1" x14ac:dyDescent="0.2">
      <c r="A1764" s="64" t="s">
        <v>2139</v>
      </c>
      <c r="B1764" s="44" t="s">
        <v>900</v>
      </c>
      <c r="C1764" s="44" t="s">
        <v>901</v>
      </c>
      <c r="D1764" s="44" t="s">
        <v>31</v>
      </c>
      <c r="E1764" s="44" t="s">
        <v>32</v>
      </c>
      <c r="F1764" s="45" t="s">
        <v>60</v>
      </c>
      <c r="G1764" s="46">
        <v>62.6</v>
      </c>
      <c r="H1764" s="46">
        <v>53.25</v>
      </c>
      <c r="I1764" s="46"/>
      <c r="J1764" s="52">
        <v>500</v>
      </c>
      <c r="K1764" s="47" t="str">
        <f t="shared" si="29"/>
        <v/>
      </c>
      <c r="L1764" s="30"/>
    </row>
    <row r="1765" spans="1:12" ht="15" customHeight="1" x14ac:dyDescent="0.2">
      <c r="A1765" s="64" t="s">
        <v>2140</v>
      </c>
      <c r="B1765" s="44" t="s">
        <v>900</v>
      </c>
      <c r="C1765" s="44" t="s">
        <v>901</v>
      </c>
      <c r="D1765" s="44" t="s">
        <v>31</v>
      </c>
      <c r="E1765" s="44" t="s">
        <v>34</v>
      </c>
      <c r="F1765" s="45" t="s">
        <v>60</v>
      </c>
      <c r="G1765" s="46">
        <v>53.7</v>
      </c>
      <c r="H1765" s="46">
        <v>45.65</v>
      </c>
      <c r="I1765" s="46"/>
      <c r="J1765" s="52">
        <v>500</v>
      </c>
      <c r="K1765" s="47" t="str">
        <f t="shared" si="29"/>
        <v/>
      </c>
      <c r="L1765" s="30"/>
    </row>
    <row r="1766" spans="1:12" ht="15" customHeight="1" x14ac:dyDescent="0.2">
      <c r="A1766" s="64" t="s">
        <v>2141</v>
      </c>
      <c r="B1766" s="44" t="s">
        <v>900</v>
      </c>
      <c r="C1766" s="44" t="s">
        <v>901</v>
      </c>
      <c r="D1766" s="44" t="s">
        <v>31</v>
      </c>
      <c r="E1766" s="44" t="s">
        <v>35</v>
      </c>
      <c r="F1766" s="45" t="s">
        <v>60</v>
      </c>
      <c r="G1766" s="46">
        <v>46.7</v>
      </c>
      <c r="H1766" s="46">
        <v>39.700000000000003</v>
      </c>
      <c r="I1766" s="46"/>
      <c r="J1766" s="52">
        <v>106</v>
      </c>
      <c r="K1766" s="47" t="str">
        <f t="shared" si="29"/>
        <v/>
      </c>
      <c r="L1766" s="30"/>
    </row>
    <row r="1767" spans="1:12" ht="15" customHeight="1" x14ac:dyDescent="0.2">
      <c r="A1767" s="64" t="s">
        <v>2142</v>
      </c>
      <c r="B1767" s="44" t="s">
        <v>900</v>
      </c>
      <c r="C1767" s="44" t="s">
        <v>901</v>
      </c>
      <c r="D1767" s="44" t="s">
        <v>31</v>
      </c>
      <c r="E1767" s="44" t="s">
        <v>36</v>
      </c>
      <c r="F1767" s="45" t="s">
        <v>60</v>
      </c>
      <c r="G1767" s="46">
        <v>39</v>
      </c>
      <c r="H1767" s="46">
        <v>33.15</v>
      </c>
      <c r="I1767" s="46"/>
      <c r="J1767" s="52">
        <v>21</v>
      </c>
      <c r="K1767" s="47" t="str">
        <f t="shared" si="29"/>
        <v/>
      </c>
      <c r="L1767" s="30"/>
    </row>
    <row r="1768" spans="1:12" ht="15" customHeight="1" x14ac:dyDescent="0.2">
      <c r="A1768" s="64" t="s">
        <v>2143</v>
      </c>
      <c r="B1768" s="44" t="s">
        <v>900</v>
      </c>
      <c r="C1768" s="44" t="s">
        <v>901</v>
      </c>
      <c r="D1768" s="44" t="s">
        <v>31</v>
      </c>
      <c r="E1768" s="44" t="s">
        <v>59</v>
      </c>
      <c r="F1768" s="45" t="s">
        <v>60</v>
      </c>
      <c r="G1768" s="46">
        <v>33.5</v>
      </c>
      <c r="H1768" s="46">
        <v>28.5</v>
      </c>
      <c r="I1768" s="46"/>
      <c r="J1768" s="52">
        <v>253</v>
      </c>
      <c r="K1768" s="47" t="str">
        <f t="shared" si="29"/>
        <v/>
      </c>
      <c r="L1768" s="30"/>
    </row>
    <row r="1769" spans="1:12" ht="15" customHeight="1" x14ac:dyDescent="0.2">
      <c r="A1769" s="64" t="s">
        <v>899</v>
      </c>
      <c r="B1769" s="44" t="s">
        <v>900</v>
      </c>
      <c r="C1769" s="44" t="s">
        <v>901</v>
      </c>
      <c r="D1769" s="44" t="s">
        <v>31</v>
      </c>
      <c r="E1769" s="44" t="s">
        <v>61</v>
      </c>
      <c r="F1769" s="45" t="s">
        <v>60</v>
      </c>
      <c r="G1769" s="46">
        <v>30.75</v>
      </c>
      <c r="H1769" s="46">
        <v>26.15</v>
      </c>
      <c r="I1769" s="46"/>
      <c r="J1769" s="52">
        <v>500</v>
      </c>
      <c r="K1769" s="47" t="str">
        <f t="shared" si="29"/>
        <v/>
      </c>
      <c r="L1769" s="30"/>
    </row>
    <row r="1770" spans="1:12" ht="15" customHeight="1" x14ac:dyDescent="0.2">
      <c r="A1770" s="64" t="s">
        <v>2144</v>
      </c>
      <c r="B1770" s="44" t="s">
        <v>900</v>
      </c>
      <c r="C1770" s="44" t="s">
        <v>901</v>
      </c>
      <c r="D1770" s="44" t="s">
        <v>31</v>
      </c>
      <c r="E1770" s="44" t="s">
        <v>38</v>
      </c>
      <c r="F1770" s="45" t="s">
        <v>60</v>
      </c>
      <c r="G1770" s="46">
        <v>27.75</v>
      </c>
      <c r="H1770" s="46">
        <v>23.6</v>
      </c>
      <c r="I1770" s="46"/>
      <c r="J1770" s="52">
        <v>500</v>
      </c>
      <c r="K1770" s="47" t="str">
        <f t="shared" si="29"/>
        <v/>
      </c>
      <c r="L1770" s="30"/>
    </row>
    <row r="1771" spans="1:12" ht="15" customHeight="1" x14ac:dyDescent="0.2">
      <c r="A1771" s="64" t="s">
        <v>2145</v>
      </c>
      <c r="B1771" s="44" t="s">
        <v>900</v>
      </c>
      <c r="C1771" s="44" t="s">
        <v>901</v>
      </c>
      <c r="D1771" s="44" t="s">
        <v>31</v>
      </c>
      <c r="E1771" s="44" t="s">
        <v>39</v>
      </c>
      <c r="F1771" s="45" t="s">
        <v>60</v>
      </c>
      <c r="G1771" s="46">
        <v>23.25</v>
      </c>
      <c r="H1771" s="46">
        <v>19.8</v>
      </c>
      <c r="I1771" s="46"/>
      <c r="J1771" s="52">
        <v>500</v>
      </c>
      <c r="K1771" s="47" t="str">
        <f t="shared" si="29"/>
        <v/>
      </c>
      <c r="L1771" s="30"/>
    </row>
    <row r="1772" spans="1:12" ht="15" customHeight="1" x14ac:dyDescent="0.2">
      <c r="A1772" s="64" t="s">
        <v>2146</v>
      </c>
      <c r="B1772" s="44" t="s">
        <v>900</v>
      </c>
      <c r="C1772" s="44" t="s">
        <v>901</v>
      </c>
      <c r="D1772" s="44" t="s">
        <v>31</v>
      </c>
      <c r="E1772" s="44" t="s">
        <v>40</v>
      </c>
      <c r="F1772" s="45" t="s">
        <v>60</v>
      </c>
      <c r="G1772" s="46">
        <v>20.5</v>
      </c>
      <c r="H1772" s="46">
        <v>17.45</v>
      </c>
      <c r="I1772" s="46"/>
      <c r="J1772" s="52">
        <v>142</v>
      </c>
      <c r="K1772" s="47" t="str">
        <f t="shared" si="29"/>
        <v/>
      </c>
      <c r="L1772" s="30"/>
    </row>
    <row r="1773" spans="1:12" ht="15" customHeight="1" x14ac:dyDescent="0.2">
      <c r="A1773" s="64" t="s">
        <v>2147</v>
      </c>
      <c r="B1773" s="44" t="s">
        <v>900</v>
      </c>
      <c r="C1773" s="44" t="s">
        <v>901</v>
      </c>
      <c r="D1773" s="44" t="s">
        <v>31</v>
      </c>
      <c r="E1773" s="44" t="s">
        <v>62</v>
      </c>
      <c r="F1773" s="45" t="s">
        <v>60</v>
      </c>
      <c r="G1773" s="46">
        <v>16.25</v>
      </c>
      <c r="H1773" s="46">
        <v>13.85</v>
      </c>
      <c r="I1773" s="46"/>
      <c r="J1773" s="52">
        <v>500</v>
      </c>
      <c r="K1773" s="47" t="str">
        <f t="shared" si="29"/>
        <v/>
      </c>
      <c r="L1773" s="30"/>
    </row>
    <row r="1774" spans="1:12" ht="15" customHeight="1" x14ac:dyDescent="0.2">
      <c r="A1774" s="64" t="s">
        <v>2905</v>
      </c>
      <c r="B1774" s="44" t="s">
        <v>493</v>
      </c>
      <c r="C1774" s="44" t="s">
        <v>494</v>
      </c>
      <c r="D1774" s="44" t="s">
        <v>31</v>
      </c>
      <c r="E1774" s="44" t="s">
        <v>32</v>
      </c>
      <c r="F1774" s="45" t="s">
        <v>33</v>
      </c>
      <c r="G1774" s="46">
        <v>72</v>
      </c>
      <c r="H1774" s="46">
        <v>61.2</v>
      </c>
      <c r="I1774" s="46"/>
      <c r="J1774" s="52">
        <v>25</v>
      </c>
      <c r="K1774" s="47" t="str">
        <f t="shared" ref="K1774:K1833" si="30">IF(L1774="","",IF(L1774&lt;50,G1774-($K$9*G1774),IF(L1774&gt;=50,H1774-($K$9*H1774))))</f>
        <v/>
      </c>
      <c r="L1774" s="30"/>
    </row>
    <row r="1775" spans="1:12" ht="15" customHeight="1" x14ac:dyDescent="0.2">
      <c r="A1775" s="64" t="s">
        <v>2148</v>
      </c>
      <c r="B1775" s="44" t="s">
        <v>493</v>
      </c>
      <c r="C1775" s="44" t="s">
        <v>494</v>
      </c>
      <c r="D1775" s="44" t="s">
        <v>31</v>
      </c>
      <c r="E1775" s="44" t="s">
        <v>34</v>
      </c>
      <c r="F1775" s="45" t="s">
        <v>33</v>
      </c>
      <c r="G1775" s="46">
        <v>60.85</v>
      </c>
      <c r="H1775" s="46">
        <v>51.75</v>
      </c>
      <c r="I1775" s="46"/>
      <c r="J1775" s="52">
        <v>182</v>
      </c>
      <c r="K1775" s="47" t="str">
        <f t="shared" si="30"/>
        <v/>
      </c>
      <c r="L1775" s="30"/>
    </row>
    <row r="1776" spans="1:12" ht="15" customHeight="1" x14ac:dyDescent="0.2">
      <c r="A1776" s="64" t="s">
        <v>2149</v>
      </c>
      <c r="B1776" s="44" t="s">
        <v>493</v>
      </c>
      <c r="C1776" s="44" t="s">
        <v>494</v>
      </c>
      <c r="D1776" s="44" t="s">
        <v>31</v>
      </c>
      <c r="E1776" s="44" t="s">
        <v>35</v>
      </c>
      <c r="F1776" s="45" t="s">
        <v>33</v>
      </c>
      <c r="G1776" s="46">
        <v>50.1</v>
      </c>
      <c r="H1776" s="46">
        <v>42.6</v>
      </c>
      <c r="I1776" s="46"/>
      <c r="J1776" s="52">
        <v>264</v>
      </c>
      <c r="K1776" s="47" t="str">
        <f t="shared" si="30"/>
        <v/>
      </c>
      <c r="L1776" s="30"/>
    </row>
    <row r="1777" spans="1:12" ht="15" customHeight="1" x14ac:dyDescent="0.2">
      <c r="A1777" s="64" t="s">
        <v>2150</v>
      </c>
      <c r="B1777" s="44" t="s">
        <v>493</v>
      </c>
      <c r="C1777" s="44" t="s">
        <v>494</v>
      </c>
      <c r="D1777" s="44" t="s">
        <v>31</v>
      </c>
      <c r="E1777" s="44" t="s">
        <v>36</v>
      </c>
      <c r="F1777" s="45" t="s">
        <v>33</v>
      </c>
      <c r="G1777" s="46">
        <v>39.450000000000003</v>
      </c>
      <c r="H1777" s="46">
        <v>33.549999999999997</v>
      </c>
      <c r="I1777" s="46"/>
      <c r="J1777" s="52">
        <v>224</v>
      </c>
      <c r="K1777" s="47" t="str">
        <f t="shared" si="30"/>
        <v/>
      </c>
      <c r="L1777" s="30"/>
    </row>
    <row r="1778" spans="1:12" ht="15" customHeight="1" x14ac:dyDescent="0.2">
      <c r="A1778" s="64" t="s">
        <v>2151</v>
      </c>
      <c r="B1778" s="44" t="s">
        <v>493</v>
      </c>
      <c r="C1778" s="44" t="s">
        <v>494</v>
      </c>
      <c r="D1778" s="44" t="s">
        <v>31</v>
      </c>
      <c r="E1778" s="44" t="s">
        <v>51</v>
      </c>
      <c r="F1778" s="45" t="s">
        <v>33</v>
      </c>
      <c r="G1778" s="46">
        <v>32.85</v>
      </c>
      <c r="H1778" s="46">
        <v>27.95</v>
      </c>
      <c r="I1778" s="46"/>
      <c r="J1778" s="52">
        <v>144</v>
      </c>
      <c r="K1778" s="47" t="str">
        <f t="shared" si="30"/>
        <v/>
      </c>
      <c r="L1778" s="30"/>
    </row>
    <row r="1779" spans="1:12" ht="15" customHeight="1" x14ac:dyDescent="0.2">
      <c r="A1779" s="64" t="s">
        <v>2152</v>
      </c>
      <c r="B1779" s="44" t="s">
        <v>493</v>
      </c>
      <c r="C1779" s="44" t="s">
        <v>494</v>
      </c>
      <c r="D1779" s="44" t="s">
        <v>31</v>
      </c>
      <c r="E1779" s="44" t="s">
        <v>59</v>
      </c>
      <c r="F1779" s="45" t="s">
        <v>33</v>
      </c>
      <c r="G1779" s="46">
        <v>35.549999999999997</v>
      </c>
      <c r="H1779" s="46">
        <v>30.25</v>
      </c>
      <c r="I1779" s="46"/>
      <c r="J1779" s="52">
        <v>15</v>
      </c>
      <c r="K1779" s="47" t="str">
        <f t="shared" si="30"/>
        <v/>
      </c>
      <c r="L1779" s="30"/>
    </row>
    <row r="1780" spans="1:12" ht="15" customHeight="1" x14ac:dyDescent="0.2">
      <c r="A1780" s="64" t="s">
        <v>2153</v>
      </c>
      <c r="B1780" s="44" t="s">
        <v>493</v>
      </c>
      <c r="C1780" s="44" t="s">
        <v>494</v>
      </c>
      <c r="D1780" s="44" t="s">
        <v>31</v>
      </c>
      <c r="E1780" s="44" t="s">
        <v>61</v>
      </c>
      <c r="F1780" s="45" t="s">
        <v>33</v>
      </c>
      <c r="G1780" s="46">
        <v>33.15</v>
      </c>
      <c r="H1780" s="46">
        <v>28.2</v>
      </c>
      <c r="I1780" s="46"/>
      <c r="J1780" s="52">
        <v>178</v>
      </c>
      <c r="K1780" s="47" t="str">
        <f t="shared" si="30"/>
        <v/>
      </c>
      <c r="L1780" s="30"/>
    </row>
    <row r="1781" spans="1:12" ht="15" customHeight="1" x14ac:dyDescent="0.2">
      <c r="A1781" s="64" t="s">
        <v>2154</v>
      </c>
      <c r="B1781" s="44" t="s">
        <v>493</v>
      </c>
      <c r="C1781" s="44" t="s">
        <v>494</v>
      </c>
      <c r="D1781" s="44" t="s">
        <v>31</v>
      </c>
      <c r="E1781" s="44" t="s">
        <v>38</v>
      </c>
      <c r="F1781" s="45" t="s">
        <v>33</v>
      </c>
      <c r="G1781" s="46">
        <v>30.55</v>
      </c>
      <c r="H1781" s="46">
        <v>26</v>
      </c>
      <c r="I1781" s="46"/>
      <c r="J1781" s="52">
        <v>341</v>
      </c>
      <c r="K1781" s="47" t="str">
        <f t="shared" si="30"/>
        <v/>
      </c>
      <c r="L1781" s="30"/>
    </row>
    <row r="1782" spans="1:12" ht="15" customHeight="1" x14ac:dyDescent="0.2">
      <c r="A1782" s="64" t="s">
        <v>2155</v>
      </c>
      <c r="B1782" s="44" t="s">
        <v>493</v>
      </c>
      <c r="C1782" s="44" t="s">
        <v>494</v>
      </c>
      <c r="D1782" s="44" t="s">
        <v>31</v>
      </c>
      <c r="E1782" s="44" t="s">
        <v>39</v>
      </c>
      <c r="F1782" s="45" t="s">
        <v>33</v>
      </c>
      <c r="G1782" s="46">
        <v>26.2</v>
      </c>
      <c r="H1782" s="46">
        <v>22.3</v>
      </c>
      <c r="I1782" s="46"/>
      <c r="J1782" s="52">
        <v>317</v>
      </c>
      <c r="K1782" s="47" t="str">
        <f t="shared" si="30"/>
        <v/>
      </c>
      <c r="L1782" s="30"/>
    </row>
    <row r="1783" spans="1:12" ht="15" customHeight="1" x14ac:dyDescent="0.2">
      <c r="A1783" s="64" t="s">
        <v>2906</v>
      </c>
      <c r="B1783" s="44" t="s">
        <v>493</v>
      </c>
      <c r="C1783" s="44" t="s">
        <v>494</v>
      </c>
      <c r="D1783" s="44" t="s">
        <v>31</v>
      </c>
      <c r="E1783" s="44" t="s">
        <v>40</v>
      </c>
      <c r="F1783" s="45" t="s">
        <v>33</v>
      </c>
      <c r="G1783" s="46">
        <v>22.4</v>
      </c>
      <c r="H1783" s="46">
        <v>19.05</v>
      </c>
      <c r="I1783" s="46"/>
      <c r="J1783" s="52">
        <v>259</v>
      </c>
      <c r="K1783" s="47" t="str">
        <f t="shared" si="30"/>
        <v/>
      </c>
      <c r="L1783" s="30"/>
    </row>
    <row r="1784" spans="1:12" ht="15" customHeight="1" x14ac:dyDescent="0.2">
      <c r="A1784" s="64" t="s">
        <v>2156</v>
      </c>
      <c r="B1784" s="44" t="s">
        <v>493</v>
      </c>
      <c r="C1784" s="44" t="s">
        <v>494</v>
      </c>
      <c r="D1784" s="44" t="s">
        <v>31</v>
      </c>
      <c r="E1784" s="44" t="s">
        <v>62</v>
      </c>
      <c r="F1784" s="45" t="s">
        <v>33</v>
      </c>
      <c r="G1784" s="46">
        <v>19.149999999999999</v>
      </c>
      <c r="H1784" s="46">
        <v>16.3</v>
      </c>
      <c r="I1784" s="46"/>
      <c r="J1784" s="52">
        <v>92</v>
      </c>
      <c r="K1784" s="47" t="str">
        <f t="shared" si="30"/>
        <v/>
      </c>
      <c r="L1784" s="30"/>
    </row>
    <row r="1785" spans="1:12" ht="15" customHeight="1" x14ac:dyDescent="0.2">
      <c r="A1785" s="64" t="s">
        <v>2157</v>
      </c>
      <c r="B1785" s="44" t="s">
        <v>495</v>
      </c>
      <c r="C1785" s="44" t="s">
        <v>496</v>
      </c>
      <c r="D1785" s="44" t="s">
        <v>31</v>
      </c>
      <c r="E1785" s="44" t="s">
        <v>35</v>
      </c>
      <c r="F1785" s="45" t="s">
        <v>60</v>
      </c>
      <c r="G1785" s="46">
        <v>53.15</v>
      </c>
      <c r="H1785" s="46">
        <v>45.2</v>
      </c>
      <c r="I1785" s="46"/>
      <c r="J1785" s="52">
        <v>269</v>
      </c>
      <c r="K1785" s="47" t="str">
        <f t="shared" si="30"/>
        <v/>
      </c>
      <c r="L1785" s="30"/>
    </row>
    <row r="1786" spans="1:12" ht="15" customHeight="1" x14ac:dyDescent="0.2">
      <c r="A1786" s="64" t="s">
        <v>2793</v>
      </c>
      <c r="B1786" s="44" t="s">
        <v>495</v>
      </c>
      <c r="C1786" s="44" t="s">
        <v>496</v>
      </c>
      <c r="D1786" s="44" t="s">
        <v>31</v>
      </c>
      <c r="E1786" s="44" t="s">
        <v>36</v>
      </c>
      <c r="F1786" s="45" t="s">
        <v>60</v>
      </c>
      <c r="G1786" s="46">
        <v>43.8</v>
      </c>
      <c r="H1786" s="46">
        <v>37.25</v>
      </c>
      <c r="I1786" s="46"/>
      <c r="J1786" s="52">
        <v>78</v>
      </c>
      <c r="K1786" s="47" t="str">
        <f t="shared" si="30"/>
        <v/>
      </c>
      <c r="L1786" s="30"/>
    </row>
    <row r="1787" spans="1:12" ht="15" customHeight="1" x14ac:dyDescent="0.2">
      <c r="A1787" s="64" t="s">
        <v>2158</v>
      </c>
      <c r="B1787" s="44" t="s">
        <v>495</v>
      </c>
      <c r="C1787" s="44" t="s">
        <v>496</v>
      </c>
      <c r="D1787" s="44" t="s">
        <v>31</v>
      </c>
      <c r="E1787" s="44" t="s">
        <v>59</v>
      </c>
      <c r="F1787" s="45" t="s">
        <v>60</v>
      </c>
      <c r="G1787" s="46">
        <v>35.75</v>
      </c>
      <c r="H1787" s="46">
        <v>30.4</v>
      </c>
      <c r="I1787" s="46"/>
      <c r="J1787" s="52">
        <v>88</v>
      </c>
      <c r="K1787" s="47" t="str">
        <f t="shared" si="30"/>
        <v/>
      </c>
      <c r="L1787" s="30"/>
    </row>
    <row r="1788" spans="1:12" ht="15" customHeight="1" x14ac:dyDescent="0.2">
      <c r="A1788" s="64" t="s">
        <v>2159</v>
      </c>
      <c r="B1788" s="44" t="s">
        <v>495</v>
      </c>
      <c r="C1788" s="44" t="s">
        <v>496</v>
      </c>
      <c r="D1788" s="44" t="s">
        <v>31</v>
      </c>
      <c r="E1788" s="44" t="s">
        <v>61</v>
      </c>
      <c r="F1788" s="45" t="s">
        <v>60</v>
      </c>
      <c r="G1788" s="46">
        <v>33.4</v>
      </c>
      <c r="H1788" s="46">
        <v>28.4</v>
      </c>
      <c r="I1788" s="46"/>
      <c r="J1788" s="52">
        <v>72</v>
      </c>
      <c r="K1788" s="47" t="str">
        <f t="shared" si="30"/>
        <v/>
      </c>
      <c r="L1788" s="30"/>
    </row>
    <row r="1789" spans="1:12" ht="15" customHeight="1" x14ac:dyDescent="0.2">
      <c r="A1789" s="64" t="s">
        <v>2907</v>
      </c>
      <c r="B1789" s="44" t="s">
        <v>495</v>
      </c>
      <c r="C1789" s="44" t="s">
        <v>496</v>
      </c>
      <c r="D1789" s="44" t="s">
        <v>31</v>
      </c>
      <c r="E1789" s="44" t="s">
        <v>38</v>
      </c>
      <c r="F1789" s="45" t="s">
        <v>60</v>
      </c>
      <c r="G1789" s="46">
        <v>30.75</v>
      </c>
      <c r="H1789" s="46">
        <v>26.15</v>
      </c>
      <c r="I1789" s="46"/>
      <c r="J1789" s="52">
        <v>369</v>
      </c>
      <c r="K1789" s="47" t="str">
        <f t="shared" si="30"/>
        <v/>
      </c>
      <c r="L1789" s="30"/>
    </row>
    <row r="1790" spans="1:12" ht="15" customHeight="1" x14ac:dyDescent="0.2">
      <c r="A1790" s="64" t="s">
        <v>2908</v>
      </c>
      <c r="B1790" s="44" t="s">
        <v>495</v>
      </c>
      <c r="C1790" s="44" t="s">
        <v>496</v>
      </c>
      <c r="D1790" s="44" t="s">
        <v>31</v>
      </c>
      <c r="E1790" s="44" t="s">
        <v>39</v>
      </c>
      <c r="F1790" s="45" t="s">
        <v>60</v>
      </c>
      <c r="G1790" s="46">
        <v>27.4</v>
      </c>
      <c r="H1790" s="46">
        <v>23.3</v>
      </c>
      <c r="I1790" s="46"/>
      <c r="J1790" s="52">
        <v>223</v>
      </c>
      <c r="K1790" s="47" t="str">
        <f t="shared" si="30"/>
        <v/>
      </c>
      <c r="L1790" s="30"/>
    </row>
    <row r="1791" spans="1:12" ht="15" customHeight="1" x14ac:dyDescent="0.2">
      <c r="A1791" s="64" t="s">
        <v>2160</v>
      </c>
      <c r="B1791" s="44" t="s">
        <v>495</v>
      </c>
      <c r="C1791" s="44" t="s">
        <v>496</v>
      </c>
      <c r="D1791" s="44" t="s">
        <v>31</v>
      </c>
      <c r="E1791" s="44" t="s">
        <v>40</v>
      </c>
      <c r="F1791" s="45" t="s">
        <v>60</v>
      </c>
      <c r="G1791" s="46">
        <v>23.1</v>
      </c>
      <c r="H1791" s="46">
        <v>19.649999999999999</v>
      </c>
      <c r="I1791" s="46"/>
      <c r="J1791" s="52">
        <v>424</v>
      </c>
      <c r="K1791" s="47" t="str">
        <f t="shared" si="30"/>
        <v/>
      </c>
      <c r="L1791" s="30"/>
    </row>
    <row r="1792" spans="1:12" ht="15" customHeight="1" x14ac:dyDescent="0.2">
      <c r="A1792" s="64" t="s">
        <v>2161</v>
      </c>
      <c r="B1792" s="44" t="s">
        <v>495</v>
      </c>
      <c r="C1792" s="44" t="s">
        <v>496</v>
      </c>
      <c r="D1792" s="44" t="s">
        <v>31</v>
      </c>
      <c r="E1792" s="44" t="s">
        <v>62</v>
      </c>
      <c r="F1792" s="45" t="s">
        <v>60</v>
      </c>
      <c r="G1792" s="46">
        <v>19.25</v>
      </c>
      <c r="H1792" s="46">
        <v>16.399999999999999</v>
      </c>
      <c r="I1792" s="46"/>
      <c r="J1792" s="52">
        <v>206</v>
      </c>
      <c r="K1792" s="47" t="str">
        <f t="shared" si="30"/>
        <v/>
      </c>
      <c r="L1792" s="30"/>
    </row>
    <row r="1793" spans="1:12" ht="15" customHeight="1" x14ac:dyDescent="0.2">
      <c r="A1793" s="64" t="s">
        <v>2162</v>
      </c>
      <c r="B1793" s="44" t="s">
        <v>495</v>
      </c>
      <c r="C1793" s="44" t="s">
        <v>496</v>
      </c>
      <c r="D1793" s="44" t="s">
        <v>31</v>
      </c>
      <c r="E1793" s="44" t="s">
        <v>63</v>
      </c>
      <c r="F1793" s="45" t="s">
        <v>60</v>
      </c>
      <c r="G1793" s="46">
        <v>16.100000000000001</v>
      </c>
      <c r="H1793" s="46">
        <v>13.7</v>
      </c>
      <c r="I1793" s="46"/>
      <c r="J1793" s="52">
        <v>103</v>
      </c>
      <c r="K1793" s="47" t="str">
        <f t="shared" si="30"/>
        <v/>
      </c>
      <c r="L1793" s="30"/>
    </row>
    <row r="1794" spans="1:12" ht="15" customHeight="1" x14ac:dyDescent="0.2">
      <c r="A1794" s="64" t="s">
        <v>2163</v>
      </c>
      <c r="B1794" s="44" t="s">
        <v>497</v>
      </c>
      <c r="C1794" s="44" t="s">
        <v>498</v>
      </c>
      <c r="D1794" s="44" t="s">
        <v>31</v>
      </c>
      <c r="E1794" s="44" t="s">
        <v>40</v>
      </c>
      <c r="F1794" s="45" t="s">
        <v>33</v>
      </c>
      <c r="G1794" s="46">
        <v>22.4</v>
      </c>
      <c r="H1794" s="46">
        <v>19.05</v>
      </c>
      <c r="I1794" s="46"/>
      <c r="J1794" s="52">
        <v>117</v>
      </c>
      <c r="K1794" s="47" t="str">
        <f t="shared" si="30"/>
        <v/>
      </c>
      <c r="L1794" s="30"/>
    </row>
    <row r="1795" spans="1:12" ht="15" customHeight="1" x14ac:dyDescent="0.2">
      <c r="A1795" s="64" t="s">
        <v>3012</v>
      </c>
      <c r="B1795" s="44" t="s">
        <v>902</v>
      </c>
      <c r="C1795" s="44" t="s">
        <v>903</v>
      </c>
      <c r="D1795" s="44" t="s">
        <v>31</v>
      </c>
      <c r="E1795" s="44" t="s">
        <v>65</v>
      </c>
      <c r="F1795" s="45" t="s">
        <v>60</v>
      </c>
      <c r="G1795" s="46">
        <v>39.200000000000003</v>
      </c>
      <c r="H1795" s="46">
        <v>33.35</v>
      </c>
      <c r="I1795" s="46"/>
      <c r="J1795" s="52">
        <v>50</v>
      </c>
      <c r="K1795" s="47" t="str">
        <f t="shared" si="30"/>
        <v/>
      </c>
      <c r="L1795" s="30"/>
    </row>
    <row r="1796" spans="1:12" ht="15" customHeight="1" x14ac:dyDescent="0.2">
      <c r="A1796" s="64" t="s">
        <v>2794</v>
      </c>
      <c r="B1796" s="44" t="s">
        <v>902</v>
      </c>
      <c r="C1796" s="44" t="s">
        <v>903</v>
      </c>
      <c r="D1796" s="44" t="s">
        <v>31</v>
      </c>
      <c r="E1796" s="44" t="s">
        <v>59</v>
      </c>
      <c r="F1796" s="45" t="s">
        <v>60</v>
      </c>
      <c r="G1796" s="46">
        <v>35</v>
      </c>
      <c r="H1796" s="46">
        <v>29.75</v>
      </c>
      <c r="I1796" s="46"/>
      <c r="J1796" s="52">
        <v>255</v>
      </c>
      <c r="K1796" s="47" t="str">
        <f t="shared" si="30"/>
        <v/>
      </c>
      <c r="L1796" s="30"/>
    </row>
    <row r="1797" spans="1:12" ht="15" customHeight="1" x14ac:dyDescent="0.2">
      <c r="A1797" s="64" t="s">
        <v>2795</v>
      </c>
      <c r="B1797" s="44" t="s">
        <v>902</v>
      </c>
      <c r="C1797" s="44" t="s">
        <v>903</v>
      </c>
      <c r="D1797" s="44" t="s">
        <v>31</v>
      </c>
      <c r="E1797" s="44" t="s">
        <v>61</v>
      </c>
      <c r="F1797" s="45" t="s">
        <v>60</v>
      </c>
      <c r="G1797" s="46">
        <v>32.200000000000003</v>
      </c>
      <c r="H1797" s="46">
        <v>27.4</v>
      </c>
      <c r="I1797" s="46"/>
      <c r="J1797" s="52">
        <v>55</v>
      </c>
      <c r="K1797" s="47" t="str">
        <f t="shared" si="30"/>
        <v/>
      </c>
      <c r="L1797" s="30"/>
    </row>
    <row r="1798" spans="1:12" ht="15" customHeight="1" x14ac:dyDescent="0.2">
      <c r="A1798" s="64" t="s">
        <v>2796</v>
      </c>
      <c r="B1798" s="44" t="s">
        <v>902</v>
      </c>
      <c r="C1798" s="44" t="s">
        <v>903</v>
      </c>
      <c r="D1798" s="44" t="s">
        <v>31</v>
      </c>
      <c r="E1798" s="44" t="s">
        <v>38</v>
      </c>
      <c r="F1798" s="45" t="s">
        <v>60</v>
      </c>
      <c r="G1798" s="46">
        <v>28.9</v>
      </c>
      <c r="H1798" s="46">
        <v>24.6</v>
      </c>
      <c r="I1798" s="46"/>
      <c r="J1798" s="52">
        <v>316</v>
      </c>
      <c r="K1798" s="47" t="str">
        <f t="shared" si="30"/>
        <v/>
      </c>
      <c r="L1798" s="30"/>
    </row>
    <row r="1799" spans="1:12" ht="15" customHeight="1" x14ac:dyDescent="0.2">
      <c r="A1799" s="64" t="s">
        <v>2909</v>
      </c>
      <c r="B1799" s="44" t="s">
        <v>902</v>
      </c>
      <c r="C1799" s="44" t="s">
        <v>903</v>
      </c>
      <c r="D1799" s="44" t="s">
        <v>31</v>
      </c>
      <c r="E1799" s="44" t="s">
        <v>39</v>
      </c>
      <c r="F1799" s="45" t="s">
        <v>60</v>
      </c>
      <c r="G1799" s="46">
        <v>24.4</v>
      </c>
      <c r="H1799" s="46">
        <v>20.75</v>
      </c>
      <c r="I1799" s="46"/>
      <c r="J1799" s="52">
        <v>173</v>
      </c>
      <c r="K1799" s="47" t="str">
        <f t="shared" si="30"/>
        <v/>
      </c>
      <c r="L1799" s="30"/>
    </row>
    <row r="1800" spans="1:12" ht="15" customHeight="1" x14ac:dyDescent="0.2">
      <c r="A1800" s="64" t="s">
        <v>2164</v>
      </c>
      <c r="B1800" s="44" t="s">
        <v>902</v>
      </c>
      <c r="C1800" s="44" t="s">
        <v>903</v>
      </c>
      <c r="D1800" s="44" t="s">
        <v>31</v>
      </c>
      <c r="E1800" s="44" t="s">
        <v>40</v>
      </c>
      <c r="F1800" s="45" t="s">
        <v>60</v>
      </c>
      <c r="G1800" s="46">
        <v>21.55</v>
      </c>
      <c r="H1800" s="46">
        <v>18.350000000000001</v>
      </c>
      <c r="I1800" s="46"/>
      <c r="J1800" s="52">
        <v>500</v>
      </c>
      <c r="K1800" s="47" t="str">
        <f t="shared" si="30"/>
        <v/>
      </c>
      <c r="L1800" s="30"/>
    </row>
    <row r="1801" spans="1:12" ht="15" customHeight="1" x14ac:dyDescent="0.2">
      <c r="A1801" s="64" t="s">
        <v>2165</v>
      </c>
      <c r="B1801" s="44" t="s">
        <v>902</v>
      </c>
      <c r="C1801" s="44" t="s">
        <v>903</v>
      </c>
      <c r="D1801" s="44" t="s">
        <v>31</v>
      </c>
      <c r="E1801" s="44" t="s">
        <v>62</v>
      </c>
      <c r="F1801" s="45" t="s">
        <v>60</v>
      </c>
      <c r="G1801" s="46">
        <v>18.350000000000001</v>
      </c>
      <c r="H1801" s="46">
        <v>15.6</v>
      </c>
      <c r="I1801" s="46"/>
      <c r="J1801" s="52">
        <v>383</v>
      </c>
      <c r="K1801" s="47" t="str">
        <f t="shared" si="30"/>
        <v/>
      </c>
      <c r="L1801" s="30"/>
    </row>
    <row r="1802" spans="1:12" ht="15" customHeight="1" x14ac:dyDescent="0.2">
      <c r="A1802" s="64" t="s">
        <v>2166</v>
      </c>
      <c r="B1802" s="44" t="s">
        <v>902</v>
      </c>
      <c r="C1802" s="44" t="s">
        <v>903</v>
      </c>
      <c r="D1802" s="44" t="s">
        <v>31</v>
      </c>
      <c r="E1802" s="44" t="s">
        <v>63</v>
      </c>
      <c r="F1802" s="45" t="s">
        <v>60</v>
      </c>
      <c r="G1802" s="46">
        <v>13.5</v>
      </c>
      <c r="H1802" s="46">
        <v>11.5</v>
      </c>
      <c r="I1802" s="46"/>
      <c r="J1802" s="52">
        <v>12</v>
      </c>
      <c r="K1802" s="47" t="str">
        <f t="shared" si="30"/>
        <v/>
      </c>
      <c r="L1802" s="30"/>
    </row>
    <row r="1803" spans="1:12" ht="15" customHeight="1" x14ac:dyDescent="0.2">
      <c r="A1803" s="64" t="s">
        <v>2910</v>
      </c>
      <c r="B1803" s="44" t="s">
        <v>2167</v>
      </c>
      <c r="C1803" s="44" t="s">
        <v>2168</v>
      </c>
      <c r="D1803" s="44" t="s">
        <v>31</v>
      </c>
      <c r="E1803" s="44" t="s">
        <v>34</v>
      </c>
      <c r="F1803" s="45" t="s">
        <v>60</v>
      </c>
      <c r="G1803" s="46">
        <v>60.85</v>
      </c>
      <c r="H1803" s="46">
        <v>51.75</v>
      </c>
      <c r="I1803" s="46"/>
      <c r="J1803" s="52">
        <v>65</v>
      </c>
      <c r="K1803" s="47" t="str">
        <f t="shared" si="30"/>
        <v/>
      </c>
      <c r="L1803" s="30"/>
    </row>
    <row r="1804" spans="1:12" ht="15" customHeight="1" x14ac:dyDescent="0.2">
      <c r="A1804" s="64" t="s">
        <v>2169</v>
      </c>
      <c r="B1804" s="44" t="s">
        <v>2167</v>
      </c>
      <c r="C1804" s="44" t="s">
        <v>2168</v>
      </c>
      <c r="D1804" s="44" t="s">
        <v>31</v>
      </c>
      <c r="E1804" s="44" t="s">
        <v>35</v>
      </c>
      <c r="F1804" s="45" t="s">
        <v>60</v>
      </c>
      <c r="G1804" s="46">
        <v>50.1</v>
      </c>
      <c r="H1804" s="46">
        <v>42.6</v>
      </c>
      <c r="I1804" s="46"/>
      <c r="J1804" s="52">
        <v>348</v>
      </c>
      <c r="K1804" s="47" t="str">
        <f t="shared" si="30"/>
        <v/>
      </c>
      <c r="L1804" s="30"/>
    </row>
    <row r="1805" spans="1:12" ht="15" customHeight="1" x14ac:dyDescent="0.2">
      <c r="A1805" s="64" t="s">
        <v>2170</v>
      </c>
      <c r="B1805" s="44" t="s">
        <v>2167</v>
      </c>
      <c r="C1805" s="44" t="s">
        <v>2168</v>
      </c>
      <c r="D1805" s="44" t="s">
        <v>31</v>
      </c>
      <c r="E1805" s="44" t="s">
        <v>51</v>
      </c>
      <c r="F1805" s="45" t="s">
        <v>60</v>
      </c>
      <c r="G1805" s="46">
        <v>31.9</v>
      </c>
      <c r="H1805" s="46">
        <v>27.15</v>
      </c>
      <c r="I1805" s="46"/>
      <c r="J1805" s="52">
        <v>166</v>
      </c>
      <c r="K1805" s="47" t="str">
        <f t="shared" si="30"/>
        <v/>
      </c>
      <c r="L1805" s="30"/>
    </row>
    <row r="1806" spans="1:12" ht="15" customHeight="1" x14ac:dyDescent="0.2">
      <c r="A1806" s="64" t="s">
        <v>2171</v>
      </c>
      <c r="B1806" s="44" t="s">
        <v>2167</v>
      </c>
      <c r="C1806" s="44" t="s">
        <v>2168</v>
      </c>
      <c r="D1806" s="44" t="s">
        <v>31</v>
      </c>
      <c r="E1806" s="44" t="s">
        <v>61</v>
      </c>
      <c r="F1806" s="45" t="s">
        <v>60</v>
      </c>
      <c r="G1806" s="46">
        <v>32.799999999999997</v>
      </c>
      <c r="H1806" s="46">
        <v>27.9</v>
      </c>
      <c r="I1806" s="46"/>
      <c r="J1806" s="52">
        <v>216</v>
      </c>
      <c r="K1806" s="47" t="str">
        <f t="shared" si="30"/>
        <v/>
      </c>
      <c r="L1806" s="30"/>
    </row>
    <row r="1807" spans="1:12" ht="15" customHeight="1" x14ac:dyDescent="0.2">
      <c r="A1807" s="64" t="s">
        <v>2172</v>
      </c>
      <c r="B1807" s="44" t="s">
        <v>2167</v>
      </c>
      <c r="C1807" s="44" t="s">
        <v>2168</v>
      </c>
      <c r="D1807" s="44" t="s">
        <v>31</v>
      </c>
      <c r="E1807" s="44" t="s">
        <v>38</v>
      </c>
      <c r="F1807" s="45" t="s">
        <v>60</v>
      </c>
      <c r="G1807" s="46">
        <v>30.35</v>
      </c>
      <c r="H1807" s="46">
        <v>25.8</v>
      </c>
      <c r="I1807" s="46"/>
      <c r="J1807" s="52">
        <v>500</v>
      </c>
      <c r="K1807" s="47" t="str">
        <f t="shared" si="30"/>
        <v/>
      </c>
      <c r="L1807" s="30"/>
    </row>
    <row r="1808" spans="1:12" ht="15" customHeight="1" x14ac:dyDescent="0.2">
      <c r="A1808" s="64" t="s">
        <v>2173</v>
      </c>
      <c r="B1808" s="44" t="s">
        <v>2167</v>
      </c>
      <c r="C1808" s="44" t="s">
        <v>2168</v>
      </c>
      <c r="D1808" s="44" t="s">
        <v>31</v>
      </c>
      <c r="E1808" s="44" t="s">
        <v>39</v>
      </c>
      <c r="F1808" s="45" t="s">
        <v>60</v>
      </c>
      <c r="G1808" s="46">
        <v>26</v>
      </c>
      <c r="H1808" s="46">
        <v>22.1</v>
      </c>
      <c r="I1808" s="46"/>
      <c r="J1808" s="52">
        <v>306</v>
      </c>
      <c r="K1808" s="47" t="str">
        <f t="shared" si="30"/>
        <v/>
      </c>
      <c r="L1808" s="30"/>
    </row>
    <row r="1809" spans="1:12" ht="15" customHeight="1" x14ac:dyDescent="0.2">
      <c r="A1809" s="64" t="s">
        <v>2174</v>
      </c>
      <c r="B1809" s="44" t="s">
        <v>2167</v>
      </c>
      <c r="C1809" s="44" t="s">
        <v>2168</v>
      </c>
      <c r="D1809" s="44" t="s">
        <v>31</v>
      </c>
      <c r="E1809" s="44" t="s">
        <v>40</v>
      </c>
      <c r="F1809" s="45" t="s">
        <v>60</v>
      </c>
      <c r="G1809" s="46">
        <v>22.2</v>
      </c>
      <c r="H1809" s="46">
        <v>18.899999999999999</v>
      </c>
      <c r="I1809" s="46"/>
      <c r="J1809" s="52">
        <v>322</v>
      </c>
      <c r="K1809" s="47" t="str">
        <f t="shared" si="30"/>
        <v/>
      </c>
      <c r="L1809" s="30"/>
    </row>
    <row r="1810" spans="1:12" ht="15" customHeight="1" x14ac:dyDescent="0.2">
      <c r="A1810" s="64" t="s">
        <v>2175</v>
      </c>
      <c r="B1810" s="44" t="s">
        <v>2167</v>
      </c>
      <c r="C1810" s="44" t="s">
        <v>2168</v>
      </c>
      <c r="D1810" s="44" t="s">
        <v>31</v>
      </c>
      <c r="E1810" s="44" t="s">
        <v>62</v>
      </c>
      <c r="F1810" s="45" t="s">
        <v>60</v>
      </c>
      <c r="G1810" s="46">
        <v>18.899999999999999</v>
      </c>
      <c r="H1810" s="46">
        <v>16.100000000000001</v>
      </c>
      <c r="I1810" s="46"/>
      <c r="J1810" s="52">
        <v>500</v>
      </c>
      <c r="K1810" s="47" t="str">
        <f t="shared" si="30"/>
        <v/>
      </c>
      <c r="L1810" s="30"/>
    </row>
    <row r="1811" spans="1:12" ht="15" customHeight="1" x14ac:dyDescent="0.2">
      <c r="A1811" s="64" t="s">
        <v>2176</v>
      </c>
      <c r="B1811" s="44" t="s">
        <v>2167</v>
      </c>
      <c r="C1811" s="44" t="s">
        <v>2168</v>
      </c>
      <c r="D1811" s="44" t="s">
        <v>31</v>
      </c>
      <c r="E1811" s="44" t="s">
        <v>63</v>
      </c>
      <c r="F1811" s="45" t="s">
        <v>60</v>
      </c>
      <c r="G1811" s="46">
        <v>16.149999999999999</v>
      </c>
      <c r="H1811" s="46">
        <v>13.75</v>
      </c>
      <c r="I1811" s="46"/>
      <c r="J1811" s="52">
        <v>153</v>
      </c>
      <c r="K1811" s="47" t="str">
        <f t="shared" si="30"/>
        <v/>
      </c>
      <c r="L1811" s="30"/>
    </row>
    <row r="1812" spans="1:12" ht="15" customHeight="1" x14ac:dyDescent="0.2">
      <c r="A1812" s="64" t="s">
        <v>3013</v>
      </c>
      <c r="B1812" s="44" t="s">
        <v>3014</v>
      </c>
      <c r="C1812" s="44" t="s">
        <v>3015</v>
      </c>
      <c r="D1812" s="44" t="s">
        <v>31</v>
      </c>
      <c r="E1812" s="44" t="s">
        <v>63</v>
      </c>
      <c r="F1812" s="45" t="s">
        <v>43</v>
      </c>
      <c r="G1812" s="46">
        <v>16.149999999999999</v>
      </c>
      <c r="H1812" s="46">
        <v>13.75</v>
      </c>
      <c r="I1812" s="46"/>
      <c r="J1812" s="52">
        <v>50</v>
      </c>
      <c r="K1812" s="47" t="str">
        <f t="shared" si="30"/>
        <v/>
      </c>
      <c r="L1812" s="30"/>
    </row>
    <row r="1813" spans="1:12" ht="15" customHeight="1" x14ac:dyDescent="0.2">
      <c r="A1813" s="64" t="s">
        <v>851</v>
      </c>
      <c r="B1813" s="44" t="s">
        <v>499</v>
      </c>
      <c r="C1813" s="44" t="s">
        <v>500</v>
      </c>
      <c r="D1813" s="44" t="s">
        <v>31</v>
      </c>
      <c r="E1813" s="44" t="s">
        <v>92</v>
      </c>
      <c r="F1813" s="45" t="s">
        <v>60</v>
      </c>
      <c r="G1813" s="46">
        <v>110.35</v>
      </c>
      <c r="H1813" s="46">
        <v>93.8</v>
      </c>
      <c r="I1813" s="46">
        <v>1.75</v>
      </c>
      <c r="J1813" s="52">
        <v>14</v>
      </c>
      <c r="K1813" s="47" t="str">
        <f t="shared" si="30"/>
        <v/>
      </c>
      <c r="L1813" s="30"/>
    </row>
    <row r="1814" spans="1:12" ht="15" customHeight="1" x14ac:dyDescent="0.2">
      <c r="A1814" s="64" t="s">
        <v>2177</v>
      </c>
      <c r="B1814" s="44" t="s">
        <v>499</v>
      </c>
      <c r="C1814" s="44" t="s">
        <v>500</v>
      </c>
      <c r="D1814" s="44" t="s">
        <v>31</v>
      </c>
      <c r="E1814" s="44" t="s">
        <v>48</v>
      </c>
      <c r="F1814" s="45" t="s">
        <v>60</v>
      </c>
      <c r="G1814" s="46">
        <v>100.2</v>
      </c>
      <c r="H1814" s="46">
        <v>85.2</v>
      </c>
      <c r="I1814" s="46">
        <v>1.75</v>
      </c>
      <c r="J1814" s="52">
        <v>12</v>
      </c>
      <c r="K1814" s="47" t="str">
        <f t="shared" si="30"/>
        <v/>
      </c>
      <c r="L1814" s="30"/>
    </row>
    <row r="1815" spans="1:12" ht="15" customHeight="1" x14ac:dyDescent="0.2">
      <c r="A1815" s="64" t="s">
        <v>2178</v>
      </c>
      <c r="B1815" s="44" t="s">
        <v>499</v>
      </c>
      <c r="C1815" s="44" t="s">
        <v>500</v>
      </c>
      <c r="D1815" s="44" t="s">
        <v>31</v>
      </c>
      <c r="E1815" s="44" t="s">
        <v>32</v>
      </c>
      <c r="F1815" s="45" t="s">
        <v>60</v>
      </c>
      <c r="G1815" s="46">
        <v>75</v>
      </c>
      <c r="H1815" s="46">
        <v>63.75</v>
      </c>
      <c r="I1815" s="46">
        <v>1.75</v>
      </c>
      <c r="J1815" s="52">
        <v>500</v>
      </c>
      <c r="K1815" s="47" t="str">
        <f t="shared" si="30"/>
        <v/>
      </c>
      <c r="L1815" s="30"/>
    </row>
    <row r="1816" spans="1:12" ht="15" customHeight="1" x14ac:dyDescent="0.2">
      <c r="A1816" s="64" t="s">
        <v>2179</v>
      </c>
      <c r="B1816" s="44" t="s">
        <v>499</v>
      </c>
      <c r="C1816" s="44" t="s">
        <v>500</v>
      </c>
      <c r="D1816" s="44" t="s">
        <v>31</v>
      </c>
      <c r="E1816" s="44" t="s">
        <v>34</v>
      </c>
      <c r="F1816" s="45" t="s">
        <v>60</v>
      </c>
      <c r="G1816" s="46">
        <v>66.25</v>
      </c>
      <c r="H1816" s="46">
        <v>56.35</v>
      </c>
      <c r="I1816" s="46">
        <v>1.75</v>
      </c>
      <c r="J1816" s="52">
        <v>500</v>
      </c>
      <c r="K1816" s="47" t="str">
        <f t="shared" si="30"/>
        <v/>
      </c>
      <c r="L1816" s="30"/>
    </row>
    <row r="1817" spans="1:12" ht="15" customHeight="1" x14ac:dyDescent="0.2">
      <c r="A1817" s="64" t="s">
        <v>2180</v>
      </c>
      <c r="B1817" s="44" t="s">
        <v>499</v>
      </c>
      <c r="C1817" s="44" t="s">
        <v>500</v>
      </c>
      <c r="D1817" s="44" t="s">
        <v>31</v>
      </c>
      <c r="E1817" s="44" t="s">
        <v>35</v>
      </c>
      <c r="F1817" s="45" t="s">
        <v>60</v>
      </c>
      <c r="G1817" s="46">
        <v>57.55</v>
      </c>
      <c r="H1817" s="46">
        <v>48.95</v>
      </c>
      <c r="I1817" s="46">
        <v>1.75</v>
      </c>
      <c r="J1817" s="52">
        <v>500</v>
      </c>
      <c r="K1817" s="47" t="str">
        <f t="shared" si="30"/>
        <v/>
      </c>
      <c r="L1817" s="30"/>
    </row>
    <row r="1818" spans="1:12" ht="15" customHeight="1" x14ac:dyDescent="0.2">
      <c r="A1818" s="64" t="s">
        <v>2181</v>
      </c>
      <c r="B1818" s="44" t="s">
        <v>499</v>
      </c>
      <c r="C1818" s="44" t="s">
        <v>500</v>
      </c>
      <c r="D1818" s="44" t="s">
        <v>31</v>
      </c>
      <c r="E1818" s="44" t="s">
        <v>36</v>
      </c>
      <c r="F1818" s="45" t="s">
        <v>60</v>
      </c>
      <c r="G1818" s="46">
        <v>47.45</v>
      </c>
      <c r="H1818" s="46">
        <v>40.35</v>
      </c>
      <c r="I1818" s="46">
        <v>1.75</v>
      </c>
      <c r="J1818" s="52">
        <v>500</v>
      </c>
      <c r="K1818" s="47" t="str">
        <f t="shared" si="30"/>
        <v/>
      </c>
      <c r="L1818" s="30"/>
    </row>
    <row r="1819" spans="1:12" ht="15" customHeight="1" x14ac:dyDescent="0.2">
      <c r="A1819" s="64" t="s">
        <v>2182</v>
      </c>
      <c r="B1819" s="44" t="s">
        <v>499</v>
      </c>
      <c r="C1819" s="44" t="s">
        <v>500</v>
      </c>
      <c r="D1819" s="44" t="s">
        <v>31</v>
      </c>
      <c r="E1819" s="44" t="s">
        <v>51</v>
      </c>
      <c r="F1819" s="45" t="s">
        <v>60</v>
      </c>
      <c r="G1819" s="46">
        <v>37.700000000000003</v>
      </c>
      <c r="H1819" s="46">
        <v>32.049999999999997</v>
      </c>
      <c r="I1819" s="46">
        <v>1.75</v>
      </c>
      <c r="J1819" s="52">
        <v>500</v>
      </c>
      <c r="K1819" s="47" t="str">
        <f t="shared" si="30"/>
        <v/>
      </c>
      <c r="L1819" s="30"/>
    </row>
    <row r="1820" spans="1:12" ht="15" customHeight="1" x14ac:dyDescent="0.2">
      <c r="A1820" s="64" t="s">
        <v>2183</v>
      </c>
      <c r="B1820" s="44" t="s">
        <v>499</v>
      </c>
      <c r="C1820" s="44" t="s">
        <v>500</v>
      </c>
      <c r="D1820" s="44" t="s">
        <v>31</v>
      </c>
      <c r="E1820" s="44" t="s">
        <v>72</v>
      </c>
      <c r="F1820" s="45" t="s">
        <v>60</v>
      </c>
      <c r="G1820" s="46">
        <v>27.7</v>
      </c>
      <c r="H1820" s="46">
        <v>23.55</v>
      </c>
      <c r="I1820" s="46">
        <v>1.75</v>
      </c>
      <c r="J1820" s="52">
        <v>113</v>
      </c>
      <c r="K1820" s="47" t="str">
        <f t="shared" si="30"/>
        <v/>
      </c>
      <c r="L1820" s="30"/>
    </row>
    <row r="1821" spans="1:12" ht="15" customHeight="1" x14ac:dyDescent="0.2">
      <c r="A1821" s="64" t="s">
        <v>2184</v>
      </c>
      <c r="B1821" s="44" t="s">
        <v>499</v>
      </c>
      <c r="C1821" s="44" t="s">
        <v>500</v>
      </c>
      <c r="D1821" s="44" t="s">
        <v>31</v>
      </c>
      <c r="E1821" s="44" t="s">
        <v>59</v>
      </c>
      <c r="F1821" s="45" t="s">
        <v>60</v>
      </c>
      <c r="G1821" s="46">
        <v>39.799999999999997</v>
      </c>
      <c r="H1821" s="46">
        <v>33.85</v>
      </c>
      <c r="I1821" s="46">
        <v>1.75</v>
      </c>
      <c r="J1821" s="52">
        <v>105</v>
      </c>
      <c r="K1821" s="47" t="str">
        <f t="shared" si="30"/>
        <v/>
      </c>
      <c r="L1821" s="30"/>
    </row>
    <row r="1822" spans="1:12" ht="15" customHeight="1" x14ac:dyDescent="0.2">
      <c r="A1822" s="64" t="s">
        <v>2185</v>
      </c>
      <c r="B1822" s="44" t="s">
        <v>499</v>
      </c>
      <c r="C1822" s="44" t="s">
        <v>500</v>
      </c>
      <c r="D1822" s="44" t="s">
        <v>31</v>
      </c>
      <c r="E1822" s="44" t="s">
        <v>61</v>
      </c>
      <c r="F1822" s="45" t="s">
        <v>60</v>
      </c>
      <c r="G1822" s="46">
        <v>37.1</v>
      </c>
      <c r="H1822" s="46">
        <v>31.55</v>
      </c>
      <c r="I1822" s="46">
        <v>1.75</v>
      </c>
      <c r="J1822" s="52">
        <v>244</v>
      </c>
      <c r="K1822" s="47" t="str">
        <f t="shared" si="30"/>
        <v/>
      </c>
      <c r="L1822" s="30"/>
    </row>
    <row r="1823" spans="1:12" ht="15" customHeight="1" x14ac:dyDescent="0.2">
      <c r="A1823" s="64" t="s">
        <v>2186</v>
      </c>
      <c r="B1823" s="44" t="s">
        <v>499</v>
      </c>
      <c r="C1823" s="44" t="s">
        <v>500</v>
      </c>
      <c r="D1823" s="44" t="s">
        <v>31</v>
      </c>
      <c r="E1823" s="44" t="s">
        <v>38</v>
      </c>
      <c r="F1823" s="45" t="s">
        <v>60</v>
      </c>
      <c r="G1823" s="46">
        <v>34.25</v>
      </c>
      <c r="H1823" s="46">
        <v>29.15</v>
      </c>
      <c r="I1823" s="46">
        <v>1.75</v>
      </c>
      <c r="J1823" s="52">
        <v>500</v>
      </c>
      <c r="K1823" s="47" t="str">
        <f t="shared" si="30"/>
        <v/>
      </c>
      <c r="L1823" s="30"/>
    </row>
    <row r="1824" spans="1:12" ht="15" customHeight="1" x14ac:dyDescent="0.2">
      <c r="A1824" s="64" t="s">
        <v>2187</v>
      </c>
      <c r="B1824" s="44" t="s">
        <v>499</v>
      </c>
      <c r="C1824" s="44" t="s">
        <v>500</v>
      </c>
      <c r="D1824" s="44" t="s">
        <v>31</v>
      </c>
      <c r="E1824" s="44" t="s">
        <v>39</v>
      </c>
      <c r="F1824" s="45" t="s">
        <v>60</v>
      </c>
      <c r="G1824" s="46">
        <v>30.7</v>
      </c>
      <c r="H1824" s="46">
        <v>26.1</v>
      </c>
      <c r="I1824" s="46">
        <v>1.75</v>
      </c>
      <c r="J1824" s="52">
        <v>227</v>
      </c>
      <c r="K1824" s="47" t="str">
        <f t="shared" si="30"/>
        <v/>
      </c>
      <c r="L1824" s="30"/>
    </row>
    <row r="1825" spans="1:12" ht="15" customHeight="1" x14ac:dyDescent="0.2">
      <c r="A1825" s="64" t="s">
        <v>2188</v>
      </c>
      <c r="B1825" s="44" t="s">
        <v>499</v>
      </c>
      <c r="C1825" s="44" t="s">
        <v>500</v>
      </c>
      <c r="D1825" s="44" t="s">
        <v>31</v>
      </c>
      <c r="E1825" s="44" t="s">
        <v>40</v>
      </c>
      <c r="F1825" s="45" t="s">
        <v>60</v>
      </c>
      <c r="G1825" s="46">
        <v>25.7</v>
      </c>
      <c r="H1825" s="46">
        <v>21.85</v>
      </c>
      <c r="I1825" s="46">
        <v>1.75</v>
      </c>
      <c r="J1825" s="52">
        <v>440</v>
      </c>
      <c r="K1825" s="47" t="str">
        <f t="shared" si="30"/>
        <v/>
      </c>
      <c r="L1825" s="30"/>
    </row>
    <row r="1826" spans="1:12" ht="15" customHeight="1" x14ac:dyDescent="0.2">
      <c r="A1826" s="64" t="s">
        <v>2189</v>
      </c>
      <c r="B1826" s="44" t="s">
        <v>499</v>
      </c>
      <c r="C1826" s="44" t="s">
        <v>500</v>
      </c>
      <c r="D1826" s="44" t="s">
        <v>31</v>
      </c>
      <c r="E1826" s="44" t="s">
        <v>62</v>
      </c>
      <c r="F1826" s="45" t="s">
        <v>60</v>
      </c>
      <c r="G1826" s="46">
        <v>21.6</v>
      </c>
      <c r="H1826" s="46">
        <v>18.399999999999999</v>
      </c>
      <c r="I1826" s="46">
        <v>1.75</v>
      </c>
      <c r="J1826" s="52">
        <v>135</v>
      </c>
      <c r="K1826" s="47" t="str">
        <f t="shared" si="30"/>
        <v/>
      </c>
      <c r="L1826" s="30"/>
    </row>
    <row r="1827" spans="1:12" ht="15" customHeight="1" x14ac:dyDescent="0.2">
      <c r="A1827" s="64" t="s">
        <v>2190</v>
      </c>
      <c r="B1827" s="44" t="s">
        <v>499</v>
      </c>
      <c r="C1827" s="44" t="s">
        <v>500</v>
      </c>
      <c r="D1827" s="44" t="s">
        <v>31</v>
      </c>
      <c r="E1827" s="44" t="s">
        <v>63</v>
      </c>
      <c r="F1827" s="45" t="s">
        <v>60</v>
      </c>
      <c r="G1827" s="46">
        <v>16.899999999999999</v>
      </c>
      <c r="H1827" s="46">
        <v>14.4</v>
      </c>
      <c r="I1827" s="46">
        <v>1.75</v>
      </c>
      <c r="J1827" s="52">
        <v>208</v>
      </c>
      <c r="K1827" s="47" t="str">
        <f t="shared" si="30"/>
        <v/>
      </c>
      <c r="L1827" s="30"/>
    </row>
    <row r="1828" spans="1:12" ht="15" customHeight="1" x14ac:dyDescent="0.2">
      <c r="A1828" s="64" t="s">
        <v>2191</v>
      </c>
      <c r="B1828" s="44" t="s">
        <v>499</v>
      </c>
      <c r="C1828" s="44" t="s">
        <v>500</v>
      </c>
      <c r="D1828" s="44" t="s">
        <v>31</v>
      </c>
      <c r="E1828" s="44" t="s">
        <v>152</v>
      </c>
      <c r="F1828" s="45" t="s">
        <v>60</v>
      </c>
      <c r="G1828" s="46">
        <v>11.75</v>
      </c>
      <c r="H1828" s="46">
        <v>10</v>
      </c>
      <c r="I1828" s="46">
        <v>1.75</v>
      </c>
      <c r="J1828" s="52">
        <v>52</v>
      </c>
      <c r="K1828" s="47" t="str">
        <f t="shared" si="30"/>
        <v/>
      </c>
      <c r="L1828" s="30"/>
    </row>
    <row r="1829" spans="1:12" ht="15" customHeight="1" x14ac:dyDescent="0.2">
      <c r="A1829" s="64" t="s">
        <v>2964</v>
      </c>
      <c r="B1829" s="44" t="s">
        <v>918</v>
      </c>
      <c r="C1829" s="44" t="s">
        <v>919</v>
      </c>
      <c r="D1829" s="44" t="s">
        <v>31</v>
      </c>
      <c r="E1829" s="44" t="s">
        <v>59</v>
      </c>
      <c r="F1829" s="45" t="s">
        <v>33</v>
      </c>
      <c r="G1829" s="46">
        <v>35.75</v>
      </c>
      <c r="H1829" s="46">
        <v>30.4</v>
      </c>
      <c r="I1829" s="46"/>
      <c r="J1829" s="52">
        <v>95</v>
      </c>
      <c r="K1829" s="47" t="str">
        <f t="shared" si="30"/>
        <v/>
      </c>
      <c r="L1829" s="30"/>
    </row>
    <row r="1830" spans="1:12" ht="15" customHeight="1" x14ac:dyDescent="0.2">
      <c r="A1830" s="64" t="s">
        <v>2192</v>
      </c>
      <c r="B1830" s="44" t="s">
        <v>918</v>
      </c>
      <c r="C1830" s="44" t="s">
        <v>919</v>
      </c>
      <c r="D1830" s="44" t="s">
        <v>31</v>
      </c>
      <c r="E1830" s="44" t="s">
        <v>61</v>
      </c>
      <c r="F1830" s="45" t="s">
        <v>33</v>
      </c>
      <c r="G1830" s="46">
        <v>33.35</v>
      </c>
      <c r="H1830" s="46">
        <v>28.35</v>
      </c>
      <c r="I1830" s="46"/>
      <c r="J1830" s="52">
        <v>260</v>
      </c>
      <c r="K1830" s="47" t="str">
        <f t="shared" si="30"/>
        <v/>
      </c>
      <c r="L1830" s="30"/>
    </row>
    <row r="1831" spans="1:12" ht="15" customHeight="1" x14ac:dyDescent="0.2">
      <c r="A1831" s="64" t="s">
        <v>917</v>
      </c>
      <c r="B1831" s="44" t="s">
        <v>918</v>
      </c>
      <c r="C1831" s="44" t="s">
        <v>919</v>
      </c>
      <c r="D1831" s="44" t="s">
        <v>31</v>
      </c>
      <c r="E1831" s="44" t="s">
        <v>38</v>
      </c>
      <c r="F1831" s="45" t="s">
        <v>33</v>
      </c>
      <c r="G1831" s="46">
        <v>30.75</v>
      </c>
      <c r="H1831" s="46">
        <v>26.15</v>
      </c>
      <c r="I1831" s="46"/>
      <c r="J1831" s="52">
        <v>45</v>
      </c>
      <c r="K1831" s="47" t="str">
        <f t="shared" si="30"/>
        <v/>
      </c>
      <c r="L1831" s="30"/>
    </row>
    <row r="1832" spans="1:12" ht="15" customHeight="1" x14ac:dyDescent="0.2">
      <c r="A1832" s="64" t="s">
        <v>2193</v>
      </c>
      <c r="B1832" s="44" t="s">
        <v>918</v>
      </c>
      <c r="C1832" s="44" t="s">
        <v>919</v>
      </c>
      <c r="D1832" s="44" t="s">
        <v>31</v>
      </c>
      <c r="E1832" s="44" t="s">
        <v>40</v>
      </c>
      <c r="F1832" s="45" t="s">
        <v>33</v>
      </c>
      <c r="G1832" s="46">
        <v>24.4</v>
      </c>
      <c r="H1832" s="46">
        <v>20.75</v>
      </c>
      <c r="I1832" s="46"/>
      <c r="J1832" s="52">
        <v>209</v>
      </c>
      <c r="K1832" s="47" t="str">
        <f t="shared" si="30"/>
        <v/>
      </c>
      <c r="L1832" s="30"/>
    </row>
    <row r="1833" spans="1:12" ht="15" customHeight="1" x14ac:dyDescent="0.2">
      <c r="A1833" s="64" t="s">
        <v>2965</v>
      </c>
      <c r="B1833" s="44" t="s">
        <v>890</v>
      </c>
      <c r="C1833" s="44" t="s">
        <v>891</v>
      </c>
      <c r="D1833" s="44" t="s">
        <v>31</v>
      </c>
      <c r="E1833" s="44" t="s">
        <v>38</v>
      </c>
      <c r="F1833" s="45" t="s">
        <v>60</v>
      </c>
      <c r="G1833" s="46">
        <v>32.15</v>
      </c>
      <c r="H1833" s="46">
        <v>27.35</v>
      </c>
      <c r="I1833" s="46">
        <v>2</v>
      </c>
      <c r="J1833" s="52">
        <v>150</v>
      </c>
      <c r="K1833" s="47" t="str">
        <f t="shared" si="30"/>
        <v/>
      </c>
      <c r="L1833" s="30"/>
    </row>
    <row r="1834" spans="1:12" ht="15" customHeight="1" x14ac:dyDescent="0.2">
      <c r="A1834" s="64" t="s">
        <v>2194</v>
      </c>
      <c r="B1834" s="44" t="s">
        <v>890</v>
      </c>
      <c r="C1834" s="44" t="s">
        <v>891</v>
      </c>
      <c r="D1834" s="44" t="s">
        <v>31</v>
      </c>
      <c r="E1834" s="44" t="s">
        <v>40</v>
      </c>
      <c r="F1834" s="45" t="s">
        <v>60</v>
      </c>
      <c r="G1834" s="46">
        <v>24.35</v>
      </c>
      <c r="H1834" s="46">
        <v>20.7</v>
      </c>
      <c r="I1834" s="46">
        <v>2</v>
      </c>
      <c r="J1834" s="52">
        <v>72</v>
      </c>
      <c r="K1834" s="47" t="str">
        <f t="shared" ref="K1834:K1891" si="31">IF(L1834="","",IF(L1834&lt;50,G1834-($K$9*G1834),IF(L1834&gt;=50,H1834-($K$9*H1834))))</f>
        <v/>
      </c>
      <c r="L1834" s="30"/>
    </row>
    <row r="1835" spans="1:12" ht="15" customHeight="1" x14ac:dyDescent="0.2">
      <c r="A1835" s="64" t="s">
        <v>2195</v>
      </c>
      <c r="B1835" s="44" t="s">
        <v>890</v>
      </c>
      <c r="C1835" s="44" t="s">
        <v>891</v>
      </c>
      <c r="D1835" s="44" t="s">
        <v>31</v>
      </c>
      <c r="E1835" s="44" t="s">
        <v>62</v>
      </c>
      <c r="F1835" s="45" t="s">
        <v>60</v>
      </c>
      <c r="G1835" s="46">
        <v>20.2</v>
      </c>
      <c r="H1835" s="46">
        <v>17.2</v>
      </c>
      <c r="I1835" s="46">
        <v>2</v>
      </c>
      <c r="J1835" s="52">
        <v>156</v>
      </c>
      <c r="K1835" s="47" t="str">
        <f t="shared" si="31"/>
        <v/>
      </c>
      <c r="L1835" s="30"/>
    </row>
    <row r="1836" spans="1:12" ht="15" customHeight="1" x14ac:dyDescent="0.2">
      <c r="A1836" s="64" t="s">
        <v>2196</v>
      </c>
      <c r="B1836" s="44" t="s">
        <v>890</v>
      </c>
      <c r="C1836" s="44" t="s">
        <v>891</v>
      </c>
      <c r="D1836" s="44" t="s">
        <v>31</v>
      </c>
      <c r="E1836" s="44" t="s">
        <v>63</v>
      </c>
      <c r="F1836" s="45" t="s">
        <v>60</v>
      </c>
      <c r="G1836" s="46">
        <v>16.05</v>
      </c>
      <c r="H1836" s="46">
        <v>13.65</v>
      </c>
      <c r="I1836" s="46">
        <v>2</v>
      </c>
      <c r="J1836" s="52">
        <v>192</v>
      </c>
      <c r="K1836" s="47" t="str">
        <f t="shared" si="31"/>
        <v/>
      </c>
      <c r="L1836" s="30"/>
    </row>
    <row r="1837" spans="1:12" ht="15" customHeight="1" x14ac:dyDescent="0.2">
      <c r="A1837" s="64" t="s">
        <v>2197</v>
      </c>
      <c r="B1837" s="44" t="s">
        <v>890</v>
      </c>
      <c r="C1837" s="44" t="s">
        <v>891</v>
      </c>
      <c r="D1837" s="44" t="s">
        <v>31</v>
      </c>
      <c r="E1837" s="44" t="s">
        <v>152</v>
      </c>
      <c r="F1837" s="45" t="s">
        <v>60</v>
      </c>
      <c r="G1837" s="46">
        <v>13.55</v>
      </c>
      <c r="H1837" s="46">
        <v>11.55</v>
      </c>
      <c r="I1837" s="46">
        <v>2</v>
      </c>
      <c r="J1837" s="52">
        <v>13</v>
      </c>
      <c r="K1837" s="47" t="str">
        <f t="shared" si="31"/>
        <v/>
      </c>
      <c r="L1837" s="30"/>
    </row>
    <row r="1838" spans="1:12" ht="15" customHeight="1" x14ac:dyDescent="0.2">
      <c r="A1838" s="64" t="s">
        <v>2911</v>
      </c>
      <c r="B1838" s="44" t="s">
        <v>2912</v>
      </c>
      <c r="C1838" s="44" t="s">
        <v>2913</v>
      </c>
      <c r="D1838" s="44" t="s">
        <v>31</v>
      </c>
      <c r="E1838" s="44" t="s">
        <v>32</v>
      </c>
      <c r="F1838" s="45" t="s">
        <v>60</v>
      </c>
      <c r="G1838" s="46">
        <v>75.2</v>
      </c>
      <c r="H1838" s="46">
        <v>63.95</v>
      </c>
      <c r="I1838" s="46">
        <v>1</v>
      </c>
      <c r="J1838" s="52">
        <v>31</v>
      </c>
      <c r="K1838" s="47" t="str">
        <f t="shared" si="31"/>
        <v/>
      </c>
      <c r="L1838" s="30"/>
    </row>
    <row r="1839" spans="1:12" ht="15" customHeight="1" x14ac:dyDescent="0.2">
      <c r="A1839" s="64" t="s">
        <v>2914</v>
      </c>
      <c r="B1839" s="44" t="s">
        <v>2912</v>
      </c>
      <c r="C1839" s="44" t="s">
        <v>2913</v>
      </c>
      <c r="D1839" s="44" t="s">
        <v>31</v>
      </c>
      <c r="E1839" s="44" t="s">
        <v>36</v>
      </c>
      <c r="F1839" s="45" t="s">
        <v>60</v>
      </c>
      <c r="G1839" s="46">
        <v>47.05</v>
      </c>
      <c r="H1839" s="46">
        <v>40</v>
      </c>
      <c r="I1839" s="46">
        <v>1</v>
      </c>
      <c r="J1839" s="52">
        <v>204</v>
      </c>
      <c r="K1839" s="47" t="str">
        <f t="shared" si="31"/>
        <v/>
      </c>
      <c r="L1839" s="30"/>
    </row>
    <row r="1840" spans="1:12" ht="15" customHeight="1" x14ac:dyDescent="0.2">
      <c r="A1840" s="64" t="s">
        <v>2966</v>
      </c>
      <c r="B1840" s="44" t="s">
        <v>2912</v>
      </c>
      <c r="C1840" s="44" t="s">
        <v>2913</v>
      </c>
      <c r="D1840" s="44" t="s">
        <v>31</v>
      </c>
      <c r="E1840" s="44" t="s">
        <v>39</v>
      </c>
      <c r="F1840" s="45" t="s">
        <v>60</v>
      </c>
      <c r="G1840" s="46">
        <v>29.35</v>
      </c>
      <c r="H1840" s="46">
        <v>24.95</v>
      </c>
      <c r="I1840" s="46">
        <v>1</v>
      </c>
      <c r="J1840" s="52">
        <v>50</v>
      </c>
      <c r="K1840" s="47" t="str">
        <f t="shared" si="31"/>
        <v/>
      </c>
      <c r="L1840" s="30"/>
    </row>
    <row r="1841" spans="1:12" ht="15" customHeight="1" x14ac:dyDescent="0.2">
      <c r="A1841" s="64" t="s">
        <v>923</v>
      </c>
      <c r="B1841" s="44" t="s">
        <v>924</v>
      </c>
      <c r="C1841" s="44" t="s">
        <v>925</v>
      </c>
      <c r="D1841" s="44" t="s">
        <v>31</v>
      </c>
      <c r="E1841" s="44" t="s">
        <v>36</v>
      </c>
      <c r="F1841" s="45" t="s">
        <v>60</v>
      </c>
      <c r="G1841" s="46">
        <v>48.85</v>
      </c>
      <c r="H1841" s="46">
        <v>41.55</v>
      </c>
      <c r="I1841" s="46">
        <v>2</v>
      </c>
      <c r="J1841" s="52">
        <v>500</v>
      </c>
      <c r="K1841" s="47" t="str">
        <f t="shared" si="31"/>
        <v/>
      </c>
      <c r="L1841" s="30"/>
    </row>
    <row r="1842" spans="1:12" ht="15" customHeight="1" x14ac:dyDescent="0.2">
      <c r="A1842" s="64" t="s">
        <v>2198</v>
      </c>
      <c r="B1842" s="44" t="s">
        <v>924</v>
      </c>
      <c r="C1842" s="44" t="s">
        <v>925</v>
      </c>
      <c r="D1842" s="44" t="s">
        <v>31</v>
      </c>
      <c r="E1842" s="44" t="s">
        <v>51</v>
      </c>
      <c r="F1842" s="45" t="s">
        <v>60</v>
      </c>
      <c r="G1842" s="46">
        <v>39.35</v>
      </c>
      <c r="H1842" s="46">
        <v>33.450000000000003</v>
      </c>
      <c r="I1842" s="46">
        <v>2</v>
      </c>
      <c r="J1842" s="52">
        <v>500</v>
      </c>
      <c r="K1842" s="47" t="str">
        <f t="shared" si="31"/>
        <v/>
      </c>
      <c r="L1842" s="30"/>
    </row>
    <row r="1843" spans="1:12" ht="15" customHeight="1" x14ac:dyDescent="0.2">
      <c r="A1843" s="64" t="s">
        <v>2967</v>
      </c>
      <c r="B1843" s="44" t="s">
        <v>2200</v>
      </c>
      <c r="C1843" s="44" t="s">
        <v>2201</v>
      </c>
      <c r="D1843" s="44" t="s">
        <v>31</v>
      </c>
      <c r="E1843" s="44" t="s">
        <v>51</v>
      </c>
      <c r="F1843" s="45" t="s">
        <v>60</v>
      </c>
      <c r="G1843" s="46">
        <v>41.15</v>
      </c>
      <c r="H1843" s="46">
        <v>35</v>
      </c>
      <c r="I1843" s="46">
        <v>1</v>
      </c>
      <c r="J1843" s="52">
        <v>50</v>
      </c>
      <c r="K1843" s="47" t="str">
        <f t="shared" si="31"/>
        <v/>
      </c>
      <c r="L1843" s="30"/>
    </row>
    <row r="1844" spans="1:12" ht="15" customHeight="1" x14ac:dyDescent="0.2">
      <c r="A1844" s="64" t="s">
        <v>2915</v>
      </c>
      <c r="B1844" s="44" t="s">
        <v>2200</v>
      </c>
      <c r="C1844" s="44" t="s">
        <v>2201</v>
      </c>
      <c r="D1844" s="44" t="s">
        <v>31</v>
      </c>
      <c r="E1844" s="44" t="s">
        <v>39</v>
      </c>
      <c r="F1844" s="45" t="s">
        <v>60</v>
      </c>
      <c r="G1844" s="46">
        <v>28.4</v>
      </c>
      <c r="H1844" s="46">
        <v>24.15</v>
      </c>
      <c r="I1844" s="46">
        <v>1</v>
      </c>
      <c r="J1844" s="52">
        <v>10</v>
      </c>
      <c r="K1844" s="47" t="str">
        <f t="shared" si="31"/>
        <v/>
      </c>
      <c r="L1844" s="30"/>
    </row>
    <row r="1845" spans="1:12" ht="15" customHeight="1" x14ac:dyDescent="0.2">
      <c r="A1845" s="64" t="s">
        <v>2199</v>
      </c>
      <c r="B1845" s="44" t="s">
        <v>2200</v>
      </c>
      <c r="C1845" s="44" t="s">
        <v>2201</v>
      </c>
      <c r="D1845" s="44" t="s">
        <v>31</v>
      </c>
      <c r="E1845" s="44" t="s">
        <v>40</v>
      </c>
      <c r="F1845" s="45" t="s">
        <v>60</v>
      </c>
      <c r="G1845" s="46">
        <v>25.4</v>
      </c>
      <c r="H1845" s="46">
        <v>21.6</v>
      </c>
      <c r="I1845" s="46">
        <v>1</v>
      </c>
      <c r="J1845" s="52">
        <v>57</v>
      </c>
      <c r="K1845" s="47" t="str">
        <f t="shared" si="31"/>
        <v/>
      </c>
      <c r="L1845" s="30"/>
    </row>
    <row r="1846" spans="1:12" ht="15" customHeight="1" x14ac:dyDescent="0.2">
      <c r="A1846" s="64" t="s">
        <v>2202</v>
      </c>
      <c r="B1846" s="44" t="s">
        <v>501</v>
      </c>
      <c r="C1846" s="44" t="s">
        <v>502</v>
      </c>
      <c r="D1846" s="44" t="s">
        <v>31</v>
      </c>
      <c r="E1846" s="44" t="s">
        <v>48</v>
      </c>
      <c r="F1846" s="45" t="s">
        <v>60</v>
      </c>
      <c r="G1846" s="46">
        <v>98.75</v>
      </c>
      <c r="H1846" s="46">
        <v>83.95</v>
      </c>
      <c r="I1846" s="46">
        <v>2</v>
      </c>
      <c r="J1846" s="52">
        <v>90</v>
      </c>
      <c r="K1846" s="47" t="str">
        <f t="shared" si="31"/>
        <v/>
      </c>
      <c r="L1846" s="30"/>
    </row>
    <row r="1847" spans="1:12" ht="15" customHeight="1" x14ac:dyDescent="0.2">
      <c r="A1847" s="64" t="s">
        <v>852</v>
      </c>
      <c r="B1847" s="44" t="s">
        <v>501</v>
      </c>
      <c r="C1847" s="44" t="s">
        <v>502</v>
      </c>
      <c r="D1847" s="44" t="s">
        <v>31</v>
      </c>
      <c r="E1847" s="44" t="s">
        <v>50</v>
      </c>
      <c r="F1847" s="45" t="s">
        <v>60</v>
      </c>
      <c r="G1847" s="46">
        <v>85.25</v>
      </c>
      <c r="H1847" s="46">
        <v>72.5</v>
      </c>
      <c r="I1847" s="46">
        <v>2</v>
      </c>
      <c r="J1847" s="52">
        <v>94</v>
      </c>
      <c r="K1847" s="47" t="str">
        <f t="shared" si="31"/>
        <v/>
      </c>
      <c r="L1847" s="30"/>
    </row>
    <row r="1848" spans="1:12" ht="15" customHeight="1" x14ac:dyDescent="0.2">
      <c r="A1848" s="64" t="s">
        <v>2203</v>
      </c>
      <c r="B1848" s="44" t="s">
        <v>501</v>
      </c>
      <c r="C1848" s="44" t="s">
        <v>502</v>
      </c>
      <c r="D1848" s="44" t="s">
        <v>31</v>
      </c>
      <c r="E1848" s="44" t="s">
        <v>32</v>
      </c>
      <c r="F1848" s="45" t="s">
        <v>60</v>
      </c>
      <c r="G1848" s="46">
        <v>75.25</v>
      </c>
      <c r="H1848" s="46">
        <v>64</v>
      </c>
      <c r="I1848" s="46">
        <v>2</v>
      </c>
      <c r="J1848" s="52">
        <v>500</v>
      </c>
      <c r="K1848" s="47" t="str">
        <f t="shared" si="31"/>
        <v/>
      </c>
      <c r="L1848" s="30"/>
    </row>
    <row r="1849" spans="1:12" ht="15" customHeight="1" x14ac:dyDescent="0.2">
      <c r="A1849" s="64" t="s">
        <v>840</v>
      </c>
      <c r="B1849" s="44" t="s">
        <v>501</v>
      </c>
      <c r="C1849" s="44" t="s">
        <v>502</v>
      </c>
      <c r="D1849" s="44" t="s">
        <v>31</v>
      </c>
      <c r="E1849" s="44" t="s">
        <v>34</v>
      </c>
      <c r="F1849" s="45" t="s">
        <v>60</v>
      </c>
      <c r="G1849" s="46">
        <v>64.900000000000006</v>
      </c>
      <c r="H1849" s="46">
        <v>55.2</v>
      </c>
      <c r="I1849" s="46">
        <v>2</v>
      </c>
      <c r="J1849" s="52">
        <v>500</v>
      </c>
      <c r="K1849" s="47" t="str">
        <f t="shared" si="31"/>
        <v/>
      </c>
      <c r="L1849" s="30"/>
    </row>
    <row r="1850" spans="1:12" ht="15" customHeight="1" x14ac:dyDescent="0.2">
      <c r="A1850" s="64" t="s">
        <v>841</v>
      </c>
      <c r="B1850" s="44" t="s">
        <v>501</v>
      </c>
      <c r="C1850" s="44" t="s">
        <v>502</v>
      </c>
      <c r="D1850" s="44" t="s">
        <v>31</v>
      </c>
      <c r="E1850" s="44" t="s">
        <v>35</v>
      </c>
      <c r="F1850" s="45" t="s">
        <v>60</v>
      </c>
      <c r="G1850" s="46">
        <v>58.35</v>
      </c>
      <c r="H1850" s="46">
        <v>49.6</v>
      </c>
      <c r="I1850" s="46">
        <v>2</v>
      </c>
      <c r="J1850" s="52">
        <v>500</v>
      </c>
      <c r="K1850" s="47" t="str">
        <f t="shared" si="31"/>
        <v/>
      </c>
      <c r="L1850" s="30"/>
    </row>
    <row r="1851" spans="1:12" ht="15" customHeight="1" x14ac:dyDescent="0.2">
      <c r="A1851" s="64" t="s">
        <v>2916</v>
      </c>
      <c r="B1851" s="44" t="s">
        <v>501</v>
      </c>
      <c r="C1851" s="44" t="s">
        <v>502</v>
      </c>
      <c r="D1851" s="44" t="s">
        <v>31</v>
      </c>
      <c r="E1851" s="44" t="s">
        <v>36</v>
      </c>
      <c r="F1851" s="45" t="s">
        <v>60</v>
      </c>
      <c r="G1851" s="46">
        <v>49.8</v>
      </c>
      <c r="H1851" s="46">
        <v>42.35</v>
      </c>
      <c r="I1851" s="46">
        <v>2</v>
      </c>
      <c r="J1851" s="52">
        <v>202</v>
      </c>
      <c r="K1851" s="47" t="str">
        <f t="shared" si="31"/>
        <v/>
      </c>
      <c r="L1851" s="30"/>
    </row>
    <row r="1852" spans="1:12" ht="15" customHeight="1" x14ac:dyDescent="0.2">
      <c r="A1852" s="64" t="s">
        <v>2204</v>
      </c>
      <c r="B1852" s="44" t="s">
        <v>501</v>
      </c>
      <c r="C1852" s="44" t="s">
        <v>502</v>
      </c>
      <c r="D1852" s="44" t="s">
        <v>31</v>
      </c>
      <c r="E1852" s="44" t="s">
        <v>72</v>
      </c>
      <c r="F1852" s="45" t="s">
        <v>60</v>
      </c>
      <c r="G1852" s="46">
        <v>32.15</v>
      </c>
      <c r="H1852" s="46">
        <v>27.35</v>
      </c>
      <c r="I1852" s="46">
        <v>2</v>
      </c>
      <c r="J1852" s="52">
        <v>155</v>
      </c>
      <c r="K1852" s="47" t="str">
        <f t="shared" si="31"/>
        <v/>
      </c>
      <c r="L1852" s="30"/>
    </row>
    <row r="1853" spans="1:12" ht="15" customHeight="1" x14ac:dyDescent="0.2">
      <c r="A1853" s="64" t="s">
        <v>2205</v>
      </c>
      <c r="B1853" s="44" t="s">
        <v>501</v>
      </c>
      <c r="C1853" s="44" t="s">
        <v>502</v>
      </c>
      <c r="D1853" s="44" t="s">
        <v>31</v>
      </c>
      <c r="E1853" s="44" t="s">
        <v>209</v>
      </c>
      <c r="F1853" s="45" t="s">
        <v>60</v>
      </c>
      <c r="G1853" s="46">
        <v>27.35</v>
      </c>
      <c r="H1853" s="46">
        <v>23.25</v>
      </c>
      <c r="I1853" s="46">
        <v>2</v>
      </c>
      <c r="J1853" s="52">
        <v>13</v>
      </c>
      <c r="K1853" s="47" t="str">
        <f t="shared" si="31"/>
        <v/>
      </c>
      <c r="L1853" s="30"/>
    </row>
    <row r="1854" spans="1:12" ht="15" customHeight="1" x14ac:dyDescent="0.2">
      <c r="A1854" s="64" t="s">
        <v>2206</v>
      </c>
      <c r="B1854" s="44" t="s">
        <v>501</v>
      </c>
      <c r="C1854" s="44" t="s">
        <v>502</v>
      </c>
      <c r="D1854" s="44" t="s">
        <v>31</v>
      </c>
      <c r="E1854" s="44" t="s">
        <v>102</v>
      </c>
      <c r="F1854" s="45" t="s">
        <v>60</v>
      </c>
      <c r="G1854" s="46">
        <v>45.25</v>
      </c>
      <c r="H1854" s="46">
        <v>38.5</v>
      </c>
      <c r="I1854" s="46">
        <v>2</v>
      </c>
      <c r="J1854" s="52">
        <v>29</v>
      </c>
      <c r="K1854" s="47" t="str">
        <f t="shared" si="31"/>
        <v/>
      </c>
      <c r="L1854" s="30"/>
    </row>
    <row r="1855" spans="1:12" ht="15" customHeight="1" x14ac:dyDescent="0.2">
      <c r="A1855" s="64" t="s">
        <v>2207</v>
      </c>
      <c r="B1855" s="44" t="s">
        <v>501</v>
      </c>
      <c r="C1855" s="44" t="s">
        <v>502</v>
      </c>
      <c r="D1855" s="44" t="s">
        <v>31</v>
      </c>
      <c r="E1855" s="44" t="s">
        <v>61</v>
      </c>
      <c r="F1855" s="45" t="s">
        <v>60</v>
      </c>
      <c r="G1855" s="46">
        <v>35.1</v>
      </c>
      <c r="H1855" s="46">
        <v>29.85</v>
      </c>
      <c r="I1855" s="46">
        <v>2</v>
      </c>
      <c r="J1855" s="52">
        <v>28</v>
      </c>
      <c r="K1855" s="47" t="str">
        <f t="shared" si="31"/>
        <v/>
      </c>
      <c r="L1855" s="30"/>
    </row>
    <row r="1856" spans="1:12" ht="15" customHeight="1" x14ac:dyDescent="0.2">
      <c r="A1856" s="64" t="s">
        <v>2208</v>
      </c>
      <c r="B1856" s="44" t="s">
        <v>501</v>
      </c>
      <c r="C1856" s="44" t="s">
        <v>502</v>
      </c>
      <c r="D1856" s="44" t="s">
        <v>31</v>
      </c>
      <c r="E1856" s="44" t="s">
        <v>39</v>
      </c>
      <c r="F1856" s="45" t="s">
        <v>60</v>
      </c>
      <c r="G1856" s="46">
        <v>30.15</v>
      </c>
      <c r="H1856" s="46">
        <v>25.65</v>
      </c>
      <c r="I1856" s="46">
        <v>2</v>
      </c>
      <c r="J1856" s="52">
        <v>38</v>
      </c>
      <c r="K1856" s="47" t="str">
        <f t="shared" si="31"/>
        <v/>
      </c>
      <c r="L1856" s="30"/>
    </row>
    <row r="1857" spans="1:12" ht="15" customHeight="1" x14ac:dyDescent="0.2">
      <c r="A1857" s="64" t="s">
        <v>2209</v>
      </c>
      <c r="B1857" s="44" t="s">
        <v>501</v>
      </c>
      <c r="C1857" s="44" t="s">
        <v>502</v>
      </c>
      <c r="D1857" s="44" t="s">
        <v>31</v>
      </c>
      <c r="E1857" s="44" t="s">
        <v>40</v>
      </c>
      <c r="F1857" s="45" t="s">
        <v>60</v>
      </c>
      <c r="G1857" s="46">
        <v>27.2</v>
      </c>
      <c r="H1857" s="46">
        <v>23.15</v>
      </c>
      <c r="I1857" s="46">
        <v>2</v>
      </c>
      <c r="J1857" s="52">
        <v>130</v>
      </c>
      <c r="K1857" s="47" t="str">
        <f t="shared" si="31"/>
        <v/>
      </c>
      <c r="L1857" s="30"/>
    </row>
    <row r="1858" spans="1:12" ht="15" customHeight="1" x14ac:dyDescent="0.2">
      <c r="A1858" s="64" t="s">
        <v>2210</v>
      </c>
      <c r="B1858" s="44" t="s">
        <v>501</v>
      </c>
      <c r="C1858" s="44" t="s">
        <v>502</v>
      </c>
      <c r="D1858" s="44" t="s">
        <v>31</v>
      </c>
      <c r="E1858" s="44" t="s">
        <v>62</v>
      </c>
      <c r="F1858" s="45" t="s">
        <v>60</v>
      </c>
      <c r="G1858" s="46">
        <v>24.7</v>
      </c>
      <c r="H1858" s="46">
        <v>21</v>
      </c>
      <c r="I1858" s="46">
        <v>2</v>
      </c>
      <c r="J1858" s="52">
        <v>145</v>
      </c>
      <c r="K1858" s="47" t="str">
        <f t="shared" si="31"/>
        <v/>
      </c>
      <c r="L1858" s="30"/>
    </row>
    <row r="1859" spans="1:12" ht="15" customHeight="1" x14ac:dyDescent="0.2">
      <c r="A1859" s="64" t="s">
        <v>2211</v>
      </c>
      <c r="B1859" s="44" t="s">
        <v>501</v>
      </c>
      <c r="C1859" s="44" t="s">
        <v>502</v>
      </c>
      <c r="D1859" s="44" t="s">
        <v>31</v>
      </c>
      <c r="E1859" s="44" t="s">
        <v>63</v>
      </c>
      <c r="F1859" s="45" t="s">
        <v>60</v>
      </c>
      <c r="G1859" s="46">
        <v>20.7</v>
      </c>
      <c r="H1859" s="46">
        <v>17.600000000000001</v>
      </c>
      <c r="I1859" s="46">
        <v>2</v>
      </c>
      <c r="J1859" s="52">
        <v>51</v>
      </c>
      <c r="K1859" s="47" t="str">
        <f t="shared" si="31"/>
        <v/>
      </c>
      <c r="L1859" s="30"/>
    </row>
    <row r="1860" spans="1:12" ht="15" customHeight="1" x14ac:dyDescent="0.2">
      <c r="A1860" s="64" t="s">
        <v>2212</v>
      </c>
      <c r="B1860" s="44" t="s">
        <v>503</v>
      </c>
      <c r="C1860" s="44" t="s">
        <v>504</v>
      </c>
      <c r="D1860" s="44" t="s">
        <v>31</v>
      </c>
      <c r="E1860" s="44" t="s">
        <v>98</v>
      </c>
      <c r="F1860" s="45" t="s">
        <v>60</v>
      </c>
      <c r="G1860" s="46">
        <v>119</v>
      </c>
      <c r="H1860" s="46">
        <v>101.15</v>
      </c>
      <c r="I1860" s="46">
        <v>2</v>
      </c>
      <c r="J1860" s="52">
        <v>30</v>
      </c>
      <c r="K1860" s="47" t="str">
        <f t="shared" si="31"/>
        <v/>
      </c>
      <c r="L1860" s="30"/>
    </row>
    <row r="1861" spans="1:12" ht="15" customHeight="1" x14ac:dyDescent="0.2">
      <c r="A1861" s="64" t="s">
        <v>2213</v>
      </c>
      <c r="B1861" s="44" t="s">
        <v>503</v>
      </c>
      <c r="C1861" s="44" t="s">
        <v>504</v>
      </c>
      <c r="D1861" s="44" t="s">
        <v>31</v>
      </c>
      <c r="E1861" s="44" t="s">
        <v>92</v>
      </c>
      <c r="F1861" s="45" t="s">
        <v>60</v>
      </c>
      <c r="G1861" s="46">
        <v>108.6</v>
      </c>
      <c r="H1861" s="46">
        <v>92.35</v>
      </c>
      <c r="I1861" s="46">
        <v>2</v>
      </c>
      <c r="J1861" s="52">
        <v>190</v>
      </c>
      <c r="K1861" s="47" t="str">
        <f t="shared" si="31"/>
        <v/>
      </c>
      <c r="L1861" s="30"/>
    </row>
    <row r="1862" spans="1:12" ht="15" customHeight="1" x14ac:dyDescent="0.2">
      <c r="A1862" s="64" t="s">
        <v>2214</v>
      </c>
      <c r="B1862" s="44" t="s">
        <v>503</v>
      </c>
      <c r="C1862" s="44" t="s">
        <v>504</v>
      </c>
      <c r="D1862" s="44" t="s">
        <v>31</v>
      </c>
      <c r="E1862" s="44" t="s">
        <v>48</v>
      </c>
      <c r="F1862" s="45" t="s">
        <v>60</v>
      </c>
      <c r="G1862" s="46">
        <v>99.35</v>
      </c>
      <c r="H1862" s="46">
        <v>84.45</v>
      </c>
      <c r="I1862" s="46">
        <v>2</v>
      </c>
      <c r="J1862" s="52">
        <v>195</v>
      </c>
      <c r="K1862" s="47" t="str">
        <f t="shared" si="31"/>
        <v/>
      </c>
      <c r="L1862" s="30"/>
    </row>
    <row r="1863" spans="1:12" ht="15" customHeight="1" x14ac:dyDescent="0.2">
      <c r="A1863" s="64" t="s">
        <v>2215</v>
      </c>
      <c r="B1863" s="44" t="s">
        <v>503</v>
      </c>
      <c r="C1863" s="44" t="s">
        <v>504</v>
      </c>
      <c r="D1863" s="44" t="s">
        <v>31</v>
      </c>
      <c r="E1863" s="44" t="s">
        <v>50</v>
      </c>
      <c r="F1863" s="45" t="s">
        <v>60</v>
      </c>
      <c r="G1863" s="46">
        <v>89.6</v>
      </c>
      <c r="H1863" s="46">
        <v>76.2</v>
      </c>
      <c r="I1863" s="46">
        <v>2</v>
      </c>
      <c r="J1863" s="52">
        <v>500</v>
      </c>
      <c r="K1863" s="47" t="str">
        <f t="shared" si="31"/>
        <v/>
      </c>
      <c r="L1863" s="30"/>
    </row>
    <row r="1864" spans="1:12" ht="15" customHeight="1" x14ac:dyDescent="0.2">
      <c r="A1864" s="64" t="s">
        <v>2216</v>
      </c>
      <c r="B1864" s="44" t="s">
        <v>503</v>
      </c>
      <c r="C1864" s="44" t="s">
        <v>504</v>
      </c>
      <c r="D1864" s="44" t="s">
        <v>31</v>
      </c>
      <c r="E1864" s="44" t="s">
        <v>32</v>
      </c>
      <c r="F1864" s="45" t="s">
        <v>60</v>
      </c>
      <c r="G1864" s="46">
        <v>79.8</v>
      </c>
      <c r="H1864" s="46">
        <v>67.849999999999994</v>
      </c>
      <c r="I1864" s="46">
        <v>2</v>
      </c>
      <c r="J1864" s="52">
        <v>500</v>
      </c>
      <c r="K1864" s="47" t="str">
        <f t="shared" si="31"/>
        <v/>
      </c>
      <c r="L1864" s="30"/>
    </row>
    <row r="1865" spans="1:12" ht="15" customHeight="1" x14ac:dyDescent="0.2">
      <c r="A1865" s="64" t="s">
        <v>2217</v>
      </c>
      <c r="B1865" s="44" t="s">
        <v>503</v>
      </c>
      <c r="C1865" s="44" t="s">
        <v>504</v>
      </c>
      <c r="D1865" s="44" t="s">
        <v>31</v>
      </c>
      <c r="E1865" s="44" t="s">
        <v>34</v>
      </c>
      <c r="F1865" s="45" t="s">
        <v>60</v>
      </c>
      <c r="G1865" s="46">
        <v>69.150000000000006</v>
      </c>
      <c r="H1865" s="46">
        <v>58.8</v>
      </c>
      <c r="I1865" s="46">
        <v>2</v>
      </c>
      <c r="J1865" s="52">
        <v>500</v>
      </c>
      <c r="K1865" s="47" t="str">
        <f t="shared" si="31"/>
        <v/>
      </c>
      <c r="L1865" s="30"/>
    </row>
    <row r="1866" spans="1:12" ht="15" customHeight="1" x14ac:dyDescent="0.2">
      <c r="A1866" s="64" t="s">
        <v>2218</v>
      </c>
      <c r="B1866" s="44" t="s">
        <v>503</v>
      </c>
      <c r="C1866" s="44" t="s">
        <v>504</v>
      </c>
      <c r="D1866" s="44" t="s">
        <v>31</v>
      </c>
      <c r="E1866" s="44" t="s">
        <v>35</v>
      </c>
      <c r="F1866" s="45" t="s">
        <v>60</v>
      </c>
      <c r="G1866" s="46">
        <v>57.55</v>
      </c>
      <c r="H1866" s="46">
        <v>48.95</v>
      </c>
      <c r="I1866" s="46">
        <v>2</v>
      </c>
      <c r="J1866" s="52">
        <v>500</v>
      </c>
      <c r="K1866" s="47" t="str">
        <f t="shared" si="31"/>
        <v/>
      </c>
      <c r="L1866" s="30"/>
    </row>
    <row r="1867" spans="1:12" ht="15" customHeight="1" x14ac:dyDescent="0.2">
      <c r="A1867" s="64" t="s">
        <v>2219</v>
      </c>
      <c r="B1867" s="44" t="s">
        <v>503</v>
      </c>
      <c r="C1867" s="44" t="s">
        <v>504</v>
      </c>
      <c r="D1867" s="44" t="s">
        <v>31</v>
      </c>
      <c r="E1867" s="44" t="s">
        <v>36</v>
      </c>
      <c r="F1867" s="45" t="s">
        <v>60</v>
      </c>
      <c r="G1867" s="46">
        <v>49.9</v>
      </c>
      <c r="H1867" s="46">
        <v>42.45</v>
      </c>
      <c r="I1867" s="46">
        <v>2</v>
      </c>
      <c r="J1867" s="52">
        <v>500</v>
      </c>
      <c r="K1867" s="47" t="str">
        <f t="shared" si="31"/>
        <v/>
      </c>
      <c r="L1867" s="30"/>
    </row>
    <row r="1868" spans="1:12" ht="15" customHeight="1" x14ac:dyDescent="0.2">
      <c r="A1868" s="64" t="s">
        <v>2220</v>
      </c>
      <c r="B1868" s="44" t="s">
        <v>503</v>
      </c>
      <c r="C1868" s="44" t="s">
        <v>504</v>
      </c>
      <c r="D1868" s="44" t="s">
        <v>31</v>
      </c>
      <c r="E1868" s="44" t="s">
        <v>51</v>
      </c>
      <c r="F1868" s="45" t="s">
        <v>60</v>
      </c>
      <c r="G1868" s="46">
        <v>37</v>
      </c>
      <c r="H1868" s="46">
        <v>31.45</v>
      </c>
      <c r="I1868" s="46">
        <v>2</v>
      </c>
      <c r="J1868" s="52">
        <v>25</v>
      </c>
      <c r="K1868" s="47" t="str">
        <f t="shared" si="31"/>
        <v/>
      </c>
      <c r="L1868" s="30"/>
    </row>
    <row r="1869" spans="1:12" ht="15" customHeight="1" x14ac:dyDescent="0.2">
      <c r="A1869" s="64" t="s">
        <v>2221</v>
      </c>
      <c r="B1869" s="44" t="s">
        <v>503</v>
      </c>
      <c r="C1869" s="44" t="s">
        <v>504</v>
      </c>
      <c r="D1869" s="44" t="s">
        <v>31</v>
      </c>
      <c r="E1869" s="44" t="s">
        <v>72</v>
      </c>
      <c r="F1869" s="45" t="s">
        <v>60</v>
      </c>
      <c r="G1869" s="46">
        <v>30.2</v>
      </c>
      <c r="H1869" s="46">
        <v>25.7</v>
      </c>
      <c r="I1869" s="46">
        <v>2</v>
      </c>
      <c r="J1869" s="52">
        <v>83</v>
      </c>
      <c r="K1869" s="47" t="str">
        <f t="shared" si="31"/>
        <v/>
      </c>
      <c r="L1869" s="30"/>
    </row>
    <row r="1870" spans="1:12" ht="15" customHeight="1" x14ac:dyDescent="0.2">
      <c r="A1870" s="64" t="s">
        <v>2222</v>
      </c>
      <c r="B1870" s="44" t="s">
        <v>503</v>
      </c>
      <c r="C1870" s="44" t="s">
        <v>504</v>
      </c>
      <c r="D1870" s="44" t="s">
        <v>31</v>
      </c>
      <c r="E1870" s="44" t="s">
        <v>209</v>
      </c>
      <c r="F1870" s="45" t="s">
        <v>60</v>
      </c>
      <c r="G1870" s="46">
        <v>22.7</v>
      </c>
      <c r="H1870" s="46">
        <v>19.3</v>
      </c>
      <c r="I1870" s="46">
        <v>2</v>
      </c>
      <c r="J1870" s="52">
        <v>13</v>
      </c>
      <c r="K1870" s="47" t="str">
        <f t="shared" si="31"/>
        <v/>
      </c>
      <c r="L1870" s="30"/>
    </row>
    <row r="1871" spans="1:12" ht="15" customHeight="1" x14ac:dyDescent="0.2">
      <c r="A1871" s="64" t="s">
        <v>2223</v>
      </c>
      <c r="B1871" s="44" t="s">
        <v>503</v>
      </c>
      <c r="C1871" s="44" t="s">
        <v>504</v>
      </c>
      <c r="D1871" s="44" t="s">
        <v>31</v>
      </c>
      <c r="E1871" s="44" t="s">
        <v>61</v>
      </c>
      <c r="F1871" s="45" t="s">
        <v>60</v>
      </c>
      <c r="G1871" s="46">
        <v>37.35</v>
      </c>
      <c r="H1871" s="46">
        <v>31.75</v>
      </c>
      <c r="I1871" s="46">
        <v>2</v>
      </c>
      <c r="J1871" s="52">
        <v>27</v>
      </c>
      <c r="K1871" s="47" t="str">
        <f t="shared" si="31"/>
        <v/>
      </c>
      <c r="L1871" s="30"/>
    </row>
    <row r="1872" spans="1:12" ht="15" customHeight="1" x14ac:dyDescent="0.2">
      <c r="A1872" s="64" t="s">
        <v>2224</v>
      </c>
      <c r="B1872" s="44" t="s">
        <v>503</v>
      </c>
      <c r="C1872" s="44" t="s">
        <v>504</v>
      </c>
      <c r="D1872" s="44" t="s">
        <v>31</v>
      </c>
      <c r="E1872" s="44" t="s">
        <v>38</v>
      </c>
      <c r="F1872" s="45" t="s">
        <v>60</v>
      </c>
      <c r="G1872" s="46">
        <v>34.9</v>
      </c>
      <c r="H1872" s="46">
        <v>29.7</v>
      </c>
      <c r="I1872" s="46">
        <v>2</v>
      </c>
      <c r="J1872" s="52">
        <v>27</v>
      </c>
      <c r="K1872" s="47" t="str">
        <f t="shared" si="31"/>
        <v/>
      </c>
      <c r="L1872" s="30"/>
    </row>
    <row r="1873" spans="1:12" ht="15" customHeight="1" x14ac:dyDescent="0.2">
      <c r="A1873" s="64" t="s">
        <v>2225</v>
      </c>
      <c r="B1873" s="44" t="s">
        <v>503</v>
      </c>
      <c r="C1873" s="44" t="s">
        <v>504</v>
      </c>
      <c r="D1873" s="44" t="s">
        <v>31</v>
      </c>
      <c r="E1873" s="44" t="s">
        <v>40</v>
      </c>
      <c r="F1873" s="45" t="s">
        <v>60</v>
      </c>
      <c r="G1873" s="46">
        <v>28.2</v>
      </c>
      <c r="H1873" s="46">
        <v>24</v>
      </c>
      <c r="I1873" s="46">
        <v>2</v>
      </c>
      <c r="J1873" s="52">
        <v>145</v>
      </c>
      <c r="K1873" s="47" t="str">
        <f t="shared" si="31"/>
        <v/>
      </c>
      <c r="L1873" s="30"/>
    </row>
    <row r="1874" spans="1:12" ht="15" customHeight="1" x14ac:dyDescent="0.2">
      <c r="A1874" s="64" t="s">
        <v>2226</v>
      </c>
      <c r="B1874" s="44" t="s">
        <v>503</v>
      </c>
      <c r="C1874" s="44" t="s">
        <v>504</v>
      </c>
      <c r="D1874" s="44" t="s">
        <v>31</v>
      </c>
      <c r="E1874" s="44" t="s">
        <v>62</v>
      </c>
      <c r="F1874" s="45" t="s">
        <v>60</v>
      </c>
      <c r="G1874" s="46">
        <v>25.4</v>
      </c>
      <c r="H1874" s="46">
        <v>21.6</v>
      </c>
      <c r="I1874" s="46">
        <v>2</v>
      </c>
      <c r="J1874" s="52">
        <v>102</v>
      </c>
      <c r="K1874" s="47" t="str">
        <f t="shared" si="31"/>
        <v/>
      </c>
      <c r="L1874" s="30"/>
    </row>
    <row r="1875" spans="1:12" ht="15" customHeight="1" x14ac:dyDescent="0.2">
      <c r="A1875" s="64" t="s">
        <v>2917</v>
      </c>
      <c r="B1875" s="44" t="s">
        <v>505</v>
      </c>
      <c r="C1875" s="44" t="s">
        <v>506</v>
      </c>
      <c r="D1875" s="44" t="s">
        <v>31</v>
      </c>
      <c r="E1875" s="44" t="s">
        <v>35</v>
      </c>
      <c r="F1875" s="45" t="s">
        <v>60</v>
      </c>
      <c r="G1875" s="46">
        <v>57.85</v>
      </c>
      <c r="H1875" s="46">
        <v>49.2</v>
      </c>
      <c r="I1875" s="46">
        <v>2</v>
      </c>
      <c r="J1875" s="52">
        <v>206</v>
      </c>
      <c r="K1875" s="47" t="str">
        <f t="shared" si="31"/>
        <v/>
      </c>
      <c r="L1875" s="30"/>
    </row>
    <row r="1876" spans="1:12" ht="15" customHeight="1" x14ac:dyDescent="0.2">
      <c r="A1876" s="64" t="s">
        <v>507</v>
      </c>
      <c r="B1876" s="44" t="s">
        <v>505</v>
      </c>
      <c r="C1876" s="44" t="s">
        <v>506</v>
      </c>
      <c r="D1876" s="44" t="s">
        <v>31</v>
      </c>
      <c r="E1876" s="44" t="s">
        <v>36</v>
      </c>
      <c r="F1876" s="45" t="s">
        <v>60</v>
      </c>
      <c r="G1876" s="46">
        <v>48.8</v>
      </c>
      <c r="H1876" s="46">
        <v>41.5</v>
      </c>
      <c r="I1876" s="46">
        <v>2</v>
      </c>
      <c r="J1876" s="52">
        <v>500</v>
      </c>
      <c r="K1876" s="47" t="str">
        <f t="shared" si="31"/>
        <v/>
      </c>
      <c r="L1876" s="30"/>
    </row>
    <row r="1877" spans="1:12" ht="15" customHeight="1" x14ac:dyDescent="0.2">
      <c r="A1877" s="64" t="s">
        <v>2227</v>
      </c>
      <c r="B1877" s="44" t="s">
        <v>505</v>
      </c>
      <c r="C1877" s="44" t="s">
        <v>506</v>
      </c>
      <c r="D1877" s="44" t="s">
        <v>31</v>
      </c>
      <c r="E1877" s="44" t="s">
        <v>51</v>
      </c>
      <c r="F1877" s="45" t="s">
        <v>60</v>
      </c>
      <c r="G1877" s="46">
        <v>41.8</v>
      </c>
      <c r="H1877" s="46">
        <v>35.549999999999997</v>
      </c>
      <c r="I1877" s="46">
        <v>2</v>
      </c>
      <c r="J1877" s="52">
        <v>427</v>
      </c>
      <c r="K1877" s="47" t="str">
        <f t="shared" si="31"/>
        <v/>
      </c>
      <c r="L1877" s="30"/>
    </row>
    <row r="1878" spans="1:12" ht="15" customHeight="1" x14ac:dyDescent="0.2">
      <c r="A1878" s="64" t="s">
        <v>2228</v>
      </c>
      <c r="B1878" s="44" t="s">
        <v>505</v>
      </c>
      <c r="C1878" s="44" t="s">
        <v>506</v>
      </c>
      <c r="D1878" s="44" t="s">
        <v>31</v>
      </c>
      <c r="E1878" s="44" t="s">
        <v>72</v>
      </c>
      <c r="F1878" s="45" t="s">
        <v>60</v>
      </c>
      <c r="G1878" s="46">
        <v>33.15</v>
      </c>
      <c r="H1878" s="46">
        <v>28.2</v>
      </c>
      <c r="I1878" s="46">
        <v>2</v>
      </c>
      <c r="J1878" s="52">
        <v>232</v>
      </c>
      <c r="K1878" s="47" t="str">
        <f t="shared" si="31"/>
        <v/>
      </c>
      <c r="L1878" s="30"/>
    </row>
    <row r="1879" spans="1:12" ht="15" customHeight="1" x14ac:dyDescent="0.2">
      <c r="A1879" s="64" t="s">
        <v>2229</v>
      </c>
      <c r="B1879" s="44" t="s">
        <v>505</v>
      </c>
      <c r="C1879" s="44" t="s">
        <v>506</v>
      </c>
      <c r="D1879" s="44" t="s">
        <v>31</v>
      </c>
      <c r="E1879" s="44" t="s">
        <v>209</v>
      </c>
      <c r="F1879" s="45" t="s">
        <v>60</v>
      </c>
      <c r="G1879" s="46">
        <v>28.2</v>
      </c>
      <c r="H1879" s="46">
        <v>24</v>
      </c>
      <c r="I1879" s="46">
        <v>2</v>
      </c>
      <c r="J1879" s="52">
        <v>121</v>
      </c>
      <c r="K1879" s="47" t="str">
        <f t="shared" si="31"/>
        <v/>
      </c>
      <c r="L1879" s="30"/>
    </row>
    <row r="1880" spans="1:12" ht="15" customHeight="1" x14ac:dyDescent="0.2">
      <c r="A1880" s="64" t="s">
        <v>2232</v>
      </c>
      <c r="B1880" s="44" t="s">
        <v>2230</v>
      </c>
      <c r="C1880" s="44" t="s">
        <v>2231</v>
      </c>
      <c r="D1880" s="44" t="s">
        <v>31</v>
      </c>
      <c r="E1880" s="44" t="s">
        <v>62</v>
      </c>
      <c r="F1880" s="45" t="s">
        <v>60</v>
      </c>
      <c r="G1880" s="46">
        <v>23.55</v>
      </c>
      <c r="H1880" s="46">
        <v>20.05</v>
      </c>
      <c r="I1880" s="46">
        <v>1.5</v>
      </c>
      <c r="J1880" s="52">
        <v>14</v>
      </c>
      <c r="K1880" s="47" t="str">
        <f t="shared" si="31"/>
        <v/>
      </c>
      <c r="L1880" s="30"/>
    </row>
    <row r="1881" spans="1:12" ht="15" customHeight="1" x14ac:dyDescent="0.2">
      <c r="A1881" s="64" t="s">
        <v>2233</v>
      </c>
      <c r="B1881" s="44" t="s">
        <v>508</v>
      </c>
      <c r="C1881" s="44" t="s">
        <v>509</v>
      </c>
      <c r="D1881" s="44" t="s">
        <v>31</v>
      </c>
      <c r="E1881" s="44" t="s">
        <v>65</v>
      </c>
      <c r="F1881" s="45" t="s">
        <v>49</v>
      </c>
      <c r="G1881" s="46">
        <v>38.4</v>
      </c>
      <c r="H1881" s="46">
        <v>32.65</v>
      </c>
      <c r="I1881" s="46"/>
      <c r="J1881" s="52">
        <v>85</v>
      </c>
      <c r="K1881" s="47" t="str">
        <f t="shared" si="31"/>
        <v/>
      </c>
      <c r="L1881" s="30"/>
    </row>
    <row r="1882" spans="1:12" ht="15" customHeight="1" x14ac:dyDescent="0.2">
      <c r="A1882" s="64" t="s">
        <v>2234</v>
      </c>
      <c r="B1882" s="44" t="s">
        <v>508</v>
      </c>
      <c r="C1882" s="44" t="s">
        <v>509</v>
      </c>
      <c r="D1882" s="44" t="s">
        <v>31</v>
      </c>
      <c r="E1882" s="44" t="s">
        <v>59</v>
      </c>
      <c r="F1882" s="45" t="s">
        <v>49</v>
      </c>
      <c r="G1882" s="46">
        <v>34.85</v>
      </c>
      <c r="H1882" s="46">
        <v>29.65</v>
      </c>
      <c r="I1882" s="46"/>
      <c r="J1882" s="52">
        <v>164</v>
      </c>
      <c r="K1882" s="47" t="str">
        <f t="shared" si="31"/>
        <v/>
      </c>
      <c r="L1882" s="30"/>
    </row>
    <row r="1883" spans="1:12" ht="15" customHeight="1" x14ac:dyDescent="0.2">
      <c r="A1883" s="64" t="s">
        <v>510</v>
      </c>
      <c r="B1883" s="44" t="s">
        <v>508</v>
      </c>
      <c r="C1883" s="44" t="s">
        <v>509</v>
      </c>
      <c r="D1883" s="44" t="s">
        <v>31</v>
      </c>
      <c r="E1883" s="44" t="s">
        <v>61</v>
      </c>
      <c r="F1883" s="45" t="s">
        <v>49</v>
      </c>
      <c r="G1883" s="46">
        <v>30.4</v>
      </c>
      <c r="H1883" s="46">
        <v>25.85</v>
      </c>
      <c r="I1883" s="46"/>
      <c r="J1883" s="52">
        <v>500</v>
      </c>
      <c r="K1883" s="47" t="str">
        <f t="shared" si="31"/>
        <v/>
      </c>
      <c r="L1883" s="30"/>
    </row>
    <row r="1884" spans="1:12" ht="15" customHeight="1" x14ac:dyDescent="0.2">
      <c r="A1884" s="64" t="s">
        <v>511</v>
      </c>
      <c r="B1884" s="44" t="s">
        <v>508</v>
      </c>
      <c r="C1884" s="44" t="s">
        <v>509</v>
      </c>
      <c r="D1884" s="44" t="s">
        <v>31</v>
      </c>
      <c r="E1884" s="44" t="s">
        <v>38</v>
      </c>
      <c r="F1884" s="45" t="s">
        <v>49</v>
      </c>
      <c r="G1884" s="46">
        <v>26.85</v>
      </c>
      <c r="H1884" s="46">
        <v>22.85</v>
      </c>
      <c r="I1884" s="46"/>
      <c r="J1884" s="52">
        <v>445</v>
      </c>
      <c r="K1884" s="47" t="str">
        <f t="shared" si="31"/>
        <v/>
      </c>
      <c r="L1884" s="30"/>
    </row>
    <row r="1885" spans="1:12" ht="15" customHeight="1" x14ac:dyDescent="0.2">
      <c r="A1885" s="64" t="s">
        <v>512</v>
      </c>
      <c r="B1885" s="44" t="s">
        <v>508</v>
      </c>
      <c r="C1885" s="44" t="s">
        <v>509</v>
      </c>
      <c r="D1885" s="44" t="s">
        <v>31</v>
      </c>
      <c r="E1885" s="44" t="s">
        <v>39</v>
      </c>
      <c r="F1885" s="45" t="s">
        <v>49</v>
      </c>
      <c r="G1885" s="46">
        <v>22.9</v>
      </c>
      <c r="H1885" s="46">
        <v>19.5</v>
      </c>
      <c r="I1885" s="46"/>
      <c r="J1885" s="52">
        <v>73</v>
      </c>
      <c r="K1885" s="47" t="str">
        <f t="shared" si="31"/>
        <v/>
      </c>
      <c r="L1885" s="30"/>
    </row>
    <row r="1886" spans="1:12" ht="15" customHeight="1" x14ac:dyDescent="0.2">
      <c r="A1886" s="64" t="s">
        <v>513</v>
      </c>
      <c r="B1886" s="44" t="s">
        <v>508</v>
      </c>
      <c r="C1886" s="44" t="s">
        <v>509</v>
      </c>
      <c r="D1886" s="44" t="s">
        <v>31</v>
      </c>
      <c r="E1886" s="44" t="s">
        <v>40</v>
      </c>
      <c r="F1886" s="45" t="s">
        <v>49</v>
      </c>
      <c r="G1886" s="46">
        <v>19.149999999999999</v>
      </c>
      <c r="H1886" s="46">
        <v>16.3</v>
      </c>
      <c r="I1886" s="46"/>
      <c r="J1886" s="52">
        <v>33</v>
      </c>
      <c r="K1886" s="47" t="str">
        <f t="shared" si="31"/>
        <v/>
      </c>
      <c r="L1886" s="30"/>
    </row>
    <row r="1887" spans="1:12" ht="15" customHeight="1" x14ac:dyDescent="0.2">
      <c r="A1887" s="64" t="s">
        <v>2235</v>
      </c>
      <c r="B1887" s="44" t="s">
        <v>508</v>
      </c>
      <c r="C1887" s="44" t="s">
        <v>509</v>
      </c>
      <c r="D1887" s="44" t="s">
        <v>31</v>
      </c>
      <c r="E1887" s="44" t="s">
        <v>62</v>
      </c>
      <c r="F1887" s="45" t="s">
        <v>49</v>
      </c>
      <c r="G1887" s="46">
        <v>14.85</v>
      </c>
      <c r="H1887" s="46">
        <v>12.65</v>
      </c>
      <c r="I1887" s="46"/>
      <c r="J1887" s="52">
        <v>23</v>
      </c>
      <c r="K1887" s="47" t="str">
        <f t="shared" si="31"/>
        <v/>
      </c>
      <c r="L1887" s="30"/>
    </row>
    <row r="1888" spans="1:12" ht="15" customHeight="1" x14ac:dyDescent="0.2">
      <c r="A1888" s="64" t="s">
        <v>2797</v>
      </c>
      <c r="B1888" s="44" t="s">
        <v>2798</v>
      </c>
      <c r="C1888" s="44" t="s">
        <v>2799</v>
      </c>
      <c r="D1888" s="44" t="s">
        <v>31</v>
      </c>
      <c r="E1888" s="44" t="s">
        <v>36</v>
      </c>
      <c r="F1888" s="45" t="s">
        <v>49</v>
      </c>
      <c r="G1888" s="46">
        <v>28.35</v>
      </c>
      <c r="H1888" s="46">
        <v>24.1</v>
      </c>
      <c r="I1888" s="46"/>
      <c r="J1888" s="52">
        <v>201</v>
      </c>
      <c r="K1888" s="47" t="str">
        <f t="shared" si="31"/>
        <v/>
      </c>
      <c r="L1888" s="30"/>
    </row>
    <row r="1889" spans="1:12" ht="15" customHeight="1" x14ac:dyDescent="0.2">
      <c r="A1889" s="64" t="s">
        <v>2918</v>
      </c>
      <c r="B1889" s="44" t="s">
        <v>2798</v>
      </c>
      <c r="C1889" s="44" t="s">
        <v>2799</v>
      </c>
      <c r="D1889" s="44" t="s">
        <v>31</v>
      </c>
      <c r="E1889" s="44" t="s">
        <v>61</v>
      </c>
      <c r="F1889" s="45" t="s">
        <v>49</v>
      </c>
      <c r="G1889" s="46">
        <v>18.7</v>
      </c>
      <c r="H1889" s="46">
        <v>15.9</v>
      </c>
      <c r="I1889" s="46"/>
      <c r="J1889" s="52">
        <v>75</v>
      </c>
      <c r="K1889" s="47" t="str">
        <f t="shared" si="31"/>
        <v/>
      </c>
      <c r="L1889" s="30"/>
    </row>
    <row r="1890" spans="1:12" ht="15" customHeight="1" x14ac:dyDescent="0.2">
      <c r="A1890" s="64" t="s">
        <v>2919</v>
      </c>
      <c r="B1890" s="44" t="s">
        <v>2798</v>
      </c>
      <c r="C1890" s="44" t="s">
        <v>2799</v>
      </c>
      <c r="D1890" s="44" t="s">
        <v>31</v>
      </c>
      <c r="E1890" s="44" t="s">
        <v>38</v>
      </c>
      <c r="F1890" s="45" t="s">
        <v>49</v>
      </c>
      <c r="G1890" s="46">
        <v>15.85</v>
      </c>
      <c r="H1890" s="46">
        <v>13.5</v>
      </c>
      <c r="I1890" s="46"/>
      <c r="J1890" s="52">
        <v>152</v>
      </c>
      <c r="K1890" s="47" t="str">
        <f t="shared" si="31"/>
        <v/>
      </c>
      <c r="L1890" s="30"/>
    </row>
    <row r="1891" spans="1:12" ht="15" customHeight="1" x14ac:dyDescent="0.2">
      <c r="A1891" s="64" t="s">
        <v>2238</v>
      </c>
      <c r="B1891" s="44" t="s">
        <v>2236</v>
      </c>
      <c r="C1891" s="44" t="s">
        <v>2237</v>
      </c>
      <c r="D1891" s="44" t="s">
        <v>31</v>
      </c>
      <c r="E1891" s="44" t="s">
        <v>36</v>
      </c>
      <c r="F1891" s="45" t="s">
        <v>49</v>
      </c>
      <c r="G1891" s="46">
        <v>29.25</v>
      </c>
      <c r="H1891" s="46">
        <v>24.9</v>
      </c>
      <c r="I1891" s="46"/>
      <c r="J1891" s="52">
        <v>300</v>
      </c>
      <c r="K1891" s="47" t="str">
        <f t="shared" si="31"/>
        <v/>
      </c>
      <c r="L1891" s="30"/>
    </row>
    <row r="1892" spans="1:12" ht="15" customHeight="1" x14ac:dyDescent="0.2">
      <c r="A1892" s="64" t="s">
        <v>2239</v>
      </c>
      <c r="B1892" s="44" t="s">
        <v>2236</v>
      </c>
      <c r="C1892" s="44" t="s">
        <v>2237</v>
      </c>
      <c r="D1892" s="44" t="s">
        <v>31</v>
      </c>
      <c r="E1892" s="44" t="s">
        <v>51</v>
      </c>
      <c r="F1892" s="45" t="s">
        <v>49</v>
      </c>
      <c r="G1892" s="46">
        <v>24.1</v>
      </c>
      <c r="H1892" s="46">
        <v>20.5</v>
      </c>
      <c r="I1892" s="46"/>
      <c r="J1892" s="52">
        <v>142</v>
      </c>
      <c r="K1892" s="47" t="str">
        <f t="shared" ref="K1892:K1952" si="32">IF(L1892="","",IF(L1892&lt;50,G1892-($K$9*G1892),IF(L1892&gt;=50,H1892-($K$9*H1892))))</f>
        <v/>
      </c>
      <c r="L1892" s="30"/>
    </row>
    <row r="1893" spans="1:12" ht="15" customHeight="1" x14ac:dyDescent="0.2">
      <c r="A1893" s="64" t="s">
        <v>2240</v>
      </c>
      <c r="B1893" s="44" t="s">
        <v>2236</v>
      </c>
      <c r="C1893" s="44" t="s">
        <v>2237</v>
      </c>
      <c r="D1893" s="44" t="s">
        <v>31</v>
      </c>
      <c r="E1893" s="44" t="s">
        <v>59</v>
      </c>
      <c r="F1893" s="45" t="s">
        <v>49</v>
      </c>
      <c r="G1893" s="46">
        <v>18.350000000000001</v>
      </c>
      <c r="H1893" s="46">
        <v>15.6</v>
      </c>
      <c r="I1893" s="46"/>
      <c r="J1893" s="52">
        <v>71</v>
      </c>
      <c r="K1893" s="47" t="str">
        <f t="shared" si="32"/>
        <v/>
      </c>
      <c r="L1893" s="30"/>
    </row>
    <row r="1894" spans="1:12" ht="15" customHeight="1" x14ac:dyDescent="0.2">
      <c r="A1894" s="64" t="s">
        <v>2241</v>
      </c>
      <c r="B1894" s="44" t="s">
        <v>2236</v>
      </c>
      <c r="C1894" s="44" t="s">
        <v>2237</v>
      </c>
      <c r="D1894" s="44" t="s">
        <v>31</v>
      </c>
      <c r="E1894" s="44" t="s">
        <v>61</v>
      </c>
      <c r="F1894" s="45" t="s">
        <v>49</v>
      </c>
      <c r="G1894" s="46">
        <v>16.75</v>
      </c>
      <c r="H1894" s="46">
        <v>14.25</v>
      </c>
      <c r="I1894" s="46"/>
      <c r="J1894" s="52">
        <v>129</v>
      </c>
      <c r="K1894" s="47" t="str">
        <f t="shared" si="32"/>
        <v/>
      </c>
      <c r="L1894" s="30"/>
    </row>
    <row r="1895" spans="1:12" ht="15" customHeight="1" x14ac:dyDescent="0.2">
      <c r="A1895" s="64" t="s">
        <v>2242</v>
      </c>
      <c r="B1895" s="44" t="s">
        <v>2236</v>
      </c>
      <c r="C1895" s="44" t="s">
        <v>2237</v>
      </c>
      <c r="D1895" s="44" t="s">
        <v>31</v>
      </c>
      <c r="E1895" s="44" t="s">
        <v>38</v>
      </c>
      <c r="F1895" s="45" t="s">
        <v>49</v>
      </c>
      <c r="G1895" s="46">
        <v>15.2</v>
      </c>
      <c r="H1895" s="46">
        <v>12.95</v>
      </c>
      <c r="I1895" s="46"/>
      <c r="J1895" s="52">
        <v>175</v>
      </c>
      <c r="K1895" s="47" t="str">
        <f t="shared" si="32"/>
        <v/>
      </c>
      <c r="L1895" s="30"/>
    </row>
    <row r="1896" spans="1:12" ht="15" customHeight="1" x14ac:dyDescent="0.2">
      <c r="A1896" s="64" t="s">
        <v>2243</v>
      </c>
      <c r="B1896" s="44" t="s">
        <v>2236</v>
      </c>
      <c r="C1896" s="44" t="s">
        <v>2237</v>
      </c>
      <c r="D1896" s="44" t="s">
        <v>31</v>
      </c>
      <c r="E1896" s="44" t="s">
        <v>39</v>
      </c>
      <c r="F1896" s="45" t="s">
        <v>49</v>
      </c>
      <c r="G1896" s="46">
        <v>13.15</v>
      </c>
      <c r="H1896" s="46">
        <v>11.2</v>
      </c>
      <c r="I1896" s="46"/>
      <c r="J1896" s="52">
        <v>131</v>
      </c>
      <c r="K1896" s="47" t="str">
        <f t="shared" si="32"/>
        <v/>
      </c>
      <c r="L1896" s="30"/>
    </row>
    <row r="1897" spans="1:12" ht="15" customHeight="1" x14ac:dyDescent="0.2">
      <c r="A1897" s="64" t="s">
        <v>2244</v>
      </c>
      <c r="B1897" s="44" t="s">
        <v>2236</v>
      </c>
      <c r="C1897" s="44" t="s">
        <v>2237</v>
      </c>
      <c r="D1897" s="44" t="s">
        <v>31</v>
      </c>
      <c r="E1897" s="44" t="s">
        <v>40</v>
      </c>
      <c r="F1897" s="45" t="s">
        <v>49</v>
      </c>
      <c r="G1897" s="46">
        <v>11.6</v>
      </c>
      <c r="H1897" s="46">
        <v>9.9</v>
      </c>
      <c r="I1897" s="46"/>
      <c r="J1897" s="52">
        <v>126</v>
      </c>
      <c r="K1897" s="47" t="str">
        <f t="shared" si="32"/>
        <v/>
      </c>
      <c r="L1897" s="30"/>
    </row>
    <row r="1898" spans="1:12" ht="15" customHeight="1" x14ac:dyDescent="0.2">
      <c r="A1898" s="64" t="s">
        <v>2245</v>
      </c>
      <c r="B1898" s="44" t="s">
        <v>2236</v>
      </c>
      <c r="C1898" s="44" t="s">
        <v>2237</v>
      </c>
      <c r="D1898" s="44" t="s">
        <v>31</v>
      </c>
      <c r="E1898" s="44" t="s">
        <v>62</v>
      </c>
      <c r="F1898" s="45" t="s">
        <v>49</v>
      </c>
      <c r="G1898" s="46">
        <v>10.25</v>
      </c>
      <c r="H1898" s="46">
        <v>8.75</v>
      </c>
      <c r="I1898" s="46"/>
      <c r="J1898" s="52">
        <v>47</v>
      </c>
      <c r="K1898" s="47" t="str">
        <f t="shared" si="32"/>
        <v/>
      </c>
      <c r="L1898" s="30"/>
    </row>
    <row r="1899" spans="1:12" ht="15" customHeight="1" x14ac:dyDescent="0.2">
      <c r="A1899" s="64" t="s">
        <v>2246</v>
      </c>
      <c r="B1899" s="44" t="s">
        <v>2236</v>
      </c>
      <c r="C1899" s="44" t="s">
        <v>2237</v>
      </c>
      <c r="D1899" s="44" t="s">
        <v>31</v>
      </c>
      <c r="E1899" s="44" t="s">
        <v>63</v>
      </c>
      <c r="F1899" s="45" t="s">
        <v>49</v>
      </c>
      <c r="G1899" s="46">
        <v>9.1999999999999993</v>
      </c>
      <c r="H1899" s="46">
        <v>7.85</v>
      </c>
      <c r="I1899" s="46"/>
      <c r="J1899" s="52">
        <v>24</v>
      </c>
      <c r="K1899" s="47" t="str">
        <f t="shared" si="32"/>
        <v/>
      </c>
      <c r="L1899" s="30"/>
    </row>
    <row r="1900" spans="1:12" ht="15" customHeight="1" x14ac:dyDescent="0.2">
      <c r="A1900" s="64" t="s">
        <v>2920</v>
      </c>
      <c r="B1900" s="44" t="s">
        <v>683</v>
      </c>
      <c r="C1900" s="44" t="s">
        <v>684</v>
      </c>
      <c r="D1900" s="44" t="s">
        <v>31</v>
      </c>
      <c r="E1900" s="44" t="s">
        <v>32</v>
      </c>
      <c r="F1900" s="45" t="s">
        <v>73</v>
      </c>
      <c r="G1900" s="46">
        <v>59</v>
      </c>
      <c r="H1900" s="46">
        <v>50.15</v>
      </c>
      <c r="I1900" s="46">
        <v>1.25</v>
      </c>
      <c r="J1900" s="52">
        <v>42</v>
      </c>
      <c r="K1900" s="47" t="str">
        <f t="shared" si="32"/>
        <v/>
      </c>
      <c r="L1900" s="30"/>
    </row>
    <row r="1901" spans="1:12" ht="15" customHeight="1" x14ac:dyDescent="0.2">
      <c r="A1901" s="64" t="s">
        <v>2247</v>
      </c>
      <c r="B1901" s="44" t="s">
        <v>683</v>
      </c>
      <c r="C1901" s="44" t="s">
        <v>684</v>
      </c>
      <c r="D1901" s="44" t="s">
        <v>31</v>
      </c>
      <c r="E1901" s="44" t="s">
        <v>34</v>
      </c>
      <c r="F1901" s="45" t="s">
        <v>73</v>
      </c>
      <c r="G1901" s="46">
        <v>49.6</v>
      </c>
      <c r="H1901" s="46">
        <v>42.2</v>
      </c>
      <c r="I1901" s="46">
        <v>1.25</v>
      </c>
      <c r="J1901" s="52">
        <v>410</v>
      </c>
      <c r="K1901" s="47" t="str">
        <f t="shared" si="32"/>
        <v/>
      </c>
      <c r="L1901" s="30"/>
    </row>
    <row r="1902" spans="1:12" ht="15" customHeight="1" x14ac:dyDescent="0.2">
      <c r="A1902" s="64" t="s">
        <v>2248</v>
      </c>
      <c r="B1902" s="44" t="s">
        <v>683</v>
      </c>
      <c r="C1902" s="44" t="s">
        <v>684</v>
      </c>
      <c r="D1902" s="44" t="s">
        <v>31</v>
      </c>
      <c r="E1902" s="44" t="s">
        <v>36</v>
      </c>
      <c r="F1902" s="45" t="s">
        <v>73</v>
      </c>
      <c r="G1902" s="46">
        <v>37.549999999999997</v>
      </c>
      <c r="H1902" s="46">
        <v>31.95</v>
      </c>
      <c r="I1902" s="46">
        <v>1.25</v>
      </c>
      <c r="J1902" s="52">
        <v>41</v>
      </c>
      <c r="K1902" s="47" t="str">
        <f t="shared" si="32"/>
        <v/>
      </c>
      <c r="L1902" s="30"/>
    </row>
    <row r="1903" spans="1:12" ht="15" customHeight="1" x14ac:dyDescent="0.2">
      <c r="A1903" s="64" t="s">
        <v>682</v>
      </c>
      <c r="B1903" s="44" t="s">
        <v>683</v>
      </c>
      <c r="C1903" s="44" t="s">
        <v>684</v>
      </c>
      <c r="D1903" s="44" t="s">
        <v>31</v>
      </c>
      <c r="E1903" s="44" t="s">
        <v>59</v>
      </c>
      <c r="F1903" s="45" t="s">
        <v>73</v>
      </c>
      <c r="G1903" s="46">
        <v>33.15</v>
      </c>
      <c r="H1903" s="46">
        <v>28.2</v>
      </c>
      <c r="I1903" s="46">
        <v>1.25</v>
      </c>
      <c r="J1903" s="52">
        <v>17</v>
      </c>
      <c r="K1903" s="47" t="str">
        <f t="shared" si="32"/>
        <v/>
      </c>
      <c r="L1903" s="30"/>
    </row>
    <row r="1904" spans="1:12" ht="15" customHeight="1" x14ac:dyDescent="0.2">
      <c r="A1904" s="64" t="s">
        <v>2249</v>
      </c>
      <c r="B1904" s="44" t="s">
        <v>683</v>
      </c>
      <c r="C1904" s="44" t="s">
        <v>684</v>
      </c>
      <c r="D1904" s="44" t="s">
        <v>31</v>
      </c>
      <c r="E1904" s="44" t="s">
        <v>61</v>
      </c>
      <c r="F1904" s="45" t="s">
        <v>73</v>
      </c>
      <c r="G1904" s="46">
        <v>29.4</v>
      </c>
      <c r="H1904" s="46">
        <v>25</v>
      </c>
      <c r="I1904" s="46">
        <v>1.25</v>
      </c>
      <c r="J1904" s="52">
        <v>53</v>
      </c>
      <c r="K1904" s="47" t="str">
        <f t="shared" si="32"/>
        <v/>
      </c>
      <c r="L1904" s="30"/>
    </row>
    <row r="1905" spans="1:12" ht="15" customHeight="1" x14ac:dyDescent="0.2">
      <c r="A1905" s="64" t="s">
        <v>2250</v>
      </c>
      <c r="B1905" s="44" t="s">
        <v>683</v>
      </c>
      <c r="C1905" s="44" t="s">
        <v>684</v>
      </c>
      <c r="D1905" s="44" t="s">
        <v>31</v>
      </c>
      <c r="E1905" s="44" t="s">
        <v>39</v>
      </c>
      <c r="F1905" s="45" t="s">
        <v>73</v>
      </c>
      <c r="G1905" s="46">
        <v>22.45</v>
      </c>
      <c r="H1905" s="46">
        <v>19.100000000000001</v>
      </c>
      <c r="I1905" s="46">
        <v>1.25</v>
      </c>
      <c r="J1905" s="52">
        <v>227</v>
      </c>
      <c r="K1905" s="47" t="str">
        <f t="shared" si="32"/>
        <v/>
      </c>
      <c r="L1905" s="30"/>
    </row>
    <row r="1906" spans="1:12" ht="15" customHeight="1" x14ac:dyDescent="0.2">
      <c r="A1906" s="64" t="s">
        <v>2251</v>
      </c>
      <c r="B1906" s="44" t="s">
        <v>683</v>
      </c>
      <c r="C1906" s="44" t="s">
        <v>684</v>
      </c>
      <c r="D1906" s="44" t="s">
        <v>31</v>
      </c>
      <c r="E1906" s="44" t="s">
        <v>40</v>
      </c>
      <c r="F1906" s="45" t="s">
        <v>73</v>
      </c>
      <c r="G1906" s="46">
        <v>20.55</v>
      </c>
      <c r="H1906" s="46">
        <v>17.5</v>
      </c>
      <c r="I1906" s="46">
        <v>1.25</v>
      </c>
      <c r="J1906" s="52">
        <v>214</v>
      </c>
      <c r="K1906" s="47" t="str">
        <f t="shared" si="32"/>
        <v/>
      </c>
      <c r="L1906" s="30"/>
    </row>
    <row r="1907" spans="1:12" ht="15" customHeight="1" x14ac:dyDescent="0.2">
      <c r="A1907" s="64" t="s">
        <v>685</v>
      </c>
      <c r="B1907" s="44" t="s">
        <v>683</v>
      </c>
      <c r="C1907" s="44" t="s">
        <v>684</v>
      </c>
      <c r="D1907" s="44" t="s">
        <v>31</v>
      </c>
      <c r="E1907" s="44" t="s">
        <v>62</v>
      </c>
      <c r="F1907" s="45" t="s">
        <v>73</v>
      </c>
      <c r="G1907" s="46">
        <v>18.850000000000001</v>
      </c>
      <c r="H1907" s="46">
        <v>16.05</v>
      </c>
      <c r="I1907" s="46">
        <v>1.25</v>
      </c>
      <c r="J1907" s="52">
        <v>51</v>
      </c>
      <c r="K1907" s="47" t="str">
        <f t="shared" si="32"/>
        <v/>
      </c>
      <c r="L1907" s="30"/>
    </row>
    <row r="1908" spans="1:12" ht="15" customHeight="1" x14ac:dyDescent="0.2">
      <c r="A1908" s="64" t="s">
        <v>686</v>
      </c>
      <c r="B1908" s="44" t="s">
        <v>683</v>
      </c>
      <c r="C1908" s="44" t="s">
        <v>684</v>
      </c>
      <c r="D1908" s="44" t="s">
        <v>31</v>
      </c>
      <c r="E1908" s="44" t="s">
        <v>63</v>
      </c>
      <c r="F1908" s="45" t="s">
        <v>73</v>
      </c>
      <c r="G1908" s="46">
        <v>17.45</v>
      </c>
      <c r="H1908" s="46">
        <v>14.85</v>
      </c>
      <c r="I1908" s="46">
        <v>1.25</v>
      </c>
      <c r="J1908" s="52">
        <v>9</v>
      </c>
      <c r="K1908" s="47" t="str">
        <f t="shared" si="32"/>
        <v/>
      </c>
      <c r="L1908" s="30"/>
    </row>
    <row r="1909" spans="1:12" ht="15" customHeight="1" x14ac:dyDescent="0.2">
      <c r="A1909" s="64" t="s">
        <v>2254</v>
      </c>
      <c r="B1909" s="44" t="s">
        <v>2252</v>
      </c>
      <c r="C1909" s="44" t="s">
        <v>2253</v>
      </c>
      <c r="D1909" s="44" t="s">
        <v>31</v>
      </c>
      <c r="E1909" s="44" t="s">
        <v>51</v>
      </c>
      <c r="F1909" s="45" t="s">
        <v>49</v>
      </c>
      <c r="G1909" s="46">
        <v>37.549999999999997</v>
      </c>
      <c r="H1909" s="46">
        <v>31.95</v>
      </c>
      <c r="I1909" s="46"/>
      <c r="J1909" s="52">
        <v>11</v>
      </c>
      <c r="K1909" s="47" t="str">
        <f t="shared" si="32"/>
        <v/>
      </c>
      <c r="L1909" s="30"/>
    </row>
    <row r="1910" spans="1:12" ht="15" customHeight="1" x14ac:dyDescent="0.2">
      <c r="A1910" s="64" t="s">
        <v>2921</v>
      </c>
      <c r="B1910" s="44" t="s">
        <v>2252</v>
      </c>
      <c r="C1910" s="44" t="s">
        <v>2253</v>
      </c>
      <c r="D1910" s="44" t="s">
        <v>31</v>
      </c>
      <c r="E1910" s="44" t="s">
        <v>61</v>
      </c>
      <c r="F1910" s="45" t="s">
        <v>49</v>
      </c>
      <c r="G1910" s="46">
        <v>37.85</v>
      </c>
      <c r="H1910" s="46">
        <v>32.200000000000003</v>
      </c>
      <c r="I1910" s="46"/>
      <c r="J1910" s="52">
        <v>109</v>
      </c>
      <c r="K1910" s="47" t="str">
        <f t="shared" si="32"/>
        <v/>
      </c>
      <c r="L1910" s="30"/>
    </row>
    <row r="1911" spans="1:12" ht="15" customHeight="1" x14ac:dyDescent="0.2">
      <c r="A1911" s="64" t="s">
        <v>2255</v>
      </c>
      <c r="B1911" s="44" t="s">
        <v>2252</v>
      </c>
      <c r="C1911" s="44" t="s">
        <v>2253</v>
      </c>
      <c r="D1911" s="44" t="s">
        <v>31</v>
      </c>
      <c r="E1911" s="44" t="s">
        <v>62</v>
      </c>
      <c r="F1911" s="45" t="s">
        <v>49</v>
      </c>
      <c r="G1911" s="46">
        <v>11.85</v>
      </c>
      <c r="H1911" s="46">
        <v>10.1</v>
      </c>
      <c r="I1911" s="46"/>
      <c r="J1911" s="52">
        <v>18</v>
      </c>
      <c r="K1911" s="47" t="str">
        <f t="shared" si="32"/>
        <v/>
      </c>
      <c r="L1911" s="30"/>
    </row>
    <row r="1912" spans="1:12" ht="15" customHeight="1" x14ac:dyDescent="0.2">
      <c r="A1912" s="64" t="s">
        <v>2256</v>
      </c>
      <c r="B1912" s="44" t="s">
        <v>2252</v>
      </c>
      <c r="C1912" s="44" t="s">
        <v>2253</v>
      </c>
      <c r="D1912" s="44" t="s">
        <v>31</v>
      </c>
      <c r="E1912" s="44" t="s">
        <v>63</v>
      </c>
      <c r="F1912" s="45" t="s">
        <v>49</v>
      </c>
      <c r="G1912" s="46">
        <v>8.1999999999999993</v>
      </c>
      <c r="H1912" s="46">
        <v>7</v>
      </c>
      <c r="I1912" s="46"/>
      <c r="J1912" s="52">
        <v>14</v>
      </c>
      <c r="K1912" s="47" t="str">
        <f t="shared" si="32"/>
        <v/>
      </c>
      <c r="L1912" s="30"/>
    </row>
    <row r="1913" spans="1:12" ht="15" customHeight="1" x14ac:dyDescent="0.2">
      <c r="A1913" s="64" t="s">
        <v>753</v>
      </c>
      <c r="B1913" s="44" t="s">
        <v>751</v>
      </c>
      <c r="C1913" s="44" t="s">
        <v>752</v>
      </c>
      <c r="D1913" s="44" t="s">
        <v>31</v>
      </c>
      <c r="E1913" s="44" t="s">
        <v>62</v>
      </c>
      <c r="F1913" s="45" t="s">
        <v>49</v>
      </c>
      <c r="G1913" s="46">
        <v>11.85</v>
      </c>
      <c r="H1913" s="46">
        <v>10.1</v>
      </c>
      <c r="I1913" s="46">
        <v>0.75</v>
      </c>
      <c r="J1913" s="52">
        <v>10</v>
      </c>
      <c r="K1913" s="47" t="str">
        <f t="shared" si="32"/>
        <v/>
      </c>
      <c r="L1913" s="30"/>
    </row>
    <row r="1914" spans="1:12" ht="15" customHeight="1" x14ac:dyDescent="0.2">
      <c r="A1914" s="64" t="s">
        <v>2257</v>
      </c>
      <c r="B1914" s="44" t="s">
        <v>751</v>
      </c>
      <c r="C1914" s="44" t="s">
        <v>752</v>
      </c>
      <c r="D1914" s="44" t="s">
        <v>31</v>
      </c>
      <c r="E1914" s="44" t="s">
        <v>63</v>
      </c>
      <c r="F1914" s="45" t="s">
        <v>49</v>
      </c>
      <c r="G1914" s="46">
        <v>8.1999999999999993</v>
      </c>
      <c r="H1914" s="46">
        <v>7</v>
      </c>
      <c r="I1914" s="46">
        <v>0.75</v>
      </c>
      <c r="J1914" s="52">
        <v>7</v>
      </c>
      <c r="K1914" s="47" t="str">
        <f t="shared" si="32"/>
        <v/>
      </c>
      <c r="L1914" s="30"/>
    </row>
    <row r="1915" spans="1:12" ht="15" customHeight="1" x14ac:dyDescent="0.2">
      <c r="A1915" s="64" t="s">
        <v>2258</v>
      </c>
      <c r="B1915" s="44" t="s">
        <v>687</v>
      </c>
      <c r="C1915" s="44" t="s">
        <v>688</v>
      </c>
      <c r="D1915" s="44" t="s">
        <v>31</v>
      </c>
      <c r="E1915" s="44" t="s">
        <v>63</v>
      </c>
      <c r="F1915" s="45" t="s">
        <v>33</v>
      </c>
      <c r="G1915" s="46">
        <v>19.899999999999999</v>
      </c>
      <c r="H1915" s="46">
        <v>16.95</v>
      </c>
      <c r="I1915" s="46">
        <v>2.8</v>
      </c>
      <c r="J1915" s="52">
        <v>135</v>
      </c>
      <c r="K1915" s="47" t="str">
        <f t="shared" si="32"/>
        <v/>
      </c>
      <c r="L1915" s="30"/>
    </row>
    <row r="1916" spans="1:12" ht="15" customHeight="1" x14ac:dyDescent="0.2">
      <c r="A1916" s="64" t="s">
        <v>743</v>
      </c>
      <c r="B1916" s="44" t="s">
        <v>687</v>
      </c>
      <c r="C1916" s="44" t="s">
        <v>688</v>
      </c>
      <c r="D1916" s="44" t="s">
        <v>31</v>
      </c>
      <c r="E1916" s="44" t="s">
        <v>152</v>
      </c>
      <c r="F1916" s="45" t="s">
        <v>33</v>
      </c>
      <c r="G1916" s="46">
        <v>18.350000000000001</v>
      </c>
      <c r="H1916" s="46">
        <v>15.6</v>
      </c>
      <c r="I1916" s="46">
        <v>2.8</v>
      </c>
      <c r="J1916" s="52">
        <v>193</v>
      </c>
      <c r="K1916" s="47" t="str">
        <f t="shared" si="32"/>
        <v/>
      </c>
      <c r="L1916" s="30"/>
    </row>
    <row r="1917" spans="1:12" ht="15" customHeight="1" x14ac:dyDescent="0.2">
      <c r="A1917" s="64" t="s">
        <v>2259</v>
      </c>
      <c r="B1917" s="44" t="s">
        <v>2260</v>
      </c>
      <c r="C1917" s="44" t="s">
        <v>2261</v>
      </c>
      <c r="D1917" s="44" t="s">
        <v>2262</v>
      </c>
      <c r="E1917" s="44" t="s">
        <v>36</v>
      </c>
      <c r="F1917" s="45" t="s">
        <v>33</v>
      </c>
      <c r="G1917" s="46">
        <v>52.8</v>
      </c>
      <c r="H1917" s="46">
        <v>44.9</v>
      </c>
      <c r="I1917" s="46">
        <v>1.5</v>
      </c>
      <c r="J1917" s="52">
        <v>26</v>
      </c>
      <c r="K1917" s="47" t="str">
        <f t="shared" si="32"/>
        <v/>
      </c>
      <c r="L1917" s="30"/>
    </row>
    <row r="1918" spans="1:12" ht="15" customHeight="1" x14ac:dyDescent="0.2">
      <c r="A1918" s="64" t="s">
        <v>2263</v>
      </c>
      <c r="B1918" s="44" t="s">
        <v>2260</v>
      </c>
      <c r="C1918" s="44" t="s">
        <v>2261</v>
      </c>
      <c r="D1918" s="44" t="s">
        <v>2262</v>
      </c>
      <c r="E1918" s="44" t="s">
        <v>51</v>
      </c>
      <c r="F1918" s="45" t="s">
        <v>33</v>
      </c>
      <c r="G1918" s="46">
        <v>45.45</v>
      </c>
      <c r="H1918" s="46">
        <v>38.65</v>
      </c>
      <c r="I1918" s="46">
        <v>1.5</v>
      </c>
      <c r="J1918" s="52">
        <v>95</v>
      </c>
      <c r="K1918" s="47" t="str">
        <f t="shared" si="32"/>
        <v/>
      </c>
      <c r="L1918" s="30"/>
    </row>
    <row r="1919" spans="1:12" ht="15" customHeight="1" x14ac:dyDescent="0.2">
      <c r="A1919" s="64" t="s">
        <v>2264</v>
      </c>
      <c r="B1919" s="44" t="s">
        <v>797</v>
      </c>
      <c r="C1919" s="44" t="s">
        <v>798</v>
      </c>
      <c r="D1919" s="44" t="s">
        <v>2265</v>
      </c>
      <c r="E1919" s="44" t="s">
        <v>209</v>
      </c>
      <c r="F1919" s="45" t="s">
        <v>33</v>
      </c>
      <c r="G1919" s="46">
        <v>32.9</v>
      </c>
      <c r="H1919" s="46">
        <v>28</v>
      </c>
      <c r="I1919" s="46"/>
      <c r="J1919" s="52">
        <v>11</v>
      </c>
      <c r="K1919" s="47" t="str">
        <f t="shared" si="32"/>
        <v/>
      </c>
      <c r="L1919" s="30"/>
    </row>
    <row r="1920" spans="1:12" ht="15" customHeight="1" x14ac:dyDescent="0.2">
      <c r="A1920" s="64" t="s">
        <v>2266</v>
      </c>
      <c r="B1920" s="44" t="s">
        <v>797</v>
      </c>
      <c r="C1920" s="44" t="s">
        <v>798</v>
      </c>
      <c r="D1920" s="44" t="s">
        <v>31</v>
      </c>
      <c r="E1920" s="44" t="s">
        <v>152</v>
      </c>
      <c r="F1920" s="45" t="s">
        <v>33</v>
      </c>
      <c r="G1920" s="46">
        <v>14.45</v>
      </c>
      <c r="H1920" s="46">
        <v>12.3</v>
      </c>
      <c r="I1920" s="46"/>
      <c r="J1920" s="52">
        <v>26</v>
      </c>
      <c r="K1920" s="47" t="str">
        <f t="shared" si="32"/>
        <v/>
      </c>
      <c r="L1920" s="30"/>
    </row>
    <row r="1921" spans="1:12" ht="15" customHeight="1" x14ac:dyDescent="0.2">
      <c r="A1921" s="64" t="s">
        <v>2508</v>
      </c>
      <c r="B1921" s="44" t="s">
        <v>2509</v>
      </c>
      <c r="C1921" s="44" t="s">
        <v>2510</v>
      </c>
      <c r="D1921" s="44" t="s">
        <v>31</v>
      </c>
      <c r="E1921" s="44" t="s">
        <v>62</v>
      </c>
      <c r="F1921" s="45" t="s">
        <v>33</v>
      </c>
      <c r="G1921" s="46">
        <v>21.85</v>
      </c>
      <c r="H1921" s="46">
        <v>18.600000000000001</v>
      </c>
      <c r="I1921" s="46">
        <v>1.65</v>
      </c>
      <c r="J1921" s="52">
        <v>48</v>
      </c>
      <c r="K1921" s="47" t="str">
        <f t="shared" si="32"/>
        <v/>
      </c>
      <c r="L1921" s="30"/>
    </row>
    <row r="1922" spans="1:12" ht="15" customHeight="1" x14ac:dyDescent="0.2">
      <c r="A1922" s="64" t="s">
        <v>2922</v>
      </c>
      <c r="B1922" s="44" t="s">
        <v>514</v>
      </c>
      <c r="C1922" s="44" t="s">
        <v>515</v>
      </c>
      <c r="D1922" s="44" t="s">
        <v>31</v>
      </c>
      <c r="E1922" s="44" t="s">
        <v>72</v>
      </c>
      <c r="F1922" s="45" t="s">
        <v>33</v>
      </c>
      <c r="G1922" s="46">
        <v>34.75</v>
      </c>
      <c r="H1922" s="46">
        <v>29.55</v>
      </c>
      <c r="I1922" s="46">
        <v>1</v>
      </c>
      <c r="J1922" s="52">
        <v>21</v>
      </c>
      <c r="K1922" s="47" t="str">
        <f t="shared" si="32"/>
        <v/>
      </c>
      <c r="L1922" s="30"/>
    </row>
    <row r="1923" spans="1:12" ht="15" customHeight="1" x14ac:dyDescent="0.2">
      <c r="A1923" s="64" t="s">
        <v>2267</v>
      </c>
      <c r="B1923" s="44" t="s">
        <v>514</v>
      </c>
      <c r="C1923" s="44" t="s">
        <v>515</v>
      </c>
      <c r="D1923" s="44" t="s">
        <v>31</v>
      </c>
      <c r="E1923" s="44" t="s">
        <v>39</v>
      </c>
      <c r="F1923" s="45" t="s">
        <v>33</v>
      </c>
      <c r="G1923" s="46">
        <v>34.200000000000003</v>
      </c>
      <c r="H1923" s="46">
        <v>29.1</v>
      </c>
      <c r="I1923" s="46">
        <v>1</v>
      </c>
      <c r="J1923" s="52">
        <v>21</v>
      </c>
      <c r="K1923" s="47" t="str">
        <f t="shared" si="32"/>
        <v/>
      </c>
      <c r="L1923" s="30"/>
    </row>
    <row r="1924" spans="1:12" ht="15" customHeight="1" x14ac:dyDescent="0.2">
      <c r="A1924" s="64" t="s">
        <v>2268</v>
      </c>
      <c r="B1924" s="44" t="s">
        <v>514</v>
      </c>
      <c r="C1924" s="44" t="s">
        <v>515</v>
      </c>
      <c r="D1924" s="44" t="s">
        <v>31</v>
      </c>
      <c r="E1924" s="44" t="s">
        <v>40</v>
      </c>
      <c r="F1924" s="45" t="s">
        <v>33</v>
      </c>
      <c r="G1924" s="46">
        <v>32.549999999999997</v>
      </c>
      <c r="H1924" s="46">
        <v>27.7</v>
      </c>
      <c r="I1924" s="46">
        <v>1</v>
      </c>
      <c r="J1924" s="52">
        <v>21</v>
      </c>
      <c r="K1924" s="47" t="str">
        <f t="shared" si="32"/>
        <v/>
      </c>
      <c r="L1924" s="30"/>
    </row>
    <row r="1925" spans="1:12" ht="15" customHeight="1" x14ac:dyDescent="0.2">
      <c r="A1925" s="64" t="s">
        <v>2269</v>
      </c>
      <c r="B1925" s="44" t="s">
        <v>514</v>
      </c>
      <c r="C1925" s="44" t="s">
        <v>515</v>
      </c>
      <c r="D1925" s="44" t="s">
        <v>31</v>
      </c>
      <c r="E1925" s="44" t="s">
        <v>62</v>
      </c>
      <c r="F1925" s="45" t="s">
        <v>33</v>
      </c>
      <c r="G1925" s="46">
        <v>30.25</v>
      </c>
      <c r="H1925" s="46">
        <v>25.75</v>
      </c>
      <c r="I1925" s="46">
        <v>1</v>
      </c>
      <c r="J1925" s="52">
        <v>10</v>
      </c>
      <c r="K1925" s="47" t="str">
        <f t="shared" si="32"/>
        <v/>
      </c>
      <c r="L1925" s="30"/>
    </row>
    <row r="1926" spans="1:12" ht="15" customHeight="1" x14ac:dyDescent="0.2">
      <c r="A1926" s="64" t="s">
        <v>2270</v>
      </c>
      <c r="B1926" s="44" t="s">
        <v>514</v>
      </c>
      <c r="C1926" s="44" t="s">
        <v>515</v>
      </c>
      <c r="D1926" s="44" t="s">
        <v>41</v>
      </c>
      <c r="E1926" s="44" t="s">
        <v>79</v>
      </c>
      <c r="F1926" s="45" t="s">
        <v>33</v>
      </c>
      <c r="G1926" s="46">
        <v>47.9</v>
      </c>
      <c r="H1926" s="46">
        <v>40.75</v>
      </c>
      <c r="I1926" s="46">
        <v>1</v>
      </c>
      <c r="J1926" s="52">
        <v>7</v>
      </c>
      <c r="K1926" s="47" t="str">
        <f t="shared" si="32"/>
        <v/>
      </c>
      <c r="L1926" s="30"/>
    </row>
    <row r="1927" spans="1:12" ht="15" customHeight="1" x14ac:dyDescent="0.2">
      <c r="A1927" s="64" t="s">
        <v>2271</v>
      </c>
      <c r="B1927" s="44" t="s">
        <v>514</v>
      </c>
      <c r="C1927" s="44" t="s">
        <v>515</v>
      </c>
      <c r="D1927" s="44" t="s">
        <v>41</v>
      </c>
      <c r="E1927" s="44" t="s">
        <v>52</v>
      </c>
      <c r="F1927" s="45" t="s">
        <v>33</v>
      </c>
      <c r="G1927" s="46">
        <v>43.2</v>
      </c>
      <c r="H1927" s="46">
        <v>36.75</v>
      </c>
      <c r="I1927" s="46">
        <v>1</v>
      </c>
      <c r="J1927" s="52">
        <v>79</v>
      </c>
      <c r="K1927" s="47" t="str">
        <f t="shared" si="32"/>
        <v/>
      </c>
      <c r="L1927" s="30"/>
    </row>
    <row r="1928" spans="1:12" ht="15" customHeight="1" x14ac:dyDescent="0.2">
      <c r="A1928" s="64" t="s">
        <v>2272</v>
      </c>
      <c r="B1928" s="44" t="s">
        <v>514</v>
      </c>
      <c r="C1928" s="44" t="s">
        <v>515</v>
      </c>
      <c r="D1928" s="44" t="s">
        <v>41</v>
      </c>
      <c r="E1928" s="44" t="s">
        <v>42</v>
      </c>
      <c r="F1928" s="45" t="s">
        <v>33</v>
      </c>
      <c r="G1928" s="46">
        <v>39</v>
      </c>
      <c r="H1928" s="46">
        <v>33.15</v>
      </c>
      <c r="I1928" s="46">
        <v>1</v>
      </c>
      <c r="J1928" s="52">
        <v>46</v>
      </c>
      <c r="K1928" s="47" t="str">
        <f t="shared" si="32"/>
        <v/>
      </c>
      <c r="L1928" s="30"/>
    </row>
    <row r="1929" spans="1:12" ht="15" customHeight="1" x14ac:dyDescent="0.2">
      <c r="A1929" s="64" t="s">
        <v>2923</v>
      </c>
      <c r="B1929" s="44" t="s">
        <v>516</v>
      </c>
      <c r="C1929" s="44" t="s">
        <v>517</v>
      </c>
      <c r="D1929" s="44" t="s">
        <v>31</v>
      </c>
      <c r="E1929" s="44" t="s">
        <v>34</v>
      </c>
      <c r="F1929" s="45" t="s">
        <v>60</v>
      </c>
      <c r="G1929" s="46">
        <v>69.099999999999994</v>
      </c>
      <c r="H1929" s="46">
        <v>58.75</v>
      </c>
      <c r="I1929" s="46">
        <v>0.35</v>
      </c>
      <c r="J1929" s="52">
        <v>500</v>
      </c>
      <c r="K1929" s="47" t="str">
        <f t="shared" si="32"/>
        <v/>
      </c>
      <c r="L1929" s="30"/>
    </row>
    <row r="1930" spans="1:12" ht="15" customHeight="1" x14ac:dyDescent="0.2">
      <c r="A1930" s="64" t="s">
        <v>2800</v>
      </c>
      <c r="B1930" s="44" t="s">
        <v>516</v>
      </c>
      <c r="C1930" s="44" t="s">
        <v>517</v>
      </c>
      <c r="D1930" s="44" t="s">
        <v>31</v>
      </c>
      <c r="E1930" s="44" t="s">
        <v>83</v>
      </c>
      <c r="F1930" s="45" t="s">
        <v>60</v>
      </c>
      <c r="G1930" s="46">
        <v>60.5</v>
      </c>
      <c r="H1930" s="46">
        <v>51.45</v>
      </c>
      <c r="I1930" s="46">
        <v>0.35</v>
      </c>
      <c r="J1930" s="52">
        <v>468</v>
      </c>
      <c r="K1930" s="47" t="str">
        <f t="shared" si="32"/>
        <v/>
      </c>
      <c r="L1930" s="30"/>
    </row>
    <row r="1931" spans="1:12" ht="15" customHeight="1" x14ac:dyDescent="0.2">
      <c r="A1931" s="64" t="s">
        <v>2273</v>
      </c>
      <c r="B1931" s="44" t="s">
        <v>516</v>
      </c>
      <c r="C1931" s="44" t="s">
        <v>517</v>
      </c>
      <c r="D1931" s="44" t="s">
        <v>31</v>
      </c>
      <c r="E1931" s="44" t="s">
        <v>133</v>
      </c>
      <c r="F1931" s="45" t="s">
        <v>60</v>
      </c>
      <c r="G1931" s="46">
        <v>59.05</v>
      </c>
      <c r="H1931" s="46">
        <v>50.2</v>
      </c>
      <c r="I1931" s="46">
        <v>0.35</v>
      </c>
      <c r="J1931" s="52">
        <v>500</v>
      </c>
      <c r="K1931" s="47" t="str">
        <f t="shared" si="32"/>
        <v/>
      </c>
      <c r="L1931" s="30"/>
    </row>
    <row r="1932" spans="1:12" ht="15" customHeight="1" x14ac:dyDescent="0.2">
      <c r="A1932" s="64" t="s">
        <v>2801</v>
      </c>
      <c r="B1932" s="44" t="s">
        <v>516</v>
      </c>
      <c r="C1932" s="44" t="s">
        <v>517</v>
      </c>
      <c r="D1932" s="44" t="s">
        <v>31</v>
      </c>
      <c r="E1932" s="44" t="s">
        <v>344</v>
      </c>
      <c r="F1932" s="45" t="s">
        <v>60</v>
      </c>
      <c r="G1932" s="46">
        <v>51.7</v>
      </c>
      <c r="H1932" s="46">
        <v>43.95</v>
      </c>
      <c r="I1932" s="46">
        <v>0.35</v>
      </c>
      <c r="J1932" s="52">
        <v>500</v>
      </c>
      <c r="K1932" s="47" t="str">
        <f t="shared" si="32"/>
        <v/>
      </c>
      <c r="L1932" s="30"/>
    </row>
    <row r="1933" spans="1:12" ht="15" customHeight="1" x14ac:dyDescent="0.2">
      <c r="A1933" s="64" t="s">
        <v>2802</v>
      </c>
      <c r="B1933" s="44" t="s">
        <v>516</v>
      </c>
      <c r="C1933" s="44" t="s">
        <v>517</v>
      </c>
      <c r="D1933" s="44" t="s">
        <v>31</v>
      </c>
      <c r="E1933" s="44" t="s">
        <v>86</v>
      </c>
      <c r="F1933" s="45" t="s">
        <v>60</v>
      </c>
      <c r="G1933" s="46">
        <v>45.65</v>
      </c>
      <c r="H1933" s="46">
        <v>38.85</v>
      </c>
      <c r="I1933" s="46">
        <v>0.35</v>
      </c>
      <c r="J1933" s="52">
        <v>500</v>
      </c>
      <c r="K1933" s="47" t="str">
        <f t="shared" si="32"/>
        <v/>
      </c>
      <c r="L1933" s="30"/>
    </row>
    <row r="1934" spans="1:12" ht="15" customHeight="1" x14ac:dyDescent="0.2">
      <c r="A1934" s="64" t="s">
        <v>2274</v>
      </c>
      <c r="B1934" s="44" t="s">
        <v>516</v>
      </c>
      <c r="C1934" s="44" t="s">
        <v>517</v>
      </c>
      <c r="D1934" s="44" t="s">
        <v>31</v>
      </c>
      <c r="E1934" s="44" t="s">
        <v>36</v>
      </c>
      <c r="F1934" s="45" t="s">
        <v>60</v>
      </c>
      <c r="G1934" s="46">
        <v>45.6</v>
      </c>
      <c r="H1934" s="46">
        <v>38.799999999999997</v>
      </c>
      <c r="I1934" s="46">
        <v>0.35</v>
      </c>
      <c r="J1934" s="52">
        <v>500</v>
      </c>
      <c r="K1934" s="47" t="str">
        <f t="shared" si="32"/>
        <v/>
      </c>
      <c r="L1934" s="30"/>
    </row>
    <row r="1935" spans="1:12" ht="15" customHeight="1" x14ac:dyDescent="0.2">
      <c r="A1935" s="64" t="s">
        <v>2803</v>
      </c>
      <c r="B1935" s="44" t="s">
        <v>516</v>
      </c>
      <c r="C1935" s="44" t="s">
        <v>517</v>
      </c>
      <c r="D1935" s="44" t="s">
        <v>31</v>
      </c>
      <c r="E1935" s="44" t="s">
        <v>87</v>
      </c>
      <c r="F1935" s="45" t="s">
        <v>60</v>
      </c>
      <c r="G1935" s="46">
        <v>39.9</v>
      </c>
      <c r="H1935" s="46">
        <v>33.950000000000003</v>
      </c>
      <c r="I1935" s="46">
        <v>0.35</v>
      </c>
      <c r="J1935" s="52">
        <v>354</v>
      </c>
      <c r="K1935" s="47" t="str">
        <f t="shared" si="32"/>
        <v/>
      </c>
      <c r="L1935" s="30"/>
    </row>
    <row r="1936" spans="1:12" ht="15" customHeight="1" x14ac:dyDescent="0.2">
      <c r="A1936" s="64" t="s">
        <v>880</v>
      </c>
      <c r="B1936" s="44" t="s">
        <v>516</v>
      </c>
      <c r="C1936" s="44" t="s">
        <v>517</v>
      </c>
      <c r="D1936" s="44" t="s">
        <v>31</v>
      </c>
      <c r="E1936" s="44" t="s">
        <v>59</v>
      </c>
      <c r="F1936" s="45" t="s">
        <v>60</v>
      </c>
      <c r="G1936" s="46">
        <v>43.25</v>
      </c>
      <c r="H1936" s="46">
        <v>36.799999999999997</v>
      </c>
      <c r="I1936" s="46">
        <v>0.35</v>
      </c>
      <c r="J1936" s="52">
        <v>217</v>
      </c>
      <c r="K1936" s="47" t="str">
        <f t="shared" si="32"/>
        <v/>
      </c>
      <c r="L1936" s="30"/>
    </row>
    <row r="1937" spans="1:12" ht="15" customHeight="1" x14ac:dyDescent="0.2">
      <c r="A1937" s="64" t="s">
        <v>2275</v>
      </c>
      <c r="B1937" s="44" t="s">
        <v>516</v>
      </c>
      <c r="C1937" s="44" t="s">
        <v>517</v>
      </c>
      <c r="D1937" s="44" t="s">
        <v>31</v>
      </c>
      <c r="E1937" s="44" t="s">
        <v>61</v>
      </c>
      <c r="F1937" s="45" t="s">
        <v>60</v>
      </c>
      <c r="G1937" s="46">
        <v>41</v>
      </c>
      <c r="H1937" s="46">
        <v>34.85</v>
      </c>
      <c r="I1937" s="46">
        <v>0.35</v>
      </c>
      <c r="J1937" s="52">
        <v>500</v>
      </c>
      <c r="K1937" s="47" t="str">
        <f t="shared" si="32"/>
        <v/>
      </c>
      <c r="L1937" s="30"/>
    </row>
    <row r="1938" spans="1:12" ht="15" customHeight="1" x14ac:dyDescent="0.2">
      <c r="A1938" s="64" t="s">
        <v>689</v>
      </c>
      <c r="B1938" s="44" t="s">
        <v>516</v>
      </c>
      <c r="C1938" s="44" t="s">
        <v>517</v>
      </c>
      <c r="D1938" s="44" t="s">
        <v>31</v>
      </c>
      <c r="E1938" s="44" t="s">
        <v>38</v>
      </c>
      <c r="F1938" s="45" t="s">
        <v>60</v>
      </c>
      <c r="G1938" s="46">
        <v>36.35</v>
      </c>
      <c r="H1938" s="46">
        <v>30.9</v>
      </c>
      <c r="I1938" s="46">
        <v>0.35</v>
      </c>
      <c r="J1938" s="52">
        <v>500</v>
      </c>
      <c r="K1938" s="47" t="str">
        <f t="shared" si="32"/>
        <v/>
      </c>
      <c r="L1938" s="30"/>
    </row>
    <row r="1939" spans="1:12" ht="15" customHeight="1" x14ac:dyDescent="0.2">
      <c r="A1939" s="64" t="s">
        <v>518</v>
      </c>
      <c r="B1939" s="44" t="s">
        <v>516</v>
      </c>
      <c r="C1939" s="44" t="s">
        <v>517</v>
      </c>
      <c r="D1939" s="44" t="s">
        <v>31</v>
      </c>
      <c r="E1939" s="44" t="s">
        <v>39</v>
      </c>
      <c r="F1939" s="45" t="s">
        <v>60</v>
      </c>
      <c r="G1939" s="46">
        <v>31.45</v>
      </c>
      <c r="H1939" s="46">
        <v>26.75</v>
      </c>
      <c r="I1939" s="46">
        <v>0.35</v>
      </c>
      <c r="J1939" s="52">
        <v>17</v>
      </c>
      <c r="K1939" s="47" t="str">
        <f t="shared" si="32"/>
        <v/>
      </c>
      <c r="L1939" s="30"/>
    </row>
    <row r="1940" spans="1:12" ht="15" customHeight="1" x14ac:dyDescent="0.2">
      <c r="A1940" s="64" t="s">
        <v>2276</v>
      </c>
      <c r="B1940" s="44" t="s">
        <v>516</v>
      </c>
      <c r="C1940" s="44" t="s">
        <v>517</v>
      </c>
      <c r="D1940" s="44" t="s">
        <v>31</v>
      </c>
      <c r="E1940" s="44" t="s">
        <v>40</v>
      </c>
      <c r="F1940" s="45" t="s">
        <v>60</v>
      </c>
      <c r="G1940" s="46">
        <v>24.9</v>
      </c>
      <c r="H1940" s="46">
        <v>21.2</v>
      </c>
      <c r="I1940" s="46">
        <v>0.35</v>
      </c>
      <c r="J1940" s="52">
        <v>500</v>
      </c>
      <c r="K1940" s="47" t="str">
        <f t="shared" si="32"/>
        <v/>
      </c>
      <c r="L1940" s="30"/>
    </row>
    <row r="1941" spans="1:12" ht="15" customHeight="1" x14ac:dyDescent="0.2">
      <c r="A1941" s="64" t="s">
        <v>2277</v>
      </c>
      <c r="B1941" s="44" t="s">
        <v>516</v>
      </c>
      <c r="C1941" s="44" t="s">
        <v>517</v>
      </c>
      <c r="D1941" s="44" t="s">
        <v>31</v>
      </c>
      <c r="E1941" s="44" t="s">
        <v>62</v>
      </c>
      <c r="F1941" s="45" t="s">
        <v>60</v>
      </c>
      <c r="G1941" s="46">
        <v>18.899999999999999</v>
      </c>
      <c r="H1941" s="46">
        <v>16.100000000000001</v>
      </c>
      <c r="I1941" s="46">
        <v>0.35</v>
      </c>
      <c r="J1941" s="52">
        <v>132</v>
      </c>
      <c r="K1941" s="47" t="str">
        <f t="shared" si="32"/>
        <v/>
      </c>
      <c r="L1941" s="30"/>
    </row>
    <row r="1942" spans="1:12" ht="15" customHeight="1" x14ac:dyDescent="0.2">
      <c r="A1942" s="64" t="s">
        <v>2278</v>
      </c>
      <c r="B1942" s="44" t="s">
        <v>516</v>
      </c>
      <c r="C1942" s="44" t="s">
        <v>517</v>
      </c>
      <c r="D1942" s="44" t="s">
        <v>41</v>
      </c>
      <c r="E1942" s="44" t="s">
        <v>44</v>
      </c>
      <c r="F1942" s="45" t="s">
        <v>60</v>
      </c>
      <c r="G1942" s="46">
        <v>23.7</v>
      </c>
      <c r="H1942" s="46">
        <v>20.149999999999999</v>
      </c>
      <c r="I1942" s="46">
        <v>0.35</v>
      </c>
      <c r="J1942" s="52">
        <v>500</v>
      </c>
      <c r="K1942" s="47" t="str">
        <f t="shared" si="32"/>
        <v/>
      </c>
      <c r="L1942" s="30"/>
    </row>
    <row r="1943" spans="1:12" ht="15" customHeight="1" x14ac:dyDescent="0.2">
      <c r="A1943" s="64" t="s">
        <v>2279</v>
      </c>
      <c r="B1943" s="44" t="s">
        <v>516</v>
      </c>
      <c r="C1943" s="44" t="s">
        <v>517</v>
      </c>
      <c r="D1943" s="44" t="s">
        <v>41</v>
      </c>
      <c r="E1943" s="44" t="s">
        <v>54</v>
      </c>
      <c r="F1943" s="45" t="s">
        <v>60</v>
      </c>
      <c r="G1943" s="46">
        <v>20.6</v>
      </c>
      <c r="H1943" s="46">
        <v>17.55</v>
      </c>
      <c r="I1943" s="46">
        <v>0.35</v>
      </c>
      <c r="J1943" s="52">
        <v>500</v>
      </c>
      <c r="K1943" s="47" t="str">
        <f t="shared" si="32"/>
        <v/>
      </c>
      <c r="L1943" s="30"/>
    </row>
    <row r="1944" spans="1:12" ht="15" customHeight="1" x14ac:dyDescent="0.2">
      <c r="A1944" s="64" t="s">
        <v>2280</v>
      </c>
      <c r="B1944" s="44" t="s">
        <v>516</v>
      </c>
      <c r="C1944" s="44" t="s">
        <v>517</v>
      </c>
      <c r="D1944" s="44" t="s">
        <v>41</v>
      </c>
      <c r="E1944" s="44" t="s">
        <v>45</v>
      </c>
      <c r="F1944" s="45" t="s">
        <v>60</v>
      </c>
      <c r="G1944" s="46">
        <v>18.850000000000001</v>
      </c>
      <c r="H1944" s="46">
        <v>16.05</v>
      </c>
      <c r="I1944" s="46">
        <v>0.35</v>
      </c>
      <c r="J1944" s="52">
        <v>158</v>
      </c>
      <c r="K1944" s="47" t="str">
        <f t="shared" si="32"/>
        <v/>
      </c>
      <c r="L1944" s="30"/>
    </row>
    <row r="1945" spans="1:12" ht="15" customHeight="1" x14ac:dyDescent="0.2">
      <c r="A1945" s="64" t="s">
        <v>2281</v>
      </c>
      <c r="B1945" s="44" t="s">
        <v>519</v>
      </c>
      <c r="C1945" s="44" t="s">
        <v>520</v>
      </c>
      <c r="D1945" s="44" t="s">
        <v>31</v>
      </c>
      <c r="E1945" s="44" t="s">
        <v>51</v>
      </c>
      <c r="F1945" s="45" t="s">
        <v>49</v>
      </c>
      <c r="G1945" s="46">
        <v>43.7</v>
      </c>
      <c r="H1945" s="46">
        <v>37.15</v>
      </c>
      <c r="I1945" s="46">
        <v>1</v>
      </c>
      <c r="J1945" s="52">
        <v>43</v>
      </c>
      <c r="K1945" s="47" t="str">
        <f t="shared" si="32"/>
        <v/>
      </c>
      <c r="L1945" s="30"/>
    </row>
    <row r="1946" spans="1:12" ht="15" customHeight="1" x14ac:dyDescent="0.2">
      <c r="A1946" s="64" t="s">
        <v>2282</v>
      </c>
      <c r="B1946" s="44" t="s">
        <v>519</v>
      </c>
      <c r="C1946" s="44" t="s">
        <v>520</v>
      </c>
      <c r="D1946" s="44" t="s">
        <v>31</v>
      </c>
      <c r="E1946" s="44" t="s">
        <v>38</v>
      </c>
      <c r="F1946" s="45" t="s">
        <v>49</v>
      </c>
      <c r="G1946" s="46">
        <v>42.15</v>
      </c>
      <c r="H1946" s="46">
        <v>35.85</v>
      </c>
      <c r="I1946" s="46">
        <v>1</v>
      </c>
      <c r="J1946" s="52">
        <v>6</v>
      </c>
      <c r="K1946" s="47" t="str">
        <f t="shared" si="32"/>
        <v/>
      </c>
      <c r="L1946" s="30"/>
    </row>
    <row r="1947" spans="1:12" ht="15" customHeight="1" x14ac:dyDescent="0.2">
      <c r="A1947" s="64" t="s">
        <v>2283</v>
      </c>
      <c r="B1947" s="44" t="s">
        <v>519</v>
      </c>
      <c r="C1947" s="44" t="s">
        <v>520</v>
      </c>
      <c r="D1947" s="44" t="s">
        <v>31</v>
      </c>
      <c r="E1947" s="44" t="s">
        <v>39</v>
      </c>
      <c r="F1947" s="45" t="s">
        <v>49</v>
      </c>
      <c r="G1947" s="46">
        <v>35.200000000000003</v>
      </c>
      <c r="H1947" s="46">
        <v>29.95</v>
      </c>
      <c r="I1947" s="46">
        <v>1</v>
      </c>
      <c r="J1947" s="52">
        <v>38</v>
      </c>
      <c r="K1947" s="47" t="str">
        <f t="shared" si="32"/>
        <v/>
      </c>
      <c r="L1947" s="30"/>
    </row>
    <row r="1948" spans="1:12" ht="15" customHeight="1" x14ac:dyDescent="0.2">
      <c r="A1948" s="64" t="s">
        <v>720</v>
      </c>
      <c r="B1948" s="44" t="s">
        <v>519</v>
      </c>
      <c r="C1948" s="44" t="s">
        <v>520</v>
      </c>
      <c r="D1948" s="44" t="s">
        <v>31</v>
      </c>
      <c r="E1948" s="44" t="s">
        <v>40</v>
      </c>
      <c r="F1948" s="45" t="s">
        <v>49</v>
      </c>
      <c r="G1948" s="46">
        <v>29.55</v>
      </c>
      <c r="H1948" s="46">
        <v>25.15</v>
      </c>
      <c r="I1948" s="46">
        <v>1</v>
      </c>
      <c r="J1948" s="52">
        <v>13</v>
      </c>
      <c r="K1948" s="47" t="str">
        <f t="shared" si="32"/>
        <v/>
      </c>
      <c r="L1948" s="30"/>
    </row>
    <row r="1949" spans="1:12" ht="15" customHeight="1" x14ac:dyDescent="0.2">
      <c r="A1949" s="64" t="s">
        <v>3016</v>
      </c>
      <c r="B1949" s="44" t="s">
        <v>521</v>
      </c>
      <c r="C1949" s="44" t="s">
        <v>522</v>
      </c>
      <c r="D1949" s="44" t="s">
        <v>31</v>
      </c>
      <c r="E1949" s="44" t="s">
        <v>34</v>
      </c>
      <c r="F1949" s="45" t="s">
        <v>33</v>
      </c>
      <c r="G1949" s="46">
        <v>65.05</v>
      </c>
      <c r="H1949" s="46">
        <v>55.3</v>
      </c>
      <c r="I1949" s="46">
        <v>1</v>
      </c>
      <c r="J1949" s="52">
        <v>23</v>
      </c>
      <c r="K1949" s="47" t="str">
        <f t="shared" si="32"/>
        <v/>
      </c>
      <c r="L1949" s="30"/>
    </row>
    <row r="1950" spans="1:12" ht="15" customHeight="1" x14ac:dyDescent="0.2">
      <c r="A1950" s="64" t="s">
        <v>790</v>
      </c>
      <c r="B1950" s="44" t="s">
        <v>521</v>
      </c>
      <c r="C1950" s="44" t="s">
        <v>522</v>
      </c>
      <c r="D1950" s="44" t="s">
        <v>31</v>
      </c>
      <c r="E1950" s="44" t="s">
        <v>133</v>
      </c>
      <c r="F1950" s="45" t="s">
        <v>33</v>
      </c>
      <c r="G1950" s="46">
        <v>57.5</v>
      </c>
      <c r="H1950" s="46">
        <v>48.9</v>
      </c>
      <c r="I1950" s="46">
        <v>1</v>
      </c>
      <c r="J1950" s="52">
        <v>120</v>
      </c>
      <c r="K1950" s="47" t="str">
        <f t="shared" si="32"/>
        <v/>
      </c>
      <c r="L1950" s="30"/>
    </row>
    <row r="1951" spans="1:12" ht="15" customHeight="1" x14ac:dyDescent="0.2">
      <c r="A1951" s="64" t="s">
        <v>2284</v>
      </c>
      <c r="B1951" s="44" t="s">
        <v>521</v>
      </c>
      <c r="C1951" s="44" t="s">
        <v>522</v>
      </c>
      <c r="D1951" s="44" t="s">
        <v>31</v>
      </c>
      <c r="E1951" s="44" t="s">
        <v>35</v>
      </c>
      <c r="F1951" s="45" t="s">
        <v>33</v>
      </c>
      <c r="G1951" s="46">
        <v>52.1</v>
      </c>
      <c r="H1951" s="46">
        <v>44.3</v>
      </c>
      <c r="I1951" s="46">
        <v>1</v>
      </c>
      <c r="J1951" s="52">
        <v>135</v>
      </c>
      <c r="K1951" s="47" t="str">
        <f t="shared" si="32"/>
        <v/>
      </c>
      <c r="L1951" s="30"/>
    </row>
    <row r="1952" spans="1:12" ht="15" customHeight="1" x14ac:dyDescent="0.2">
      <c r="A1952" s="64" t="s">
        <v>818</v>
      </c>
      <c r="B1952" s="44" t="s">
        <v>521</v>
      </c>
      <c r="C1952" s="44" t="s">
        <v>522</v>
      </c>
      <c r="D1952" s="44" t="s">
        <v>31</v>
      </c>
      <c r="E1952" s="44" t="s">
        <v>36</v>
      </c>
      <c r="F1952" s="45" t="s">
        <v>33</v>
      </c>
      <c r="G1952" s="46">
        <v>46.4</v>
      </c>
      <c r="H1952" s="46">
        <v>39.450000000000003</v>
      </c>
      <c r="I1952" s="46">
        <v>1</v>
      </c>
      <c r="J1952" s="52">
        <v>278</v>
      </c>
      <c r="K1952" s="47" t="str">
        <f t="shared" si="32"/>
        <v/>
      </c>
      <c r="L1952" s="30"/>
    </row>
    <row r="1953" spans="1:12" ht="15" customHeight="1" x14ac:dyDescent="0.2">
      <c r="A1953" s="64" t="s">
        <v>2285</v>
      </c>
      <c r="B1953" s="44" t="s">
        <v>521</v>
      </c>
      <c r="C1953" s="44" t="s">
        <v>522</v>
      </c>
      <c r="D1953" s="44" t="s">
        <v>31</v>
      </c>
      <c r="E1953" s="44" t="s">
        <v>51</v>
      </c>
      <c r="F1953" s="45" t="s">
        <v>33</v>
      </c>
      <c r="G1953" s="46">
        <v>41.35</v>
      </c>
      <c r="H1953" s="46">
        <v>35.15</v>
      </c>
      <c r="I1953" s="46">
        <v>1</v>
      </c>
      <c r="J1953" s="52">
        <v>43</v>
      </c>
      <c r="K1953" s="47" t="str">
        <f t="shared" ref="K1953:K2015" si="33">IF(L1953="","",IF(L1953&lt;50,G1953-($K$9*G1953),IF(L1953&gt;=50,H1953-($K$9*H1953))))</f>
        <v/>
      </c>
      <c r="L1953" s="30"/>
    </row>
    <row r="1954" spans="1:12" ht="15" customHeight="1" x14ac:dyDescent="0.2">
      <c r="A1954" s="64" t="s">
        <v>2286</v>
      </c>
      <c r="B1954" s="44" t="s">
        <v>521</v>
      </c>
      <c r="C1954" s="44" t="s">
        <v>522</v>
      </c>
      <c r="D1954" s="44" t="s">
        <v>31</v>
      </c>
      <c r="E1954" s="44" t="s">
        <v>61</v>
      </c>
      <c r="F1954" s="45" t="s">
        <v>33</v>
      </c>
      <c r="G1954" s="46">
        <v>39.700000000000003</v>
      </c>
      <c r="H1954" s="46">
        <v>33.75</v>
      </c>
      <c r="I1954" s="46">
        <v>1</v>
      </c>
      <c r="J1954" s="52">
        <v>9</v>
      </c>
      <c r="K1954" s="47" t="str">
        <f t="shared" si="33"/>
        <v/>
      </c>
      <c r="L1954" s="30"/>
    </row>
    <row r="1955" spans="1:12" ht="15" customHeight="1" x14ac:dyDescent="0.2">
      <c r="A1955" s="64" t="s">
        <v>525</v>
      </c>
      <c r="B1955" s="44" t="s">
        <v>523</v>
      </c>
      <c r="C1955" s="44" t="s">
        <v>524</v>
      </c>
      <c r="D1955" s="44" t="s">
        <v>31</v>
      </c>
      <c r="E1955" s="44" t="s">
        <v>92</v>
      </c>
      <c r="F1955" s="45" t="s">
        <v>33</v>
      </c>
      <c r="G1955" s="46">
        <v>73.5</v>
      </c>
      <c r="H1955" s="46">
        <v>62.5</v>
      </c>
      <c r="I1955" s="46"/>
      <c r="J1955" s="52">
        <v>82</v>
      </c>
      <c r="K1955" s="47" t="str">
        <f t="shared" si="33"/>
        <v/>
      </c>
      <c r="L1955" s="30"/>
    </row>
    <row r="1956" spans="1:12" ht="15" customHeight="1" x14ac:dyDescent="0.2">
      <c r="A1956" s="64" t="s">
        <v>526</v>
      </c>
      <c r="B1956" s="44" t="s">
        <v>523</v>
      </c>
      <c r="C1956" s="44" t="s">
        <v>524</v>
      </c>
      <c r="D1956" s="44" t="s">
        <v>31</v>
      </c>
      <c r="E1956" s="44" t="s">
        <v>48</v>
      </c>
      <c r="F1956" s="45" t="s">
        <v>33</v>
      </c>
      <c r="G1956" s="46">
        <v>63.05</v>
      </c>
      <c r="H1956" s="46">
        <v>53.6</v>
      </c>
      <c r="I1956" s="46"/>
      <c r="J1956" s="52">
        <v>118</v>
      </c>
      <c r="K1956" s="47" t="str">
        <f t="shared" si="33"/>
        <v/>
      </c>
      <c r="L1956" s="30"/>
    </row>
    <row r="1957" spans="1:12" ht="15" customHeight="1" x14ac:dyDescent="0.2">
      <c r="A1957" s="64" t="s">
        <v>527</v>
      </c>
      <c r="B1957" s="44" t="s">
        <v>523</v>
      </c>
      <c r="C1957" s="44" t="s">
        <v>524</v>
      </c>
      <c r="D1957" s="44" t="s">
        <v>31</v>
      </c>
      <c r="E1957" s="44" t="s">
        <v>50</v>
      </c>
      <c r="F1957" s="45" t="s">
        <v>33</v>
      </c>
      <c r="G1957" s="46">
        <v>58.2</v>
      </c>
      <c r="H1957" s="46">
        <v>49.5</v>
      </c>
      <c r="I1957" s="46"/>
      <c r="J1957" s="52">
        <v>396</v>
      </c>
      <c r="K1957" s="47" t="str">
        <f t="shared" si="33"/>
        <v/>
      </c>
      <c r="L1957" s="30"/>
    </row>
    <row r="1958" spans="1:12" ht="15" customHeight="1" x14ac:dyDescent="0.2">
      <c r="A1958" s="64" t="s">
        <v>791</v>
      </c>
      <c r="B1958" s="44" t="s">
        <v>523</v>
      </c>
      <c r="C1958" s="44" t="s">
        <v>524</v>
      </c>
      <c r="D1958" s="44" t="s">
        <v>31</v>
      </c>
      <c r="E1958" s="44" t="s">
        <v>32</v>
      </c>
      <c r="F1958" s="45" t="s">
        <v>33</v>
      </c>
      <c r="G1958" s="46">
        <v>54.05</v>
      </c>
      <c r="H1958" s="46">
        <v>45.95</v>
      </c>
      <c r="I1958" s="46"/>
      <c r="J1958" s="52">
        <v>461</v>
      </c>
      <c r="K1958" s="47" t="str">
        <f t="shared" si="33"/>
        <v/>
      </c>
      <c r="L1958" s="30"/>
    </row>
    <row r="1959" spans="1:12" ht="15" customHeight="1" x14ac:dyDescent="0.2">
      <c r="A1959" s="64" t="s">
        <v>2287</v>
      </c>
      <c r="B1959" s="44" t="s">
        <v>523</v>
      </c>
      <c r="C1959" s="44" t="s">
        <v>524</v>
      </c>
      <c r="D1959" s="44" t="s">
        <v>31</v>
      </c>
      <c r="E1959" s="44" t="s">
        <v>34</v>
      </c>
      <c r="F1959" s="45" t="s">
        <v>33</v>
      </c>
      <c r="G1959" s="46">
        <v>49.15</v>
      </c>
      <c r="H1959" s="46">
        <v>41.8</v>
      </c>
      <c r="I1959" s="46"/>
      <c r="J1959" s="52">
        <v>128</v>
      </c>
      <c r="K1959" s="47" t="str">
        <f t="shared" si="33"/>
        <v/>
      </c>
      <c r="L1959" s="30"/>
    </row>
    <row r="1960" spans="1:12" ht="15" customHeight="1" x14ac:dyDescent="0.2">
      <c r="A1960" s="64" t="s">
        <v>2288</v>
      </c>
      <c r="B1960" s="44" t="s">
        <v>523</v>
      </c>
      <c r="C1960" s="44" t="s">
        <v>524</v>
      </c>
      <c r="D1960" s="44" t="s">
        <v>31</v>
      </c>
      <c r="E1960" s="44" t="s">
        <v>36</v>
      </c>
      <c r="F1960" s="45" t="s">
        <v>33</v>
      </c>
      <c r="G1960" s="46">
        <v>36.85</v>
      </c>
      <c r="H1960" s="46">
        <v>31.35</v>
      </c>
      <c r="I1960" s="46"/>
      <c r="J1960" s="52">
        <v>370</v>
      </c>
      <c r="K1960" s="47" t="str">
        <f t="shared" si="33"/>
        <v/>
      </c>
      <c r="L1960" s="30"/>
    </row>
    <row r="1961" spans="1:12" ht="15" customHeight="1" x14ac:dyDescent="0.2">
      <c r="A1961" s="64" t="s">
        <v>2289</v>
      </c>
      <c r="B1961" s="44" t="s">
        <v>523</v>
      </c>
      <c r="C1961" s="44" t="s">
        <v>524</v>
      </c>
      <c r="D1961" s="44" t="s">
        <v>31</v>
      </c>
      <c r="E1961" s="44" t="s">
        <v>51</v>
      </c>
      <c r="F1961" s="45" t="s">
        <v>33</v>
      </c>
      <c r="G1961" s="46">
        <v>30.2</v>
      </c>
      <c r="H1961" s="46">
        <v>25.7</v>
      </c>
      <c r="I1961" s="46"/>
      <c r="J1961" s="52">
        <v>408</v>
      </c>
      <c r="K1961" s="47" t="str">
        <f t="shared" si="33"/>
        <v/>
      </c>
      <c r="L1961" s="30"/>
    </row>
    <row r="1962" spans="1:12" ht="15" customHeight="1" x14ac:dyDescent="0.2">
      <c r="A1962" s="64" t="s">
        <v>2290</v>
      </c>
      <c r="B1962" s="44" t="s">
        <v>523</v>
      </c>
      <c r="C1962" s="44" t="s">
        <v>524</v>
      </c>
      <c r="D1962" s="44" t="s">
        <v>31</v>
      </c>
      <c r="E1962" s="44" t="s">
        <v>72</v>
      </c>
      <c r="F1962" s="45" t="s">
        <v>33</v>
      </c>
      <c r="G1962" s="46">
        <v>23.35</v>
      </c>
      <c r="H1962" s="46">
        <v>19.850000000000001</v>
      </c>
      <c r="I1962" s="46"/>
      <c r="J1962" s="52">
        <v>32</v>
      </c>
      <c r="K1962" s="47" t="str">
        <f t="shared" si="33"/>
        <v/>
      </c>
      <c r="L1962" s="30"/>
    </row>
    <row r="1963" spans="1:12" ht="15" customHeight="1" x14ac:dyDescent="0.2">
      <c r="A1963" s="64" t="s">
        <v>2291</v>
      </c>
      <c r="B1963" s="44" t="s">
        <v>523</v>
      </c>
      <c r="C1963" s="44" t="s">
        <v>524</v>
      </c>
      <c r="D1963" s="44" t="s">
        <v>31</v>
      </c>
      <c r="E1963" s="44" t="s">
        <v>62</v>
      </c>
      <c r="F1963" s="45" t="s">
        <v>33</v>
      </c>
      <c r="G1963" s="46">
        <v>20.2</v>
      </c>
      <c r="H1963" s="46">
        <v>17.2</v>
      </c>
      <c r="I1963" s="46"/>
      <c r="J1963" s="52">
        <v>74</v>
      </c>
      <c r="K1963" s="47" t="str">
        <f t="shared" si="33"/>
        <v/>
      </c>
      <c r="L1963" s="30"/>
    </row>
    <row r="1964" spans="1:12" ht="15" customHeight="1" x14ac:dyDescent="0.2">
      <c r="A1964" s="64" t="s">
        <v>2292</v>
      </c>
      <c r="B1964" s="44" t="s">
        <v>640</v>
      </c>
      <c r="C1964" s="44" t="s">
        <v>641</v>
      </c>
      <c r="D1964" s="44" t="s">
        <v>31</v>
      </c>
      <c r="E1964" s="44" t="s">
        <v>152</v>
      </c>
      <c r="F1964" s="45" t="s">
        <v>33</v>
      </c>
      <c r="G1964" s="46">
        <v>19.45</v>
      </c>
      <c r="H1964" s="46">
        <v>16.55</v>
      </c>
      <c r="I1964" s="46">
        <v>1.5</v>
      </c>
      <c r="J1964" s="52">
        <v>16</v>
      </c>
      <c r="K1964" s="47" t="str">
        <f t="shared" si="33"/>
        <v/>
      </c>
      <c r="L1964" s="30"/>
    </row>
    <row r="1965" spans="1:12" ht="15" customHeight="1" x14ac:dyDescent="0.2">
      <c r="A1965" s="64" t="s">
        <v>2293</v>
      </c>
      <c r="B1965" s="44" t="s">
        <v>2294</v>
      </c>
      <c r="C1965" s="44" t="s">
        <v>2295</v>
      </c>
      <c r="D1965" s="44" t="s">
        <v>31</v>
      </c>
      <c r="E1965" s="44" t="s">
        <v>209</v>
      </c>
      <c r="F1965" s="45" t="s">
        <v>33</v>
      </c>
      <c r="G1965" s="46">
        <v>23.85</v>
      </c>
      <c r="H1965" s="46">
        <v>20.3</v>
      </c>
      <c r="I1965" s="46">
        <v>0.85</v>
      </c>
      <c r="J1965" s="52">
        <v>45</v>
      </c>
      <c r="K1965" s="47" t="str">
        <f t="shared" si="33"/>
        <v/>
      </c>
      <c r="L1965" s="30"/>
    </row>
    <row r="1966" spans="1:12" ht="15" customHeight="1" x14ac:dyDescent="0.2">
      <c r="A1966" s="64" t="s">
        <v>2296</v>
      </c>
      <c r="B1966" s="44" t="s">
        <v>2294</v>
      </c>
      <c r="C1966" s="44" t="s">
        <v>2295</v>
      </c>
      <c r="D1966" s="44" t="s">
        <v>31</v>
      </c>
      <c r="E1966" s="44" t="s">
        <v>63</v>
      </c>
      <c r="F1966" s="45" t="s">
        <v>33</v>
      </c>
      <c r="G1966" s="46">
        <v>20.6</v>
      </c>
      <c r="H1966" s="46">
        <v>17.55</v>
      </c>
      <c r="I1966" s="46">
        <v>0.85</v>
      </c>
      <c r="J1966" s="52">
        <v>56</v>
      </c>
      <c r="K1966" s="47" t="str">
        <f t="shared" si="33"/>
        <v/>
      </c>
      <c r="L1966" s="30"/>
    </row>
    <row r="1967" spans="1:12" ht="15" customHeight="1" x14ac:dyDescent="0.2">
      <c r="A1967" s="64" t="s">
        <v>2297</v>
      </c>
      <c r="B1967" s="44" t="s">
        <v>2294</v>
      </c>
      <c r="C1967" s="44" t="s">
        <v>2295</v>
      </c>
      <c r="D1967" s="44" t="s">
        <v>31</v>
      </c>
      <c r="E1967" s="44" t="s">
        <v>152</v>
      </c>
      <c r="F1967" s="45" t="s">
        <v>33</v>
      </c>
      <c r="G1967" s="46">
        <v>18.600000000000001</v>
      </c>
      <c r="H1967" s="46">
        <v>15.85</v>
      </c>
      <c r="I1967" s="46">
        <v>0.85</v>
      </c>
      <c r="J1967" s="52">
        <v>37</v>
      </c>
      <c r="K1967" s="47" t="str">
        <f t="shared" si="33"/>
        <v/>
      </c>
      <c r="L1967" s="30"/>
    </row>
    <row r="1968" spans="1:12" ht="15" customHeight="1" x14ac:dyDescent="0.2">
      <c r="A1968" s="64" t="s">
        <v>614</v>
      </c>
      <c r="B1968" s="44" t="s">
        <v>528</v>
      </c>
      <c r="C1968" s="44" t="s">
        <v>529</v>
      </c>
      <c r="D1968" s="44" t="s">
        <v>31</v>
      </c>
      <c r="E1968" s="44" t="s">
        <v>209</v>
      </c>
      <c r="F1968" s="45" t="s">
        <v>33</v>
      </c>
      <c r="G1968" s="46">
        <v>24.9</v>
      </c>
      <c r="H1968" s="46">
        <v>21.2</v>
      </c>
      <c r="I1968" s="46">
        <v>1.65</v>
      </c>
      <c r="J1968" s="52">
        <v>186</v>
      </c>
      <c r="K1968" s="47" t="str">
        <f t="shared" si="33"/>
        <v/>
      </c>
      <c r="L1968" s="30"/>
    </row>
    <row r="1969" spans="1:12" ht="15" customHeight="1" x14ac:dyDescent="0.2">
      <c r="A1969" s="64" t="s">
        <v>530</v>
      </c>
      <c r="B1969" s="44" t="s">
        <v>528</v>
      </c>
      <c r="C1969" s="44" t="s">
        <v>529</v>
      </c>
      <c r="D1969" s="44" t="s">
        <v>31</v>
      </c>
      <c r="E1969" s="44" t="s">
        <v>63</v>
      </c>
      <c r="F1969" s="45" t="s">
        <v>33</v>
      </c>
      <c r="G1969" s="46">
        <v>21.5</v>
      </c>
      <c r="H1969" s="46">
        <v>18.3</v>
      </c>
      <c r="I1969" s="46">
        <v>1.65</v>
      </c>
      <c r="J1969" s="52">
        <v>12</v>
      </c>
      <c r="K1969" s="47" t="str">
        <f t="shared" si="33"/>
        <v/>
      </c>
      <c r="L1969" s="30"/>
    </row>
    <row r="1970" spans="1:12" ht="15" customHeight="1" x14ac:dyDescent="0.2">
      <c r="A1970" s="64" t="s">
        <v>531</v>
      </c>
      <c r="B1970" s="44" t="s">
        <v>528</v>
      </c>
      <c r="C1970" s="44" t="s">
        <v>529</v>
      </c>
      <c r="D1970" s="44" t="s">
        <v>31</v>
      </c>
      <c r="E1970" s="44" t="s">
        <v>152</v>
      </c>
      <c r="F1970" s="45" t="s">
        <v>33</v>
      </c>
      <c r="G1970" s="46">
        <v>20</v>
      </c>
      <c r="H1970" s="46">
        <v>17</v>
      </c>
      <c r="I1970" s="46">
        <v>1.65</v>
      </c>
      <c r="J1970" s="52">
        <v>12</v>
      </c>
      <c r="K1970" s="47" t="str">
        <f t="shared" si="33"/>
        <v/>
      </c>
      <c r="L1970" s="30"/>
    </row>
    <row r="1971" spans="1:12" ht="15" customHeight="1" x14ac:dyDescent="0.2">
      <c r="A1971" s="64" t="s">
        <v>2298</v>
      </c>
      <c r="B1971" s="44" t="s">
        <v>532</v>
      </c>
      <c r="C1971" s="44" t="s">
        <v>533</v>
      </c>
      <c r="D1971" s="44" t="s">
        <v>31</v>
      </c>
      <c r="E1971" s="44" t="s">
        <v>32</v>
      </c>
      <c r="F1971" s="45" t="s">
        <v>49</v>
      </c>
      <c r="G1971" s="46">
        <v>59.9</v>
      </c>
      <c r="H1971" s="46">
        <v>50.95</v>
      </c>
      <c r="I1971" s="46">
        <v>0.75</v>
      </c>
      <c r="J1971" s="52">
        <v>123</v>
      </c>
      <c r="K1971" s="47" t="str">
        <f t="shared" si="33"/>
        <v/>
      </c>
      <c r="L1971" s="30"/>
    </row>
    <row r="1972" spans="1:12" ht="15" customHeight="1" x14ac:dyDescent="0.2">
      <c r="A1972" s="64" t="s">
        <v>2299</v>
      </c>
      <c r="B1972" s="44" t="s">
        <v>532</v>
      </c>
      <c r="C1972" s="44" t="s">
        <v>533</v>
      </c>
      <c r="D1972" s="44" t="s">
        <v>31</v>
      </c>
      <c r="E1972" s="44" t="s">
        <v>34</v>
      </c>
      <c r="F1972" s="45" t="s">
        <v>49</v>
      </c>
      <c r="G1972" s="46">
        <v>55.2</v>
      </c>
      <c r="H1972" s="46">
        <v>46.95</v>
      </c>
      <c r="I1972" s="46">
        <v>0.75</v>
      </c>
      <c r="J1972" s="52">
        <v>351</v>
      </c>
      <c r="K1972" s="47" t="str">
        <f t="shared" si="33"/>
        <v/>
      </c>
      <c r="L1972" s="30"/>
    </row>
    <row r="1973" spans="1:12" ht="15" customHeight="1" x14ac:dyDescent="0.2">
      <c r="A1973" s="64" t="s">
        <v>2804</v>
      </c>
      <c r="B1973" s="44" t="s">
        <v>532</v>
      </c>
      <c r="C1973" s="44" t="s">
        <v>533</v>
      </c>
      <c r="D1973" s="44" t="s">
        <v>31</v>
      </c>
      <c r="E1973" s="44" t="s">
        <v>83</v>
      </c>
      <c r="F1973" s="45" t="s">
        <v>49</v>
      </c>
      <c r="G1973" s="46">
        <v>48.3</v>
      </c>
      <c r="H1973" s="46">
        <v>41.1</v>
      </c>
      <c r="I1973" s="46">
        <v>0.75</v>
      </c>
      <c r="J1973" s="52">
        <v>188</v>
      </c>
      <c r="K1973" s="47" t="str">
        <f t="shared" si="33"/>
        <v/>
      </c>
      <c r="L1973" s="30"/>
    </row>
    <row r="1974" spans="1:12" ht="15" customHeight="1" x14ac:dyDescent="0.2">
      <c r="A1974" s="64" t="s">
        <v>2300</v>
      </c>
      <c r="B1974" s="44" t="s">
        <v>532</v>
      </c>
      <c r="C1974" s="44" t="s">
        <v>533</v>
      </c>
      <c r="D1974" s="44" t="s">
        <v>31</v>
      </c>
      <c r="E1974" s="44" t="s">
        <v>35</v>
      </c>
      <c r="F1974" s="45" t="s">
        <v>49</v>
      </c>
      <c r="G1974" s="46">
        <v>50.8</v>
      </c>
      <c r="H1974" s="46">
        <v>43.2</v>
      </c>
      <c r="I1974" s="46">
        <v>0.75</v>
      </c>
      <c r="J1974" s="52">
        <v>197</v>
      </c>
      <c r="K1974" s="47" t="str">
        <f t="shared" si="33"/>
        <v/>
      </c>
      <c r="L1974" s="30"/>
    </row>
    <row r="1975" spans="1:12" ht="15" customHeight="1" x14ac:dyDescent="0.2">
      <c r="A1975" s="64" t="s">
        <v>2805</v>
      </c>
      <c r="B1975" s="44" t="s">
        <v>532</v>
      </c>
      <c r="C1975" s="44" t="s">
        <v>533</v>
      </c>
      <c r="D1975" s="44" t="s">
        <v>31</v>
      </c>
      <c r="E1975" s="44" t="s">
        <v>86</v>
      </c>
      <c r="F1975" s="45" t="s">
        <v>49</v>
      </c>
      <c r="G1975" s="46">
        <v>44.45</v>
      </c>
      <c r="H1975" s="46">
        <v>37.799999999999997</v>
      </c>
      <c r="I1975" s="46">
        <v>0.75</v>
      </c>
      <c r="J1975" s="52">
        <v>56</v>
      </c>
      <c r="K1975" s="47" t="str">
        <f t="shared" si="33"/>
        <v/>
      </c>
      <c r="L1975" s="30"/>
    </row>
    <row r="1976" spans="1:12" ht="15" customHeight="1" x14ac:dyDescent="0.2">
      <c r="A1976" s="64" t="s">
        <v>2924</v>
      </c>
      <c r="B1976" s="44" t="s">
        <v>532</v>
      </c>
      <c r="C1976" s="44" t="s">
        <v>533</v>
      </c>
      <c r="D1976" s="44" t="s">
        <v>31</v>
      </c>
      <c r="E1976" s="44" t="s">
        <v>36</v>
      </c>
      <c r="F1976" s="45" t="s">
        <v>49</v>
      </c>
      <c r="G1976" s="46">
        <v>44.2</v>
      </c>
      <c r="H1976" s="46">
        <v>37.6</v>
      </c>
      <c r="I1976" s="46">
        <v>0.75</v>
      </c>
      <c r="J1976" s="52">
        <v>27</v>
      </c>
      <c r="K1976" s="47" t="str">
        <f t="shared" si="33"/>
        <v/>
      </c>
      <c r="L1976" s="30"/>
    </row>
    <row r="1977" spans="1:12" ht="15" customHeight="1" x14ac:dyDescent="0.2">
      <c r="A1977" s="64" t="s">
        <v>2301</v>
      </c>
      <c r="B1977" s="44" t="s">
        <v>532</v>
      </c>
      <c r="C1977" s="44" t="s">
        <v>533</v>
      </c>
      <c r="D1977" s="44" t="s">
        <v>31</v>
      </c>
      <c r="E1977" s="44" t="s">
        <v>40</v>
      </c>
      <c r="F1977" s="45" t="s">
        <v>49</v>
      </c>
      <c r="G1977" s="46">
        <v>21.55</v>
      </c>
      <c r="H1977" s="46">
        <v>18.350000000000001</v>
      </c>
      <c r="I1977" s="46">
        <v>0.75</v>
      </c>
      <c r="J1977" s="52">
        <v>21</v>
      </c>
      <c r="K1977" s="47" t="str">
        <f t="shared" si="33"/>
        <v/>
      </c>
      <c r="L1977" s="30"/>
    </row>
    <row r="1978" spans="1:12" ht="15" customHeight="1" x14ac:dyDescent="0.2">
      <c r="A1978" s="64" t="s">
        <v>904</v>
      </c>
      <c r="B1978" s="44" t="s">
        <v>534</v>
      </c>
      <c r="C1978" s="44" t="s">
        <v>535</v>
      </c>
      <c r="D1978" s="44" t="s">
        <v>31</v>
      </c>
      <c r="E1978" s="44" t="s">
        <v>34</v>
      </c>
      <c r="F1978" s="45" t="s">
        <v>33</v>
      </c>
      <c r="G1978" s="46">
        <v>65.45</v>
      </c>
      <c r="H1978" s="46">
        <v>55.65</v>
      </c>
      <c r="I1978" s="46"/>
      <c r="J1978" s="52">
        <v>119</v>
      </c>
      <c r="K1978" s="47" t="str">
        <f t="shared" si="33"/>
        <v/>
      </c>
      <c r="L1978" s="30"/>
    </row>
    <row r="1979" spans="1:12" ht="15" customHeight="1" x14ac:dyDescent="0.2">
      <c r="A1979" s="64" t="s">
        <v>905</v>
      </c>
      <c r="B1979" s="44" t="s">
        <v>534</v>
      </c>
      <c r="C1979" s="44" t="s">
        <v>535</v>
      </c>
      <c r="D1979" s="44" t="s">
        <v>31</v>
      </c>
      <c r="E1979" s="44" t="s">
        <v>35</v>
      </c>
      <c r="F1979" s="45" t="s">
        <v>33</v>
      </c>
      <c r="G1979" s="46">
        <v>54.35</v>
      </c>
      <c r="H1979" s="46">
        <v>46.2</v>
      </c>
      <c r="I1979" s="46"/>
      <c r="J1979" s="52">
        <v>212</v>
      </c>
      <c r="K1979" s="47" t="str">
        <f t="shared" si="33"/>
        <v/>
      </c>
      <c r="L1979" s="30"/>
    </row>
    <row r="1980" spans="1:12" ht="15" customHeight="1" x14ac:dyDescent="0.2">
      <c r="A1980" s="64" t="s">
        <v>2302</v>
      </c>
      <c r="B1980" s="44" t="s">
        <v>534</v>
      </c>
      <c r="C1980" s="44" t="s">
        <v>535</v>
      </c>
      <c r="D1980" s="44" t="s">
        <v>31</v>
      </c>
      <c r="E1980" s="44" t="s">
        <v>36</v>
      </c>
      <c r="F1980" s="45" t="s">
        <v>33</v>
      </c>
      <c r="G1980" s="46">
        <v>42.45</v>
      </c>
      <c r="H1980" s="46">
        <v>36.1</v>
      </c>
      <c r="I1980" s="46"/>
      <c r="J1980" s="52">
        <v>38</v>
      </c>
      <c r="K1980" s="47" t="str">
        <f t="shared" si="33"/>
        <v/>
      </c>
      <c r="L1980" s="30"/>
    </row>
    <row r="1981" spans="1:12" ht="15" customHeight="1" x14ac:dyDescent="0.2">
      <c r="A1981" s="64" t="s">
        <v>2303</v>
      </c>
      <c r="B1981" s="44" t="s">
        <v>534</v>
      </c>
      <c r="C1981" s="44" t="s">
        <v>535</v>
      </c>
      <c r="D1981" s="44" t="s">
        <v>31</v>
      </c>
      <c r="E1981" s="44" t="s">
        <v>59</v>
      </c>
      <c r="F1981" s="45" t="s">
        <v>33</v>
      </c>
      <c r="G1981" s="46">
        <v>43.8</v>
      </c>
      <c r="H1981" s="46">
        <v>37.25</v>
      </c>
      <c r="I1981" s="46"/>
      <c r="J1981" s="52">
        <v>23</v>
      </c>
      <c r="K1981" s="47" t="str">
        <f t="shared" si="33"/>
        <v/>
      </c>
      <c r="L1981" s="30"/>
    </row>
    <row r="1982" spans="1:12" ht="15" customHeight="1" x14ac:dyDescent="0.2">
      <c r="A1982" s="64" t="s">
        <v>690</v>
      </c>
      <c r="B1982" s="44" t="s">
        <v>534</v>
      </c>
      <c r="C1982" s="44" t="s">
        <v>535</v>
      </c>
      <c r="D1982" s="44" t="s">
        <v>31</v>
      </c>
      <c r="E1982" s="44" t="s">
        <v>38</v>
      </c>
      <c r="F1982" s="45" t="s">
        <v>33</v>
      </c>
      <c r="G1982" s="46">
        <v>35.25</v>
      </c>
      <c r="H1982" s="46">
        <v>30</v>
      </c>
      <c r="I1982" s="46"/>
      <c r="J1982" s="52">
        <v>8</v>
      </c>
      <c r="K1982" s="47" t="str">
        <f t="shared" si="33"/>
        <v/>
      </c>
      <c r="L1982" s="30"/>
    </row>
    <row r="1983" spans="1:12" ht="15" customHeight="1" x14ac:dyDescent="0.2">
      <c r="A1983" s="64" t="s">
        <v>536</v>
      </c>
      <c r="B1983" s="44" t="s">
        <v>534</v>
      </c>
      <c r="C1983" s="44" t="s">
        <v>535</v>
      </c>
      <c r="D1983" s="44" t="s">
        <v>31</v>
      </c>
      <c r="E1983" s="44" t="s">
        <v>39</v>
      </c>
      <c r="F1983" s="45" t="s">
        <v>33</v>
      </c>
      <c r="G1983" s="46">
        <v>31.15</v>
      </c>
      <c r="H1983" s="46">
        <v>26.5</v>
      </c>
      <c r="I1983" s="46"/>
      <c r="J1983" s="52">
        <v>69</v>
      </c>
      <c r="K1983" s="47" t="str">
        <f t="shared" si="33"/>
        <v/>
      </c>
      <c r="L1983" s="30"/>
    </row>
    <row r="1984" spans="1:12" ht="15" customHeight="1" x14ac:dyDescent="0.2">
      <c r="A1984" s="64" t="s">
        <v>2304</v>
      </c>
      <c r="B1984" s="44" t="s">
        <v>534</v>
      </c>
      <c r="C1984" s="44" t="s">
        <v>535</v>
      </c>
      <c r="D1984" s="44" t="s">
        <v>31</v>
      </c>
      <c r="E1984" s="44" t="s">
        <v>40</v>
      </c>
      <c r="F1984" s="45" t="s">
        <v>33</v>
      </c>
      <c r="G1984" s="46">
        <v>27.55</v>
      </c>
      <c r="H1984" s="46">
        <v>23.45</v>
      </c>
      <c r="I1984" s="46"/>
      <c r="J1984" s="52">
        <v>31</v>
      </c>
      <c r="K1984" s="47" t="str">
        <f t="shared" si="33"/>
        <v/>
      </c>
      <c r="L1984" s="30"/>
    </row>
    <row r="1985" spans="1:12" ht="15" customHeight="1" x14ac:dyDescent="0.2">
      <c r="A1985" s="64" t="s">
        <v>2305</v>
      </c>
      <c r="B1985" s="44" t="s">
        <v>534</v>
      </c>
      <c r="C1985" s="44" t="s">
        <v>535</v>
      </c>
      <c r="D1985" s="44" t="s">
        <v>31</v>
      </c>
      <c r="E1985" s="44" t="s">
        <v>62</v>
      </c>
      <c r="F1985" s="45" t="s">
        <v>33</v>
      </c>
      <c r="G1985" s="46">
        <v>24.4</v>
      </c>
      <c r="H1985" s="46">
        <v>20.75</v>
      </c>
      <c r="I1985" s="46"/>
      <c r="J1985" s="52">
        <v>8</v>
      </c>
      <c r="K1985" s="47" t="str">
        <f t="shared" si="33"/>
        <v/>
      </c>
      <c r="L1985" s="30"/>
    </row>
    <row r="1986" spans="1:12" ht="15" customHeight="1" x14ac:dyDescent="0.2">
      <c r="A1986" s="64" t="s">
        <v>2306</v>
      </c>
      <c r="B1986" s="44" t="s">
        <v>538</v>
      </c>
      <c r="C1986" s="44" t="s">
        <v>539</v>
      </c>
      <c r="D1986" s="44" t="s">
        <v>31</v>
      </c>
      <c r="E1986" s="44" t="s">
        <v>48</v>
      </c>
      <c r="F1986" s="45" t="s">
        <v>49</v>
      </c>
      <c r="G1986" s="46">
        <v>103.15</v>
      </c>
      <c r="H1986" s="46">
        <v>87.7</v>
      </c>
      <c r="I1986" s="46">
        <v>0.85</v>
      </c>
      <c r="J1986" s="52">
        <v>43</v>
      </c>
      <c r="K1986" s="47" t="str">
        <f t="shared" si="33"/>
        <v/>
      </c>
      <c r="L1986" s="30"/>
    </row>
    <row r="1987" spans="1:12" ht="15" customHeight="1" x14ac:dyDescent="0.2">
      <c r="A1987" s="64" t="s">
        <v>537</v>
      </c>
      <c r="B1987" s="44" t="s">
        <v>538</v>
      </c>
      <c r="C1987" s="44" t="s">
        <v>539</v>
      </c>
      <c r="D1987" s="44" t="s">
        <v>31</v>
      </c>
      <c r="E1987" s="44" t="s">
        <v>50</v>
      </c>
      <c r="F1987" s="45" t="s">
        <v>49</v>
      </c>
      <c r="G1987" s="46">
        <v>90.25</v>
      </c>
      <c r="H1987" s="46">
        <v>76.75</v>
      </c>
      <c r="I1987" s="46">
        <v>0.85</v>
      </c>
      <c r="J1987" s="52">
        <v>149</v>
      </c>
      <c r="K1987" s="47" t="str">
        <f t="shared" si="33"/>
        <v/>
      </c>
      <c r="L1987" s="30"/>
    </row>
    <row r="1988" spans="1:12" ht="15" customHeight="1" x14ac:dyDescent="0.2">
      <c r="A1988" s="64" t="s">
        <v>615</v>
      </c>
      <c r="B1988" s="44" t="s">
        <v>538</v>
      </c>
      <c r="C1988" s="44" t="s">
        <v>539</v>
      </c>
      <c r="D1988" s="44" t="s">
        <v>31</v>
      </c>
      <c r="E1988" s="44" t="s">
        <v>32</v>
      </c>
      <c r="F1988" s="45" t="s">
        <v>49</v>
      </c>
      <c r="G1988" s="46">
        <v>77.900000000000006</v>
      </c>
      <c r="H1988" s="46">
        <v>66.25</v>
      </c>
      <c r="I1988" s="46">
        <v>0.85</v>
      </c>
      <c r="J1988" s="52">
        <v>332</v>
      </c>
      <c r="K1988" s="47" t="str">
        <f t="shared" si="33"/>
        <v/>
      </c>
      <c r="L1988" s="30"/>
    </row>
    <row r="1989" spans="1:12" ht="15" customHeight="1" x14ac:dyDescent="0.2">
      <c r="A1989" s="64" t="s">
        <v>616</v>
      </c>
      <c r="B1989" s="44" t="s">
        <v>538</v>
      </c>
      <c r="C1989" s="44" t="s">
        <v>539</v>
      </c>
      <c r="D1989" s="44" t="s">
        <v>31</v>
      </c>
      <c r="E1989" s="44" t="s">
        <v>34</v>
      </c>
      <c r="F1989" s="45" t="s">
        <v>49</v>
      </c>
      <c r="G1989" s="46">
        <v>65.5</v>
      </c>
      <c r="H1989" s="46">
        <v>55.7</v>
      </c>
      <c r="I1989" s="46">
        <v>0.85</v>
      </c>
      <c r="J1989" s="52">
        <v>188</v>
      </c>
      <c r="K1989" s="47" t="str">
        <f t="shared" si="33"/>
        <v/>
      </c>
      <c r="L1989" s="30"/>
    </row>
    <row r="1990" spans="1:12" ht="15" customHeight="1" x14ac:dyDescent="0.2">
      <c r="A1990" s="64" t="s">
        <v>2307</v>
      </c>
      <c r="B1990" s="44" t="s">
        <v>538</v>
      </c>
      <c r="C1990" s="44" t="s">
        <v>539</v>
      </c>
      <c r="D1990" s="44" t="s">
        <v>31</v>
      </c>
      <c r="E1990" s="44" t="s">
        <v>35</v>
      </c>
      <c r="F1990" s="45" t="s">
        <v>49</v>
      </c>
      <c r="G1990" s="46">
        <v>56.25</v>
      </c>
      <c r="H1990" s="46">
        <v>47.85</v>
      </c>
      <c r="I1990" s="46">
        <v>0.85</v>
      </c>
      <c r="J1990" s="52">
        <v>220</v>
      </c>
      <c r="K1990" s="47" t="str">
        <f t="shared" si="33"/>
        <v/>
      </c>
      <c r="L1990" s="30"/>
    </row>
    <row r="1991" spans="1:12" ht="15" customHeight="1" x14ac:dyDescent="0.2">
      <c r="A1991" s="64" t="s">
        <v>2308</v>
      </c>
      <c r="B1991" s="44" t="s">
        <v>538</v>
      </c>
      <c r="C1991" s="44" t="s">
        <v>539</v>
      </c>
      <c r="D1991" s="44" t="s">
        <v>31</v>
      </c>
      <c r="E1991" s="44" t="s">
        <v>51</v>
      </c>
      <c r="F1991" s="45" t="s">
        <v>49</v>
      </c>
      <c r="G1991" s="46">
        <v>39.200000000000003</v>
      </c>
      <c r="H1991" s="46">
        <v>33.35</v>
      </c>
      <c r="I1991" s="46">
        <v>0.85</v>
      </c>
      <c r="J1991" s="52">
        <v>26</v>
      </c>
      <c r="K1991" s="47" t="str">
        <f t="shared" si="33"/>
        <v/>
      </c>
      <c r="L1991" s="30"/>
    </row>
    <row r="1992" spans="1:12" ht="15" customHeight="1" x14ac:dyDescent="0.2">
      <c r="A1992" s="64" t="s">
        <v>617</v>
      </c>
      <c r="B1992" s="44" t="s">
        <v>538</v>
      </c>
      <c r="C1992" s="44" t="s">
        <v>539</v>
      </c>
      <c r="D1992" s="44" t="s">
        <v>31</v>
      </c>
      <c r="E1992" s="44" t="s">
        <v>59</v>
      </c>
      <c r="F1992" s="45" t="s">
        <v>49</v>
      </c>
      <c r="G1992" s="46">
        <v>43.9</v>
      </c>
      <c r="H1992" s="46">
        <v>37.35</v>
      </c>
      <c r="I1992" s="46">
        <v>0.85</v>
      </c>
      <c r="J1992" s="52">
        <v>16</v>
      </c>
      <c r="K1992" s="47" t="str">
        <f t="shared" si="33"/>
        <v/>
      </c>
      <c r="L1992" s="30"/>
    </row>
    <row r="1993" spans="1:12" ht="15" customHeight="1" x14ac:dyDescent="0.2">
      <c r="A1993" s="64" t="s">
        <v>540</v>
      </c>
      <c r="B1993" s="44" t="s">
        <v>538</v>
      </c>
      <c r="C1993" s="44" t="s">
        <v>539</v>
      </c>
      <c r="D1993" s="44" t="s">
        <v>31</v>
      </c>
      <c r="E1993" s="44" t="s">
        <v>38</v>
      </c>
      <c r="F1993" s="45" t="s">
        <v>49</v>
      </c>
      <c r="G1993" s="46">
        <v>32.75</v>
      </c>
      <c r="H1993" s="46">
        <v>27.85</v>
      </c>
      <c r="I1993" s="46">
        <v>0.85</v>
      </c>
      <c r="J1993" s="52">
        <v>487</v>
      </c>
      <c r="K1993" s="47" t="str">
        <f t="shared" si="33"/>
        <v/>
      </c>
      <c r="L1993" s="30"/>
    </row>
    <row r="1994" spans="1:12" ht="15" customHeight="1" x14ac:dyDescent="0.2">
      <c r="A1994" s="64" t="s">
        <v>541</v>
      </c>
      <c r="B1994" s="44" t="s">
        <v>538</v>
      </c>
      <c r="C1994" s="44" t="s">
        <v>539</v>
      </c>
      <c r="D1994" s="44" t="s">
        <v>31</v>
      </c>
      <c r="E1994" s="44" t="s">
        <v>39</v>
      </c>
      <c r="F1994" s="45" t="s">
        <v>49</v>
      </c>
      <c r="G1994" s="46">
        <v>28.25</v>
      </c>
      <c r="H1994" s="46">
        <v>24.05</v>
      </c>
      <c r="I1994" s="46">
        <v>0.85</v>
      </c>
      <c r="J1994" s="52">
        <v>465</v>
      </c>
      <c r="K1994" s="47" t="str">
        <f t="shared" si="33"/>
        <v/>
      </c>
      <c r="L1994" s="30"/>
    </row>
    <row r="1995" spans="1:12" ht="15" customHeight="1" x14ac:dyDescent="0.2">
      <c r="A1995" s="64" t="s">
        <v>2309</v>
      </c>
      <c r="B1995" s="44" t="s">
        <v>538</v>
      </c>
      <c r="C1995" s="44" t="s">
        <v>539</v>
      </c>
      <c r="D1995" s="44" t="s">
        <v>31</v>
      </c>
      <c r="E1995" s="44" t="s">
        <v>40</v>
      </c>
      <c r="F1995" s="45" t="s">
        <v>49</v>
      </c>
      <c r="G1995" s="46">
        <v>24.15</v>
      </c>
      <c r="H1995" s="46">
        <v>20.55</v>
      </c>
      <c r="I1995" s="46">
        <v>0.85</v>
      </c>
      <c r="J1995" s="52">
        <v>129</v>
      </c>
      <c r="K1995" s="47" t="str">
        <f t="shared" si="33"/>
        <v/>
      </c>
      <c r="L1995" s="30"/>
    </row>
    <row r="1996" spans="1:12" ht="15" customHeight="1" x14ac:dyDescent="0.2">
      <c r="A1996" s="64" t="s">
        <v>2310</v>
      </c>
      <c r="B1996" s="44" t="s">
        <v>538</v>
      </c>
      <c r="C1996" s="44" t="s">
        <v>539</v>
      </c>
      <c r="D1996" s="44" t="s">
        <v>31</v>
      </c>
      <c r="E1996" s="44" t="s">
        <v>62</v>
      </c>
      <c r="F1996" s="45" t="s">
        <v>49</v>
      </c>
      <c r="G1996" s="46">
        <v>20.7</v>
      </c>
      <c r="H1996" s="46">
        <v>17.600000000000001</v>
      </c>
      <c r="I1996" s="46">
        <v>0.85</v>
      </c>
      <c r="J1996" s="52">
        <v>16</v>
      </c>
      <c r="K1996" s="47" t="str">
        <f t="shared" si="33"/>
        <v/>
      </c>
      <c r="L1996" s="30"/>
    </row>
    <row r="1997" spans="1:12" ht="15" customHeight="1" x14ac:dyDescent="0.2">
      <c r="A1997" s="64" t="s">
        <v>2311</v>
      </c>
      <c r="B1997" s="44" t="s">
        <v>691</v>
      </c>
      <c r="C1997" s="44" t="s">
        <v>692</v>
      </c>
      <c r="D1997" s="44" t="s">
        <v>31</v>
      </c>
      <c r="E1997" s="44" t="s">
        <v>98</v>
      </c>
      <c r="F1997" s="45" t="s">
        <v>49</v>
      </c>
      <c r="G1997" s="46">
        <v>102.35</v>
      </c>
      <c r="H1997" s="46">
        <v>87</v>
      </c>
      <c r="I1997" s="46"/>
      <c r="J1997" s="52">
        <v>22</v>
      </c>
      <c r="K1997" s="47" t="str">
        <f t="shared" si="33"/>
        <v/>
      </c>
      <c r="L1997" s="30"/>
    </row>
    <row r="1998" spans="1:12" ht="15" customHeight="1" x14ac:dyDescent="0.2">
      <c r="A1998" s="64" t="s">
        <v>881</v>
      </c>
      <c r="B1998" s="44" t="s">
        <v>691</v>
      </c>
      <c r="C1998" s="44" t="s">
        <v>692</v>
      </c>
      <c r="D1998" s="44" t="s">
        <v>31</v>
      </c>
      <c r="E1998" s="44" t="s">
        <v>92</v>
      </c>
      <c r="F1998" s="45" t="s">
        <v>49</v>
      </c>
      <c r="G1998" s="46">
        <v>95.75</v>
      </c>
      <c r="H1998" s="46">
        <v>81.400000000000006</v>
      </c>
      <c r="I1998" s="46"/>
      <c r="J1998" s="52">
        <v>26</v>
      </c>
      <c r="K1998" s="47" t="str">
        <f t="shared" si="33"/>
        <v/>
      </c>
      <c r="L1998" s="30"/>
    </row>
    <row r="1999" spans="1:12" ht="15" customHeight="1" x14ac:dyDescent="0.2">
      <c r="A1999" s="64" t="s">
        <v>2312</v>
      </c>
      <c r="B1999" s="44" t="s">
        <v>691</v>
      </c>
      <c r="C1999" s="44" t="s">
        <v>692</v>
      </c>
      <c r="D1999" s="44" t="s">
        <v>31</v>
      </c>
      <c r="E1999" s="44" t="s">
        <v>38</v>
      </c>
      <c r="F1999" s="45" t="s">
        <v>49</v>
      </c>
      <c r="G1999" s="46">
        <v>29.6</v>
      </c>
      <c r="H1999" s="46">
        <v>25.2</v>
      </c>
      <c r="I1999" s="46"/>
      <c r="J1999" s="52">
        <v>195</v>
      </c>
      <c r="K1999" s="47" t="str">
        <f t="shared" si="33"/>
        <v/>
      </c>
      <c r="L1999" s="30"/>
    </row>
    <row r="2000" spans="1:12" ht="15" customHeight="1" x14ac:dyDescent="0.2">
      <c r="A2000" s="64" t="s">
        <v>693</v>
      </c>
      <c r="B2000" s="44" t="s">
        <v>691</v>
      </c>
      <c r="C2000" s="44" t="s">
        <v>692</v>
      </c>
      <c r="D2000" s="44" t="s">
        <v>31</v>
      </c>
      <c r="E2000" s="44" t="s">
        <v>39</v>
      </c>
      <c r="F2000" s="45" t="s">
        <v>49</v>
      </c>
      <c r="G2000" s="46">
        <v>25.2</v>
      </c>
      <c r="H2000" s="46">
        <v>21.45</v>
      </c>
      <c r="I2000" s="46"/>
      <c r="J2000" s="52">
        <v>458</v>
      </c>
      <c r="K2000" s="47" t="str">
        <f t="shared" si="33"/>
        <v/>
      </c>
      <c r="L2000" s="30"/>
    </row>
    <row r="2001" spans="1:12" ht="15" customHeight="1" x14ac:dyDescent="0.2">
      <c r="A2001" s="64" t="s">
        <v>694</v>
      </c>
      <c r="B2001" s="44" t="s">
        <v>691</v>
      </c>
      <c r="C2001" s="44" t="s">
        <v>692</v>
      </c>
      <c r="D2001" s="44" t="s">
        <v>31</v>
      </c>
      <c r="E2001" s="44" t="s">
        <v>40</v>
      </c>
      <c r="F2001" s="45" t="s">
        <v>49</v>
      </c>
      <c r="G2001" s="46">
        <v>20.350000000000001</v>
      </c>
      <c r="H2001" s="46">
        <v>17.3</v>
      </c>
      <c r="I2001" s="46"/>
      <c r="J2001" s="52">
        <v>500</v>
      </c>
      <c r="K2001" s="47" t="str">
        <f t="shared" si="33"/>
        <v/>
      </c>
      <c r="L2001" s="30"/>
    </row>
    <row r="2002" spans="1:12" ht="15" customHeight="1" x14ac:dyDescent="0.2">
      <c r="A2002" s="64" t="s">
        <v>695</v>
      </c>
      <c r="B2002" s="44" t="s">
        <v>691</v>
      </c>
      <c r="C2002" s="44" t="s">
        <v>692</v>
      </c>
      <c r="D2002" s="44" t="s">
        <v>31</v>
      </c>
      <c r="E2002" s="44" t="s">
        <v>62</v>
      </c>
      <c r="F2002" s="45" t="s">
        <v>49</v>
      </c>
      <c r="G2002" s="46">
        <v>15.5</v>
      </c>
      <c r="H2002" s="46">
        <v>13.2</v>
      </c>
      <c r="I2002" s="46"/>
      <c r="J2002" s="52">
        <v>426</v>
      </c>
      <c r="K2002" s="47" t="str">
        <f t="shared" si="33"/>
        <v/>
      </c>
      <c r="L2002" s="30"/>
    </row>
    <row r="2003" spans="1:12" ht="15" customHeight="1" x14ac:dyDescent="0.2">
      <c r="A2003" s="64" t="s">
        <v>2313</v>
      </c>
      <c r="B2003" s="44" t="s">
        <v>697</v>
      </c>
      <c r="C2003" s="44" t="s">
        <v>698</v>
      </c>
      <c r="D2003" s="44" t="s">
        <v>31</v>
      </c>
      <c r="E2003" s="44" t="s">
        <v>50</v>
      </c>
      <c r="F2003" s="45" t="s">
        <v>49</v>
      </c>
      <c r="G2003" s="46">
        <v>77.8</v>
      </c>
      <c r="H2003" s="46">
        <v>66.150000000000006</v>
      </c>
      <c r="I2003" s="46"/>
      <c r="J2003" s="52">
        <v>11</v>
      </c>
      <c r="K2003" s="47" t="str">
        <f t="shared" si="33"/>
        <v/>
      </c>
      <c r="L2003" s="30"/>
    </row>
    <row r="2004" spans="1:12" ht="15" customHeight="1" x14ac:dyDescent="0.2">
      <c r="A2004" s="64" t="s">
        <v>2314</v>
      </c>
      <c r="B2004" s="44" t="s">
        <v>697</v>
      </c>
      <c r="C2004" s="44" t="s">
        <v>698</v>
      </c>
      <c r="D2004" s="44" t="s">
        <v>31</v>
      </c>
      <c r="E2004" s="44" t="s">
        <v>32</v>
      </c>
      <c r="F2004" s="45" t="s">
        <v>49</v>
      </c>
      <c r="G2004" s="46">
        <v>66.55</v>
      </c>
      <c r="H2004" s="46">
        <v>56.6</v>
      </c>
      <c r="I2004" s="46"/>
      <c r="J2004" s="52">
        <v>251</v>
      </c>
      <c r="K2004" s="47" t="str">
        <f t="shared" si="33"/>
        <v/>
      </c>
      <c r="L2004" s="30"/>
    </row>
    <row r="2005" spans="1:12" ht="15" customHeight="1" x14ac:dyDescent="0.2">
      <c r="A2005" s="64" t="s">
        <v>2315</v>
      </c>
      <c r="B2005" s="44" t="s">
        <v>697</v>
      </c>
      <c r="C2005" s="44" t="s">
        <v>698</v>
      </c>
      <c r="D2005" s="44" t="s">
        <v>31</v>
      </c>
      <c r="E2005" s="44" t="s">
        <v>34</v>
      </c>
      <c r="F2005" s="45" t="s">
        <v>49</v>
      </c>
      <c r="G2005" s="46">
        <v>56.7</v>
      </c>
      <c r="H2005" s="46">
        <v>48.2</v>
      </c>
      <c r="I2005" s="46"/>
      <c r="J2005" s="52">
        <v>302</v>
      </c>
      <c r="K2005" s="47" t="str">
        <f t="shared" si="33"/>
        <v/>
      </c>
      <c r="L2005" s="30"/>
    </row>
    <row r="2006" spans="1:12" ht="15" customHeight="1" x14ac:dyDescent="0.2">
      <c r="A2006" s="64" t="s">
        <v>2316</v>
      </c>
      <c r="B2006" s="44" t="s">
        <v>697</v>
      </c>
      <c r="C2006" s="44" t="s">
        <v>698</v>
      </c>
      <c r="D2006" s="44" t="s">
        <v>31</v>
      </c>
      <c r="E2006" s="44" t="s">
        <v>36</v>
      </c>
      <c r="F2006" s="45" t="s">
        <v>49</v>
      </c>
      <c r="G2006" s="46">
        <v>46.1</v>
      </c>
      <c r="H2006" s="46">
        <v>39.200000000000003</v>
      </c>
      <c r="I2006" s="46"/>
      <c r="J2006" s="52">
        <v>12</v>
      </c>
      <c r="K2006" s="47" t="str">
        <f t="shared" si="33"/>
        <v/>
      </c>
      <c r="L2006" s="30"/>
    </row>
    <row r="2007" spans="1:12" ht="15" customHeight="1" x14ac:dyDescent="0.2">
      <c r="A2007" s="64" t="s">
        <v>696</v>
      </c>
      <c r="B2007" s="44" t="s">
        <v>697</v>
      </c>
      <c r="C2007" s="44" t="s">
        <v>698</v>
      </c>
      <c r="D2007" s="44" t="s">
        <v>31</v>
      </c>
      <c r="E2007" s="44" t="s">
        <v>40</v>
      </c>
      <c r="F2007" s="45" t="s">
        <v>49</v>
      </c>
      <c r="G2007" s="46">
        <v>19.600000000000001</v>
      </c>
      <c r="H2007" s="46">
        <v>16.7</v>
      </c>
      <c r="I2007" s="46"/>
      <c r="J2007" s="52">
        <v>83</v>
      </c>
      <c r="K2007" s="47" t="str">
        <f t="shared" si="33"/>
        <v/>
      </c>
      <c r="L2007" s="30"/>
    </row>
    <row r="2008" spans="1:12" ht="15" customHeight="1" x14ac:dyDescent="0.2">
      <c r="A2008" s="64" t="s">
        <v>699</v>
      </c>
      <c r="B2008" s="44" t="s">
        <v>697</v>
      </c>
      <c r="C2008" s="44" t="s">
        <v>698</v>
      </c>
      <c r="D2008" s="44" t="s">
        <v>31</v>
      </c>
      <c r="E2008" s="44" t="s">
        <v>62</v>
      </c>
      <c r="F2008" s="45" t="s">
        <v>49</v>
      </c>
      <c r="G2008" s="46">
        <v>15.25</v>
      </c>
      <c r="H2008" s="46">
        <v>13</v>
      </c>
      <c r="I2008" s="46"/>
      <c r="J2008" s="52">
        <v>60</v>
      </c>
      <c r="K2008" s="47" t="str">
        <f t="shared" si="33"/>
        <v/>
      </c>
      <c r="L2008" s="30"/>
    </row>
    <row r="2009" spans="1:12" ht="15" customHeight="1" x14ac:dyDescent="0.2">
      <c r="A2009" s="64" t="s">
        <v>2317</v>
      </c>
      <c r="B2009" s="44" t="s">
        <v>697</v>
      </c>
      <c r="C2009" s="44" t="s">
        <v>698</v>
      </c>
      <c r="D2009" s="44" t="s">
        <v>31</v>
      </c>
      <c r="E2009" s="44" t="s">
        <v>63</v>
      </c>
      <c r="F2009" s="45" t="s">
        <v>49</v>
      </c>
      <c r="G2009" s="46">
        <v>12.1</v>
      </c>
      <c r="H2009" s="46">
        <v>10.3</v>
      </c>
      <c r="I2009" s="46"/>
      <c r="J2009" s="52">
        <v>10</v>
      </c>
      <c r="K2009" s="47" t="str">
        <f t="shared" si="33"/>
        <v/>
      </c>
      <c r="L2009" s="30"/>
    </row>
    <row r="2010" spans="1:12" ht="15" customHeight="1" x14ac:dyDescent="0.2">
      <c r="A2010" s="64" t="s">
        <v>2318</v>
      </c>
      <c r="B2010" s="44" t="s">
        <v>542</v>
      </c>
      <c r="C2010" s="44" t="s">
        <v>543</v>
      </c>
      <c r="D2010" s="44" t="s">
        <v>31</v>
      </c>
      <c r="E2010" s="44" t="s">
        <v>92</v>
      </c>
      <c r="F2010" s="45" t="s">
        <v>33</v>
      </c>
      <c r="G2010" s="46">
        <v>105.15</v>
      </c>
      <c r="H2010" s="46">
        <v>89.4</v>
      </c>
      <c r="I2010" s="46">
        <v>0.5</v>
      </c>
      <c r="J2010" s="52">
        <v>23</v>
      </c>
      <c r="K2010" s="47" t="str">
        <f t="shared" si="33"/>
        <v/>
      </c>
      <c r="L2010" s="30"/>
    </row>
    <row r="2011" spans="1:12" ht="15" customHeight="1" x14ac:dyDescent="0.2">
      <c r="A2011" s="64" t="s">
        <v>2319</v>
      </c>
      <c r="B2011" s="44" t="s">
        <v>542</v>
      </c>
      <c r="C2011" s="44" t="s">
        <v>543</v>
      </c>
      <c r="D2011" s="44" t="s">
        <v>31</v>
      </c>
      <c r="E2011" s="44" t="s">
        <v>48</v>
      </c>
      <c r="F2011" s="45" t="s">
        <v>33</v>
      </c>
      <c r="G2011" s="46">
        <v>95.7</v>
      </c>
      <c r="H2011" s="46">
        <v>81.349999999999994</v>
      </c>
      <c r="I2011" s="46">
        <v>0.5</v>
      </c>
      <c r="J2011" s="52">
        <v>91</v>
      </c>
      <c r="K2011" s="47" t="str">
        <f t="shared" si="33"/>
        <v/>
      </c>
      <c r="L2011" s="30"/>
    </row>
    <row r="2012" spans="1:12" ht="15" customHeight="1" x14ac:dyDescent="0.2">
      <c r="A2012" s="64" t="s">
        <v>2320</v>
      </c>
      <c r="B2012" s="44" t="s">
        <v>542</v>
      </c>
      <c r="C2012" s="44" t="s">
        <v>543</v>
      </c>
      <c r="D2012" s="44" t="s">
        <v>31</v>
      </c>
      <c r="E2012" s="44" t="s">
        <v>50</v>
      </c>
      <c r="F2012" s="45" t="s">
        <v>33</v>
      </c>
      <c r="G2012" s="46">
        <v>82.9</v>
      </c>
      <c r="H2012" s="46">
        <v>70.5</v>
      </c>
      <c r="I2012" s="46">
        <v>0.5</v>
      </c>
      <c r="J2012" s="52">
        <v>301</v>
      </c>
      <c r="K2012" s="47" t="str">
        <f t="shared" si="33"/>
        <v/>
      </c>
      <c r="L2012" s="30"/>
    </row>
    <row r="2013" spans="1:12" ht="15" customHeight="1" x14ac:dyDescent="0.2">
      <c r="A2013" s="64" t="s">
        <v>2321</v>
      </c>
      <c r="B2013" s="44" t="s">
        <v>542</v>
      </c>
      <c r="C2013" s="44" t="s">
        <v>543</v>
      </c>
      <c r="D2013" s="44" t="s">
        <v>31</v>
      </c>
      <c r="E2013" s="44" t="s">
        <v>100</v>
      </c>
      <c r="F2013" s="45" t="s">
        <v>33</v>
      </c>
      <c r="G2013" s="46">
        <v>72.55</v>
      </c>
      <c r="H2013" s="46">
        <v>61.7</v>
      </c>
      <c r="I2013" s="46">
        <v>0.5</v>
      </c>
      <c r="J2013" s="52">
        <v>77</v>
      </c>
      <c r="K2013" s="47" t="str">
        <f t="shared" si="33"/>
        <v/>
      </c>
      <c r="L2013" s="30"/>
    </row>
    <row r="2014" spans="1:12" ht="15" customHeight="1" x14ac:dyDescent="0.2">
      <c r="A2014" s="64" t="s">
        <v>2322</v>
      </c>
      <c r="B2014" s="44" t="s">
        <v>542</v>
      </c>
      <c r="C2014" s="44" t="s">
        <v>543</v>
      </c>
      <c r="D2014" s="44" t="s">
        <v>31</v>
      </c>
      <c r="E2014" s="44" t="s">
        <v>32</v>
      </c>
      <c r="F2014" s="45" t="s">
        <v>33</v>
      </c>
      <c r="G2014" s="46">
        <v>69.099999999999994</v>
      </c>
      <c r="H2014" s="46">
        <v>58.75</v>
      </c>
      <c r="I2014" s="46">
        <v>0.5</v>
      </c>
      <c r="J2014" s="52">
        <v>473</v>
      </c>
      <c r="K2014" s="47" t="str">
        <f t="shared" si="33"/>
        <v/>
      </c>
      <c r="L2014" s="30"/>
    </row>
    <row r="2015" spans="1:12" ht="15" customHeight="1" x14ac:dyDescent="0.2">
      <c r="A2015" s="64" t="s">
        <v>2806</v>
      </c>
      <c r="B2015" s="44" t="s">
        <v>542</v>
      </c>
      <c r="C2015" s="44" t="s">
        <v>543</v>
      </c>
      <c r="D2015" s="44" t="s">
        <v>31</v>
      </c>
      <c r="E2015" s="44" t="s">
        <v>82</v>
      </c>
      <c r="F2015" s="45" t="s">
        <v>33</v>
      </c>
      <c r="G2015" s="46">
        <v>60.5</v>
      </c>
      <c r="H2015" s="46">
        <v>51.45</v>
      </c>
      <c r="I2015" s="46">
        <v>0.5</v>
      </c>
      <c r="J2015" s="52">
        <v>153</v>
      </c>
      <c r="K2015" s="47" t="str">
        <f t="shared" si="33"/>
        <v/>
      </c>
      <c r="L2015" s="30"/>
    </row>
    <row r="2016" spans="1:12" ht="15" customHeight="1" x14ac:dyDescent="0.2">
      <c r="A2016" s="64" t="s">
        <v>544</v>
      </c>
      <c r="B2016" s="44" t="s">
        <v>542</v>
      </c>
      <c r="C2016" s="44" t="s">
        <v>543</v>
      </c>
      <c r="D2016" s="44" t="s">
        <v>31</v>
      </c>
      <c r="E2016" s="44" t="s">
        <v>34</v>
      </c>
      <c r="F2016" s="45" t="s">
        <v>33</v>
      </c>
      <c r="G2016" s="46">
        <v>56.05</v>
      </c>
      <c r="H2016" s="46">
        <v>47.65</v>
      </c>
      <c r="I2016" s="46">
        <v>0.5</v>
      </c>
      <c r="J2016" s="52">
        <v>25</v>
      </c>
      <c r="K2016" s="47" t="str">
        <f t="shared" ref="K2016:K2076" si="34">IF(L2016="","",IF(L2016&lt;50,G2016-($K$9*G2016),IF(L2016&gt;=50,H2016-($K$9*H2016))))</f>
        <v/>
      </c>
      <c r="L2016" s="30"/>
    </row>
    <row r="2017" spans="1:12" ht="15" customHeight="1" x14ac:dyDescent="0.2">
      <c r="A2017" s="64" t="s">
        <v>2807</v>
      </c>
      <c r="B2017" s="44" t="s">
        <v>542</v>
      </c>
      <c r="C2017" s="44" t="s">
        <v>543</v>
      </c>
      <c r="D2017" s="44" t="s">
        <v>31</v>
      </c>
      <c r="E2017" s="44" t="s">
        <v>83</v>
      </c>
      <c r="F2017" s="45" t="s">
        <v>33</v>
      </c>
      <c r="G2017" s="46">
        <v>49.05</v>
      </c>
      <c r="H2017" s="46">
        <v>41.7</v>
      </c>
      <c r="I2017" s="46">
        <v>0.5</v>
      </c>
      <c r="J2017" s="52">
        <v>133</v>
      </c>
      <c r="K2017" s="47" t="str">
        <f t="shared" si="34"/>
        <v/>
      </c>
      <c r="L2017" s="30"/>
    </row>
    <row r="2018" spans="1:12" ht="15" customHeight="1" x14ac:dyDescent="0.2">
      <c r="A2018" s="64" t="s">
        <v>2808</v>
      </c>
      <c r="B2018" s="44" t="s">
        <v>542</v>
      </c>
      <c r="C2018" s="44" t="s">
        <v>543</v>
      </c>
      <c r="D2018" s="44" t="s">
        <v>31</v>
      </c>
      <c r="E2018" s="44" t="s">
        <v>86</v>
      </c>
      <c r="F2018" s="45" t="s">
        <v>33</v>
      </c>
      <c r="G2018" s="46">
        <v>40.200000000000003</v>
      </c>
      <c r="H2018" s="46">
        <v>34.200000000000003</v>
      </c>
      <c r="I2018" s="46">
        <v>0.5</v>
      </c>
      <c r="J2018" s="52">
        <v>22</v>
      </c>
      <c r="K2018" s="47" t="str">
        <f t="shared" si="34"/>
        <v/>
      </c>
      <c r="L2018" s="30"/>
    </row>
    <row r="2019" spans="1:12" ht="15" customHeight="1" x14ac:dyDescent="0.2">
      <c r="A2019" s="64" t="s">
        <v>2323</v>
      </c>
      <c r="B2019" s="44" t="s">
        <v>542</v>
      </c>
      <c r="C2019" s="44" t="s">
        <v>543</v>
      </c>
      <c r="D2019" s="44" t="s">
        <v>31</v>
      </c>
      <c r="E2019" s="44" t="s">
        <v>61</v>
      </c>
      <c r="F2019" s="45" t="s">
        <v>33</v>
      </c>
      <c r="G2019" s="46">
        <v>33.25</v>
      </c>
      <c r="H2019" s="46">
        <v>28.3</v>
      </c>
      <c r="I2019" s="46">
        <v>0.5</v>
      </c>
      <c r="J2019" s="52">
        <v>144</v>
      </c>
      <c r="K2019" s="47" t="str">
        <f t="shared" si="34"/>
        <v/>
      </c>
      <c r="L2019" s="30"/>
    </row>
    <row r="2020" spans="1:12" ht="15" customHeight="1" x14ac:dyDescent="0.2">
      <c r="A2020" s="64" t="s">
        <v>2324</v>
      </c>
      <c r="B2020" s="44" t="s">
        <v>542</v>
      </c>
      <c r="C2020" s="44" t="s">
        <v>543</v>
      </c>
      <c r="D2020" s="44" t="s">
        <v>31</v>
      </c>
      <c r="E2020" s="44" t="s">
        <v>38</v>
      </c>
      <c r="F2020" s="45" t="s">
        <v>33</v>
      </c>
      <c r="G2020" s="46">
        <v>29.55</v>
      </c>
      <c r="H2020" s="46">
        <v>25.15</v>
      </c>
      <c r="I2020" s="46">
        <v>0.5</v>
      </c>
      <c r="J2020" s="52">
        <v>231</v>
      </c>
      <c r="K2020" s="47" t="str">
        <f t="shared" si="34"/>
        <v/>
      </c>
      <c r="L2020" s="30"/>
    </row>
    <row r="2021" spans="1:12" ht="15" customHeight="1" x14ac:dyDescent="0.2">
      <c r="A2021" s="64" t="s">
        <v>2325</v>
      </c>
      <c r="B2021" s="44" t="s">
        <v>542</v>
      </c>
      <c r="C2021" s="44" t="s">
        <v>543</v>
      </c>
      <c r="D2021" s="44" t="s">
        <v>31</v>
      </c>
      <c r="E2021" s="44" t="s">
        <v>39</v>
      </c>
      <c r="F2021" s="45" t="s">
        <v>33</v>
      </c>
      <c r="G2021" s="46">
        <v>25.35</v>
      </c>
      <c r="H2021" s="46">
        <v>21.55</v>
      </c>
      <c r="I2021" s="46">
        <v>0.5</v>
      </c>
      <c r="J2021" s="52">
        <v>176</v>
      </c>
      <c r="K2021" s="47" t="str">
        <f t="shared" si="34"/>
        <v/>
      </c>
      <c r="L2021" s="30"/>
    </row>
    <row r="2022" spans="1:12" ht="15" customHeight="1" x14ac:dyDescent="0.2">
      <c r="A2022" s="64" t="s">
        <v>2326</v>
      </c>
      <c r="B2022" s="44" t="s">
        <v>542</v>
      </c>
      <c r="C2022" s="44" t="s">
        <v>543</v>
      </c>
      <c r="D2022" s="44" t="s">
        <v>31</v>
      </c>
      <c r="E2022" s="44" t="s">
        <v>40</v>
      </c>
      <c r="F2022" s="45" t="s">
        <v>33</v>
      </c>
      <c r="G2022" s="46">
        <v>20.75</v>
      </c>
      <c r="H2022" s="46">
        <v>17.649999999999999</v>
      </c>
      <c r="I2022" s="46">
        <v>0.5</v>
      </c>
      <c r="J2022" s="52">
        <v>74</v>
      </c>
      <c r="K2022" s="47" t="str">
        <f t="shared" si="34"/>
        <v/>
      </c>
      <c r="L2022" s="30"/>
    </row>
    <row r="2023" spans="1:12" ht="15" customHeight="1" x14ac:dyDescent="0.2">
      <c r="A2023" s="64" t="s">
        <v>2327</v>
      </c>
      <c r="B2023" s="44" t="s">
        <v>542</v>
      </c>
      <c r="C2023" s="44" t="s">
        <v>543</v>
      </c>
      <c r="D2023" s="44" t="s">
        <v>31</v>
      </c>
      <c r="E2023" s="44" t="s">
        <v>62</v>
      </c>
      <c r="F2023" s="45" t="s">
        <v>33</v>
      </c>
      <c r="G2023" s="46">
        <v>16.850000000000001</v>
      </c>
      <c r="H2023" s="46">
        <v>14.35</v>
      </c>
      <c r="I2023" s="46">
        <v>0.5</v>
      </c>
      <c r="J2023" s="52">
        <v>19</v>
      </c>
      <c r="K2023" s="47" t="str">
        <f t="shared" si="34"/>
        <v/>
      </c>
      <c r="L2023" s="30"/>
    </row>
    <row r="2024" spans="1:12" ht="15" customHeight="1" x14ac:dyDescent="0.2">
      <c r="A2024" s="64" t="s">
        <v>2328</v>
      </c>
      <c r="B2024" s="44" t="s">
        <v>542</v>
      </c>
      <c r="C2024" s="44" t="s">
        <v>543</v>
      </c>
      <c r="D2024" s="44" t="s">
        <v>31</v>
      </c>
      <c r="E2024" s="44" t="s">
        <v>63</v>
      </c>
      <c r="F2024" s="45" t="s">
        <v>33</v>
      </c>
      <c r="G2024" s="46">
        <v>13.75</v>
      </c>
      <c r="H2024" s="46">
        <v>11.7</v>
      </c>
      <c r="I2024" s="46">
        <v>0.5</v>
      </c>
      <c r="J2024" s="52">
        <v>6</v>
      </c>
      <c r="K2024" s="47" t="str">
        <f t="shared" si="34"/>
        <v/>
      </c>
      <c r="L2024" s="30"/>
    </row>
    <row r="2025" spans="1:12" ht="15" customHeight="1" x14ac:dyDescent="0.2">
      <c r="A2025" s="64" t="s">
        <v>2329</v>
      </c>
      <c r="B2025" s="44" t="s">
        <v>545</v>
      </c>
      <c r="C2025" s="44" t="s">
        <v>546</v>
      </c>
      <c r="D2025" s="44" t="s">
        <v>31</v>
      </c>
      <c r="E2025" s="44" t="s">
        <v>32</v>
      </c>
      <c r="F2025" s="45" t="s">
        <v>49</v>
      </c>
      <c r="G2025" s="46">
        <v>77.05</v>
      </c>
      <c r="H2025" s="46">
        <v>65.5</v>
      </c>
      <c r="I2025" s="46"/>
      <c r="J2025" s="52">
        <v>118</v>
      </c>
      <c r="K2025" s="47" t="str">
        <f t="shared" si="34"/>
        <v/>
      </c>
      <c r="L2025" s="30"/>
    </row>
    <row r="2026" spans="1:12" ht="15" customHeight="1" x14ac:dyDescent="0.2">
      <c r="A2026" s="64" t="s">
        <v>2809</v>
      </c>
      <c r="B2026" s="44" t="s">
        <v>545</v>
      </c>
      <c r="C2026" s="44" t="s">
        <v>546</v>
      </c>
      <c r="D2026" s="44" t="s">
        <v>31</v>
      </c>
      <c r="E2026" s="44" t="s">
        <v>82</v>
      </c>
      <c r="F2026" s="45" t="s">
        <v>49</v>
      </c>
      <c r="G2026" s="46">
        <v>67.45</v>
      </c>
      <c r="H2026" s="46">
        <v>57.35</v>
      </c>
      <c r="I2026" s="46"/>
      <c r="J2026" s="52">
        <v>52</v>
      </c>
      <c r="K2026" s="47" t="str">
        <f t="shared" si="34"/>
        <v/>
      </c>
      <c r="L2026" s="30"/>
    </row>
    <row r="2027" spans="1:12" ht="15" customHeight="1" x14ac:dyDescent="0.2">
      <c r="A2027" s="64" t="s">
        <v>744</v>
      </c>
      <c r="B2027" s="44" t="s">
        <v>545</v>
      </c>
      <c r="C2027" s="44" t="s">
        <v>546</v>
      </c>
      <c r="D2027" s="44" t="s">
        <v>31</v>
      </c>
      <c r="E2027" s="44" t="s">
        <v>34</v>
      </c>
      <c r="F2027" s="45" t="s">
        <v>49</v>
      </c>
      <c r="G2027" s="46">
        <v>61.35</v>
      </c>
      <c r="H2027" s="46">
        <v>52.15</v>
      </c>
      <c r="I2027" s="46"/>
      <c r="J2027" s="52">
        <v>353</v>
      </c>
      <c r="K2027" s="47" t="str">
        <f t="shared" si="34"/>
        <v/>
      </c>
      <c r="L2027" s="30"/>
    </row>
    <row r="2028" spans="1:12" ht="15" customHeight="1" x14ac:dyDescent="0.2">
      <c r="A2028" s="64" t="s">
        <v>2810</v>
      </c>
      <c r="B2028" s="44" t="s">
        <v>545</v>
      </c>
      <c r="C2028" s="44" t="s">
        <v>546</v>
      </c>
      <c r="D2028" s="44" t="s">
        <v>31</v>
      </c>
      <c r="E2028" s="44" t="s">
        <v>83</v>
      </c>
      <c r="F2028" s="45" t="s">
        <v>49</v>
      </c>
      <c r="G2028" s="46">
        <v>53.7</v>
      </c>
      <c r="H2028" s="46">
        <v>45.65</v>
      </c>
      <c r="I2028" s="46"/>
      <c r="J2028" s="52">
        <v>142</v>
      </c>
      <c r="K2028" s="47" t="str">
        <f t="shared" si="34"/>
        <v/>
      </c>
      <c r="L2028" s="30"/>
    </row>
    <row r="2029" spans="1:12" ht="15" customHeight="1" x14ac:dyDescent="0.2">
      <c r="A2029" s="64" t="s">
        <v>2330</v>
      </c>
      <c r="B2029" s="44" t="s">
        <v>545</v>
      </c>
      <c r="C2029" s="44" t="s">
        <v>546</v>
      </c>
      <c r="D2029" s="44" t="s">
        <v>31</v>
      </c>
      <c r="E2029" s="44" t="s">
        <v>35</v>
      </c>
      <c r="F2029" s="45" t="s">
        <v>49</v>
      </c>
      <c r="G2029" s="46">
        <v>51.45</v>
      </c>
      <c r="H2029" s="46">
        <v>43.75</v>
      </c>
      <c r="I2029" s="46"/>
      <c r="J2029" s="52">
        <v>55</v>
      </c>
      <c r="K2029" s="47" t="str">
        <f t="shared" si="34"/>
        <v/>
      </c>
      <c r="L2029" s="30"/>
    </row>
    <row r="2030" spans="1:12" ht="15" customHeight="1" x14ac:dyDescent="0.2">
      <c r="A2030" s="64" t="s">
        <v>618</v>
      </c>
      <c r="B2030" s="44" t="s">
        <v>545</v>
      </c>
      <c r="C2030" s="44" t="s">
        <v>546</v>
      </c>
      <c r="D2030" s="44" t="s">
        <v>31</v>
      </c>
      <c r="E2030" s="44" t="s">
        <v>65</v>
      </c>
      <c r="F2030" s="45" t="s">
        <v>49</v>
      </c>
      <c r="G2030" s="46">
        <v>42.8</v>
      </c>
      <c r="H2030" s="46">
        <v>36.4</v>
      </c>
      <c r="I2030" s="46"/>
      <c r="J2030" s="52">
        <v>65</v>
      </c>
      <c r="K2030" s="47" t="str">
        <f t="shared" si="34"/>
        <v/>
      </c>
      <c r="L2030" s="30"/>
    </row>
    <row r="2031" spans="1:12" ht="15" customHeight="1" x14ac:dyDescent="0.2">
      <c r="A2031" s="64" t="s">
        <v>2331</v>
      </c>
      <c r="B2031" s="44" t="s">
        <v>545</v>
      </c>
      <c r="C2031" s="44" t="s">
        <v>546</v>
      </c>
      <c r="D2031" s="44" t="s">
        <v>31</v>
      </c>
      <c r="E2031" s="44" t="s">
        <v>59</v>
      </c>
      <c r="F2031" s="45" t="s">
        <v>49</v>
      </c>
      <c r="G2031" s="46">
        <v>38.85</v>
      </c>
      <c r="H2031" s="46">
        <v>33.049999999999997</v>
      </c>
      <c r="I2031" s="46"/>
      <c r="J2031" s="52">
        <v>41</v>
      </c>
      <c r="K2031" s="47" t="str">
        <f t="shared" si="34"/>
        <v/>
      </c>
      <c r="L2031" s="30"/>
    </row>
    <row r="2032" spans="1:12" ht="15" customHeight="1" x14ac:dyDescent="0.2">
      <c r="A2032" s="64" t="s">
        <v>2332</v>
      </c>
      <c r="B2032" s="44" t="s">
        <v>545</v>
      </c>
      <c r="C2032" s="44" t="s">
        <v>546</v>
      </c>
      <c r="D2032" s="44" t="s">
        <v>31</v>
      </c>
      <c r="E2032" s="44" t="s">
        <v>38</v>
      </c>
      <c r="F2032" s="45" t="s">
        <v>49</v>
      </c>
      <c r="G2032" s="46">
        <v>31.15</v>
      </c>
      <c r="H2032" s="46">
        <v>26.5</v>
      </c>
      <c r="I2032" s="46"/>
      <c r="J2032" s="52">
        <v>13</v>
      </c>
      <c r="K2032" s="47" t="str">
        <f t="shared" si="34"/>
        <v/>
      </c>
      <c r="L2032" s="30"/>
    </row>
    <row r="2033" spans="1:12" ht="15" customHeight="1" x14ac:dyDescent="0.2">
      <c r="A2033" s="64" t="s">
        <v>882</v>
      </c>
      <c r="B2033" s="44" t="s">
        <v>547</v>
      </c>
      <c r="C2033" s="44" t="s">
        <v>548</v>
      </c>
      <c r="D2033" s="44" t="s">
        <v>31</v>
      </c>
      <c r="E2033" s="44" t="s">
        <v>50</v>
      </c>
      <c r="F2033" s="45" t="s">
        <v>60</v>
      </c>
      <c r="G2033" s="46">
        <v>86.75</v>
      </c>
      <c r="H2033" s="46">
        <v>73.75</v>
      </c>
      <c r="I2033" s="46">
        <v>0.5</v>
      </c>
      <c r="J2033" s="52">
        <v>6</v>
      </c>
      <c r="K2033" s="47" t="str">
        <f t="shared" si="34"/>
        <v/>
      </c>
      <c r="L2033" s="30"/>
    </row>
    <row r="2034" spans="1:12" ht="15" customHeight="1" x14ac:dyDescent="0.2">
      <c r="A2034" s="64" t="s">
        <v>2811</v>
      </c>
      <c r="B2034" s="44" t="s">
        <v>547</v>
      </c>
      <c r="C2034" s="44" t="s">
        <v>548</v>
      </c>
      <c r="D2034" s="44" t="s">
        <v>31</v>
      </c>
      <c r="E2034" s="44" t="s">
        <v>50</v>
      </c>
      <c r="F2034" s="45" t="s">
        <v>60</v>
      </c>
      <c r="G2034" s="46">
        <v>86.75</v>
      </c>
      <c r="H2034" s="46">
        <v>73.75</v>
      </c>
      <c r="I2034" s="46">
        <v>0.5</v>
      </c>
      <c r="J2034" s="52">
        <v>99</v>
      </c>
      <c r="K2034" s="47" t="str">
        <f t="shared" si="34"/>
        <v/>
      </c>
      <c r="L2034" s="30"/>
    </row>
    <row r="2035" spans="1:12" ht="15" customHeight="1" x14ac:dyDescent="0.2">
      <c r="A2035" s="64" t="s">
        <v>2812</v>
      </c>
      <c r="B2035" s="44" t="s">
        <v>547</v>
      </c>
      <c r="C2035" s="44" t="s">
        <v>548</v>
      </c>
      <c r="D2035" s="44" t="s">
        <v>31</v>
      </c>
      <c r="E2035" s="44" t="s">
        <v>100</v>
      </c>
      <c r="F2035" s="45" t="s">
        <v>60</v>
      </c>
      <c r="G2035" s="46">
        <v>75.95</v>
      </c>
      <c r="H2035" s="46">
        <v>64.599999999999994</v>
      </c>
      <c r="I2035" s="46">
        <v>0.5</v>
      </c>
      <c r="J2035" s="52">
        <v>57</v>
      </c>
      <c r="K2035" s="47" t="str">
        <f t="shared" si="34"/>
        <v/>
      </c>
      <c r="L2035" s="30"/>
    </row>
    <row r="2036" spans="1:12" ht="15" customHeight="1" x14ac:dyDescent="0.2">
      <c r="A2036" s="64" t="s">
        <v>2813</v>
      </c>
      <c r="B2036" s="44" t="s">
        <v>547</v>
      </c>
      <c r="C2036" s="44" t="s">
        <v>548</v>
      </c>
      <c r="D2036" s="44" t="s">
        <v>31</v>
      </c>
      <c r="E2036" s="44" t="s">
        <v>32</v>
      </c>
      <c r="F2036" s="45" t="s">
        <v>60</v>
      </c>
      <c r="G2036" s="46">
        <v>73.099999999999994</v>
      </c>
      <c r="H2036" s="46">
        <v>62.15</v>
      </c>
      <c r="I2036" s="46">
        <v>0.5</v>
      </c>
      <c r="J2036" s="52">
        <v>94</v>
      </c>
      <c r="K2036" s="47" t="str">
        <f t="shared" si="34"/>
        <v/>
      </c>
      <c r="L2036" s="30"/>
    </row>
    <row r="2037" spans="1:12" ht="15" customHeight="1" x14ac:dyDescent="0.2">
      <c r="A2037" s="64" t="s">
        <v>2814</v>
      </c>
      <c r="B2037" s="44" t="s">
        <v>547</v>
      </c>
      <c r="C2037" s="44" t="s">
        <v>548</v>
      </c>
      <c r="D2037" s="44" t="s">
        <v>31</v>
      </c>
      <c r="E2037" s="44" t="s">
        <v>82</v>
      </c>
      <c r="F2037" s="45" t="s">
        <v>60</v>
      </c>
      <c r="G2037" s="46">
        <v>64</v>
      </c>
      <c r="H2037" s="46">
        <v>54.4</v>
      </c>
      <c r="I2037" s="46">
        <v>0.5</v>
      </c>
      <c r="J2037" s="52">
        <v>156</v>
      </c>
      <c r="K2037" s="47" t="str">
        <f t="shared" si="34"/>
        <v/>
      </c>
      <c r="L2037" s="30"/>
    </row>
    <row r="2038" spans="1:12" ht="15" customHeight="1" x14ac:dyDescent="0.2">
      <c r="A2038" s="64" t="s">
        <v>2815</v>
      </c>
      <c r="B2038" s="44" t="s">
        <v>547</v>
      </c>
      <c r="C2038" s="44" t="s">
        <v>548</v>
      </c>
      <c r="D2038" s="44" t="s">
        <v>31</v>
      </c>
      <c r="E2038" s="44" t="s">
        <v>83</v>
      </c>
      <c r="F2038" s="45" t="s">
        <v>60</v>
      </c>
      <c r="G2038" s="46">
        <v>55.25</v>
      </c>
      <c r="H2038" s="46">
        <v>47</v>
      </c>
      <c r="I2038" s="46">
        <v>0.5</v>
      </c>
      <c r="J2038" s="52">
        <v>16</v>
      </c>
      <c r="K2038" s="47" t="str">
        <f t="shared" si="34"/>
        <v/>
      </c>
      <c r="L2038" s="30"/>
    </row>
    <row r="2039" spans="1:12" ht="15" customHeight="1" x14ac:dyDescent="0.2">
      <c r="A2039" s="64" t="s">
        <v>2333</v>
      </c>
      <c r="B2039" s="44" t="s">
        <v>547</v>
      </c>
      <c r="C2039" s="44" t="s">
        <v>548</v>
      </c>
      <c r="D2039" s="44" t="s">
        <v>31</v>
      </c>
      <c r="E2039" s="44" t="s">
        <v>35</v>
      </c>
      <c r="F2039" s="45" t="s">
        <v>60</v>
      </c>
      <c r="G2039" s="46">
        <v>52.15</v>
      </c>
      <c r="H2039" s="46">
        <v>44.35</v>
      </c>
      <c r="I2039" s="46">
        <v>0.5</v>
      </c>
      <c r="J2039" s="52">
        <v>500</v>
      </c>
      <c r="K2039" s="47" t="str">
        <f t="shared" si="34"/>
        <v/>
      </c>
      <c r="L2039" s="30"/>
    </row>
    <row r="2040" spans="1:12" ht="15" customHeight="1" x14ac:dyDescent="0.2">
      <c r="A2040" s="64" t="s">
        <v>2334</v>
      </c>
      <c r="B2040" s="44" t="s">
        <v>547</v>
      </c>
      <c r="C2040" s="44" t="s">
        <v>548</v>
      </c>
      <c r="D2040" s="44" t="s">
        <v>31</v>
      </c>
      <c r="E2040" s="44" t="s">
        <v>36</v>
      </c>
      <c r="F2040" s="45" t="s">
        <v>60</v>
      </c>
      <c r="G2040" s="46">
        <v>41.8</v>
      </c>
      <c r="H2040" s="46">
        <v>35.549999999999997</v>
      </c>
      <c r="I2040" s="46">
        <v>0.5</v>
      </c>
      <c r="J2040" s="52">
        <v>274</v>
      </c>
      <c r="K2040" s="47" t="str">
        <f t="shared" si="34"/>
        <v/>
      </c>
      <c r="L2040" s="30"/>
    </row>
    <row r="2041" spans="1:12" ht="15" customHeight="1" x14ac:dyDescent="0.2">
      <c r="A2041" s="64" t="s">
        <v>2816</v>
      </c>
      <c r="B2041" s="44" t="s">
        <v>547</v>
      </c>
      <c r="C2041" s="44" t="s">
        <v>548</v>
      </c>
      <c r="D2041" s="44" t="s">
        <v>31</v>
      </c>
      <c r="E2041" s="44" t="s">
        <v>59</v>
      </c>
      <c r="F2041" s="45" t="s">
        <v>60</v>
      </c>
      <c r="G2041" s="46">
        <v>40.700000000000003</v>
      </c>
      <c r="H2041" s="46">
        <v>34.6</v>
      </c>
      <c r="I2041" s="46">
        <v>0.5</v>
      </c>
      <c r="J2041" s="52">
        <v>21</v>
      </c>
      <c r="K2041" s="47" t="str">
        <f t="shared" si="34"/>
        <v/>
      </c>
      <c r="L2041" s="30"/>
    </row>
    <row r="2042" spans="1:12" ht="15" customHeight="1" x14ac:dyDescent="0.2">
      <c r="A2042" s="64" t="s">
        <v>2335</v>
      </c>
      <c r="B2042" s="44" t="s">
        <v>547</v>
      </c>
      <c r="C2042" s="44" t="s">
        <v>548</v>
      </c>
      <c r="D2042" s="44" t="s">
        <v>31</v>
      </c>
      <c r="E2042" s="44" t="s">
        <v>61</v>
      </c>
      <c r="F2042" s="45" t="s">
        <v>60</v>
      </c>
      <c r="G2042" s="46">
        <v>37.6</v>
      </c>
      <c r="H2042" s="46">
        <v>32</v>
      </c>
      <c r="I2042" s="46">
        <v>0.5</v>
      </c>
      <c r="J2042" s="52">
        <v>500</v>
      </c>
      <c r="K2042" s="47" t="str">
        <f t="shared" si="34"/>
        <v/>
      </c>
      <c r="L2042" s="30"/>
    </row>
    <row r="2043" spans="1:12" ht="15" customHeight="1" x14ac:dyDescent="0.2">
      <c r="A2043" s="64" t="s">
        <v>2817</v>
      </c>
      <c r="B2043" s="44" t="s">
        <v>547</v>
      </c>
      <c r="C2043" s="44" t="s">
        <v>548</v>
      </c>
      <c r="D2043" s="44" t="s">
        <v>31</v>
      </c>
      <c r="E2043" s="44" t="s">
        <v>61</v>
      </c>
      <c r="F2043" s="45" t="s">
        <v>60</v>
      </c>
      <c r="G2043" s="46">
        <v>37.6</v>
      </c>
      <c r="H2043" s="46">
        <v>32</v>
      </c>
      <c r="I2043" s="46">
        <v>0.5</v>
      </c>
      <c r="J2043" s="52">
        <v>21</v>
      </c>
      <c r="K2043" s="47" t="str">
        <f t="shared" si="34"/>
        <v/>
      </c>
      <c r="L2043" s="30"/>
    </row>
    <row r="2044" spans="1:12" ht="15" customHeight="1" x14ac:dyDescent="0.2">
      <c r="A2044" s="64" t="s">
        <v>2336</v>
      </c>
      <c r="B2044" s="44" t="s">
        <v>547</v>
      </c>
      <c r="C2044" s="44" t="s">
        <v>548</v>
      </c>
      <c r="D2044" s="44" t="s">
        <v>31</v>
      </c>
      <c r="E2044" s="44" t="s">
        <v>38</v>
      </c>
      <c r="F2044" s="45" t="s">
        <v>60</v>
      </c>
      <c r="G2044" s="46">
        <v>33.35</v>
      </c>
      <c r="H2044" s="46">
        <v>28.35</v>
      </c>
      <c r="I2044" s="46">
        <v>0.5</v>
      </c>
      <c r="J2044" s="52">
        <v>500</v>
      </c>
      <c r="K2044" s="47" t="str">
        <f t="shared" si="34"/>
        <v/>
      </c>
      <c r="L2044" s="30"/>
    </row>
    <row r="2045" spans="1:12" ht="15" customHeight="1" x14ac:dyDescent="0.2">
      <c r="A2045" s="64" t="s">
        <v>931</v>
      </c>
      <c r="B2045" s="44" t="s">
        <v>547</v>
      </c>
      <c r="C2045" s="44" t="s">
        <v>548</v>
      </c>
      <c r="D2045" s="44" t="s">
        <v>31</v>
      </c>
      <c r="E2045" s="44" t="s">
        <v>39</v>
      </c>
      <c r="F2045" s="45" t="s">
        <v>60</v>
      </c>
      <c r="G2045" s="46">
        <v>28.85</v>
      </c>
      <c r="H2045" s="46">
        <v>24.55</v>
      </c>
      <c r="I2045" s="46">
        <v>0.5</v>
      </c>
      <c r="J2045" s="52">
        <v>500</v>
      </c>
      <c r="K2045" s="47" t="str">
        <f t="shared" si="34"/>
        <v/>
      </c>
      <c r="L2045" s="30"/>
    </row>
    <row r="2046" spans="1:12" ht="15" customHeight="1" x14ac:dyDescent="0.2">
      <c r="A2046" s="64" t="s">
        <v>2337</v>
      </c>
      <c r="B2046" s="44" t="s">
        <v>549</v>
      </c>
      <c r="C2046" s="44" t="s">
        <v>550</v>
      </c>
      <c r="D2046" s="44" t="s">
        <v>31</v>
      </c>
      <c r="E2046" s="44" t="s">
        <v>35</v>
      </c>
      <c r="F2046" s="45" t="s">
        <v>33</v>
      </c>
      <c r="G2046" s="46">
        <v>44.55</v>
      </c>
      <c r="H2046" s="46">
        <v>37.9</v>
      </c>
      <c r="I2046" s="46">
        <v>0.5</v>
      </c>
      <c r="J2046" s="52">
        <v>107</v>
      </c>
      <c r="K2046" s="47" t="str">
        <f t="shared" si="34"/>
        <v/>
      </c>
      <c r="L2046" s="30"/>
    </row>
    <row r="2047" spans="1:12" ht="15" customHeight="1" x14ac:dyDescent="0.2">
      <c r="A2047" s="64" t="s">
        <v>2338</v>
      </c>
      <c r="B2047" s="44" t="s">
        <v>549</v>
      </c>
      <c r="C2047" s="44" t="s">
        <v>550</v>
      </c>
      <c r="D2047" s="44" t="s">
        <v>31</v>
      </c>
      <c r="E2047" s="44" t="s">
        <v>65</v>
      </c>
      <c r="F2047" s="45" t="s">
        <v>33</v>
      </c>
      <c r="G2047" s="46">
        <v>38.85</v>
      </c>
      <c r="H2047" s="46">
        <v>33.049999999999997</v>
      </c>
      <c r="I2047" s="46">
        <v>0.5</v>
      </c>
      <c r="J2047" s="52">
        <v>34</v>
      </c>
      <c r="K2047" s="47" t="str">
        <f t="shared" si="34"/>
        <v/>
      </c>
      <c r="L2047" s="30"/>
    </row>
    <row r="2048" spans="1:12" ht="15" customHeight="1" x14ac:dyDescent="0.2">
      <c r="A2048" s="64" t="s">
        <v>2339</v>
      </c>
      <c r="B2048" s="44" t="s">
        <v>549</v>
      </c>
      <c r="C2048" s="44" t="s">
        <v>550</v>
      </c>
      <c r="D2048" s="44" t="s">
        <v>31</v>
      </c>
      <c r="E2048" s="44" t="s">
        <v>59</v>
      </c>
      <c r="F2048" s="45" t="s">
        <v>33</v>
      </c>
      <c r="G2048" s="46">
        <v>35.4</v>
      </c>
      <c r="H2048" s="46">
        <v>30.1</v>
      </c>
      <c r="I2048" s="46">
        <v>0.5</v>
      </c>
      <c r="J2048" s="52">
        <v>109</v>
      </c>
      <c r="K2048" s="47" t="str">
        <f t="shared" si="34"/>
        <v/>
      </c>
      <c r="L2048" s="30"/>
    </row>
    <row r="2049" spans="1:12" ht="15" customHeight="1" x14ac:dyDescent="0.2">
      <c r="A2049" s="64" t="s">
        <v>2340</v>
      </c>
      <c r="B2049" s="44" t="s">
        <v>549</v>
      </c>
      <c r="C2049" s="44" t="s">
        <v>550</v>
      </c>
      <c r="D2049" s="44" t="s">
        <v>31</v>
      </c>
      <c r="E2049" s="44" t="s">
        <v>61</v>
      </c>
      <c r="F2049" s="45" t="s">
        <v>33</v>
      </c>
      <c r="G2049" s="46">
        <v>31.85</v>
      </c>
      <c r="H2049" s="46">
        <v>27.1</v>
      </c>
      <c r="I2049" s="46">
        <v>0.5</v>
      </c>
      <c r="J2049" s="52">
        <v>359</v>
      </c>
      <c r="K2049" s="47" t="str">
        <f t="shared" si="34"/>
        <v/>
      </c>
      <c r="L2049" s="30"/>
    </row>
    <row r="2050" spans="1:12" ht="15" customHeight="1" x14ac:dyDescent="0.2">
      <c r="A2050" s="64" t="s">
        <v>2925</v>
      </c>
      <c r="B2050" s="44" t="s">
        <v>549</v>
      </c>
      <c r="C2050" s="44" t="s">
        <v>550</v>
      </c>
      <c r="D2050" s="44" t="s">
        <v>31</v>
      </c>
      <c r="E2050" s="44" t="s">
        <v>38</v>
      </c>
      <c r="F2050" s="45" t="s">
        <v>33</v>
      </c>
      <c r="G2050" s="46">
        <v>27.8</v>
      </c>
      <c r="H2050" s="46">
        <v>23.65</v>
      </c>
      <c r="I2050" s="46">
        <v>0.5</v>
      </c>
      <c r="J2050" s="52">
        <v>154</v>
      </c>
      <c r="K2050" s="47" t="str">
        <f t="shared" si="34"/>
        <v/>
      </c>
      <c r="L2050" s="30"/>
    </row>
    <row r="2051" spans="1:12" ht="15" customHeight="1" x14ac:dyDescent="0.2">
      <c r="A2051" s="64" t="s">
        <v>2341</v>
      </c>
      <c r="B2051" s="44" t="s">
        <v>549</v>
      </c>
      <c r="C2051" s="44" t="s">
        <v>550</v>
      </c>
      <c r="D2051" s="44" t="s">
        <v>31</v>
      </c>
      <c r="E2051" s="44" t="s">
        <v>40</v>
      </c>
      <c r="F2051" s="45" t="s">
        <v>33</v>
      </c>
      <c r="G2051" s="46">
        <v>19.5</v>
      </c>
      <c r="H2051" s="46">
        <v>16.600000000000001</v>
      </c>
      <c r="I2051" s="46">
        <v>0.5</v>
      </c>
      <c r="J2051" s="52">
        <v>353</v>
      </c>
      <c r="K2051" s="47" t="str">
        <f t="shared" si="34"/>
        <v/>
      </c>
      <c r="L2051" s="30"/>
    </row>
    <row r="2052" spans="1:12" ht="15" customHeight="1" x14ac:dyDescent="0.2">
      <c r="A2052" s="64" t="s">
        <v>2342</v>
      </c>
      <c r="B2052" s="44" t="s">
        <v>549</v>
      </c>
      <c r="C2052" s="44" t="s">
        <v>550</v>
      </c>
      <c r="D2052" s="44" t="s">
        <v>31</v>
      </c>
      <c r="E2052" s="44" t="s">
        <v>62</v>
      </c>
      <c r="F2052" s="45" t="s">
        <v>33</v>
      </c>
      <c r="G2052" s="46">
        <v>14.75</v>
      </c>
      <c r="H2052" s="46">
        <v>12.55</v>
      </c>
      <c r="I2052" s="46">
        <v>0.5</v>
      </c>
      <c r="J2052" s="52">
        <v>102</v>
      </c>
      <c r="K2052" s="47" t="str">
        <f t="shared" si="34"/>
        <v/>
      </c>
      <c r="L2052" s="30"/>
    </row>
    <row r="2053" spans="1:12" ht="15" customHeight="1" x14ac:dyDescent="0.2">
      <c r="A2053" s="64" t="s">
        <v>2343</v>
      </c>
      <c r="B2053" s="44" t="s">
        <v>549</v>
      </c>
      <c r="C2053" s="44" t="s">
        <v>550</v>
      </c>
      <c r="D2053" s="44" t="s">
        <v>31</v>
      </c>
      <c r="E2053" s="44" t="s">
        <v>63</v>
      </c>
      <c r="F2053" s="45" t="s">
        <v>33</v>
      </c>
      <c r="G2053" s="46">
        <v>10</v>
      </c>
      <c r="H2053" s="46">
        <v>8.5</v>
      </c>
      <c r="I2053" s="46">
        <v>0.5</v>
      </c>
      <c r="J2053" s="52">
        <v>24</v>
      </c>
      <c r="K2053" s="47" t="str">
        <f t="shared" si="34"/>
        <v/>
      </c>
      <c r="L2053" s="30"/>
    </row>
    <row r="2054" spans="1:12" ht="15" customHeight="1" x14ac:dyDescent="0.2">
      <c r="A2054" s="64" t="s">
        <v>2344</v>
      </c>
      <c r="B2054" s="44" t="s">
        <v>2345</v>
      </c>
      <c r="C2054" s="44" t="s">
        <v>2346</v>
      </c>
      <c r="D2054" s="44" t="s">
        <v>31</v>
      </c>
      <c r="E2054" s="44" t="s">
        <v>39</v>
      </c>
      <c r="F2054" s="45" t="s">
        <v>60</v>
      </c>
      <c r="G2054" s="46">
        <v>51.4</v>
      </c>
      <c r="H2054" s="46">
        <v>43.7</v>
      </c>
      <c r="I2054" s="46">
        <v>1.5</v>
      </c>
      <c r="J2054" s="52">
        <v>120</v>
      </c>
      <c r="K2054" s="47" t="str">
        <f t="shared" si="34"/>
        <v/>
      </c>
      <c r="L2054" s="30"/>
    </row>
    <row r="2055" spans="1:12" ht="15" customHeight="1" x14ac:dyDescent="0.2">
      <c r="A2055" s="64" t="s">
        <v>2347</v>
      </c>
      <c r="B2055" s="44" t="s">
        <v>2345</v>
      </c>
      <c r="C2055" s="44" t="s">
        <v>2346</v>
      </c>
      <c r="D2055" s="44" t="s">
        <v>31</v>
      </c>
      <c r="E2055" s="44" t="s">
        <v>40</v>
      </c>
      <c r="F2055" s="45" t="s">
        <v>60</v>
      </c>
      <c r="G2055" s="46">
        <v>45.35</v>
      </c>
      <c r="H2055" s="46">
        <v>38.549999999999997</v>
      </c>
      <c r="I2055" s="46">
        <v>1.5</v>
      </c>
      <c r="J2055" s="52">
        <v>110</v>
      </c>
      <c r="K2055" s="47" t="str">
        <f t="shared" si="34"/>
        <v/>
      </c>
      <c r="L2055" s="30"/>
    </row>
    <row r="2056" spans="1:12" ht="15" customHeight="1" x14ac:dyDescent="0.2">
      <c r="A2056" s="64" t="s">
        <v>642</v>
      </c>
      <c r="B2056" s="44" t="s">
        <v>551</v>
      </c>
      <c r="C2056" s="44" t="s">
        <v>552</v>
      </c>
      <c r="D2056" s="44" t="s">
        <v>31</v>
      </c>
      <c r="E2056" s="44" t="s">
        <v>32</v>
      </c>
      <c r="F2056" s="45" t="s">
        <v>49</v>
      </c>
      <c r="G2056" s="46">
        <v>73.7</v>
      </c>
      <c r="H2056" s="46">
        <v>62.65</v>
      </c>
      <c r="I2056" s="46"/>
      <c r="J2056" s="52">
        <v>122</v>
      </c>
      <c r="K2056" s="47" t="str">
        <f t="shared" si="34"/>
        <v/>
      </c>
      <c r="L2056" s="30"/>
    </row>
    <row r="2057" spans="1:12" ht="15" customHeight="1" x14ac:dyDescent="0.2">
      <c r="A2057" s="64" t="s">
        <v>2348</v>
      </c>
      <c r="B2057" s="44" t="s">
        <v>551</v>
      </c>
      <c r="C2057" s="44" t="s">
        <v>552</v>
      </c>
      <c r="D2057" s="44" t="s">
        <v>31</v>
      </c>
      <c r="E2057" s="44" t="s">
        <v>34</v>
      </c>
      <c r="F2057" s="45" t="s">
        <v>49</v>
      </c>
      <c r="G2057" s="46">
        <v>63.15</v>
      </c>
      <c r="H2057" s="46">
        <v>53.7</v>
      </c>
      <c r="I2057" s="46"/>
      <c r="J2057" s="52">
        <v>55</v>
      </c>
      <c r="K2057" s="47" t="str">
        <f t="shared" si="34"/>
        <v/>
      </c>
      <c r="L2057" s="30"/>
    </row>
    <row r="2058" spans="1:12" ht="15" customHeight="1" x14ac:dyDescent="0.2">
      <c r="A2058" s="64" t="s">
        <v>2349</v>
      </c>
      <c r="B2058" s="44" t="s">
        <v>907</v>
      </c>
      <c r="C2058" s="44" t="s">
        <v>908</v>
      </c>
      <c r="D2058" s="44" t="s">
        <v>31</v>
      </c>
      <c r="E2058" s="44" t="s">
        <v>48</v>
      </c>
      <c r="F2058" s="45" t="s">
        <v>60</v>
      </c>
      <c r="G2058" s="46">
        <v>95.2</v>
      </c>
      <c r="H2058" s="46">
        <v>80.95</v>
      </c>
      <c r="I2058" s="46">
        <v>1.25</v>
      </c>
      <c r="J2058" s="52">
        <v>45</v>
      </c>
      <c r="K2058" s="47" t="str">
        <f t="shared" si="34"/>
        <v/>
      </c>
      <c r="L2058" s="30"/>
    </row>
    <row r="2059" spans="1:12" ht="15" customHeight="1" x14ac:dyDescent="0.2">
      <c r="A2059" s="64" t="s">
        <v>906</v>
      </c>
      <c r="B2059" s="44" t="s">
        <v>907</v>
      </c>
      <c r="C2059" s="44" t="s">
        <v>908</v>
      </c>
      <c r="D2059" s="44" t="s">
        <v>31</v>
      </c>
      <c r="E2059" s="44" t="s">
        <v>50</v>
      </c>
      <c r="F2059" s="45" t="s">
        <v>60</v>
      </c>
      <c r="G2059" s="46">
        <v>86.15</v>
      </c>
      <c r="H2059" s="46">
        <v>73.25</v>
      </c>
      <c r="I2059" s="46">
        <v>1.25</v>
      </c>
      <c r="J2059" s="52">
        <v>26</v>
      </c>
      <c r="K2059" s="47" t="str">
        <f t="shared" si="34"/>
        <v/>
      </c>
      <c r="L2059" s="30"/>
    </row>
    <row r="2060" spans="1:12" ht="15" customHeight="1" x14ac:dyDescent="0.2">
      <c r="A2060" s="64" t="s">
        <v>2350</v>
      </c>
      <c r="B2060" s="44" t="s">
        <v>907</v>
      </c>
      <c r="C2060" s="44" t="s">
        <v>908</v>
      </c>
      <c r="D2060" s="44" t="s">
        <v>31</v>
      </c>
      <c r="E2060" s="44" t="s">
        <v>32</v>
      </c>
      <c r="F2060" s="45" t="s">
        <v>60</v>
      </c>
      <c r="G2060" s="46">
        <v>75.599999999999994</v>
      </c>
      <c r="H2060" s="46">
        <v>64.3</v>
      </c>
      <c r="I2060" s="46">
        <v>1.25</v>
      </c>
      <c r="J2060" s="52">
        <v>189</v>
      </c>
      <c r="K2060" s="47" t="str">
        <f t="shared" si="34"/>
        <v/>
      </c>
      <c r="L2060" s="30"/>
    </row>
    <row r="2061" spans="1:12" ht="15" customHeight="1" x14ac:dyDescent="0.2">
      <c r="A2061" s="64" t="s">
        <v>2351</v>
      </c>
      <c r="B2061" s="44" t="s">
        <v>907</v>
      </c>
      <c r="C2061" s="44" t="s">
        <v>908</v>
      </c>
      <c r="D2061" s="44" t="s">
        <v>31</v>
      </c>
      <c r="E2061" s="44" t="s">
        <v>34</v>
      </c>
      <c r="F2061" s="45" t="s">
        <v>60</v>
      </c>
      <c r="G2061" s="46">
        <v>64.75</v>
      </c>
      <c r="H2061" s="46">
        <v>55.05</v>
      </c>
      <c r="I2061" s="46">
        <v>1.25</v>
      </c>
      <c r="J2061" s="52">
        <v>193</v>
      </c>
      <c r="K2061" s="47" t="str">
        <f t="shared" si="34"/>
        <v/>
      </c>
      <c r="L2061" s="30"/>
    </row>
    <row r="2062" spans="1:12" ht="15" customHeight="1" x14ac:dyDescent="0.2">
      <c r="A2062" s="64" t="s">
        <v>2352</v>
      </c>
      <c r="B2062" s="44" t="s">
        <v>907</v>
      </c>
      <c r="C2062" s="44" t="s">
        <v>908</v>
      </c>
      <c r="D2062" s="44" t="s">
        <v>31</v>
      </c>
      <c r="E2062" s="44" t="s">
        <v>59</v>
      </c>
      <c r="F2062" s="45" t="s">
        <v>60</v>
      </c>
      <c r="G2062" s="46">
        <v>42.15</v>
      </c>
      <c r="H2062" s="46">
        <v>35.85</v>
      </c>
      <c r="I2062" s="46">
        <v>1.25</v>
      </c>
      <c r="J2062" s="52">
        <v>22</v>
      </c>
      <c r="K2062" s="47" t="str">
        <f t="shared" si="34"/>
        <v/>
      </c>
      <c r="L2062" s="30"/>
    </row>
    <row r="2063" spans="1:12" ht="15" customHeight="1" x14ac:dyDescent="0.2">
      <c r="A2063" s="64" t="s">
        <v>2353</v>
      </c>
      <c r="B2063" s="44" t="s">
        <v>907</v>
      </c>
      <c r="C2063" s="44" t="s">
        <v>908</v>
      </c>
      <c r="D2063" s="44" t="s">
        <v>31</v>
      </c>
      <c r="E2063" s="44" t="s">
        <v>61</v>
      </c>
      <c r="F2063" s="45" t="s">
        <v>60</v>
      </c>
      <c r="G2063" s="46">
        <v>38.549999999999997</v>
      </c>
      <c r="H2063" s="46">
        <v>32.799999999999997</v>
      </c>
      <c r="I2063" s="46">
        <v>1.25</v>
      </c>
      <c r="J2063" s="52">
        <v>37</v>
      </c>
      <c r="K2063" s="47" t="str">
        <f t="shared" si="34"/>
        <v/>
      </c>
      <c r="L2063" s="30"/>
    </row>
    <row r="2064" spans="1:12" ht="15" customHeight="1" x14ac:dyDescent="0.2">
      <c r="A2064" s="64" t="s">
        <v>2354</v>
      </c>
      <c r="B2064" s="44" t="s">
        <v>907</v>
      </c>
      <c r="C2064" s="44" t="s">
        <v>908</v>
      </c>
      <c r="D2064" s="44" t="s">
        <v>31</v>
      </c>
      <c r="E2064" s="44" t="s">
        <v>39</v>
      </c>
      <c r="F2064" s="45" t="s">
        <v>60</v>
      </c>
      <c r="G2064" s="46">
        <v>27.55</v>
      </c>
      <c r="H2064" s="46">
        <v>23.45</v>
      </c>
      <c r="I2064" s="46">
        <v>1.25</v>
      </c>
      <c r="J2064" s="52">
        <v>11</v>
      </c>
      <c r="K2064" s="47" t="str">
        <f t="shared" si="34"/>
        <v/>
      </c>
      <c r="L2064" s="30"/>
    </row>
    <row r="2065" spans="1:12" ht="15" customHeight="1" x14ac:dyDescent="0.2">
      <c r="A2065" s="64" t="s">
        <v>2355</v>
      </c>
      <c r="B2065" s="44" t="s">
        <v>2356</v>
      </c>
      <c r="C2065" s="44" t="s">
        <v>2357</v>
      </c>
      <c r="D2065" s="44" t="s">
        <v>31</v>
      </c>
      <c r="E2065" s="44" t="s">
        <v>34</v>
      </c>
      <c r="F2065" s="45" t="s">
        <v>99</v>
      </c>
      <c r="G2065" s="46">
        <v>46.45</v>
      </c>
      <c r="H2065" s="46">
        <v>39.5</v>
      </c>
      <c r="I2065" s="46"/>
      <c r="J2065" s="52">
        <v>9</v>
      </c>
      <c r="K2065" s="47" t="str">
        <f t="shared" si="34"/>
        <v/>
      </c>
      <c r="L2065" s="30"/>
    </row>
    <row r="2066" spans="1:12" ht="15" customHeight="1" x14ac:dyDescent="0.2">
      <c r="A2066" s="64" t="s">
        <v>2358</v>
      </c>
      <c r="B2066" s="44" t="s">
        <v>2356</v>
      </c>
      <c r="C2066" s="44" t="s">
        <v>2357</v>
      </c>
      <c r="D2066" s="44" t="s">
        <v>31</v>
      </c>
      <c r="E2066" s="44" t="s">
        <v>35</v>
      </c>
      <c r="F2066" s="45" t="s">
        <v>99</v>
      </c>
      <c r="G2066" s="46">
        <v>40.25</v>
      </c>
      <c r="H2066" s="46">
        <v>34.25</v>
      </c>
      <c r="I2066" s="46"/>
      <c r="J2066" s="52">
        <v>334</v>
      </c>
      <c r="K2066" s="47" t="str">
        <f t="shared" si="34"/>
        <v/>
      </c>
      <c r="L2066" s="30"/>
    </row>
    <row r="2067" spans="1:12" ht="15" customHeight="1" x14ac:dyDescent="0.2">
      <c r="A2067" s="64" t="s">
        <v>2818</v>
      </c>
      <c r="B2067" s="44" t="s">
        <v>2356</v>
      </c>
      <c r="C2067" s="44" t="s">
        <v>2357</v>
      </c>
      <c r="D2067" s="44" t="s">
        <v>31</v>
      </c>
      <c r="E2067" s="44" t="s">
        <v>86</v>
      </c>
      <c r="F2067" s="45" t="s">
        <v>99</v>
      </c>
      <c r="G2067" s="46">
        <v>35.25</v>
      </c>
      <c r="H2067" s="46">
        <v>30</v>
      </c>
      <c r="I2067" s="46"/>
      <c r="J2067" s="52">
        <v>33</v>
      </c>
      <c r="K2067" s="47" t="str">
        <f t="shared" si="34"/>
        <v/>
      </c>
      <c r="L2067" s="30"/>
    </row>
    <row r="2068" spans="1:12" ht="15" customHeight="1" x14ac:dyDescent="0.2">
      <c r="A2068" s="64" t="s">
        <v>2359</v>
      </c>
      <c r="B2068" s="44" t="s">
        <v>2356</v>
      </c>
      <c r="C2068" s="44" t="s">
        <v>2357</v>
      </c>
      <c r="D2068" s="44" t="s">
        <v>31</v>
      </c>
      <c r="E2068" s="44" t="s">
        <v>36</v>
      </c>
      <c r="F2068" s="45" t="s">
        <v>99</v>
      </c>
      <c r="G2068" s="46">
        <v>35.049999999999997</v>
      </c>
      <c r="H2068" s="46">
        <v>29.8</v>
      </c>
      <c r="I2068" s="46"/>
      <c r="J2068" s="52">
        <v>173</v>
      </c>
      <c r="K2068" s="47" t="str">
        <f t="shared" si="34"/>
        <v/>
      </c>
      <c r="L2068" s="30"/>
    </row>
    <row r="2069" spans="1:12" ht="15" customHeight="1" x14ac:dyDescent="0.2">
      <c r="A2069" s="64" t="s">
        <v>2819</v>
      </c>
      <c r="B2069" s="44" t="s">
        <v>2356</v>
      </c>
      <c r="C2069" s="44" t="s">
        <v>2357</v>
      </c>
      <c r="D2069" s="44" t="s">
        <v>31</v>
      </c>
      <c r="E2069" s="44" t="s">
        <v>87</v>
      </c>
      <c r="F2069" s="45" t="s">
        <v>99</v>
      </c>
      <c r="G2069" s="46">
        <v>30.7</v>
      </c>
      <c r="H2069" s="46">
        <v>26.1</v>
      </c>
      <c r="I2069" s="46"/>
      <c r="J2069" s="52">
        <v>66</v>
      </c>
      <c r="K2069" s="47" t="str">
        <f t="shared" si="34"/>
        <v/>
      </c>
      <c r="L2069" s="30"/>
    </row>
    <row r="2070" spans="1:12" ht="15" customHeight="1" x14ac:dyDescent="0.2">
      <c r="A2070" s="64" t="s">
        <v>2360</v>
      </c>
      <c r="B2070" s="44" t="s">
        <v>2356</v>
      </c>
      <c r="C2070" s="44" t="s">
        <v>2357</v>
      </c>
      <c r="D2070" s="44" t="s">
        <v>31</v>
      </c>
      <c r="E2070" s="44" t="s">
        <v>88</v>
      </c>
      <c r="F2070" s="45" t="s">
        <v>99</v>
      </c>
      <c r="G2070" s="46">
        <v>27.3</v>
      </c>
      <c r="H2070" s="46">
        <v>23.25</v>
      </c>
      <c r="I2070" s="46"/>
      <c r="J2070" s="52">
        <v>25</v>
      </c>
      <c r="K2070" s="47" t="str">
        <f t="shared" si="34"/>
        <v/>
      </c>
      <c r="L2070" s="30"/>
    </row>
    <row r="2071" spans="1:12" ht="15" customHeight="1" x14ac:dyDescent="0.2">
      <c r="A2071" s="64" t="s">
        <v>2361</v>
      </c>
      <c r="B2071" s="44" t="s">
        <v>2356</v>
      </c>
      <c r="C2071" s="44" t="s">
        <v>2357</v>
      </c>
      <c r="D2071" s="44" t="s">
        <v>31</v>
      </c>
      <c r="E2071" s="44" t="s">
        <v>65</v>
      </c>
      <c r="F2071" s="45" t="s">
        <v>99</v>
      </c>
      <c r="G2071" s="46">
        <v>42</v>
      </c>
      <c r="H2071" s="46">
        <v>35.700000000000003</v>
      </c>
      <c r="I2071" s="46"/>
      <c r="J2071" s="52">
        <v>7</v>
      </c>
      <c r="K2071" s="47" t="str">
        <f t="shared" si="34"/>
        <v/>
      </c>
      <c r="L2071" s="30"/>
    </row>
    <row r="2072" spans="1:12" ht="15" customHeight="1" x14ac:dyDescent="0.2">
      <c r="A2072" s="64" t="s">
        <v>2362</v>
      </c>
      <c r="B2072" s="44" t="s">
        <v>2356</v>
      </c>
      <c r="C2072" s="44" t="s">
        <v>2357</v>
      </c>
      <c r="D2072" s="44" t="s">
        <v>31</v>
      </c>
      <c r="E2072" s="44" t="s">
        <v>59</v>
      </c>
      <c r="F2072" s="45" t="s">
        <v>99</v>
      </c>
      <c r="G2072" s="46">
        <v>39.25</v>
      </c>
      <c r="H2072" s="46">
        <v>33.4</v>
      </c>
      <c r="I2072" s="46"/>
      <c r="J2072" s="52">
        <v>15</v>
      </c>
      <c r="K2072" s="47" t="str">
        <f t="shared" si="34"/>
        <v/>
      </c>
      <c r="L2072" s="30"/>
    </row>
    <row r="2073" spans="1:12" ht="15" customHeight="1" x14ac:dyDescent="0.2">
      <c r="A2073" s="64" t="s">
        <v>2363</v>
      </c>
      <c r="B2073" s="44" t="s">
        <v>2356</v>
      </c>
      <c r="C2073" s="44" t="s">
        <v>2357</v>
      </c>
      <c r="D2073" s="44" t="s">
        <v>31</v>
      </c>
      <c r="E2073" s="44" t="s">
        <v>61</v>
      </c>
      <c r="F2073" s="45" t="s">
        <v>99</v>
      </c>
      <c r="G2073" s="46">
        <v>34.6</v>
      </c>
      <c r="H2073" s="46">
        <v>29.45</v>
      </c>
      <c r="I2073" s="46"/>
      <c r="J2073" s="52">
        <v>97</v>
      </c>
      <c r="K2073" s="47" t="str">
        <f t="shared" si="34"/>
        <v/>
      </c>
      <c r="L2073" s="30"/>
    </row>
    <row r="2074" spans="1:12" ht="15" customHeight="1" x14ac:dyDescent="0.2">
      <c r="A2074" s="64" t="s">
        <v>2364</v>
      </c>
      <c r="B2074" s="44" t="s">
        <v>2356</v>
      </c>
      <c r="C2074" s="44" t="s">
        <v>2357</v>
      </c>
      <c r="D2074" s="44" t="s">
        <v>31</v>
      </c>
      <c r="E2074" s="44" t="s">
        <v>38</v>
      </c>
      <c r="F2074" s="45" t="s">
        <v>99</v>
      </c>
      <c r="G2074" s="46">
        <v>30.6</v>
      </c>
      <c r="H2074" s="46">
        <v>26.05</v>
      </c>
      <c r="I2074" s="46"/>
      <c r="J2074" s="52">
        <v>222</v>
      </c>
      <c r="K2074" s="47" t="str">
        <f t="shared" si="34"/>
        <v/>
      </c>
      <c r="L2074" s="30"/>
    </row>
    <row r="2075" spans="1:12" ht="15" customHeight="1" x14ac:dyDescent="0.2">
      <c r="A2075" s="64" t="s">
        <v>2365</v>
      </c>
      <c r="B2075" s="44" t="s">
        <v>2356</v>
      </c>
      <c r="C2075" s="44" t="s">
        <v>2357</v>
      </c>
      <c r="D2075" s="44" t="s">
        <v>31</v>
      </c>
      <c r="E2075" s="44" t="s">
        <v>39</v>
      </c>
      <c r="F2075" s="45" t="s">
        <v>99</v>
      </c>
      <c r="G2075" s="46">
        <v>25.9</v>
      </c>
      <c r="H2075" s="46">
        <v>22.05</v>
      </c>
      <c r="I2075" s="46"/>
      <c r="J2075" s="52">
        <v>164</v>
      </c>
      <c r="K2075" s="47" t="str">
        <f t="shared" si="34"/>
        <v/>
      </c>
      <c r="L2075" s="30"/>
    </row>
    <row r="2076" spans="1:12" ht="15" customHeight="1" x14ac:dyDescent="0.2">
      <c r="A2076" s="64" t="s">
        <v>2366</v>
      </c>
      <c r="B2076" s="44" t="s">
        <v>2356</v>
      </c>
      <c r="C2076" s="44" t="s">
        <v>2357</v>
      </c>
      <c r="D2076" s="44" t="s">
        <v>31</v>
      </c>
      <c r="E2076" s="44" t="s">
        <v>40</v>
      </c>
      <c r="F2076" s="45" t="s">
        <v>99</v>
      </c>
      <c r="G2076" s="46">
        <v>21.2</v>
      </c>
      <c r="H2076" s="46">
        <v>18.05</v>
      </c>
      <c r="I2076" s="46"/>
      <c r="J2076" s="52">
        <v>37</v>
      </c>
      <c r="K2076" s="47" t="str">
        <f t="shared" si="34"/>
        <v/>
      </c>
      <c r="L2076" s="30"/>
    </row>
    <row r="2077" spans="1:12" ht="15" customHeight="1" x14ac:dyDescent="0.2">
      <c r="A2077" s="64" t="s">
        <v>2367</v>
      </c>
      <c r="B2077" s="44" t="s">
        <v>2356</v>
      </c>
      <c r="C2077" s="44" t="s">
        <v>2357</v>
      </c>
      <c r="D2077" s="44" t="s">
        <v>31</v>
      </c>
      <c r="E2077" s="44" t="s">
        <v>62</v>
      </c>
      <c r="F2077" s="45" t="s">
        <v>99</v>
      </c>
      <c r="G2077" s="46">
        <v>17.399999999999999</v>
      </c>
      <c r="H2077" s="46">
        <v>14.8</v>
      </c>
      <c r="I2077" s="46"/>
      <c r="J2077" s="52">
        <v>7</v>
      </c>
      <c r="K2077" s="47" t="str">
        <f t="shared" ref="K2077:K2137" si="35">IF(L2077="","",IF(L2077&lt;50,G2077-($K$9*G2077),IF(L2077&gt;=50,H2077-($K$9*H2077))))</f>
        <v/>
      </c>
      <c r="L2077" s="30"/>
    </row>
    <row r="2078" spans="1:12" ht="15" customHeight="1" x14ac:dyDescent="0.2">
      <c r="A2078" s="64" t="s">
        <v>2926</v>
      </c>
      <c r="B2078" s="44" t="s">
        <v>2821</v>
      </c>
      <c r="C2078" s="44" t="s">
        <v>2822</v>
      </c>
      <c r="D2078" s="44" t="s">
        <v>31</v>
      </c>
      <c r="E2078" s="44" t="s">
        <v>36</v>
      </c>
      <c r="F2078" s="45" t="s">
        <v>33</v>
      </c>
      <c r="G2078" s="46">
        <v>38.15</v>
      </c>
      <c r="H2078" s="46">
        <v>32.450000000000003</v>
      </c>
      <c r="I2078" s="46"/>
      <c r="J2078" s="52">
        <v>174</v>
      </c>
      <c r="K2078" s="47" t="str">
        <f t="shared" si="35"/>
        <v/>
      </c>
      <c r="L2078" s="30"/>
    </row>
    <row r="2079" spans="1:12" ht="15" customHeight="1" x14ac:dyDescent="0.2">
      <c r="A2079" s="64" t="s">
        <v>3017</v>
      </c>
      <c r="B2079" s="44" t="s">
        <v>2821</v>
      </c>
      <c r="C2079" s="44" t="s">
        <v>2822</v>
      </c>
      <c r="D2079" s="44" t="s">
        <v>31</v>
      </c>
      <c r="E2079" s="44" t="s">
        <v>87</v>
      </c>
      <c r="F2079" s="45" t="s">
        <v>33</v>
      </c>
      <c r="G2079" s="46">
        <v>33.4</v>
      </c>
      <c r="H2079" s="46">
        <v>28.4</v>
      </c>
      <c r="I2079" s="46"/>
      <c r="J2079" s="52">
        <v>52</v>
      </c>
      <c r="K2079" s="47" t="str">
        <f t="shared" si="35"/>
        <v/>
      </c>
      <c r="L2079" s="30"/>
    </row>
    <row r="2080" spans="1:12" ht="15" customHeight="1" x14ac:dyDescent="0.2">
      <c r="A2080" s="64" t="s">
        <v>2968</v>
      </c>
      <c r="B2080" s="44" t="s">
        <v>2821</v>
      </c>
      <c r="C2080" s="44" t="s">
        <v>2822</v>
      </c>
      <c r="D2080" s="44" t="s">
        <v>31</v>
      </c>
      <c r="E2080" s="44" t="s">
        <v>51</v>
      </c>
      <c r="F2080" s="45" t="s">
        <v>33</v>
      </c>
      <c r="G2080" s="46">
        <v>31.75</v>
      </c>
      <c r="H2080" s="46">
        <v>27</v>
      </c>
      <c r="I2080" s="46"/>
      <c r="J2080" s="52">
        <v>62</v>
      </c>
      <c r="K2080" s="47" t="str">
        <f t="shared" si="35"/>
        <v/>
      </c>
      <c r="L2080" s="30"/>
    </row>
    <row r="2081" spans="1:12" ht="15" customHeight="1" x14ac:dyDescent="0.2">
      <c r="A2081" s="64" t="s">
        <v>3018</v>
      </c>
      <c r="B2081" s="44" t="s">
        <v>2821</v>
      </c>
      <c r="C2081" s="44" t="s">
        <v>2822</v>
      </c>
      <c r="D2081" s="44" t="s">
        <v>31</v>
      </c>
      <c r="E2081" s="44" t="s">
        <v>88</v>
      </c>
      <c r="F2081" s="45" t="s">
        <v>33</v>
      </c>
      <c r="G2081" s="46">
        <v>27.8</v>
      </c>
      <c r="H2081" s="46">
        <v>23.65</v>
      </c>
      <c r="I2081" s="46"/>
      <c r="J2081" s="52">
        <v>41</v>
      </c>
      <c r="K2081" s="47" t="str">
        <f t="shared" si="35"/>
        <v/>
      </c>
      <c r="L2081" s="30"/>
    </row>
    <row r="2082" spans="1:12" ht="15" customHeight="1" x14ac:dyDescent="0.2">
      <c r="A2082" s="64" t="s">
        <v>2969</v>
      </c>
      <c r="B2082" s="44" t="s">
        <v>2821</v>
      </c>
      <c r="C2082" s="44" t="s">
        <v>2822</v>
      </c>
      <c r="D2082" s="44" t="s">
        <v>31</v>
      </c>
      <c r="E2082" s="44" t="s">
        <v>59</v>
      </c>
      <c r="F2082" s="45" t="s">
        <v>33</v>
      </c>
      <c r="G2082" s="46">
        <v>36.35</v>
      </c>
      <c r="H2082" s="46">
        <v>30.9</v>
      </c>
      <c r="I2082" s="46"/>
      <c r="J2082" s="52">
        <v>95</v>
      </c>
      <c r="K2082" s="47" t="str">
        <f t="shared" si="35"/>
        <v/>
      </c>
      <c r="L2082" s="30"/>
    </row>
    <row r="2083" spans="1:12" ht="15" customHeight="1" x14ac:dyDescent="0.2">
      <c r="A2083" s="64" t="s">
        <v>2820</v>
      </c>
      <c r="B2083" s="44" t="s">
        <v>2821</v>
      </c>
      <c r="C2083" s="44" t="s">
        <v>2822</v>
      </c>
      <c r="D2083" s="44" t="s">
        <v>31</v>
      </c>
      <c r="E2083" s="44" t="s">
        <v>38</v>
      </c>
      <c r="F2083" s="45" t="s">
        <v>33</v>
      </c>
      <c r="G2083" s="46">
        <v>30.15</v>
      </c>
      <c r="H2083" s="46">
        <v>25.65</v>
      </c>
      <c r="I2083" s="46"/>
      <c r="J2083" s="52">
        <v>191</v>
      </c>
      <c r="K2083" s="47" t="str">
        <f t="shared" si="35"/>
        <v/>
      </c>
      <c r="L2083" s="30"/>
    </row>
    <row r="2084" spans="1:12" ht="15" customHeight="1" x14ac:dyDescent="0.2">
      <c r="A2084" s="64" t="s">
        <v>2927</v>
      </c>
      <c r="B2084" s="44" t="s">
        <v>2821</v>
      </c>
      <c r="C2084" s="44" t="s">
        <v>2822</v>
      </c>
      <c r="D2084" s="44" t="s">
        <v>31</v>
      </c>
      <c r="E2084" s="44" t="s">
        <v>39</v>
      </c>
      <c r="F2084" s="45" t="s">
        <v>33</v>
      </c>
      <c r="G2084" s="46">
        <v>26.5</v>
      </c>
      <c r="H2084" s="46">
        <v>22.55</v>
      </c>
      <c r="I2084" s="46"/>
      <c r="J2084" s="52">
        <v>500</v>
      </c>
      <c r="K2084" s="47" t="str">
        <f t="shared" si="35"/>
        <v/>
      </c>
      <c r="L2084" s="30"/>
    </row>
    <row r="2085" spans="1:12" ht="15" customHeight="1" x14ac:dyDescent="0.2">
      <c r="A2085" s="64" t="s">
        <v>2928</v>
      </c>
      <c r="B2085" s="44" t="s">
        <v>2821</v>
      </c>
      <c r="C2085" s="44" t="s">
        <v>2822</v>
      </c>
      <c r="D2085" s="44" t="s">
        <v>31</v>
      </c>
      <c r="E2085" s="44" t="s">
        <v>40</v>
      </c>
      <c r="F2085" s="45" t="s">
        <v>33</v>
      </c>
      <c r="G2085" s="46">
        <v>22.35</v>
      </c>
      <c r="H2085" s="46">
        <v>19</v>
      </c>
      <c r="I2085" s="46"/>
      <c r="J2085" s="52">
        <v>14</v>
      </c>
      <c r="K2085" s="47" t="str">
        <f t="shared" si="35"/>
        <v/>
      </c>
      <c r="L2085" s="30"/>
    </row>
    <row r="2086" spans="1:12" ht="15" customHeight="1" x14ac:dyDescent="0.2">
      <c r="A2086" s="64" t="s">
        <v>2511</v>
      </c>
      <c r="B2086" s="44" t="s">
        <v>553</v>
      </c>
      <c r="C2086" s="44" t="s">
        <v>554</v>
      </c>
      <c r="D2086" s="44" t="s">
        <v>31</v>
      </c>
      <c r="E2086" s="44" t="s">
        <v>50</v>
      </c>
      <c r="F2086" s="45" t="s">
        <v>33</v>
      </c>
      <c r="G2086" s="46">
        <v>55.7</v>
      </c>
      <c r="H2086" s="46">
        <v>47.35</v>
      </c>
      <c r="I2086" s="46">
        <v>1.75</v>
      </c>
      <c r="J2086" s="52">
        <v>43</v>
      </c>
      <c r="K2086" s="47" t="str">
        <f t="shared" si="35"/>
        <v/>
      </c>
      <c r="L2086" s="30"/>
    </row>
    <row r="2087" spans="1:12" ht="15" customHeight="1" x14ac:dyDescent="0.2">
      <c r="A2087" s="64" t="s">
        <v>2368</v>
      </c>
      <c r="B2087" s="44" t="s">
        <v>553</v>
      </c>
      <c r="C2087" s="44" t="s">
        <v>554</v>
      </c>
      <c r="D2087" s="44" t="s">
        <v>31</v>
      </c>
      <c r="E2087" s="44" t="s">
        <v>32</v>
      </c>
      <c r="F2087" s="45" t="s">
        <v>33</v>
      </c>
      <c r="G2087" s="46">
        <v>50.55</v>
      </c>
      <c r="H2087" s="46">
        <v>43</v>
      </c>
      <c r="I2087" s="46">
        <v>1.75</v>
      </c>
      <c r="J2087" s="52">
        <v>192</v>
      </c>
      <c r="K2087" s="47" t="str">
        <f t="shared" si="35"/>
        <v/>
      </c>
      <c r="L2087" s="30"/>
    </row>
    <row r="2088" spans="1:12" ht="15" customHeight="1" x14ac:dyDescent="0.2">
      <c r="A2088" s="64" t="s">
        <v>2823</v>
      </c>
      <c r="B2088" s="44" t="s">
        <v>553</v>
      </c>
      <c r="C2088" s="44" t="s">
        <v>554</v>
      </c>
      <c r="D2088" s="44" t="s">
        <v>31</v>
      </c>
      <c r="E2088" s="44" t="s">
        <v>34</v>
      </c>
      <c r="F2088" s="45" t="s">
        <v>33</v>
      </c>
      <c r="G2088" s="46">
        <v>45.6</v>
      </c>
      <c r="H2088" s="46">
        <v>38.799999999999997</v>
      </c>
      <c r="I2088" s="46">
        <v>1.75</v>
      </c>
      <c r="J2088" s="52">
        <v>20</v>
      </c>
      <c r="K2088" s="47" t="str">
        <f t="shared" si="35"/>
        <v/>
      </c>
      <c r="L2088" s="30"/>
    </row>
    <row r="2089" spans="1:12" ht="15" customHeight="1" x14ac:dyDescent="0.2">
      <c r="A2089" s="64" t="s">
        <v>819</v>
      </c>
      <c r="B2089" s="44" t="s">
        <v>553</v>
      </c>
      <c r="C2089" s="44" t="s">
        <v>554</v>
      </c>
      <c r="D2089" s="44" t="s">
        <v>31</v>
      </c>
      <c r="E2089" s="44" t="s">
        <v>35</v>
      </c>
      <c r="F2089" s="45" t="s">
        <v>33</v>
      </c>
      <c r="G2089" s="46">
        <v>41.15</v>
      </c>
      <c r="H2089" s="46">
        <v>35</v>
      </c>
      <c r="I2089" s="46">
        <v>1.75</v>
      </c>
      <c r="J2089" s="52">
        <v>115</v>
      </c>
      <c r="K2089" s="47" t="str">
        <f t="shared" si="35"/>
        <v/>
      </c>
      <c r="L2089" s="30"/>
    </row>
    <row r="2090" spans="1:12" ht="15" customHeight="1" x14ac:dyDescent="0.2">
      <c r="A2090" s="64" t="s">
        <v>2824</v>
      </c>
      <c r="B2090" s="44" t="s">
        <v>553</v>
      </c>
      <c r="C2090" s="44" t="s">
        <v>554</v>
      </c>
      <c r="D2090" s="44" t="s">
        <v>31</v>
      </c>
      <c r="E2090" s="44" t="s">
        <v>36</v>
      </c>
      <c r="F2090" s="45" t="s">
        <v>33</v>
      </c>
      <c r="G2090" s="46">
        <v>36.049999999999997</v>
      </c>
      <c r="H2090" s="46">
        <v>30.65</v>
      </c>
      <c r="I2090" s="46">
        <v>1.75</v>
      </c>
      <c r="J2090" s="52">
        <v>80</v>
      </c>
      <c r="K2090" s="47" t="str">
        <f t="shared" si="35"/>
        <v/>
      </c>
      <c r="L2090" s="30"/>
    </row>
    <row r="2091" spans="1:12" ht="15" customHeight="1" x14ac:dyDescent="0.2">
      <c r="A2091" s="64" t="s">
        <v>2369</v>
      </c>
      <c r="B2091" s="44" t="s">
        <v>553</v>
      </c>
      <c r="C2091" s="44" t="s">
        <v>554</v>
      </c>
      <c r="D2091" s="44" t="s">
        <v>31</v>
      </c>
      <c r="E2091" s="44" t="s">
        <v>59</v>
      </c>
      <c r="F2091" s="45" t="s">
        <v>33</v>
      </c>
      <c r="G2091" s="46">
        <v>37.1</v>
      </c>
      <c r="H2091" s="46">
        <v>31.55</v>
      </c>
      <c r="I2091" s="46">
        <v>1.75</v>
      </c>
      <c r="J2091" s="52">
        <v>200</v>
      </c>
      <c r="K2091" s="47" t="str">
        <f t="shared" si="35"/>
        <v/>
      </c>
      <c r="L2091" s="30"/>
    </row>
    <row r="2092" spans="1:12" ht="15" customHeight="1" x14ac:dyDescent="0.2">
      <c r="A2092" s="64" t="s">
        <v>555</v>
      </c>
      <c r="B2092" s="44" t="s">
        <v>553</v>
      </c>
      <c r="C2092" s="44" t="s">
        <v>554</v>
      </c>
      <c r="D2092" s="44" t="s">
        <v>31</v>
      </c>
      <c r="E2092" s="44" t="s">
        <v>61</v>
      </c>
      <c r="F2092" s="45" t="s">
        <v>33</v>
      </c>
      <c r="G2092" s="46">
        <v>32.6</v>
      </c>
      <c r="H2092" s="46">
        <v>27.75</v>
      </c>
      <c r="I2092" s="46">
        <v>1.75</v>
      </c>
      <c r="J2092" s="52">
        <v>500</v>
      </c>
      <c r="K2092" s="47" t="str">
        <f t="shared" si="35"/>
        <v/>
      </c>
      <c r="L2092" s="30"/>
    </row>
    <row r="2093" spans="1:12" ht="15" customHeight="1" x14ac:dyDescent="0.2">
      <c r="A2093" s="64" t="s">
        <v>2370</v>
      </c>
      <c r="B2093" s="44" t="s">
        <v>553</v>
      </c>
      <c r="C2093" s="44" t="s">
        <v>554</v>
      </c>
      <c r="D2093" s="44" t="s">
        <v>31</v>
      </c>
      <c r="E2093" s="44" t="s">
        <v>38</v>
      </c>
      <c r="F2093" s="45" t="s">
        <v>33</v>
      </c>
      <c r="G2093" s="46">
        <v>28.55</v>
      </c>
      <c r="H2093" s="46">
        <v>24.3</v>
      </c>
      <c r="I2093" s="46">
        <v>1.75</v>
      </c>
      <c r="J2093" s="52">
        <v>500</v>
      </c>
      <c r="K2093" s="47" t="str">
        <f t="shared" si="35"/>
        <v/>
      </c>
      <c r="L2093" s="30"/>
    </row>
    <row r="2094" spans="1:12" ht="15" customHeight="1" x14ac:dyDescent="0.2">
      <c r="A2094" s="64" t="s">
        <v>832</v>
      </c>
      <c r="B2094" s="44" t="s">
        <v>553</v>
      </c>
      <c r="C2094" s="44" t="s">
        <v>554</v>
      </c>
      <c r="D2094" s="44" t="s">
        <v>31</v>
      </c>
      <c r="E2094" s="44" t="s">
        <v>39</v>
      </c>
      <c r="F2094" s="45" t="s">
        <v>33</v>
      </c>
      <c r="G2094" s="46">
        <v>24.1</v>
      </c>
      <c r="H2094" s="46">
        <v>20.5</v>
      </c>
      <c r="I2094" s="46">
        <v>1.75</v>
      </c>
      <c r="J2094" s="52">
        <v>454</v>
      </c>
      <c r="K2094" s="47" t="str">
        <f t="shared" si="35"/>
        <v/>
      </c>
      <c r="L2094" s="30"/>
    </row>
    <row r="2095" spans="1:12" ht="15" customHeight="1" x14ac:dyDescent="0.2">
      <c r="A2095" s="64" t="s">
        <v>2371</v>
      </c>
      <c r="B2095" s="44" t="s">
        <v>553</v>
      </c>
      <c r="C2095" s="44" t="s">
        <v>554</v>
      </c>
      <c r="D2095" s="44" t="s">
        <v>31</v>
      </c>
      <c r="E2095" s="44" t="s">
        <v>40</v>
      </c>
      <c r="F2095" s="45" t="s">
        <v>33</v>
      </c>
      <c r="G2095" s="46">
        <v>19.899999999999999</v>
      </c>
      <c r="H2095" s="46">
        <v>16.95</v>
      </c>
      <c r="I2095" s="46">
        <v>1.75</v>
      </c>
      <c r="J2095" s="52">
        <v>229</v>
      </c>
      <c r="K2095" s="47" t="str">
        <f t="shared" si="35"/>
        <v/>
      </c>
      <c r="L2095" s="30"/>
    </row>
    <row r="2096" spans="1:12" ht="15" customHeight="1" x14ac:dyDescent="0.2">
      <c r="A2096" s="64" t="s">
        <v>2372</v>
      </c>
      <c r="B2096" s="44" t="s">
        <v>553</v>
      </c>
      <c r="C2096" s="44" t="s">
        <v>554</v>
      </c>
      <c r="D2096" s="44" t="s">
        <v>31</v>
      </c>
      <c r="E2096" s="44" t="s">
        <v>62</v>
      </c>
      <c r="F2096" s="45" t="s">
        <v>33</v>
      </c>
      <c r="G2096" s="46">
        <v>15.75</v>
      </c>
      <c r="H2096" s="46">
        <v>13.4</v>
      </c>
      <c r="I2096" s="46">
        <v>1.75</v>
      </c>
      <c r="J2096" s="52">
        <v>37</v>
      </c>
      <c r="K2096" s="47" t="str">
        <f t="shared" si="35"/>
        <v/>
      </c>
      <c r="L2096" s="30"/>
    </row>
    <row r="2097" spans="1:12" ht="15" customHeight="1" x14ac:dyDescent="0.2">
      <c r="A2097" s="64" t="s">
        <v>2373</v>
      </c>
      <c r="B2097" s="44" t="s">
        <v>556</v>
      </c>
      <c r="C2097" s="44" t="s">
        <v>557</v>
      </c>
      <c r="D2097" s="44" t="s">
        <v>31</v>
      </c>
      <c r="E2097" s="44" t="s">
        <v>34</v>
      </c>
      <c r="F2097" s="45" t="s">
        <v>60</v>
      </c>
      <c r="G2097" s="46">
        <v>45.2</v>
      </c>
      <c r="H2097" s="46">
        <v>38.450000000000003</v>
      </c>
      <c r="I2097" s="46"/>
      <c r="J2097" s="52">
        <v>72</v>
      </c>
      <c r="K2097" s="47" t="str">
        <f t="shared" si="35"/>
        <v/>
      </c>
      <c r="L2097" s="30"/>
    </row>
    <row r="2098" spans="1:12" ht="15" customHeight="1" x14ac:dyDescent="0.2">
      <c r="A2098" s="64" t="s">
        <v>2825</v>
      </c>
      <c r="B2098" s="44" t="s">
        <v>556</v>
      </c>
      <c r="C2098" s="44" t="s">
        <v>557</v>
      </c>
      <c r="D2098" s="44" t="s">
        <v>31</v>
      </c>
      <c r="E2098" s="44" t="s">
        <v>83</v>
      </c>
      <c r="F2098" s="45" t="s">
        <v>60</v>
      </c>
      <c r="G2098" s="46">
        <v>39.549999999999997</v>
      </c>
      <c r="H2098" s="46">
        <v>33.65</v>
      </c>
      <c r="I2098" s="46"/>
      <c r="J2098" s="52">
        <v>24</v>
      </c>
      <c r="K2098" s="47" t="str">
        <f t="shared" si="35"/>
        <v/>
      </c>
      <c r="L2098" s="30"/>
    </row>
    <row r="2099" spans="1:12" ht="15" customHeight="1" x14ac:dyDescent="0.2">
      <c r="A2099" s="64" t="s">
        <v>2374</v>
      </c>
      <c r="B2099" s="44" t="s">
        <v>556</v>
      </c>
      <c r="C2099" s="44" t="s">
        <v>557</v>
      </c>
      <c r="D2099" s="44" t="s">
        <v>31</v>
      </c>
      <c r="E2099" s="44" t="s">
        <v>133</v>
      </c>
      <c r="F2099" s="45" t="s">
        <v>60</v>
      </c>
      <c r="G2099" s="46">
        <v>45.2</v>
      </c>
      <c r="H2099" s="46">
        <v>38.450000000000003</v>
      </c>
      <c r="I2099" s="46"/>
      <c r="J2099" s="52">
        <v>8</v>
      </c>
      <c r="K2099" s="47" t="str">
        <f t="shared" si="35"/>
        <v/>
      </c>
      <c r="L2099" s="30"/>
    </row>
    <row r="2100" spans="1:12" ht="15" customHeight="1" x14ac:dyDescent="0.2">
      <c r="A2100" s="64" t="s">
        <v>558</v>
      </c>
      <c r="B2100" s="44" t="s">
        <v>556</v>
      </c>
      <c r="C2100" s="44" t="s">
        <v>557</v>
      </c>
      <c r="D2100" s="44" t="s">
        <v>31</v>
      </c>
      <c r="E2100" s="44" t="s">
        <v>35</v>
      </c>
      <c r="F2100" s="45" t="s">
        <v>60</v>
      </c>
      <c r="G2100" s="46">
        <v>40.85</v>
      </c>
      <c r="H2100" s="46">
        <v>34.75</v>
      </c>
      <c r="I2100" s="46"/>
      <c r="J2100" s="52">
        <v>56</v>
      </c>
      <c r="K2100" s="47" t="str">
        <f t="shared" si="35"/>
        <v/>
      </c>
      <c r="L2100" s="30"/>
    </row>
    <row r="2101" spans="1:12" ht="15" customHeight="1" x14ac:dyDescent="0.2">
      <c r="A2101" s="64" t="s">
        <v>2826</v>
      </c>
      <c r="B2101" s="44" t="s">
        <v>556</v>
      </c>
      <c r="C2101" s="44" t="s">
        <v>557</v>
      </c>
      <c r="D2101" s="44" t="s">
        <v>31</v>
      </c>
      <c r="E2101" s="44" t="s">
        <v>86</v>
      </c>
      <c r="F2101" s="45" t="s">
        <v>60</v>
      </c>
      <c r="G2101" s="46">
        <v>35.75</v>
      </c>
      <c r="H2101" s="46">
        <v>30.4</v>
      </c>
      <c r="I2101" s="46"/>
      <c r="J2101" s="52">
        <v>32</v>
      </c>
      <c r="K2101" s="47" t="str">
        <f t="shared" si="35"/>
        <v/>
      </c>
      <c r="L2101" s="30"/>
    </row>
    <row r="2102" spans="1:12" ht="15" customHeight="1" x14ac:dyDescent="0.2">
      <c r="A2102" s="64" t="s">
        <v>2375</v>
      </c>
      <c r="B2102" s="44" t="s">
        <v>556</v>
      </c>
      <c r="C2102" s="44" t="s">
        <v>557</v>
      </c>
      <c r="D2102" s="44" t="s">
        <v>31</v>
      </c>
      <c r="E2102" s="44" t="s">
        <v>36</v>
      </c>
      <c r="F2102" s="45" t="s">
        <v>60</v>
      </c>
      <c r="G2102" s="46">
        <v>36</v>
      </c>
      <c r="H2102" s="46">
        <v>30.6</v>
      </c>
      <c r="I2102" s="46"/>
      <c r="J2102" s="52">
        <v>97</v>
      </c>
      <c r="K2102" s="47" t="str">
        <f t="shared" si="35"/>
        <v/>
      </c>
      <c r="L2102" s="30"/>
    </row>
    <row r="2103" spans="1:12" ht="15" customHeight="1" x14ac:dyDescent="0.2">
      <c r="A2103" s="64" t="s">
        <v>2827</v>
      </c>
      <c r="B2103" s="44" t="s">
        <v>556</v>
      </c>
      <c r="C2103" s="44" t="s">
        <v>557</v>
      </c>
      <c r="D2103" s="44" t="s">
        <v>31</v>
      </c>
      <c r="E2103" s="44" t="s">
        <v>87</v>
      </c>
      <c r="F2103" s="45" t="s">
        <v>60</v>
      </c>
      <c r="G2103" s="46">
        <v>31.5</v>
      </c>
      <c r="H2103" s="46">
        <v>26.8</v>
      </c>
      <c r="I2103" s="46"/>
      <c r="J2103" s="52">
        <v>41</v>
      </c>
      <c r="K2103" s="47" t="str">
        <f t="shared" si="35"/>
        <v/>
      </c>
      <c r="L2103" s="30"/>
    </row>
    <row r="2104" spans="1:12" ht="15" customHeight="1" x14ac:dyDescent="0.2">
      <c r="A2104" s="64" t="s">
        <v>2376</v>
      </c>
      <c r="B2104" s="44" t="s">
        <v>556</v>
      </c>
      <c r="C2104" s="44" t="s">
        <v>557</v>
      </c>
      <c r="D2104" s="44" t="s">
        <v>31</v>
      </c>
      <c r="E2104" s="44" t="s">
        <v>51</v>
      </c>
      <c r="F2104" s="45" t="s">
        <v>60</v>
      </c>
      <c r="G2104" s="46">
        <v>31</v>
      </c>
      <c r="H2104" s="46">
        <v>26.35</v>
      </c>
      <c r="I2104" s="46"/>
      <c r="J2104" s="52">
        <v>8</v>
      </c>
      <c r="K2104" s="47" t="str">
        <f t="shared" si="35"/>
        <v/>
      </c>
      <c r="L2104" s="30"/>
    </row>
    <row r="2105" spans="1:12" ht="15" customHeight="1" x14ac:dyDescent="0.2">
      <c r="A2105" s="64" t="s">
        <v>2828</v>
      </c>
      <c r="B2105" s="44" t="s">
        <v>556</v>
      </c>
      <c r="C2105" s="44" t="s">
        <v>557</v>
      </c>
      <c r="D2105" s="44" t="s">
        <v>31</v>
      </c>
      <c r="E2105" s="44" t="s">
        <v>88</v>
      </c>
      <c r="F2105" s="45" t="s">
        <v>60</v>
      </c>
      <c r="G2105" s="46">
        <v>27.15</v>
      </c>
      <c r="H2105" s="46">
        <v>23.1</v>
      </c>
      <c r="I2105" s="46"/>
      <c r="J2105" s="52">
        <v>16</v>
      </c>
      <c r="K2105" s="47" t="str">
        <f t="shared" si="35"/>
        <v/>
      </c>
      <c r="L2105" s="30"/>
    </row>
    <row r="2106" spans="1:12" ht="15" customHeight="1" x14ac:dyDescent="0.2">
      <c r="A2106" s="64" t="s">
        <v>2377</v>
      </c>
      <c r="B2106" s="44" t="s">
        <v>556</v>
      </c>
      <c r="C2106" s="44" t="s">
        <v>557</v>
      </c>
      <c r="D2106" s="44" t="s">
        <v>31</v>
      </c>
      <c r="E2106" s="44" t="s">
        <v>59</v>
      </c>
      <c r="F2106" s="45" t="s">
        <v>60</v>
      </c>
      <c r="G2106" s="46">
        <v>36.9</v>
      </c>
      <c r="H2106" s="46">
        <v>31.4</v>
      </c>
      <c r="I2106" s="46"/>
      <c r="J2106" s="52">
        <v>24</v>
      </c>
      <c r="K2106" s="47" t="str">
        <f t="shared" si="35"/>
        <v/>
      </c>
      <c r="L2106" s="30"/>
    </row>
    <row r="2107" spans="1:12" ht="15" customHeight="1" x14ac:dyDescent="0.2">
      <c r="A2107" s="64" t="s">
        <v>2378</v>
      </c>
      <c r="B2107" s="44" t="s">
        <v>556</v>
      </c>
      <c r="C2107" s="44" t="s">
        <v>557</v>
      </c>
      <c r="D2107" s="44" t="s">
        <v>31</v>
      </c>
      <c r="E2107" s="44" t="s">
        <v>38</v>
      </c>
      <c r="F2107" s="45" t="s">
        <v>60</v>
      </c>
      <c r="G2107" s="46">
        <v>28.55</v>
      </c>
      <c r="H2107" s="46">
        <v>24.3</v>
      </c>
      <c r="I2107" s="46"/>
      <c r="J2107" s="52">
        <v>33</v>
      </c>
      <c r="K2107" s="47" t="str">
        <f t="shared" si="35"/>
        <v/>
      </c>
      <c r="L2107" s="30"/>
    </row>
    <row r="2108" spans="1:12" ht="15" customHeight="1" x14ac:dyDescent="0.2">
      <c r="A2108" s="64" t="s">
        <v>2379</v>
      </c>
      <c r="B2108" s="44" t="s">
        <v>556</v>
      </c>
      <c r="C2108" s="44" t="s">
        <v>557</v>
      </c>
      <c r="D2108" s="44" t="s">
        <v>31</v>
      </c>
      <c r="E2108" s="44" t="s">
        <v>39</v>
      </c>
      <c r="F2108" s="45" t="s">
        <v>60</v>
      </c>
      <c r="G2108" s="46">
        <v>24.2</v>
      </c>
      <c r="H2108" s="46">
        <v>20.6</v>
      </c>
      <c r="I2108" s="46"/>
      <c r="J2108" s="52">
        <v>70</v>
      </c>
      <c r="K2108" s="47" t="str">
        <f t="shared" si="35"/>
        <v/>
      </c>
      <c r="L2108" s="30"/>
    </row>
    <row r="2109" spans="1:12" ht="15" customHeight="1" x14ac:dyDescent="0.2">
      <c r="A2109" s="64" t="s">
        <v>2380</v>
      </c>
      <c r="B2109" s="44" t="s">
        <v>556</v>
      </c>
      <c r="C2109" s="44" t="s">
        <v>557</v>
      </c>
      <c r="D2109" s="44" t="s">
        <v>31</v>
      </c>
      <c r="E2109" s="44" t="s">
        <v>40</v>
      </c>
      <c r="F2109" s="45" t="s">
        <v>60</v>
      </c>
      <c r="G2109" s="46">
        <v>17.600000000000001</v>
      </c>
      <c r="H2109" s="46">
        <v>15</v>
      </c>
      <c r="I2109" s="46"/>
      <c r="J2109" s="52">
        <v>32</v>
      </c>
      <c r="K2109" s="47" t="str">
        <f t="shared" si="35"/>
        <v/>
      </c>
      <c r="L2109" s="30"/>
    </row>
    <row r="2110" spans="1:12" ht="15" customHeight="1" x14ac:dyDescent="0.2">
      <c r="A2110" s="64" t="s">
        <v>2929</v>
      </c>
      <c r="B2110" s="44" t="s">
        <v>559</v>
      </c>
      <c r="C2110" s="44" t="s">
        <v>560</v>
      </c>
      <c r="D2110" s="44" t="s">
        <v>31</v>
      </c>
      <c r="E2110" s="44" t="s">
        <v>50</v>
      </c>
      <c r="F2110" s="45" t="s">
        <v>60</v>
      </c>
      <c r="G2110" s="46">
        <v>55</v>
      </c>
      <c r="H2110" s="46">
        <v>46.75</v>
      </c>
      <c r="I2110" s="46">
        <v>1</v>
      </c>
      <c r="J2110" s="52">
        <v>41</v>
      </c>
      <c r="K2110" s="47" t="str">
        <f t="shared" si="35"/>
        <v/>
      </c>
      <c r="L2110" s="30"/>
    </row>
    <row r="2111" spans="1:12" ht="15" customHeight="1" x14ac:dyDescent="0.2">
      <c r="A2111" s="64" t="s">
        <v>2930</v>
      </c>
      <c r="B2111" s="44" t="s">
        <v>559</v>
      </c>
      <c r="C2111" s="44" t="s">
        <v>560</v>
      </c>
      <c r="D2111" s="44" t="s">
        <v>31</v>
      </c>
      <c r="E2111" s="44" t="s">
        <v>32</v>
      </c>
      <c r="F2111" s="45" t="s">
        <v>60</v>
      </c>
      <c r="G2111" s="46">
        <v>50.1</v>
      </c>
      <c r="H2111" s="46">
        <v>42.6</v>
      </c>
      <c r="I2111" s="46">
        <v>1</v>
      </c>
      <c r="J2111" s="52">
        <v>56</v>
      </c>
      <c r="K2111" s="47" t="str">
        <f t="shared" si="35"/>
        <v/>
      </c>
      <c r="L2111" s="30"/>
    </row>
    <row r="2112" spans="1:12" ht="15" customHeight="1" x14ac:dyDescent="0.2">
      <c r="A2112" s="64" t="s">
        <v>2931</v>
      </c>
      <c r="B2112" s="44" t="s">
        <v>559</v>
      </c>
      <c r="C2112" s="44" t="s">
        <v>560</v>
      </c>
      <c r="D2112" s="44" t="s">
        <v>31</v>
      </c>
      <c r="E2112" s="44" t="s">
        <v>34</v>
      </c>
      <c r="F2112" s="45" t="s">
        <v>60</v>
      </c>
      <c r="G2112" s="46">
        <v>45.2</v>
      </c>
      <c r="H2112" s="46">
        <v>38.450000000000003</v>
      </c>
      <c r="I2112" s="46">
        <v>1</v>
      </c>
      <c r="J2112" s="52">
        <v>323</v>
      </c>
      <c r="K2112" s="47" t="str">
        <f t="shared" si="35"/>
        <v/>
      </c>
      <c r="L2112" s="30"/>
    </row>
    <row r="2113" spans="1:12" ht="15" customHeight="1" x14ac:dyDescent="0.2">
      <c r="A2113" s="64" t="s">
        <v>2381</v>
      </c>
      <c r="B2113" s="44" t="s">
        <v>559</v>
      </c>
      <c r="C2113" s="44" t="s">
        <v>560</v>
      </c>
      <c r="D2113" s="44" t="s">
        <v>31</v>
      </c>
      <c r="E2113" s="44" t="s">
        <v>102</v>
      </c>
      <c r="F2113" s="45" t="s">
        <v>60</v>
      </c>
      <c r="G2113" s="46">
        <v>52.35</v>
      </c>
      <c r="H2113" s="46">
        <v>44.5</v>
      </c>
      <c r="I2113" s="46">
        <v>1</v>
      </c>
      <c r="J2113" s="52">
        <v>15</v>
      </c>
      <c r="K2113" s="47" t="str">
        <f t="shared" si="35"/>
        <v/>
      </c>
      <c r="L2113" s="30"/>
    </row>
    <row r="2114" spans="1:12" ht="15" customHeight="1" x14ac:dyDescent="0.2">
      <c r="A2114" s="64" t="s">
        <v>2382</v>
      </c>
      <c r="B2114" s="44" t="s">
        <v>559</v>
      </c>
      <c r="C2114" s="44" t="s">
        <v>560</v>
      </c>
      <c r="D2114" s="44" t="s">
        <v>31</v>
      </c>
      <c r="E2114" s="44" t="s">
        <v>74</v>
      </c>
      <c r="F2114" s="45" t="s">
        <v>60</v>
      </c>
      <c r="G2114" s="46">
        <v>49.4</v>
      </c>
      <c r="H2114" s="46">
        <v>42</v>
      </c>
      <c r="I2114" s="46">
        <v>1</v>
      </c>
      <c r="J2114" s="52">
        <v>23</v>
      </c>
      <c r="K2114" s="47" t="str">
        <f t="shared" si="35"/>
        <v/>
      </c>
      <c r="L2114" s="30"/>
    </row>
    <row r="2115" spans="1:12" ht="15" customHeight="1" x14ac:dyDescent="0.2">
      <c r="A2115" s="64" t="s">
        <v>700</v>
      </c>
      <c r="B2115" s="44" t="s">
        <v>559</v>
      </c>
      <c r="C2115" s="44" t="s">
        <v>560</v>
      </c>
      <c r="D2115" s="44" t="s">
        <v>31</v>
      </c>
      <c r="E2115" s="44" t="s">
        <v>59</v>
      </c>
      <c r="F2115" s="45" t="s">
        <v>60</v>
      </c>
      <c r="G2115" s="46">
        <v>36.9</v>
      </c>
      <c r="H2115" s="46">
        <v>31.4</v>
      </c>
      <c r="I2115" s="46">
        <v>1</v>
      </c>
      <c r="J2115" s="52">
        <v>174</v>
      </c>
      <c r="K2115" s="47" t="str">
        <f t="shared" si="35"/>
        <v/>
      </c>
      <c r="L2115" s="30"/>
    </row>
    <row r="2116" spans="1:12" ht="15" customHeight="1" x14ac:dyDescent="0.2">
      <c r="A2116" s="64" t="s">
        <v>754</v>
      </c>
      <c r="B2116" s="44" t="s">
        <v>559</v>
      </c>
      <c r="C2116" s="44" t="s">
        <v>560</v>
      </c>
      <c r="D2116" s="44" t="s">
        <v>31</v>
      </c>
      <c r="E2116" s="44" t="s">
        <v>61</v>
      </c>
      <c r="F2116" s="45" t="s">
        <v>60</v>
      </c>
      <c r="G2116" s="46">
        <v>32.549999999999997</v>
      </c>
      <c r="H2116" s="46">
        <v>27.7</v>
      </c>
      <c r="I2116" s="46">
        <v>1</v>
      </c>
      <c r="J2116" s="52">
        <v>164</v>
      </c>
      <c r="K2116" s="47" t="str">
        <f t="shared" si="35"/>
        <v/>
      </c>
      <c r="L2116" s="30"/>
    </row>
    <row r="2117" spans="1:12" ht="15" customHeight="1" x14ac:dyDescent="0.2">
      <c r="A2117" s="64" t="s">
        <v>792</v>
      </c>
      <c r="B2117" s="44" t="s">
        <v>561</v>
      </c>
      <c r="C2117" s="44" t="s">
        <v>562</v>
      </c>
      <c r="D2117" s="44" t="s">
        <v>31</v>
      </c>
      <c r="E2117" s="44" t="s">
        <v>32</v>
      </c>
      <c r="F2117" s="45" t="s">
        <v>60</v>
      </c>
      <c r="G2117" s="46">
        <v>59.25</v>
      </c>
      <c r="H2117" s="46">
        <v>50.4</v>
      </c>
      <c r="I2117" s="46">
        <v>1.75</v>
      </c>
      <c r="J2117" s="52">
        <v>15</v>
      </c>
      <c r="K2117" s="47" t="str">
        <f t="shared" si="35"/>
        <v/>
      </c>
      <c r="L2117" s="30"/>
    </row>
    <row r="2118" spans="1:12" ht="15" customHeight="1" x14ac:dyDescent="0.2">
      <c r="A2118" s="64" t="s">
        <v>2383</v>
      </c>
      <c r="B2118" s="44" t="s">
        <v>561</v>
      </c>
      <c r="C2118" s="44" t="s">
        <v>562</v>
      </c>
      <c r="D2118" s="44" t="s">
        <v>31</v>
      </c>
      <c r="E2118" s="44" t="s">
        <v>74</v>
      </c>
      <c r="F2118" s="45" t="s">
        <v>60</v>
      </c>
      <c r="G2118" s="46">
        <v>44.7</v>
      </c>
      <c r="H2118" s="46">
        <v>38</v>
      </c>
      <c r="I2118" s="46">
        <v>1.75</v>
      </c>
      <c r="J2118" s="52">
        <v>15</v>
      </c>
      <c r="K2118" s="47" t="str">
        <f t="shared" si="35"/>
        <v/>
      </c>
      <c r="L2118" s="30"/>
    </row>
    <row r="2119" spans="1:12" ht="15" customHeight="1" x14ac:dyDescent="0.2">
      <c r="A2119" s="64" t="s">
        <v>853</v>
      </c>
      <c r="B2119" s="44" t="s">
        <v>561</v>
      </c>
      <c r="C2119" s="44" t="s">
        <v>562</v>
      </c>
      <c r="D2119" s="44" t="s">
        <v>31</v>
      </c>
      <c r="E2119" s="44" t="s">
        <v>38</v>
      </c>
      <c r="F2119" s="45" t="s">
        <v>60</v>
      </c>
      <c r="G2119" s="46">
        <v>32.700000000000003</v>
      </c>
      <c r="H2119" s="46">
        <v>27.8</v>
      </c>
      <c r="I2119" s="46">
        <v>1.75</v>
      </c>
      <c r="J2119" s="52">
        <v>129</v>
      </c>
      <c r="K2119" s="47" t="str">
        <f t="shared" si="35"/>
        <v/>
      </c>
      <c r="L2119" s="30"/>
    </row>
    <row r="2120" spans="1:12" ht="15" customHeight="1" x14ac:dyDescent="0.2">
      <c r="A2120" s="64" t="s">
        <v>563</v>
      </c>
      <c r="B2120" s="44" t="s">
        <v>561</v>
      </c>
      <c r="C2120" s="44" t="s">
        <v>562</v>
      </c>
      <c r="D2120" s="44" t="s">
        <v>31</v>
      </c>
      <c r="E2120" s="44" t="s">
        <v>39</v>
      </c>
      <c r="F2120" s="45" t="s">
        <v>60</v>
      </c>
      <c r="G2120" s="46">
        <v>28.05</v>
      </c>
      <c r="H2120" s="46">
        <v>23.85</v>
      </c>
      <c r="I2120" s="46">
        <v>1.75</v>
      </c>
      <c r="J2120" s="52">
        <v>39</v>
      </c>
      <c r="K2120" s="47" t="str">
        <f t="shared" si="35"/>
        <v/>
      </c>
      <c r="L2120" s="30"/>
    </row>
    <row r="2121" spans="1:12" ht="15" customHeight="1" x14ac:dyDescent="0.2">
      <c r="A2121" s="64" t="s">
        <v>2384</v>
      </c>
      <c r="B2121" s="44" t="s">
        <v>561</v>
      </c>
      <c r="C2121" s="44" t="s">
        <v>562</v>
      </c>
      <c r="D2121" s="44" t="s">
        <v>31</v>
      </c>
      <c r="E2121" s="44" t="s">
        <v>40</v>
      </c>
      <c r="F2121" s="45" t="s">
        <v>60</v>
      </c>
      <c r="G2121" s="46">
        <v>22.35</v>
      </c>
      <c r="H2121" s="46">
        <v>19</v>
      </c>
      <c r="I2121" s="46">
        <v>1.75</v>
      </c>
      <c r="J2121" s="52">
        <v>16</v>
      </c>
      <c r="K2121" s="47" t="str">
        <f t="shared" si="35"/>
        <v/>
      </c>
      <c r="L2121" s="30"/>
    </row>
    <row r="2122" spans="1:12" ht="15" customHeight="1" x14ac:dyDescent="0.2">
      <c r="A2122" s="64" t="s">
        <v>2932</v>
      </c>
      <c r="B2122" s="44" t="s">
        <v>564</v>
      </c>
      <c r="C2122" s="44" t="s">
        <v>565</v>
      </c>
      <c r="D2122" s="44" t="s">
        <v>31</v>
      </c>
      <c r="E2122" s="44" t="s">
        <v>34</v>
      </c>
      <c r="F2122" s="45" t="s">
        <v>60</v>
      </c>
      <c r="G2122" s="46">
        <v>53.7</v>
      </c>
      <c r="H2122" s="46">
        <v>45.65</v>
      </c>
      <c r="I2122" s="46"/>
      <c r="J2122" s="52">
        <v>6</v>
      </c>
      <c r="K2122" s="47" t="str">
        <f t="shared" si="35"/>
        <v/>
      </c>
      <c r="L2122" s="30"/>
    </row>
    <row r="2123" spans="1:12" ht="15" customHeight="1" x14ac:dyDescent="0.2">
      <c r="A2123" s="64" t="s">
        <v>2829</v>
      </c>
      <c r="B2123" s="44" t="s">
        <v>564</v>
      </c>
      <c r="C2123" s="44" t="s">
        <v>565</v>
      </c>
      <c r="D2123" s="44" t="s">
        <v>31</v>
      </c>
      <c r="E2123" s="44" t="s">
        <v>83</v>
      </c>
      <c r="F2123" s="45" t="s">
        <v>60</v>
      </c>
      <c r="G2123" s="46">
        <v>47</v>
      </c>
      <c r="H2123" s="46">
        <v>39.950000000000003</v>
      </c>
      <c r="I2123" s="46"/>
      <c r="J2123" s="52">
        <v>45</v>
      </c>
      <c r="K2123" s="47" t="str">
        <f t="shared" si="35"/>
        <v/>
      </c>
      <c r="L2123" s="30"/>
    </row>
    <row r="2124" spans="1:12" ht="15" customHeight="1" x14ac:dyDescent="0.2">
      <c r="A2124" s="64" t="s">
        <v>2830</v>
      </c>
      <c r="B2124" s="44" t="s">
        <v>564</v>
      </c>
      <c r="C2124" s="44" t="s">
        <v>565</v>
      </c>
      <c r="D2124" s="44" t="s">
        <v>31</v>
      </c>
      <c r="E2124" s="44" t="s">
        <v>86</v>
      </c>
      <c r="F2124" s="45" t="s">
        <v>60</v>
      </c>
      <c r="G2124" s="46">
        <v>42.7</v>
      </c>
      <c r="H2124" s="46">
        <v>36.299999999999997</v>
      </c>
      <c r="I2124" s="46"/>
      <c r="J2124" s="52">
        <v>79</v>
      </c>
      <c r="K2124" s="47" t="str">
        <f t="shared" si="35"/>
        <v/>
      </c>
      <c r="L2124" s="30"/>
    </row>
    <row r="2125" spans="1:12" ht="15" customHeight="1" x14ac:dyDescent="0.2">
      <c r="A2125" s="64" t="s">
        <v>2385</v>
      </c>
      <c r="B2125" s="44" t="s">
        <v>564</v>
      </c>
      <c r="C2125" s="44" t="s">
        <v>565</v>
      </c>
      <c r="D2125" s="44" t="s">
        <v>31</v>
      </c>
      <c r="E2125" s="44" t="s">
        <v>36</v>
      </c>
      <c r="F2125" s="45" t="s">
        <v>60</v>
      </c>
      <c r="G2125" s="46">
        <v>42.85</v>
      </c>
      <c r="H2125" s="46">
        <v>36.450000000000003</v>
      </c>
      <c r="I2125" s="46"/>
      <c r="J2125" s="52">
        <v>38</v>
      </c>
      <c r="K2125" s="47" t="str">
        <f t="shared" si="35"/>
        <v/>
      </c>
      <c r="L2125" s="30"/>
    </row>
    <row r="2126" spans="1:12" ht="15" customHeight="1" x14ac:dyDescent="0.2">
      <c r="A2126" s="64" t="s">
        <v>2831</v>
      </c>
      <c r="B2126" s="44" t="s">
        <v>564</v>
      </c>
      <c r="C2126" s="44" t="s">
        <v>565</v>
      </c>
      <c r="D2126" s="44" t="s">
        <v>31</v>
      </c>
      <c r="E2126" s="44" t="s">
        <v>87</v>
      </c>
      <c r="F2126" s="45" t="s">
        <v>60</v>
      </c>
      <c r="G2126" s="46">
        <v>37.5</v>
      </c>
      <c r="H2126" s="46">
        <v>31.9</v>
      </c>
      <c r="I2126" s="46"/>
      <c r="J2126" s="52">
        <v>30</v>
      </c>
      <c r="K2126" s="47" t="str">
        <f t="shared" si="35"/>
        <v/>
      </c>
      <c r="L2126" s="30"/>
    </row>
    <row r="2127" spans="1:12" ht="15" customHeight="1" x14ac:dyDescent="0.2">
      <c r="A2127" s="64" t="s">
        <v>2386</v>
      </c>
      <c r="B2127" s="44" t="s">
        <v>564</v>
      </c>
      <c r="C2127" s="44" t="s">
        <v>565</v>
      </c>
      <c r="D2127" s="44" t="s">
        <v>31</v>
      </c>
      <c r="E2127" s="44" t="s">
        <v>51</v>
      </c>
      <c r="F2127" s="45" t="s">
        <v>60</v>
      </c>
      <c r="G2127" s="46">
        <v>36.049999999999997</v>
      </c>
      <c r="H2127" s="46">
        <v>30.65</v>
      </c>
      <c r="I2127" s="46"/>
      <c r="J2127" s="52">
        <v>8</v>
      </c>
      <c r="K2127" s="47" t="str">
        <f t="shared" si="35"/>
        <v/>
      </c>
      <c r="L2127" s="30"/>
    </row>
    <row r="2128" spans="1:12" ht="15" customHeight="1" x14ac:dyDescent="0.2">
      <c r="A2128" s="64" t="s">
        <v>2387</v>
      </c>
      <c r="B2128" s="44" t="s">
        <v>564</v>
      </c>
      <c r="C2128" s="44" t="s">
        <v>565</v>
      </c>
      <c r="D2128" s="44" t="s">
        <v>31</v>
      </c>
      <c r="E2128" s="44" t="s">
        <v>74</v>
      </c>
      <c r="F2128" s="45" t="s">
        <v>60</v>
      </c>
      <c r="G2128" s="46">
        <v>44.7</v>
      </c>
      <c r="H2128" s="46">
        <v>38</v>
      </c>
      <c r="I2128" s="46"/>
      <c r="J2128" s="52">
        <v>9</v>
      </c>
      <c r="K2128" s="47" t="str">
        <f t="shared" si="35"/>
        <v/>
      </c>
      <c r="L2128" s="30"/>
    </row>
    <row r="2129" spans="1:12" ht="15" customHeight="1" x14ac:dyDescent="0.2">
      <c r="A2129" s="64" t="s">
        <v>2388</v>
      </c>
      <c r="B2129" s="44" t="s">
        <v>564</v>
      </c>
      <c r="C2129" s="44" t="s">
        <v>565</v>
      </c>
      <c r="D2129" s="44" t="s">
        <v>31</v>
      </c>
      <c r="E2129" s="44" t="s">
        <v>65</v>
      </c>
      <c r="F2129" s="45" t="s">
        <v>60</v>
      </c>
      <c r="G2129" s="46">
        <v>43</v>
      </c>
      <c r="H2129" s="46">
        <v>36.549999999999997</v>
      </c>
      <c r="I2129" s="46"/>
      <c r="J2129" s="52">
        <v>43</v>
      </c>
      <c r="K2129" s="47" t="str">
        <f t="shared" si="35"/>
        <v/>
      </c>
      <c r="L2129" s="30"/>
    </row>
    <row r="2130" spans="1:12" ht="15" customHeight="1" x14ac:dyDescent="0.2">
      <c r="A2130" s="64" t="s">
        <v>2389</v>
      </c>
      <c r="B2130" s="44" t="s">
        <v>564</v>
      </c>
      <c r="C2130" s="44" t="s">
        <v>565</v>
      </c>
      <c r="D2130" s="44" t="s">
        <v>31</v>
      </c>
      <c r="E2130" s="44" t="s">
        <v>59</v>
      </c>
      <c r="F2130" s="45" t="s">
        <v>60</v>
      </c>
      <c r="G2130" s="46">
        <v>40.549999999999997</v>
      </c>
      <c r="H2130" s="46">
        <v>34.5</v>
      </c>
      <c r="I2130" s="46"/>
      <c r="J2130" s="52">
        <v>120</v>
      </c>
      <c r="K2130" s="47" t="str">
        <f t="shared" si="35"/>
        <v/>
      </c>
      <c r="L2130" s="30"/>
    </row>
    <row r="2131" spans="1:12" ht="15" customHeight="1" x14ac:dyDescent="0.2">
      <c r="A2131" s="64" t="s">
        <v>566</v>
      </c>
      <c r="B2131" s="44" t="s">
        <v>564</v>
      </c>
      <c r="C2131" s="44" t="s">
        <v>565</v>
      </c>
      <c r="D2131" s="44" t="s">
        <v>31</v>
      </c>
      <c r="E2131" s="44" t="s">
        <v>61</v>
      </c>
      <c r="F2131" s="45" t="s">
        <v>60</v>
      </c>
      <c r="G2131" s="46">
        <v>37.049999999999997</v>
      </c>
      <c r="H2131" s="46">
        <v>31.5</v>
      </c>
      <c r="I2131" s="46"/>
      <c r="J2131" s="52">
        <v>113</v>
      </c>
      <c r="K2131" s="47" t="str">
        <f t="shared" si="35"/>
        <v/>
      </c>
      <c r="L2131" s="30"/>
    </row>
    <row r="2132" spans="1:12" ht="15" customHeight="1" x14ac:dyDescent="0.2">
      <c r="A2132" s="64" t="s">
        <v>2390</v>
      </c>
      <c r="B2132" s="44" t="s">
        <v>564</v>
      </c>
      <c r="C2132" s="44" t="s">
        <v>565</v>
      </c>
      <c r="D2132" s="44" t="s">
        <v>31</v>
      </c>
      <c r="E2132" s="44" t="s">
        <v>38</v>
      </c>
      <c r="F2132" s="45" t="s">
        <v>60</v>
      </c>
      <c r="G2132" s="46">
        <v>32.700000000000003</v>
      </c>
      <c r="H2132" s="46">
        <v>27.8</v>
      </c>
      <c r="I2132" s="46"/>
      <c r="J2132" s="52">
        <v>50</v>
      </c>
      <c r="K2132" s="47" t="str">
        <f t="shared" si="35"/>
        <v/>
      </c>
      <c r="L2132" s="30"/>
    </row>
    <row r="2133" spans="1:12" ht="15" customHeight="1" x14ac:dyDescent="0.2">
      <c r="A2133" s="64" t="s">
        <v>2391</v>
      </c>
      <c r="B2133" s="44" t="s">
        <v>564</v>
      </c>
      <c r="C2133" s="44" t="s">
        <v>565</v>
      </c>
      <c r="D2133" s="44" t="s">
        <v>31</v>
      </c>
      <c r="E2133" s="44" t="s">
        <v>39</v>
      </c>
      <c r="F2133" s="45" t="s">
        <v>60</v>
      </c>
      <c r="G2133" s="46">
        <v>28.05</v>
      </c>
      <c r="H2133" s="46">
        <v>23.85</v>
      </c>
      <c r="I2133" s="46"/>
      <c r="J2133" s="52">
        <v>44</v>
      </c>
      <c r="K2133" s="47" t="str">
        <f t="shared" si="35"/>
        <v/>
      </c>
      <c r="L2133" s="30"/>
    </row>
    <row r="2134" spans="1:12" ht="15" customHeight="1" x14ac:dyDescent="0.2">
      <c r="A2134" s="64" t="s">
        <v>2392</v>
      </c>
      <c r="B2134" s="44" t="s">
        <v>564</v>
      </c>
      <c r="C2134" s="44" t="s">
        <v>565</v>
      </c>
      <c r="D2134" s="44" t="s">
        <v>31</v>
      </c>
      <c r="E2134" s="44" t="s">
        <v>40</v>
      </c>
      <c r="F2134" s="45" t="s">
        <v>60</v>
      </c>
      <c r="G2134" s="46">
        <v>22.35</v>
      </c>
      <c r="H2134" s="46">
        <v>19</v>
      </c>
      <c r="I2134" s="46"/>
      <c r="J2134" s="52">
        <v>51</v>
      </c>
      <c r="K2134" s="47" t="str">
        <f t="shared" si="35"/>
        <v/>
      </c>
      <c r="L2134" s="30"/>
    </row>
    <row r="2135" spans="1:12" ht="15" customHeight="1" x14ac:dyDescent="0.2">
      <c r="A2135" s="64" t="s">
        <v>2393</v>
      </c>
      <c r="B2135" s="44" t="s">
        <v>564</v>
      </c>
      <c r="C2135" s="44" t="s">
        <v>565</v>
      </c>
      <c r="D2135" s="44" t="s">
        <v>31</v>
      </c>
      <c r="E2135" s="44" t="s">
        <v>62</v>
      </c>
      <c r="F2135" s="45" t="s">
        <v>60</v>
      </c>
      <c r="G2135" s="46">
        <v>16.399999999999999</v>
      </c>
      <c r="H2135" s="46">
        <v>13.95</v>
      </c>
      <c r="I2135" s="46"/>
      <c r="J2135" s="52">
        <v>17</v>
      </c>
      <c r="K2135" s="47" t="str">
        <f t="shared" si="35"/>
        <v/>
      </c>
      <c r="L2135" s="30"/>
    </row>
    <row r="2136" spans="1:12" ht="15" customHeight="1" x14ac:dyDescent="0.2">
      <c r="A2136" s="64" t="s">
        <v>2394</v>
      </c>
      <c r="B2136" s="44" t="s">
        <v>567</v>
      </c>
      <c r="C2136" s="44" t="s">
        <v>568</v>
      </c>
      <c r="D2136" s="44" t="s">
        <v>31</v>
      </c>
      <c r="E2136" s="44" t="s">
        <v>92</v>
      </c>
      <c r="F2136" s="45" t="s">
        <v>60</v>
      </c>
      <c r="G2136" s="46">
        <v>67.400000000000006</v>
      </c>
      <c r="H2136" s="46">
        <v>57.3</v>
      </c>
      <c r="I2136" s="46"/>
      <c r="J2136" s="52">
        <v>35</v>
      </c>
      <c r="K2136" s="47" t="str">
        <f t="shared" si="35"/>
        <v/>
      </c>
      <c r="L2136" s="30"/>
    </row>
    <row r="2137" spans="1:12" ht="15" customHeight="1" x14ac:dyDescent="0.2">
      <c r="A2137" s="64" t="s">
        <v>2395</v>
      </c>
      <c r="B2137" s="44" t="s">
        <v>567</v>
      </c>
      <c r="C2137" s="44" t="s">
        <v>568</v>
      </c>
      <c r="D2137" s="44" t="s">
        <v>31</v>
      </c>
      <c r="E2137" s="44" t="s">
        <v>48</v>
      </c>
      <c r="F2137" s="45" t="s">
        <v>60</v>
      </c>
      <c r="G2137" s="46">
        <v>63.75</v>
      </c>
      <c r="H2137" s="46">
        <v>54.2</v>
      </c>
      <c r="I2137" s="46"/>
      <c r="J2137" s="52">
        <v>21</v>
      </c>
      <c r="K2137" s="47" t="str">
        <f t="shared" si="35"/>
        <v/>
      </c>
      <c r="L2137" s="30"/>
    </row>
    <row r="2138" spans="1:12" ht="15" customHeight="1" x14ac:dyDescent="0.2">
      <c r="A2138" s="64" t="s">
        <v>2396</v>
      </c>
      <c r="B2138" s="44" t="s">
        <v>567</v>
      </c>
      <c r="C2138" s="44" t="s">
        <v>568</v>
      </c>
      <c r="D2138" s="44" t="s">
        <v>31</v>
      </c>
      <c r="E2138" s="44" t="s">
        <v>50</v>
      </c>
      <c r="F2138" s="45" t="s">
        <v>60</v>
      </c>
      <c r="G2138" s="46">
        <v>60.25</v>
      </c>
      <c r="H2138" s="46">
        <v>51.25</v>
      </c>
      <c r="I2138" s="46"/>
      <c r="J2138" s="52">
        <v>39</v>
      </c>
      <c r="K2138" s="47" t="str">
        <f t="shared" ref="K2138:K2199" si="36">IF(L2138="","",IF(L2138&lt;50,G2138-($K$9*G2138),IF(L2138&gt;=50,H2138-($K$9*H2138))))</f>
        <v/>
      </c>
      <c r="L2138" s="30"/>
    </row>
    <row r="2139" spans="1:12" ht="15" customHeight="1" x14ac:dyDescent="0.2">
      <c r="A2139" s="64" t="s">
        <v>2397</v>
      </c>
      <c r="B2139" s="44" t="s">
        <v>567</v>
      </c>
      <c r="C2139" s="44" t="s">
        <v>568</v>
      </c>
      <c r="D2139" s="44" t="s">
        <v>31</v>
      </c>
      <c r="E2139" s="44" t="s">
        <v>34</v>
      </c>
      <c r="F2139" s="45" t="s">
        <v>60</v>
      </c>
      <c r="G2139" s="46">
        <v>51.7</v>
      </c>
      <c r="H2139" s="46">
        <v>43.95</v>
      </c>
      <c r="I2139" s="46"/>
      <c r="J2139" s="52">
        <v>147</v>
      </c>
      <c r="K2139" s="47" t="str">
        <f t="shared" si="36"/>
        <v/>
      </c>
      <c r="L2139" s="30"/>
    </row>
    <row r="2140" spans="1:12" ht="15" customHeight="1" x14ac:dyDescent="0.2">
      <c r="A2140" s="64" t="s">
        <v>569</v>
      </c>
      <c r="B2140" s="44" t="s">
        <v>567</v>
      </c>
      <c r="C2140" s="44" t="s">
        <v>568</v>
      </c>
      <c r="D2140" s="44" t="s">
        <v>31</v>
      </c>
      <c r="E2140" s="44" t="s">
        <v>35</v>
      </c>
      <c r="F2140" s="45" t="s">
        <v>60</v>
      </c>
      <c r="G2140" s="46">
        <v>47</v>
      </c>
      <c r="H2140" s="46">
        <v>39.950000000000003</v>
      </c>
      <c r="I2140" s="46"/>
      <c r="J2140" s="52">
        <v>113</v>
      </c>
      <c r="K2140" s="47" t="str">
        <f t="shared" si="36"/>
        <v/>
      </c>
      <c r="L2140" s="30"/>
    </row>
    <row r="2141" spans="1:12" ht="15" customHeight="1" x14ac:dyDescent="0.2">
      <c r="A2141" s="64" t="s">
        <v>2398</v>
      </c>
      <c r="B2141" s="44" t="s">
        <v>567</v>
      </c>
      <c r="C2141" s="44" t="s">
        <v>568</v>
      </c>
      <c r="D2141" s="44" t="s">
        <v>31</v>
      </c>
      <c r="E2141" s="44" t="s">
        <v>74</v>
      </c>
      <c r="F2141" s="45" t="s">
        <v>60</v>
      </c>
      <c r="G2141" s="46">
        <v>43.1</v>
      </c>
      <c r="H2141" s="46">
        <v>36.65</v>
      </c>
      <c r="I2141" s="46"/>
      <c r="J2141" s="52">
        <v>27</v>
      </c>
      <c r="K2141" s="47" t="str">
        <f t="shared" si="36"/>
        <v/>
      </c>
      <c r="L2141" s="30"/>
    </row>
    <row r="2142" spans="1:12" ht="15" customHeight="1" x14ac:dyDescent="0.2">
      <c r="A2142" s="64" t="s">
        <v>833</v>
      </c>
      <c r="B2142" s="44" t="s">
        <v>567</v>
      </c>
      <c r="C2142" s="44" t="s">
        <v>568</v>
      </c>
      <c r="D2142" s="44" t="s">
        <v>31</v>
      </c>
      <c r="E2142" s="44" t="s">
        <v>59</v>
      </c>
      <c r="F2142" s="45" t="s">
        <v>60</v>
      </c>
      <c r="G2142" s="46">
        <v>39.700000000000003</v>
      </c>
      <c r="H2142" s="46">
        <v>33.75</v>
      </c>
      <c r="I2142" s="46"/>
      <c r="J2142" s="52">
        <v>90</v>
      </c>
      <c r="K2142" s="47" t="str">
        <f t="shared" si="36"/>
        <v/>
      </c>
      <c r="L2142" s="30"/>
    </row>
    <row r="2143" spans="1:12" ht="15" customHeight="1" x14ac:dyDescent="0.2">
      <c r="A2143" s="64" t="s">
        <v>2399</v>
      </c>
      <c r="B2143" s="44" t="s">
        <v>567</v>
      </c>
      <c r="C2143" s="44" t="s">
        <v>568</v>
      </c>
      <c r="D2143" s="44" t="s">
        <v>31</v>
      </c>
      <c r="E2143" s="44" t="s">
        <v>61</v>
      </c>
      <c r="F2143" s="45" t="s">
        <v>60</v>
      </c>
      <c r="G2143" s="46">
        <v>35.700000000000003</v>
      </c>
      <c r="H2143" s="46">
        <v>30.35</v>
      </c>
      <c r="I2143" s="46"/>
      <c r="J2143" s="52">
        <v>23</v>
      </c>
      <c r="K2143" s="47" t="str">
        <f t="shared" si="36"/>
        <v/>
      </c>
      <c r="L2143" s="30"/>
    </row>
    <row r="2144" spans="1:12" ht="15" customHeight="1" x14ac:dyDescent="0.2">
      <c r="A2144" s="64" t="s">
        <v>2400</v>
      </c>
      <c r="B2144" s="44" t="s">
        <v>567</v>
      </c>
      <c r="C2144" s="44" t="s">
        <v>568</v>
      </c>
      <c r="D2144" s="44" t="s">
        <v>31</v>
      </c>
      <c r="E2144" s="44" t="s">
        <v>38</v>
      </c>
      <c r="F2144" s="45" t="s">
        <v>60</v>
      </c>
      <c r="G2144" s="46">
        <v>31.5</v>
      </c>
      <c r="H2144" s="46">
        <v>26.8</v>
      </c>
      <c r="I2144" s="46"/>
      <c r="J2144" s="52">
        <v>73</v>
      </c>
      <c r="K2144" s="47" t="str">
        <f t="shared" si="36"/>
        <v/>
      </c>
      <c r="L2144" s="30"/>
    </row>
    <row r="2145" spans="1:12" ht="15" customHeight="1" x14ac:dyDescent="0.2">
      <c r="A2145" s="64" t="s">
        <v>2401</v>
      </c>
      <c r="B2145" s="44" t="s">
        <v>567</v>
      </c>
      <c r="C2145" s="44" t="s">
        <v>568</v>
      </c>
      <c r="D2145" s="44" t="s">
        <v>31</v>
      </c>
      <c r="E2145" s="44" t="s">
        <v>40</v>
      </c>
      <c r="F2145" s="45" t="s">
        <v>60</v>
      </c>
      <c r="G2145" s="46">
        <v>21.4</v>
      </c>
      <c r="H2145" s="46">
        <v>18.2</v>
      </c>
      <c r="I2145" s="46"/>
      <c r="J2145" s="52">
        <v>23</v>
      </c>
      <c r="K2145" s="47" t="str">
        <f t="shared" si="36"/>
        <v/>
      </c>
      <c r="L2145" s="30"/>
    </row>
    <row r="2146" spans="1:12" ht="15" customHeight="1" x14ac:dyDescent="0.2">
      <c r="A2146" s="64" t="s">
        <v>2402</v>
      </c>
      <c r="B2146" s="44" t="s">
        <v>854</v>
      </c>
      <c r="C2146" s="44" t="s">
        <v>855</v>
      </c>
      <c r="D2146" s="44" t="s">
        <v>31</v>
      </c>
      <c r="E2146" s="44" t="s">
        <v>34</v>
      </c>
      <c r="F2146" s="45" t="s">
        <v>60</v>
      </c>
      <c r="G2146" s="46">
        <v>51.7</v>
      </c>
      <c r="H2146" s="46">
        <v>43.95</v>
      </c>
      <c r="I2146" s="46"/>
      <c r="J2146" s="52">
        <v>22</v>
      </c>
      <c r="K2146" s="47" t="str">
        <f t="shared" si="36"/>
        <v/>
      </c>
      <c r="L2146" s="30"/>
    </row>
    <row r="2147" spans="1:12" ht="15" customHeight="1" x14ac:dyDescent="0.2">
      <c r="A2147" s="64" t="s">
        <v>2832</v>
      </c>
      <c r="B2147" s="44" t="s">
        <v>854</v>
      </c>
      <c r="C2147" s="44" t="s">
        <v>855</v>
      </c>
      <c r="D2147" s="44" t="s">
        <v>31</v>
      </c>
      <c r="E2147" s="44" t="s">
        <v>83</v>
      </c>
      <c r="F2147" s="45" t="s">
        <v>60</v>
      </c>
      <c r="G2147" s="46">
        <v>45.25</v>
      </c>
      <c r="H2147" s="46">
        <v>38.5</v>
      </c>
      <c r="I2147" s="46"/>
      <c r="J2147" s="52">
        <v>12</v>
      </c>
      <c r="K2147" s="47" t="str">
        <f t="shared" si="36"/>
        <v/>
      </c>
      <c r="L2147" s="30"/>
    </row>
    <row r="2148" spans="1:12" ht="15" customHeight="1" x14ac:dyDescent="0.2">
      <c r="A2148" s="64" t="s">
        <v>2833</v>
      </c>
      <c r="B2148" s="44" t="s">
        <v>854</v>
      </c>
      <c r="C2148" s="44" t="s">
        <v>855</v>
      </c>
      <c r="D2148" s="44" t="s">
        <v>31</v>
      </c>
      <c r="E2148" s="44" t="s">
        <v>86</v>
      </c>
      <c r="F2148" s="45" t="s">
        <v>60</v>
      </c>
      <c r="G2148" s="46">
        <v>41.15</v>
      </c>
      <c r="H2148" s="46">
        <v>35</v>
      </c>
      <c r="I2148" s="46"/>
      <c r="J2148" s="52">
        <v>10</v>
      </c>
      <c r="K2148" s="47" t="str">
        <f t="shared" si="36"/>
        <v/>
      </c>
      <c r="L2148" s="30"/>
    </row>
    <row r="2149" spans="1:12" ht="15" customHeight="1" x14ac:dyDescent="0.2">
      <c r="A2149" s="64" t="s">
        <v>2933</v>
      </c>
      <c r="B2149" s="44" t="s">
        <v>854</v>
      </c>
      <c r="C2149" s="44" t="s">
        <v>855</v>
      </c>
      <c r="D2149" s="44" t="s">
        <v>31</v>
      </c>
      <c r="E2149" s="44" t="s">
        <v>36</v>
      </c>
      <c r="F2149" s="45" t="s">
        <v>60</v>
      </c>
      <c r="G2149" s="46">
        <v>41.2</v>
      </c>
      <c r="H2149" s="46">
        <v>35.049999999999997</v>
      </c>
      <c r="I2149" s="46"/>
      <c r="J2149" s="52">
        <v>21</v>
      </c>
      <c r="K2149" s="47" t="str">
        <f t="shared" si="36"/>
        <v/>
      </c>
      <c r="L2149" s="30"/>
    </row>
    <row r="2150" spans="1:12" ht="15" customHeight="1" x14ac:dyDescent="0.2">
      <c r="A2150" s="64" t="s">
        <v>2934</v>
      </c>
      <c r="B2150" s="44" t="s">
        <v>854</v>
      </c>
      <c r="C2150" s="44" t="s">
        <v>855</v>
      </c>
      <c r="D2150" s="44" t="s">
        <v>31</v>
      </c>
      <c r="E2150" s="44" t="s">
        <v>51</v>
      </c>
      <c r="F2150" s="45" t="s">
        <v>60</v>
      </c>
      <c r="G2150" s="46">
        <v>34.75</v>
      </c>
      <c r="H2150" s="46">
        <v>29.55</v>
      </c>
      <c r="I2150" s="46"/>
      <c r="J2150" s="52">
        <v>62</v>
      </c>
      <c r="K2150" s="47" t="str">
        <f t="shared" si="36"/>
        <v/>
      </c>
      <c r="L2150" s="30"/>
    </row>
    <row r="2151" spans="1:12" ht="15" customHeight="1" x14ac:dyDescent="0.2">
      <c r="A2151" s="64" t="s">
        <v>2834</v>
      </c>
      <c r="B2151" s="44" t="s">
        <v>854</v>
      </c>
      <c r="C2151" s="44" t="s">
        <v>855</v>
      </c>
      <c r="D2151" s="44" t="s">
        <v>31</v>
      </c>
      <c r="E2151" s="44" t="s">
        <v>88</v>
      </c>
      <c r="F2151" s="45" t="s">
        <v>60</v>
      </c>
      <c r="G2151" s="46">
        <v>30.45</v>
      </c>
      <c r="H2151" s="46">
        <v>25.9</v>
      </c>
      <c r="I2151" s="46"/>
      <c r="J2151" s="52">
        <v>34</v>
      </c>
      <c r="K2151" s="47" t="str">
        <f t="shared" si="36"/>
        <v/>
      </c>
      <c r="L2151" s="30"/>
    </row>
    <row r="2152" spans="1:12" ht="15" customHeight="1" x14ac:dyDescent="0.2">
      <c r="A2152" s="64" t="s">
        <v>856</v>
      </c>
      <c r="B2152" s="44" t="s">
        <v>854</v>
      </c>
      <c r="C2152" s="44" t="s">
        <v>855</v>
      </c>
      <c r="D2152" s="44" t="s">
        <v>31</v>
      </c>
      <c r="E2152" s="44" t="s">
        <v>74</v>
      </c>
      <c r="F2152" s="45" t="s">
        <v>60</v>
      </c>
      <c r="G2152" s="46">
        <v>43.1</v>
      </c>
      <c r="H2152" s="46">
        <v>36.65</v>
      </c>
      <c r="I2152" s="46"/>
      <c r="J2152" s="52">
        <v>66</v>
      </c>
      <c r="K2152" s="47" t="str">
        <f t="shared" si="36"/>
        <v/>
      </c>
      <c r="L2152" s="30"/>
    </row>
    <row r="2153" spans="1:12" ht="15" customHeight="1" x14ac:dyDescent="0.2">
      <c r="A2153" s="64" t="s">
        <v>2403</v>
      </c>
      <c r="B2153" s="44" t="s">
        <v>854</v>
      </c>
      <c r="C2153" s="44" t="s">
        <v>855</v>
      </c>
      <c r="D2153" s="44" t="s">
        <v>31</v>
      </c>
      <c r="E2153" s="44" t="s">
        <v>59</v>
      </c>
      <c r="F2153" s="45" t="s">
        <v>60</v>
      </c>
      <c r="G2153" s="46">
        <v>39.700000000000003</v>
      </c>
      <c r="H2153" s="46">
        <v>33.75</v>
      </c>
      <c r="I2153" s="46"/>
      <c r="J2153" s="52">
        <v>63</v>
      </c>
      <c r="K2153" s="47" t="str">
        <f t="shared" si="36"/>
        <v/>
      </c>
      <c r="L2153" s="30"/>
    </row>
    <row r="2154" spans="1:12" ht="15" customHeight="1" x14ac:dyDescent="0.2">
      <c r="A2154" s="64" t="s">
        <v>2404</v>
      </c>
      <c r="B2154" s="44" t="s">
        <v>854</v>
      </c>
      <c r="C2154" s="44" t="s">
        <v>855</v>
      </c>
      <c r="D2154" s="44" t="s">
        <v>31</v>
      </c>
      <c r="E2154" s="44" t="s">
        <v>38</v>
      </c>
      <c r="F2154" s="45" t="s">
        <v>60</v>
      </c>
      <c r="G2154" s="46">
        <v>31.5</v>
      </c>
      <c r="H2154" s="46">
        <v>26.8</v>
      </c>
      <c r="I2154" s="46"/>
      <c r="J2154" s="52">
        <v>325</v>
      </c>
      <c r="K2154" s="47" t="str">
        <f t="shared" si="36"/>
        <v/>
      </c>
      <c r="L2154" s="30"/>
    </row>
    <row r="2155" spans="1:12" ht="15" customHeight="1" x14ac:dyDescent="0.2">
      <c r="A2155" s="64" t="s">
        <v>2405</v>
      </c>
      <c r="B2155" s="44" t="s">
        <v>854</v>
      </c>
      <c r="C2155" s="44" t="s">
        <v>855</v>
      </c>
      <c r="D2155" s="44" t="s">
        <v>31</v>
      </c>
      <c r="E2155" s="44" t="s">
        <v>39</v>
      </c>
      <c r="F2155" s="45" t="s">
        <v>60</v>
      </c>
      <c r="G2155" s="46">
        <v>27</v>
      </c>
      <c r="H2155" s="46">
        <v>22.95</v>
      </c>
      <c r="I2155" s="46"/>
      <c r="J2155" s="52">
        <v>396</v>
      </c>
      <c r="K2155" s="47" t="str">
        <f t="shared" si="36"/>
        <v/>
      </c>
      <c r="L2155" s="30"/>
    </row>
    <row r="2156" spans="1:12" ht="15" customHeight="1" x14ac:dyDescent="0.2">
      <c r="A2156" s="64" t="s">
        <v>2406</v>
      </c>
      <c r="B2156" s="44" t="s">
        <v>854</v>
      </c>
      <c r="C2156" s="44" t="s">
        <v>855</v>
      </c>
      <c r="D2156" s="44" t="s">
        <v>31</v>
      </c>
      <c r="E2156" s="44" t="s">
        <v>40</v>
      </c>
      <c r="F2156" s="45" t="s">
        <v>60</v>
      </c>
      <c r="G2156" s="46">
        <v>21.4</v>
      </c>
      <c r="H2156" s="46">
        <v>18.2</v>
      </c>
      <c r="I2156" s="46"/>
      <c r="J2156" s="52">
        <v>377</v>
      </c>
      <c r="K2156" s="47" t="str">
        <f t="shared" si="36"/>
        <v/>
      </c>
      <c r="L2156" s="30"/>
    </row>
    <row r="2157" spans="1:12" ht="15" customHeight="1" x14ac:dyDescent="0.2">
      <c r="A2157" s="64" t="s">
        <v>2407</v>
      </c>
      <c r="B2157" s="44" t="s">
        <v>854</v>
      </c>
      <c r="C2157" s="44" t="s">
        <v>855</v>
      </c>
      <c r="D2157" s="44" t="s">
        <v>31</v>
      </c>
      <c r="E2157" s="44" t="s">
        <v>62</v>
      </c>
      <c r="F2157" s="45" t="s">
        <v>60</v>
      </c>
      <c r="G2157" s="46">
        <v>15.9</v>
      </c>
      <c r="H2157" s="46">
        <v>13.55</v>
      </c>
      <c r="I2157" s="46"/>
      <c r="J2157" s="52">
        <v>126</v>
      </c>
      <c r="K2157" s="47" t="str">
        <f t="shared" si="36"/>
        <v/>
      </c>
      <c r="L2157" s="30"/>
    </row>
    <row r="2158" spans="1:12" ht="15" customHeight="1" x14ac:dyDescent="0.2">
      <c r="A2158" s="64" t="s">
        <v>2410</v>
      </c>
      <c r="B2158" s="44" t="s">
        <v>2408</v>
      </c>
      <c r="C2158" s="44" t="s">
        <v>2409</v>
      </c>
      <c r="D2158" s="44" t="s">
        <v>31</v>
      </c>
      <c r="E2158" s="44" t="s">
        <v>74</v>
      </c>
      <c r="F2158" s="45" t="s">
        <v>60</v>
      </c>
      <c r="G2158" s="46">
        <v>48.2</v>
      </c>
      <c r="H2158" s="46">
        <v>41</v>
      </c>
      <c r="I2158" s="46"/>
      <c r="J2158" s="52">
        <v>26</v>
      </c>
      <c r="K2158" s="47" t="str">
        <f t="shared" si="36"/>
        <v/>
      </c>
      <c r="L2158" s="30"/>
    </row>
    <row r="2159" spans="1:12" ht="15" customHeight="1" x14ac:dyDescent="0.2">
      <c r="A2159" s="64" t="s">
        <v>2411</v>
      </c>
      <c r="B2159" s="44" t="s">
        <v>2408</v>
      </c>
      <c r="C2159" s="44" t="s">
        <v>2409</v>
      </c>
      <c r="D2159" s="44" t="s">
        <v>31</v>
      </c>
      <c r="E2159" s="44" t="s">
        <v>61</v>
      </c>
      <c r="F2159" s="45" t="s">
        <v>60</v>
      </c>
      <c r="G2159" s="46">
        <v>37.049999999999997</v>
      </c>
      <c r="H2159" s="46">
        <v>31.5</v>
      </c>
      <c r="I2159" s="46"/>
      <c r="J2159" s="52">
        <v>140</v>
      </c>
      <c r="K2159" s="47" t="str">
        <f t="shared" si="36"/>
        <v/>
      </c>
      <c r="L2159" s="30"/>
    </row>
    <row r="2160" spans="1:12" ht="15" customHeight="1" x14ac:dyDescent="0.2">
      <c r="A2160" s="64" t="s">
        <v>2412</v>
      </c>
      <c r="B2160" s="44" t="s">
        <v>2408</v>
      </c>
      <c r="C2160" s="44" t="s">
        <v>2409</v>
      </c>
      <c r="D2160" s="44" t="s">
        <v>31</v>
      </c>
      <c r="E2160" s="44" t="s">
        <v>38</v>
      </c>
      <c r="F2160" s="45" t="s">
        <v>60</v>
      </c>
      <c r="G2160" s="46">
        <v>32.700000000000003</v>
      </c>
      <c r="H2160" s="46">
        <v>27.8</v>
      </c>
      <c r="I2160" s="46"/>
      <c r="J2160" s="52">
        <v>106</v>
      </c>
      <c r="K2160" s="47" t="str">
        <f t="shared" si="36"/>
        <v/>
      </c>
      <c r="L2160" s="30"/>
    </row>
    <row r="2161" spans="1:12" ht="15" customHeight="1" x14ac:dyDescent="0.2">
      <c r="A2161" s="64" t="s">
        <v>2413</v>
      </c>
      <c r="B2161" s="44" t="s">
        <v>2408</v>
      </c>
      <c r="C2161" s="44" t="s">
        <v>2409</v>
      </c>
      <c r="D2161" s="44" t="s">
        <v>31</v>
      </c>
      <c r="E2161" s="44" t="s">
        <v>40</v>
      </c>
      <c r="F2161" s="45" t="s">
        <v>60</v>
      </c>
      <c r="G2161" s="46">
        <v>22.35</v>
      </c>
      <c r="H2161" s="46">
        <v>19</v>
      </c>
      <c r="I2161" s="46"/>
      <c r="J2161" s="52">
        <v>25</v>
      </c>
      <c r="K2161" s="47" t="str">
        <f t="shared" si="36"/>
        <v/>
      </c>
      <c r="L2161" s="30"/>
    </row>
    <row r="2162" spans="1:12" ht="15" customHeight="1" x14ac:dyDescent="0.2">
      <c r="A2162" s="64" t="s">
        <v>2414</v>
      </c>
      <c r="B2162" s="44" t="s">
        <v>2408</v>
      </c>
      <c r="C2162" s="44" t="s">
        <v>2409</v>
      </c>
      <c r="D2162" s="44" t="s">
        <v>31</v>
      </c>
      <c r="E2162" s="44" t="s">
        <v>62</v>
      </c>
      <c r="F2162" s="45" t="s">
        <v>60</v>
      </c>
      <c r="G2162" s="46">
        <v>16.399999999999999</v>
      </c>
      <c r="H2162" s="46">
        <v>13.95</v>
      </c>
      <c r="I2162" s="46"/>
      <c r="J2162" s="52">
        <v>26</v>
      </c>
      <c r="K2162" s="47" t="str">
        <f t="shared" si="36"/>
        <v/>
      </c>
      <c r="L2162" s="30"/>
    </row>
    <row r="2163" spans="1:12" ht="15" customHeight="1" x14ac:dyDescent="0.2">
      <c r="A2163" s="64" t="s">
        <v>2415</v>
      </c>
      <c r="B2163" s="44" t="s">
        <v>570</v>
      </c>
      <c r="C2163" s="44" t="s">
        <v>571</v>
      </c>
      <c r="D2163" s="44" t="s">
        <v>31</v>
      </c>
      <c r="E2163" s="44" t="s">
        <v>34</v>
      </c>
      <c r="F2163" s="45" t="s">
        <v>206</v>
      </c>
      <c r="G2163" s="46">
        <v>53.5</v>
      </c>
      <c r="H2163" s="46">
        <v>45.5</v>
      </c>
      <c r="I2163" s="46">
        <v>1.5</v>
      </c>
      <c r="J2163" s="52">
        <v>18</v>
      </c>
      <c r="K2163" s="47" t="str">
        <f t="shared" si="36"/>
        <v/>
      </c>
      <c r="L2163" s="30"/>
    </row>
    <row r="2164" spans="1:12" ht="15" customHeight="1" x14ac:dyDescent="0.2">
      <c r="A2164" s="64" t="s">
        <v>3019</v>
      </c>
      <c r="B2164" s="44" t="s">
        <v>663</v>
      </c>
      <c r="C2164" s="44" t="s">
        <v>664</v>
      </c>
      <c r="D2164" s="44" t="s">
        <v>31</v>
      </c>
      <c r="E2164" s="44" t="s">
        <v>35</v>
      </c>
      <c r="F2164" s="45" t="s">
        <v>60</v>
      </c>
      <c r="G2164" s="46">
        <v>43.1</v>
      </c>
      <c r="H2164" s="46">
        <v>36.65</v>
      </c>
      <c r="I2164" s="46">
        <v>1</v>
      </c>
      <c r="J2164" s="52">
        <v>275</v>
      </c>
      <c r="K2164" s="47" t="str">
        <f t="shared" si="36"/>
        <v/>
      </c>
      <c r="L2164" s="30"/>
    </row>
    <row r="2165" spans="1:12" ht="15" customHeight="1" x14ac:dyDescent="0.2">
      <c r="A2165" s="64" t="s">
        <v>3020</v>
      </c>
      <c r="B2165" s="44" t="s">
        <v>663</v>
      </c>
      <c r="C2165" s="44" t="s">
        <v>664</v>
      </c>
      <c r="D2165" s="44" t="s">
        <v>31</v>
      </c>
      <c r="E2165" s="44" t="s">
        <v>86</v>
      </c>
      <c r="F2165" s="45" t="s">
        <v>60</v>
      </c>
      <c r="G2165" s="46">
        <v>37.75</v>
      </c>
      <c r="H2165" s="46">
        <v>32.1</v>
      </c>
      <c r="I2165" s="46">
        <v>1</v>
      </c>
      <c r="J2165" s="52">
        <v>362</v>
      </c>
      <c r="K2165" s="47" t="str">
        <f t="shared" si="36"/>
        <v/>
      </c>
      <c r="L2165" s="30"/>
    </row>
    <row r="2166" spans="1:12" ht="15" customHeight="1" x14ac:dyDescent="0.2">
      <c r="A2166" s="64" t="s">
        <v>2935</v>
      </c>
      <c r="B2166" s="44" t="s">
        <v>663</v>
      </c>
      <c r="C2166" s="44" t="s">
        <v>664</v>
      </c>
      <c r="D2166" s="44" t="s">
        <v>31</v>
      </c>
      <c r="E2166" s="44" t="s">
        <v>36</v>
      </c>
      <c r="F2166" s="45" t="s">
        <v>60</v>
      </c>
      <c r="G2166" s="46">
        <v>38.049999999999997</v>
      </c>
      <c r="H2166" s="46">
        <v>32.35</v>
      </c>
      <c r="I2166" s="46">
        <v>1</v>
      </c>
      <c r="J2166" s="52">
        <v>58</v>
      </c>
      <c r="K2166" s="47" t="str">
        <f t="shared" si="36"/>
        <v/>
      </c>
      <c r="L2166" s="30"/>
    </row>
    <row r="2167" spans="1:12" ht="15" customHeight="1" x14ac:dyDescent="0.2">
      <c r="A2167" s="64" t="s">
        <v>2970</v>
      </c>
      <c r="B2167" s="44" t="s">
        <v>663</v>
      </c>
      <c r="C2167" s="44" t="s">
        <v>664</v>
      </c>
      <c r="D2167" s="44" t="s">
        <v>31</v>
      </c>
      <c r="E2167" s="44" t="s">
        <v>87</v>
      </c>
      <c r="F2167" s="45" t="s">
        <v>60</v>
      </c>
      <c r="G2167" s="46">
        <v>33.299999999999997</v>
      </c>
      <c r="H2167" s="46">
        <v>28.35</v>
      </c>
      <c r="I2167" s="46">
        <v>1</v>
      </c>
      <c r="J2167" s="52">
        <v>57</v>
      </c>
      <c r="K2167" s="47" t="str">
        <f t="shared" si="36"/>
        <v/>
      </c>
      <c r="L2167" s="30"/>
    </row>
    <row r="2168" spans="1:12" ht="15" customHeight="1" x14ac:dyDescent="0.2">
      <c r="A2168" s="64" t="s">
        <v>2416</v>
      </c>
      <c r="B2168" s="44" t="s">
        <v>663</v>
      </c>
      <c r="C2168" s="44" t="s">
        <v>664</v>
      </c>
      <c r="D2168" s="44" t="s">
        <v>31</v>
      </c>
      <c r="E2168" s="44" t="s">
        <v>51</v>
      </c>
      <c r="F2168" s="45" t="s">
        <v>60</v>
      </c>
      <c r="G2168" s="46">
        <v>31.25</v>
      </c>
      <c r="H2168" s="46">
        <v>26.6</v>
      </c>
      <c r="I2168" s="46">
        <v>1</v>
      </c>
      <c r="J2168" s="52">
        <v>139</v>
      </c>
      <c r="K2168" s="47" t="str">
        <f t="shared" si="36"/>
        <v/>
      </c>
      <c r="L2168" s="30"/>
    </row>
    <row r="2169" spans="1:12" ht="15" customHeight="1" x14ac:dyDescent="0.2">
      <c r="A2169" s="64" t="s">
        <v>2835</v>
      </c>
      <c r="B2169" s="44" t="s">
        <v>663</v>
      </c>
      <c r="C2169" s="44" t="s">
        <v>664</v>
      </c>
      <c r="D2169" s="44" t="s">
        <v>31</v>
      </c>
      <c r="E2169" s="44" t="s">
        <v>88</v>
      </c>
      <c r="F2169" s="45" t="s">
        <v>60</v>
      </c>
      <c r="G2169" s="46">
        <v>27.35</v>
      </c>
      <c r="H2169" s="46">
        <v>23.25</v>
      </c>
      <c r="I2169" s="46">
        <v>1</v>
      </c>
      <c r="J2169" s="52">
        <v>93</v>
      </c>
      <c r="K2169" s="47" t="str">
        <f t="shared" si="36"/>
        <v/>
      </c>
      <c r="L2169" s="30"/>
    </row>
    <row r="2170" spans="1:12" ht="15" customHeight="1" x14ac:dyDescent="0.2">
      <c r="A2170" s="64" t="s">
        <v>2417</v>
      </c>
      <c r="B2170" s="44" t="s">
        <v>663</v>
      </c>
      <c r="C2170" s="44" t="s">
        <v>664</v>
      </c>
      <c r="D2170" s="44" t="s">
        <v>31</v>
      </c>
      <c r="E2170" s="44" t="s">
        <v>74</v>
      </c>
      <c r="F2170" s="45" t="s">
        <v>60</v>
      </c>
      <c r="G2170" s="46">
        <v>49.45</v>
      </c>
      <c r="H2170" s="46">
        <v>42.05</v>
      </c>
      <c r="I2170" s="46">
        <v>1</v>
      </c>
      <c r="J2170" s="52">
        <v>22</v>
      </c>
      <c r="K2170" s="47" t="str">
        <f t="shared" si="36"/>
        <v/>
      </c>
      <c r="L2170" s="30"/>
    </row>
    <row r="2171" spans="1:12" ht="15" customHeight="1" x14ac:dyDescent="0.2">
      <c r="A2171" s="64" t="s">
        <v>834</v>
      </c>
      <c r="B2171" s="44" t="s">
        <v>663</v>
      </c>
      <c r="C2171" s="44" t="s">
        <v>664</v>
      </c>
      <c r="D2171" s="44" t="s">
        <v>31</v>
      </c>
      <c r="E2171" s="44" t="s">
        <v>39</v>
      </c>
      <c r="F2171" s="45" t="s">
        <v>60</v>
      </c>
      <c r="G2171" s="46">
        <v>25.35</v>
      </c>
      <c r="H2171" s="46">
        <v>21.55</v>
      </c>
      <c r="I2171" s="46">
        <v>1</v>
      </c>
      <c r="J2171" s="52">
        <v>80</v>
      </c>
      <c r="K2171" s="47" t="str">
        <f t="shared" si="36"/>
        <v/>
      </c>
      <c r="L2171" s="30"/>
    </row>
    <row r="2172" spans="1:12" ht="15" customHeight="1" x14ac:dyDescent="0.2">
      <c r="A2172" s="64" t="s">
        <v>2418</v>
      </c>
      <c r="B2172" s="44" t="s">
        <v>572</v>
      </c>
      <c r="C2172" s="44" t="s">
        <v>573</v>
      </c>
      <c r="D2172" s="44" t="s">
        <v>31</v>
      </c>
      <c r="E2172" s="44" t="s">
        <v>32</v>
      </c>
      <c r="F2172" s="45" t="s">
        <v>60</v>
      </c>
      <c r="G2172" s="46">
        <v>52.9</v>
      </c>
      <c r="H2172" s="46">
        <v>45</v>
      </c>
      <c r="I2172" s="46"/>
      <c r="J2172" s="52">
        <v>151</v>
      </c>
      <c r="K2172" s="47" t="str">
        <f t="shared" si="36"/>
        <v/>
      </c>
      <c r="L2172" s="30"/>
    </row>
    <row r="2173" spans="1:12" ht="15" customHeight="1" x14ac:dyDescent="0.2">
      <c r="A2173" s="64" t="s">
        <v>2836</v>
      </c>
      <c r="B2173" s="44" t="s">
        <v>572</v>
      </c>
      <c r="C2173" s="44" t="s">
        <v>573</v>
      </c>
      <c r="D2173" s="44" t="s">
        <v>31</v>
      </c>
      <c r="E2173" s="44" t="s">
        <v>82</v>
      </c>
      <c r="F2173" s="45" t="s">
        <v>60</v>
      </c>
      <c r="G2173" s="46">
        <v>46.3</v>
      </c>
      <c r="H2173" s="46">
        <v>39.4</v>
      </c>
      <c r="I2173" s="46"/>
      <c r="J2173" s="52">
        <v>39</v>
      </c>
      <c r="K2173" s="47" t="str">
        <f t="shared" si="36"/>
        <v/>
      </c>
      <c r="L2173" s="30"/>
    </row>
    <row r="2174" spans="1:12" ht="15" customHeight="1" x14ac:dyDescent="0.2">
      <c r="A2174" s="64" t="s">
        <v>2419</v>
      </c>
      <c r="B2174" s="44" t="s">
        <v>572</v>
      </c>
      <c r="C2174" s="44" t="s">
        <v>573</v>
      </c>
      <c r="D2174" s="44" t="s">
        <v>31</v>
      </c>
      <c r="E2174" s="44" t="s">
        <v>34</v>
      </c>
      <c r="F2174" s="45" t="s">
        <v>60</v>
      </c>
      <c r="G2174" s="46">
        <v>48.1</v>
      </c>
      <c r="H2174" s="46">
        <v>40.9</v>
      </c>
      <c r="I2174" s="46"/>
      <c r="J2174" s="52">
        <v>327</v>
      </c>
      <c r="K2174" s="47" t="str">
        <f t="shared" si="36"/>
        <v/>
      </c>
      <c r="L2174" s="30"/>
    </row>
    <row r="2175" spans="1:12" ht="15" customHeight="1" x14ac:dyDescent="0.2">
      <c r="A2175" s="64" t="s">
        <v>2837</v>
      </c>
      <c r="B2175" s="44" t="s">
        <v>572</v>
      </c>
      <c r="C2175" s="44" t="s">
        <v>573</v>
      </c>
      <c r="D2175" s="44" t="s">
        <v>31</v>
      </c>
      <c r="E2175" s="44" t="s">
        <v>83</v>
      </c>
      <c r="F2175" s="45" t="s">
        <v>60</v>
      </c>
      <c r="G2175" s="46">
        <v>42.1</v>
      </c>
      <c r="H2175" s="46">
        <v>35.799999999999997</v>
      </c>
      <c r="I2175" s="46"/>
      <c r="J2175" s="52">
        <v>117</v>
      </c>
      <c r="K2175" s="47" t="str">
        <f t="shared" si="36"/>
        <v/>
      </c>
      <c r="L2175" s="30"/>
    </row>
    <row r="2176" spans="1:12" ht="15" customHeight="1" x14ac:dyDescent="0.2">
      <c r="A2176" s="64" t="s">
        <v>2420</v>
      </c>
      <c r="B2176" s="44" t="s">
        <v>572</v>
      </c>
      <c r="C2176" s="44" t="s">
        <v>573</v>
      </c>
      <c r="D2176" s="44" t="s">
        <v>31</v>
      </c>
      <c r="E2176" s="44" t="s">
        <v>85</v>
      </c>
      <c r="F2176" s="45" t="s">
        <v>60</v>
      </c>
      <c r="G2176" s="46">
        <v>46.1</v>
      </c>
      <c r="H2176" s="46">
        <v>39.200000000000003</v>
      </c>
      <c r="I2176" s="46"/>
      <c r="J2176" s="52">
        <v>43</v>
      </c>
      <c r="K2176" s="47" t="str">
        <f t="shared" si="36"/>
        <v/>
      </c>
      <c r="L2176" s="30"/>
    </row>
    <row r="2177" spans="1:12" ht="15" customHeight="1" x14ac:dyDescent="0.2">
      <c r="A2177" s="64" t="s">
        <v>2421</v>
      </c>
      <c r="B2177" s="44" t="s">
        <v>572</v>
      </c>
      <c r="C2177" s="44" t="s">
        <v>573</v>
      </c>
      <c r="D2177" s="44" t="s">
        <v>31</v>
      </c>
      <c r="E2177" s="44" t="s">
        <v>133</v>
      </c>
      <c r="F2177" s="45" t="s">
        <v>60</v>
      </c>
      <c r="G2177" s="46">
        <v>44.7</v>
      </c>
      <c r="H2177" s="46">
        <v>38</v>
      </c>
      <c r="I2177" s="46"/>
      <c r="J2177" s="52">
        <v>43</v>
      </c>
      <c r="K2177" s="47" t="str">
        <f t="shared" si="36"/>
        <v/>
      </c>
      <c r="L2177" s="30"/>
    </row>
    <row r="2178" spans="1:12" ht="15" customHeight="1" x14ac:dyDescent="0.2">
      <c r="A2178" s="64" t="s">
        <v>2838</v>
      </c>
      <c r="B2178" s="44" t="s">
        <v>572</v>
      </c>
      <c r="C2178" s="44" t="s">
        <v>573</v>
      </c>
      <c r="D2178" s="44" t="s">
        <v>31</v>
      </c>
      <c r="E2178" s="44" t="s">
        <v>86</v>
      </c>
      <c r="F2178" s="45" t="s">
        <v>60</v>
      </c>
      <c r="G2178" s="46">
        <v>37.549999999999997</v>
      </c>
      <c r="H2178" s="46">
        <v>31.95</v>
      </c>
      <c r="I2178" s="46"/>
      <c r="J2178" s="52">
        <v>130</v>
      </c>
      <c r="K2178" s="47" t="str">
        <f t="shared" si="36"/>
        <v/>
      </c>
      <c r="L2178" s="30"/>
    </row>
    <row r="2179" spans="1:12" ht="15" customHeight="1" x14ac:dyDescent="0.2">
      <c r="A2179" s="64" t="s">
        <v>721</v>
      </c>
      <c r="B2179" s="44" t="s">
        <v>572</v>
      </c>
      <c r="C2179" s="44" t="s">
        <v>573</v>
      </c>
      <c r="D2179" s="44" t="s">
        <v>31</v>
      </c>
      <c r="E2179" s="44" t="s">
        <v>36</v>
      </c>
      <c r="F2179" s="45" t="s">
        <v>60</v>
      </c>
      <c r="G2179" s="46">
        <v>37.6</v>
      </c>
      <c r="H2179" s="46">
        <v>32</v>
      </c>
      <c r="I2179" s="46"/>
      <c r="J2179" s="52">
        <v>13</v>
      </c>
      <c r="K2179" s="47" t="str">
        <f t="shared" si="36"/>
        <v/>
      </c>
      <c r="L2179" s="30"/>
    </row>
    <row r="2180" spans="1:12" ht="15" customHeight="1" x14ac:dyDescent="0.2">
      <c r="A2180" s="64" t="s">
        <v>2839</v>
      </c>
      <c r="B2180" s="44" t="s">
        <v>572</v>
      </c>
      <c r="C2180" s="44" t="s">
        <v>573</v>
      </c>
      <c r="D2180" s="44" t="s">
        <v>31</v>
      </c>
      <c r="E2180" s="44" t="s">
        <v>87</v>
      </c>
      <c r="F2180" s="45" t="s">
        <v>60</v>
      </c>
      <c r="G2180" s="46">
        <v>32.9</v>
      </c>
      <c r="H2180" s="46">
        <v>28</v>
      </c>
      <c r="I2180" s="46"/>
      <c r="J2180" s="52">
        <v>26</v>
      </c>
      <c r="K2180" s="47" t="str">
        <f t="shared" si="36"/>
        <v/>
      </c>
      <c r="L2180" s="30"/>
    </row>
    <row r="2181" spans="1:12" ht="15" customHeight="1" x14ac:dyDescent="0.2">
      <c r="A2181" s="64" t="s">
        <v>2422</v>
      </c>
      <c r="B2181" s="44" t="s">
        <v>572</v>
      </c>
      <c r="C2181" s="44" t="s">
        <v>573</v>
      </c>
      <c r="D2181" s="44" t="s">
        <v>31</v>
      </c>
      <c r="E2181" s="44" t="s">
        <v>74</v>
      </c>
      <c r="F2181" s="45" t="s">
        <v>60</v>
      </c>
      <c r="G2181" s="46">
        <v>39.799999999999997</v>
      </c>
      <c r="H2181" s="46">
        <v>33.85</v>
      </c>
      <c r="I2181" s="46"/>
      <c r="J2181" s="52">
        <v>72</v>
      </c>
      <c r="K2181" s="47" t="str">
        <f t="shared" si="36"/>
        <v/>
      </c>
      <c r="L2181" s="30"/>
    </row>
    <row r="2182" spans="1:12" ht="15" customHeight="1" x14ac:dyDescent="0.2">
      <c r="A2182" s="64" t="s">
        <v>2423</v>
      </c>
      <c r="B2182" s="44" t="s">
        <v>572</v>
      </c>
      <c r="C2182" s="44" t="s">
        <v>573</v>
      </c>
      <c r="D2182" s="44" t="s">
        <v>31</v>
      </c>
      <c r="E2182" s="44" t="s">
        <v>65</v>
      </c>
      <c r="F2182" s="45" t="s">
        <v>60</v>
      </c>
      <c r="G2182" s="46">
        <v>38</v>
      </c>
      <c r="H2182" s="46">
        <v>32.299999999999997</v>
      </c>
      <c r="I2182" s="46"/>
      <c r="J2182" s="52">
        <v>43</v>
      </c>
      <c r="K2182" s="47" t="str">
        <f t="shared" si="36"/>
        <v/>
      </c>
      <c r="L2182" s="30"/>
    </row>
    <row r="2183" spans="1:12" ht="15" customHeight="1" x14ac:dyDescent="0.2">
      <c r="A2183" s="64" t="s">
        <v>574</v>
      </c>
      <c r="B2183" s="44" t="s">
        <v>572</v>
      </c>
      <c r="C2183" s="44" t="s">
        <v>573</v>
      </c>
      <c r="D2183" s="44" t="s">
        <v>31</v>
      </c>
      <c r="E2183" s="44" t="s">
        <v>59</v>
      </c>
      <c r="F2183" s="45" t="s">
        <v>60</v>
      </c>
      <c r="G2183" s="46">
        <v>36.200000000000003</v>
      </c>
      <c r="H2183" s="46">
        <v>30.8</v>
      </c>
      <c r="I2183" s="46"/>
      <c r="J2183" s="52">
        <v>273</v>
      </c>
      <c r="K2183" s="47" t="str">
        <f t="shared" si="36"/>
        <v/>
      </c>
      <c r="L2183" s="30"/>
    </row>
    <row r="2184" spans="1:12" ht="15" customHeight="1" x14ac:dyDescent="0.2">
      <c r="A2184" s="64" t="s">
        <v>2424</v>
      </c>
      <c r="B2184" s="44" t="s">
        <v>572</v>
      </c>
      <c r="C2184" s="44" t="s">
        <v>573</v>
      </c>
      <c r="D2184" s="44" t="s">
        <v>31</v>
      </c>
      <c r="E2184" s="44" t="s">
        <v>61</v>
      </c>
      <c r="F2184" s="45" t="s">
        <v>60</v>
      </c>
      <c r="G2184" s="46">
        <v>32.9</v>
      </c>
      <c r="H2184" s="46">
        <v>28</v>
      </c>
      <c r="I2184" s="46"/>
      <c r="J2184" s="52">
        <v>87</v>
      </c>
      <c r="K2184" s="47" t="str">
        <f t="shared" si="36"/>
        <v/>
      </c>
      <c r="L2184" s="30"/>
    </row>
    <row r="2185" spans="1:12" ht="15" customHeight="1" x14ac:dyDescent="0.2">
      <c r="A2185" s="64" t="s">
        <v>2425</v>
      </c>
      <c r="B2185" s="44" t="s">
        <v>572</v>
      </c>
      <c r="C2185" s="44" t="s">
        <v>573</v>
      </c>
      <c r="D2185" s="44" t="s">
        <v>31</v>
      </c>
      <c r="E2185" s="44" t="s">
        <v>38</v>
      </c>
      <c r="F2185" s="45" t="s">
        <v>60</v>
      </c>
      <c r="G2185" s="46">
        <v>28.7</v>
      </c>
      <c r="H2185" s="46">
        <v>24.4</v>
      </c>
      <c r="I2185" s="46"/>
      <c r="J2185" s="52">
        <v>91</v>
      </c>
      <c r="K2185" s="47" t="str">
        <f t="shared" si="36"/>
        <v/>
      </c>
      <c r="L2185" s="30"/>
    </row>
    <row r="2186" spans="1:12" ht="15" customHeight="1" x14ac:dyDescent="0.2">
      <c r="A2186" s="64" t="s">
        <v>2426</v>
      </c>
      <c r="B2186" s="44" t="s">
        <v>572</v>
      </c>
      <c r="C2186" s="44" t="s">
        <v>573</v>
      </c>
      <c r="D2186" s="44" t="s">
        <v>31</v>
      </c>
      <c r="E2186" s="44" t="s">
        <v>39</v>
      </c>
      <c r="F2186" s="45" t="s">
        <v>60</v>
      </c>
      <c r="G2186" s="46">
        <v>24.1</v>
      </c>
      <c r="H2186" s="46">
        <v>20.5</v>
      </c>
      <c r="I2186" s="46"/>
      <c r="J2186" s="52">
        <v>36</v>
      </c>
      <c r="K2186" s="47" t="str">
        <f t="shared" si="36"/>
        <v/>
      </c>
      <c r="L2186" s="30"/>
    </row>
    <row r="2187" spans="1:12" ht="15" customHeight="1" x14ac:dyDescent="0.2">
      <c r="A2187" s="64" t="s">
        <v>2427</v>
      </c>
      <c r="B2187" s="44" t="s">
        <v>572</v>
      </c>
      <c r="C2187" s="44" t="s">
        <v>573</v>
      </c>
      <c r="D2187" s="44" t="s">
        <v>31</v>
      </c>
      <c r="E2187" s="44" t="s">
        <v>40</v>
      </c>
      <c r="F2187" s="45" t="s">
        <v>60</v>
      </c>
      <c r="G2187" s="46">
        <v>19.350000000000001</v>
      </c>
      <c r="H2187" s="46">
        <v>16.45</v>
      </c>
      <c r="I2187" s="46"/>
      <c r="J2187" s="52">
        <v>29</v>
      </c>
      <c r="K2187" s="47" t="str">
        <f t="shared" si="36"/>
        <v/>
      </c>
      <c r="L2187" s="30"/>
    </row>
    <row r="2188" spans="1:12" ht="15" customHeight="1" x14ac:dyDescent="0.2">
      <c r="A2188" s="64" t="s">
        <v>2428</v>
      </c>
      <c r="B2188" s="44" t="s">
        <v>575</v>
      </c>
      <c r="C2188" s="44" t="s">
        <v>576</v>
      </c>
      <c r="D2188" s="44" t="s">
        <v>31</v>
      </c>
      <c r="E2188" s="44" t="s">
        <v>32</v>
      </c>
      <c r="F2188" s="45" t="s">
        <v>60</v>
      </c>
      <c r="G2188" s="46">
        <v>53</v>
      </c>
      <c r="H2188" s="46">
        <v>45.05</v>
      </c>
      <c r="I2188" s="46">
        <v>1.75</v>
      </c>
      <c r="J2188" s="52">
        <v>64</v>
      </c>
      <c r="K2188" s="47" t="str">
        <f t="shared" si="36"/>
        <v/>
      </c>
      <c r="L2188" s="30"/>
    </row>
    <row r="2189" spans="1:12" ht="15" customHeight="1" x14ac:dyDescent="0.2">
      <c r="A2189" s="64" t="s">
        <v>2429</v>
      </c>
      <c r="B2189" s="44" t="s">
        <v>575</v>
      </c>
      <c r="C2189" s="44" t="s">
        <v>576</v>
      </c>
      <c r="D2189" s="44" t="s">
        <v>31</v>
      </c>
      <c r="E2189" s="44" t="s">
        <v>34</v>
      </c>
      <c r="F2189" s="45" t="s">
        <v>60</v>
      </c>
      <c r="G2189" s="46">
        <v>47.9</v>
      </c>
      <c r="H2189" s="46">
        <v>40.75</v>
      </c>
      <c r="I2189" s="46">
        <v>1.75</v>
      </c>
      <c r="J2189" s="52">
        <v>26</v>
      </c>
      <c r="K2189" s="47" t="str">
        <f t="shared" si="36"/>
        <v/>
      </c>
      <c r="L2189" s="30"/>
    </row>
    <row r="2190" spans="1:12" ht="15" customHeight="1" x14ac:dyDescent="0.2">
      <c r="A2190" s="64" t="s">
        <v>2840</v>
      </c>
      <c r="B2190" s="44" t="s">
        <v>575</v>
      </c>
      <c r="C2190" s="44" t="s">
        <v>576</v>
      </c>
      <c r="D2190" s="44" t="s">
        <v>31</v>
      </c>
      <c r="E2190" s="44" t="s">
        <v>35</v>
      </c>
      <c r="F2190" s="45" t="s">
        <v>60</v>
      </c>
      <c r="G2190" s="46">
        <v>43.55</v>
      </c>
      <c r="H2190" s="46">
        <v>37.049999999999997</v>
      </c>
      <c r="I2190" s="46">
        <v>1.75</v>
      </c>
      <c r="J2190" s="52">
        <v>200</v>
      </c>
      <c r="K2190" s="47" t="str">
        <f t="shared" si="36"/>
        <v/>
      </c>
      <c r="L2190" s="30"/>
    </row>
    <row r="2191" spans="1:12" ht="15" customHeight="1" x14ac:dyDescent="0.2">
      <c r="A2191" s="64" t="s">
        <v>2430</v>
      </c>
      <c r="B2191" s="44" t="s">
        <v>577</v>
      </c>
      <c r="C2191" s="44" t="s">
        <v>578</v>
      </c>
      <c r="D2191" s="44" t="s">
        <v>31</v>
      </c>
      <c r="E2191" s="44" t="s">
        <v>48</v>
      </c>
      <c r="F2191" s="45" t="s">
        <v>33</v>
      </c>
      <c r="G2191" s="46">
        <v>65.900000000000006</v>
      </c>
      <c r="H2191" s="46">
        <v>56.05</v>
      </c>
      <c r="I2191" s="46">
        <v>2</v>
      </c>
      <c r="J2191" s="52">
        <v>49</v>
      </c>
      <c r="K2191" s="47" t="str">
        <f t="shared" si="36"/>
        <v/>
      </c>
      <c r="L2191" s="30"/>
    </row>
    <row r="2192" spans="1:12" ht="15" customHeight="1" x14ac:dyDescent="0.2">
      <c r="A2192" s="64" t="s">
        <v>2431</v>
      </c>
      <c r="B2192" s="44" t="s">
        <v>577</v>
      </c>
      <c r="C2192" s="44" t="s">
        <v>578</v>
      </c>
      <c r="D2192" s="44" t="s">
        <v>31</v>
      </c>
      <c r="E2192" s="44" t="s">
        <v>50</v>
      </c>
      <c r="F2192" s="45" t="s">
        <v>33</v>
      </c>
      <c r="G2192" s="46">
        <v>60.05</v>
      </c>
      <c r="H2192" s="46">
        <v>51.05</v>
      </c>
      <c r="I2192" s="46">
        <v>2</v>
      </c>
      <c r="J2192" s="52">
        <v>227</v>
      </c>
      <c r="K2192" s="47" t="str">
        <f t="shared" si="36"/>
        <v/>
      </c>
      <c r="L2192" s="30"/>
    </row>
    <row r="2193" spans="1:12" ht="15" customHeight="1" x14ac:dyDescent="0.2">
      <c r="A2193" s="64" t="s">
        <v>2432</v>
      </c>
      <c r="B2193" s="44" t="s">
        <v>577</v>
      </c>
      <c r="C2193" s="44" t="s">
        <v>578</v>
      </c>
      <c r="D2193" s="44" t="s">
        <v>31</v>
      </c>
      <c r="E2193" s="44" t="s">
        <v>32</v>
      </c>
      <c r="F2193" s="45" t="s">
        <v>33</v>
      </c>
      <c r="G2193" s="46">
        <v>54.7</v>
      </c>
      <c r="H2193" s="46">
        <v>46.5</v>
      </c>
      <c r="I2193" s="46">
        <v>2</v>
      </c>
      <c r="J2193" s="52">
        <v>223</v>
      </c>
      <c r="K2193" s="47" t="str">
        <f t="shared" si="36"/>
        <v/>
      </c>
      <c r="L2193" s="30"/>
    </row>
    <row r="2194" spans="1:12" ht="15" customHeight="1" x14ac:dyDescent="0.2">
      <c r="A2194" s="64" t="s">
        <v>2433</v>
      </c>
      <c r="B2194" s="44" t="s">
        <v>577</v>
      </c>
      <c r="C2194" s="44" t="s">
        <v>578</v>
      </c>
      <c r="D2194" s="44" t="s">
        <v>31</v>
      </c>
      <c r="E2194" s="44" t="s">
        <v>34</v>
      </c>
      <c r="F2194" s="45" t="s">
        <v>33</v>
      </c>
      <c r="G2194" s="46">
        <v>49.1</v>
      </c>
      <c r="H2194" s="46">
        <v>41.75</v>
      </c>
      <c r="I2194" s="46">
        <v>2</v>
      </c>
      <c r="J2194" s="52">
        <v>233</v>
      </c>
      <c r="K2194" s="47" t="str">
        <f t="shared" si="36"/>
        <v/>
      </c>
      <c r="L2194" s="30"/>
    </row>
    <row r="2195" spans="1:12" ht="15" customHeight="1" x14ac:dyDescent="0.2">
      <c r="A2195" s="64" t="s">
        <v>2434</v>
      </c>
      <c r="B2195" s="44" t="s">
        <v>577</v>
      </c>
      <c r="C2195" s="44" t="s">
        <v>578</v>
      </c>
      <c r="D2195" s="44" t="s">
        <v>31</v>
      </c>
      <c r="E2195" s="44" t="s">
        <v>85</v>
      </c>
      <c r="F2195" s="45" t="s">
        <v>33</v>
      </c>
      <c r="G2195" s="46">
        <v>55</v>
      </c>
      <c r="H2195" s="46">
        <v>46.75</v>
      </c>
      <c r="I2195" s="46">
        <v>2</v>
      </c>
      <c r="J2195" s="52">
        <v>43</v>
      </c>
      <c r="K2195" s="47" t="str">
        <f t="shared" si="36"/>
        <v/>
      </c>
      <c r="L2195" s="30"/>
    </row>
    <row r="2196" spans="1:12" ht="15" customHeight="1" x14ac:dyDescent="0.2">
      <c r="A2196" s="64" t="s">
        <v>2435</v>
      </c>
      <c r="B2196" s="44" t="s">
        <v>577</v>
      </c>
      <c r="C2196" s="44" t="s">
        <v>578</v>
      </c>
      <c r="D2196" s="44" t="s">
        <v>31</v>
      </c>
      <c r="E2196" s="44" t="s">
        <v>133</v>
      </c>
      <c r="F2196" s="45" t="s">
        <v>33</v>
      </c>
      <c r="G2196" s="46">
        <v>48.7</v>
      </c>
      <c r="H2196" s="46">
        <v>41.4</v>
      </c>
      <c r="I2196" s="46">
        <v>2</v>
      </c>
      <c r="J2196" s="52">
        <v>71</v>
      </c>
      <c r="K2196" s="47" t="str">
        <f t="shared" si="36"/>
        <v/>
      </c>
      <c r="L2196" s="30"/>
    </row>
    <row r="2197" spans="1:12" ht="15" customHeight="1" x14ac:dyDescent="0.2">
      <c r="A2197" s="64" t="s">
        <v>2436</v>
      </c>
      <c r="B2197" s="44" t="s">
        <v>577</v>
      </c>
      <c r="C2197" s="44" t="s">
        <v>578</v>
      </c>
      <c r="D2197" s="44" t="s">
        <v>31</v>
      </c>
      <c r="E2197" s="44" t="s">
        <v>35</v>
      </c>
      <c r="F2197" s="45" t="s">
        <v>33</v>
      </c>
      <c r="G2197" s="46">
        <v>43.5</v>
      </c>
      <c r="H2197" s="46">
        <v>37</v>
      </c>
      <c r="I2197" s="46">
        <v>2</v>
      </c>
      <c r="J2197" s="52">
        <v>190</v>
      </c>
      <c r="K2197" s="47" t="str">
        <f t="shared" si="36"/>
        <v/>
      </c>
      <c r="L2197" s="30"/>
    </row>
    <row r="2198" spans="1:12" ht="15" customHeight="1" x14ac:dyDescent="0.2">
      <c r="A2198" s="64" t="s">
        <v>619</v>
      </c>
      <c r="B2198" s="44" t="s">
        <v>577</v>
      </c>
      <c r="C2198" s="44" t="s">
        <v>578</v>
      </c>
      <c r="D2198" s="44" t="s">
        <v>31</v>
      </c>
      <c r="E2198" s="44" t="s">
        <v>36</v>
      </c>
      <c r="F2198" s="45" t="s">
        <v>33</v>
      </c>
      <c r="G2198" s="46">
        <v>37.200000000000003</v>
      </c>
      <c r="H2198" s="46">
        <v>31.65</v>
      </c>
      <c r="I2198" s="46">
        <v>2</v>
      </c>
      <c r="J2198" s="52">
        <v>162</v>
      </c>
      <c r="K2198" s="47" t="str">
        <f t="shared" si="36"/>
        <v/>
      </c>
      <c r="L2198" s="30"/>
    </row>
    <row r="2199" spans="1:12" ht="15" customHeight="1" x14ac:dyDescent="0.2">
      <c r="A2199" s="64" t="s">
        <v>2437</v>
      </c>
      <c r="B2199" s="44" t="s">
        <v>577</v>
      </c>
      <c r="C2199" s="44" t="s">
        <v>578</v>
      </c>
      <c r="D2199" s="44" t="s">
        <v>31</v>
      </c>
      <c r="E2199" s="44" t="s">
        <v>51</v>
      </c>
      <c r="F2199" s="45" t="s">
        <v>33</v>
      </c>
      <c r="G2199" s="46">
        <v>30.9</v>
      </c>
      <c r="H2199" s="46">
        <v>26.3</v>
      </c>
      <c r="I2199" s="46">
        <v>2</v>
      </c>
      <c r="J2199" s="52">
        <v>32</v>
      </c>
      <c r="K2199" s="47" t="str">
        <f t="shared" si="36"/>
        <v/>
      </c>
      <c r="L2199" s="30"/>
    </row>
    <row r="2200" spans="1:12" ht="15" customHeight="1" x14ac:dyDescent="0.2">
      <c r="A2200" s="64" t="s">
        <v>2438</v>
      </c>
      <c r="B2200" s="44" t="s">
        <v>577</v>
      </c>
      <c r="C2200" s="44" t="s">
        <v>578</v>
      </c>
      <c r="D2200" s="44" t="s">
        <v>31</v>
      </c>
      <c r="E2200" s="44" t="s">
        <v>74</v>
      </c>
      <c r="F2200" s="45" t="s">
        <v>33</v>
      </c>
      <c r="G2200" s="46">
        <v>42.4</v>
      </c>
      <c r="H2200" s="46">
        <v>36.049999999999997</v>
      </c>
      <c r="I2200" s="46">
        <v>2</v>
      </c>
      <c r="J2200" s="52">
        <v>14</v>
      </c>
      <c r="K2200" s="47" t="str">
        <f t="shared" ref="K2200:K2250" si="37">IF(L2200="","",IF(L2200&lt;50,G2200-($K$9*G2200),IF(L2200&gt;=50,H2200-($K$9*H2200))))</f>
        <v/>
      </c>
      <c r="L2200" s="30"/>
    </row>
    <row r="2201" spans="1:12" ht="15" customHeight="1" x14ac:dyDescent="0.2">
      <c r="A2201" s="64" t="s">
        <v>2439</v>
      </c>
      <c r="B2201" s="44" t="s">
        <v>577</v>
      </c>
      <c r="C2201" s="44" t="s">
        <v>578</v>
      </c>
      <c r="D2201" s="44" t="s">
        <v>31</v>
      </c>
      <c r="E2201" s="44" t="s">
        <v>65</v>
      </c>
      <c r="F2201" s="45" t="s">
        <v>33</v>
      </c>
      <c r="G2201" s="46">
        <v>38.15</v>
      </c>
      <c r="H2201" s="46">
        <v>32.450000000000003</v>
      </c>
      <c r="I2201" s="46">
        <v>2</v>
      </c>
      <c r="J2201" s="52">
        <v>43</v>
      </c>
      <c r="K2201" s="47" t="str">
        <f t="shared" si="37"/>
        <v/>
      </c>
      <c r="L2201" s="30"/>
    </row>
    <row r="2202" spans="1:12" ht="15" customHeight="1" x14ac:dyDescent="0.2">
      <c r="A2202" s="64" t="s">
        <v>2440</v>
      </c>
      <c r="B2202" s="44" t="s">
        <v>577</v>
      </c>
      <c r="C2202" s="44" t="s">
        <v>578</v>
      </c>
      <c r="D2202" s="44" t="s">
        <v>31</v>
      </c>
      <c r="E2202" s="44" t="s">
        <v>59</v>
      </c>
      <c r="F2202" s="45" t="s">
        <v>33</v>
      </c>
      <c r="G2202" s="46">
        <v>35.4</v>
      </c>
      <c r="H2202" s="46">
        <v>30.1</v>
      </c>
      <c r="I2202" s="46">
        <v>2</v>
      </c>
      <c r="J2202" s="52">
        <v>199</v>
      </c>
      <c r="K2202" s="47" t="str">
        <f t="shared" si="37"/>
        <v/>
      </c>
      <c r="L2202" s="30"/>
    </row>
    <row r="2203" spans="1:12" ht="15" customHeight="1" x14ac:dyDescent="0.2">
      <c r="A2203" s="64" t="s">
        <v>579</v>
      </c>
      <c r="B2203" s="44" t="s">
        <v>577</v>
      </c>
      <c r="C2203" s="44" t="s">
        <v>578</v>
      </c>
      <c r="D2203" s="44" t="s">
        <v>31</v>
      </c>
      <c r="E2203" s="44" t="s">
        <v>61</v>
      </c>
      <c r="F2203" s="45" t="s">
        <v>33</v>
      </c>
      <c r="G2203" s="46">
        <v>32.799999999999997</v>
      </c>
      <c r="H2203" s="46">
        <v>27.9</v>
      </c>
      <c r="I2203" s="46">
        <v>2</v>
      </c>
      <c r="J2203" s="52">
        <v>291</v>
      </c>
      <c r="K2203" s="47" t="str">
        <f t="shared" si="37"/>
        <v/>
      </c>
      <c r="L2203" s="30"/>
    </row>
    <row r="2204" spans="1:12" ht="15" customHeight="1" x14ac:dyDescent="0.2">
      <c r="A2204" s="64" t="s">
        <v>580</v>
      </c>
      <c r="B2204" s="44" t="s">
        <v>577</v>
      </c>
      <c r="C2204" s="44" t="s">
        <v>578</v>
      </c>
      <c r="D2204" s="44" t="s">
        <v>31</v>
      </c>
      <c r="E2204" s="44" t="s">
        <v>38</v>
      </c>
      <c r="F2204" s="45" t="s">
        <v>33</v>
      </c>
      <c r="G2204" s="46">
        <v>29.4</v>
      </c>
      <c r="H2204" s="46">
        <v>25</v>
      </c>
      <c r="I2204" s="46">
        <v>2</v>
      </c>
      <c r="J2204" s="52">
        <v>313</v>
      </c>
      <c r="K2204" s="47" t="str">
        <f t="shared" si="37"/>
        <v/>
      </c>
      <c r="L2204" s="30"/>
    </row>
    <row r="2205" spans="1:12" ht="15" customHeight="1" x14ac:dyDescent="0.2">
      <c r="A2205" s="64" t="s">
        <v>2441</v>
      </c>
      <c r="B2205" s="44" t="s">
        <v>577</v>
      </c>
      <c r="C2205" s="44" t="s">
        <v>578</v>
      </c>
      <c r="D2205" s="44" t="s">
        <v>31</v>
      </c>
      <c r="E2205" s="44" t="s">
        <v>39</v>
      </c>
      <c r="F2205" s="45" t="s">
        <v>33</v>
      </c>
      <c r="G2205" s="46">
        <v>25.85</v>
      </c>
      <c r="H2205" s="46">
        <v>22</v>
      </c>
      <c r="I2205" s="46">
        <v>2</v>
      </c>
      <c r="J2205" s="52">
        <v>142</v>
      </c>
      <c r="K2205" s="47" t="str">
        <f t="shared" si="37"/>
        <v/>
      </c>
      <c r="L2205" s="30"/>
    </row>
    <row r="2206" spans="1:12" ht="15" customHeight="1" x14ac:dyDescent="0.2">
      <c r="A2206" s="64" t="s">
        <v>2442</v>
      </c>
      <c r="B2206" s="44" t="s">
        <v>577</v>
      </c>
      <c r="C2206" s="44" t="s">
        <v>578</v>
      </c>
      <c r="D2206" s="44" t="s">
        <v>31</v>
      </c>
      <c r="E2206" s="44" t="s">
        <v>40</v>
      </c>
      <c r="F2206" s="45" t="s">
        <v>33</v>
      </c>
      <c r="G2206" s="46">
        <v>21.75</v>
      </c>
      <c r="H2206" s="46">
        <v>18.5</v>
      </c>
      <c r="I2206" s="46">
        <v>2</v>
      </c>
      <c r="J2206" s="52">
        <v>14</v>
      </c>
      <c r="K2206" s="47" t="str">
        <f t="shared" si="37"/>
        <v/>
      </c>
      <c r="L2206" s="30"/>
    </row>
    <row r="2207" spans="1:12" ht="15" customHeight="1" x14ac:dyDescent="0.2">
      <c r="A2207" s="64" t="s">
        <v>2841</v>
      </c>
      <c r="B2207" s="44" t="s">
        <v>581</v>
      </c>
      <c r="C2207" s="44" t="s">
        <v>582</v>
      </c>
      <c r="D2207" s="44" t="s">
        <v>31</v>
      </c>
      <c r="E2207" s="44" t="s">
        <v>36</v>
      </c>
      <c r="F2207" s="45" t="s">
        <v>33</v>
      </c>
      <c r="G2207" s="46">
        <v>43.25</v>
      </c>
      <c r="H2207" s="46">
        <v>36.799999999999997</v>
      </c>
      <c r="I2207" s="46">
        <v>0.75</v>
      </c>
      <c r="J2207" s="52">
        <v>326</v>
      </c>
      <c r="K2207" s="47" t="str">
        <f t="shared" si="37"/>
        <v/>
      </c>
      <c r="L2207" s="30"/>
    </row>
    <row r="2208" spans="1:12" ht="15" customHeight="1" x14ac:dyDescent="0.2">
      <c r="A2208" s="64" t="s">
        <v>2443</v>
      </c>
      <c r="B2208" s="44" t="s">
        <v>581</v>
      </c>
      <c r="C2208" s="44" t="s">
        <v>582</v>
      </c>
      <c r="D2208" s="44" t="s">
        <v>31</v>
      </c>
      <c r="E2208" s="44" t="s">
        <v>51</v>
      </c>
      <c r="F2208" s="45" t="s">
        <v>33</v>
      </c>
      <c r="G2208" s="46">
        <v>33.75</v>
      </c>
      <c r="H2208" s="46">
        <v>28.7</v>
      </c>
      <c r="I2208" s="46">
        <v>0.75</v>
      </c>
      <c r="J2208" s="52">
        <v>41</v>
      </c>
      <c r="K2208" s="47" t="str">
        <f t="shared" si="37"/>
        <v/>
      </c>
      <c r="L2208" s="30"/>
    </row>
    <row r="2209" spans="1:12" ht="15" customHeight="1" x14ac:dyDescent="0.2">
      <c r="A2209" s="64" t="s">
        <v>2444</v>
      </c>
      <c r="B2209" s="44" t="s">
        <v>581</v>
      </c>
      <c r="C2209" s="44" t="s">
        <v>582</v>
      </c>
      <c r="D2209" s="44" t="s">
        <v>31</v>
      </c>
      <c r="E2209" s="44" t="s">
        <v>2445</v>
      </c>
      <c r="F2209" s="45" t="s">
        <v>33</v>
      </c>
      <c r="G2209" s="46">
        <v>54.25</v>
      </c>
      <c r="H2209" s="46">
        <v>46.15</v>
      </c>
      <c r="I2209" s="46">
        <v>0.75</v>
      </c>
      <c r="J2209" s="52">
        <v>8</v>
      </c>
      <c r="K2209" s="47" t="str">
        <f t="shared" si="37"/>
        <v/>
      </c>
      <c r="L2209" s="30"/>
    </row>
    <row r="2210" spans="1:12" ht="15" customHeight="1" x14ac:dyDescent="0.2">
      <c r="A2210" s="64" t="s">
        <v>2446</v>
      </c>
      <c r="B2210" s="44" t="s">
        <v>581</v>
      </c>
      <c r="C2210" s="44" t="s">
        <v>582</v>
      </c>
      <c r="D2210" s="44" t="s">
        <v>31</v>
      </c>
      <c r="E2210" s="44" t="s">
        <v>920</v>
      </c>
      <c r="F2210" s="45" t="s">
        <v>33</v>
      </c>
      <c r="G2210" s="46">
        <v>50.2</v>
      </c>
      <c r="H2210" s="46">
        <v>42.7</v>
      </c>
      <c r="I2210" s="46">
        <v>0.75</v>
      </c>
      <c r="J2210" s="52">
        <v>8</v>
      </c>
      <c r="K2210" s="47" t="str">
        <f t="shared" si="37"/>
        <v/>
      </c>
      <c r="L2210" s="30"/>
    </row>
    <row r="2211" spans="1:12" ht="15" customHeight="1" x14ac:dyDescent="0.2">
      <c r="A2211" s="64" t="s">
        <v>2971</v>
      </c>
      <c r="B2211" s="44" t="s">
        <v>581</v>
      </c>
      <c r="C2211" s="44" t="s">
        <v>582</v>
      </c>
      <c r="D2211" s="44" t="s">
        <v>31</v>
      </c>
      <c r="E2211" s="44" t="s">
        <v>59</v>
      </c>
      <c r="F2211" s="45" t="s">
        <v>33</v>
      </c>
      <c r="G2211" s="46">
        <v>38.25</v>
      </c>
      <c r="H2211" s="46">
        <v>32.549999999999997</v>
      </c>
      <c r="I2211" s="46">
        <v>0.75</v>
      </c>
      <c r="J2211" s="52">
        <v>201</v>
      </c>
      <c r="K2211" s="47" t="str">
        <f t="shared" si="37"/>
        <v/>
      </c>
      <c r="L2211" s="30"/>
    </row>
    <row r="2212" spans="1:12" ht="15" customHeight="1" x14ac:dyDescent="0.2">
      <c r="A2212" s="64" t="s">
        <v>799</v>
      </c>
      <c r="B2212" s="44" t="s">
        <v>581</v>
      </c>
      <c r="C2212" s="44" t="s">
        <v>582</v>
      </c>
      <c r="D2212" s="44" t="s">
        <v>31</v>
      </c>
      <c r="E2212" s="44" t="s">
        <v>38</v>
      </c>
      <c r="F2212" s="45" t="s">
        <v>33</v>
      </c>
      <c r="G2212" s="46">
        <v>32.75</v>
      </c>
      <c r="H2212" s="46">
        <v>27.85</v>
      </c>
      <c r="I2212" s="46">
        <v>0.75</v>
      </c>
      <c r="J2212" s="52">
        <v>500</v>
      </c>
      <c r="K2212" s="47" t="str">
        <f t="shared" si="37"/>
        <v/>
      </c>
      <c r="L2212" s="30"/>
    </row>
    <row r="2213" spans="1:12" ht="15" customHeight="1" x14ac:dyDescent="0.2">
      <c r="A2213" s="64" t="s">
        <v>2447</v>
      </c>
      <c r="B2213" s="44" t="s">
        <v>581</v>
      </c>
      <c r="C2213" s="44" t="s">
        <v>582</v>
      </c>
      <c r="D2213" s="44" t="s">
        <v>31</v>
      </c>
      <c r="E2213" s="44" t="s">
        <v>39</v>
      </c>
      <c r="F2213" s="45" t="s">
        <v>33</v>
      </c>
      <c r="G2213" s="46">
        <v>27.7</v>
      </c>
      <c r="H2213" s="46">
        <v>23.55</v>
      </c>
      <c r="I2213" s="46">
        <v>0.75</v>
      </c>
      <c r="J2213" s="52">
        <v>492</v>
      </c>
      <c r="K2213" s="47" t="str">
        <f t="shared" si="37"/>
        <v/>
      </c>
      <c r="L2213" s="30"/>
    </row>
    <row r="2214" spans="1:12" ht="15" customHeight="1" x14ac:dyDescent="0.2">
      <c r="A2214" s="64" t="s">
        <v>583</v>
      </c>
      <c r="B2214" s="44" t="s">
        <v>581</v>
      </c>
      <c r="C2214" s="44" t="s">
        <v>582</v>
      </c>
      <c r="D2214" s="44" t="s">
        <v>31</v>
      </c>
      <c r="E2214" s="44" t="s">
        <v>40</v>
      </c>
      <c r="F2214" s="45" t="s">
        <v>33</v>
      </c>
      <c r="G2214" s="46">
        <v>23.25</v>
      </c>
      <c r="H2214" s="46">
        <v>19.8</v>
      </c>
      <c r="I2214" s="46">
        <v>0.75</v>
      </c>
      <c r="J2214" s="52">
        <v>351</v>
      </c>
      <c r="K2214" s="47" t="str">
        <f t="shared" si="37"/>
        <v/>
      </c>
      <c r="L2214" s="30"/>
    </row>
    <row r="2215" spans="1:12" ht="15" customHeight="1" x14ac:dyDescent="0.2">
      <c r="A2215" s="64" t="s">
        <v>2448</v>
      </c>
      <c r="B2215" s="44" t="s">
        <v>745</v>
      </c>
      <c r="C2215" s="44" t="s">
        <v>746</v>
      </c>
      <c r="D2215" s="44" t="s">
        <v>31</v>
      </c>
      <c r="E2215" s="44" t="s">
        <v>51</v>
      </c>
      <c r="F2215" s="45" t="s">
        <v>33</v>
      </c>
      <c r="G2215" s="46">
        <v>35.450000000000003</v>
      </c>
      <c r="H2215" s="46">
        <v>30.15</v>
      </c>
      <c r="I2215" s="46">
        <v>1.75</v>
      </c>
      <c r="J2215" s="52">
        <v>64</v>
      </c>
      <c r="K2215" s="47" t="str">
        <f t="shared" si="37"/>
        <v/>
      </c>
      <c r="L2215" s="30"/>
    </row>
    <row r="2216" spans="1:12" ht="15" customHeight="1" x14ac:dyDescent="0.2">
      <c r="A2216" s="64" t="s">
        <v>2842</v>
      </c>
      <c r="B2216" s="44" t="s">
        <v>745</v>
      </c>
      <c r="C2216" s="44" t="s">
        <v>746</v>
      </c>
      <c r="D2216" s="44" t="s">
        <v>31</v>
      </c>
      <c r="E2216" s="44" t="s">
        <v>88</v>
      </c>
      <c r="F2216" s="45" t="s">
        <v>33</v>
      </c>
      <c r="G2216" s="46">
        <v>31.05</v>
      </c>
      <c r="H2216" s="46">
        <v>26.4</v>
      </c>
      <c r="I2216" s="46">
        <v>1.75</v>
      </c>
      <c r="J2216" s="52">
        <v>21</v>
      </c>
      <c r="K2216" s="47" t="str">
        <f t="shared" si="37"/>
        <v/>
      </c>
      <c r="L2216" s="30"/>
    </row>
    <row r="2217" spans="1:12" ht="15" customHeight="1" x14ac:dyDescent="0.2">
      <c r="A2217" s="64" t="s">
        <v>2972</v>
      </c>
      <c r="B2217" s="44" t="s">
        <v>745</v>
      </c>
      <c r="C2217" s="44" t="s">
        <v>746</v>
      </c>
      <c r="D2217" s="44" t="s">
        <v>31</v>
      </c>
      <c r="E2217" s="44" t="s">
        <v>59</v>
      </c>
      <c r="F2217" s="45" t="s">
        <v>33</v>
      </c>
      <c r="G2217" s="46">
        <v>42.5</v>
      </c>
      <c r="H2217" s="46">
        <v>36.15</v>
      </c>
      <c r="I2217" s="46">
        <v>1.75</v>
      </c>
      <c r="J2217" s="52">
        <v>60</v>
      </c>
      <c r="K2217" s="47" t="str">
        <f t="shared" si="37"/>
        <v/>
      </c>
      <c r="L2217" s="30"/>
    </row>
    <row r="2218" spans="1:12" ht="15" customHeight="1" x14ac:dyDescent="0.2">
      <c r="A2218" s="64" t="s">
        <v>2843</v>
      </c>
      <c r="B2218" s="44" t="s">
        <v>745</v>
      </c>
      <c r="C2218" s="44" t="s">
        <v>746</v>
      </c>
      <c r="D2218" s="44" t="s">
        <v>31</v>
      </c>
      <c r="E2218" s="44" t="s">
        <v>61</v>
      </c>
      <c r="F2218" s="45" t="s">
        <v>33</v>
      </c>
      <c r="G2218" s="46">
        <v>38.549999999999997</v>
      </c>
      <c r="H2218" s="46">
        <v>32.799999999999997</v>
      </c>
      <c r="I2218" s="46">
        <v>1.75</v>
      </c>
      <c r="J2218" s="52">
        <v>112</v>
      </c>
      <c r="K2218" s="47" t="str">
        <f t="shared" si="37"/>
        <v/>
      </c>
      <c r="L2218" s="30"/>
    </row>
    <row r="2219" spans="1:12" ht="15" customHeight="1" x14ac:dyDescent="0.2">
      <c r="A2219" s="64" t="s">
        <v>2449</v>
      </c>
      <c r="B2219" s="44" t="s">
        <v>745</v>
      </c>
      <c r="C2219" s="44" t="s">
        <v>746</v>
      </c>
      <c r="D2219" s="44" t="s">
        <v>31</v>
      </c>
      <c r="E2219" s="44" t="s">
        <v>38</v>
      </c>
      <c r="F2219" s="45" t="s">
        <v>33</v>
      </c>
      <c r="G2219" s="46">
        <v>34.200000000000003</v>
      </c>
      <c r="H2219" s="46">
        <v>29.1</v>
      </c>
      <c r="I2219" s="46">
        <v>1.75</v>
      </c>
      <c r="J2219" s="52">
        <v>154</v>
      </c>
      <c r="K2219" s="47" t="str">
        <f t="shared" si="37"/>
        <v/>
      </c>
      <c r="L2219" s="30"/>
    </row>
    <row r="2220" spans="1:12" ht="15" customHeight="1" x14ac:dyDescent="0.2">
      <c r="A2220" s="64" t="s">
        <v>2450</v>
      </c>
      <c r="B2220" s="44" t="s">
        <v>745</v>
      </c>
      <c r="C2220" s="44" t="s">
        <v>746</v>
      </c>
      <c r="D2220" s="44" t="s">
        <v>31</v>
      </c>
      <c r="E2220" s="44" t="s">
        <v>39</v>
      </c>
      <c r="F2220" s="45" t="s">
        <v>33</v>
      </c>
      <c r="G2220" s="46">
        <v>28.9</v>
      </c>
      <c r="H2220" s="46">
        <v>24.6</v>
      </c>
      <c r="I2220" s="46">
        <v>1.75</v>
      </c>
      <c r="J2220" s="52">
        <v>245</v>
      </c>
      <c r="K2220" s="47" t="str">
        <f t="shared" si="37"/>
        <v/>
      </c>
      <c r="L2220" s="30"/>
    </row>
    <row r="2221" spans="1:12" ht="15" customHeight="1" x14ac:dyDescent="0.2">
      <c r="A2221" s="64" t="s">
        <v>883</v>
      </c>
      <c r="B2221" s="44" t="s">
        <v>745</v>
      </c>
      <c r="C2221" s="44" t="s">
        <v>746</v>
      </c>
      <c r="D2221" s="44" t="s">
        <v>31</v>
      </c>
      <c r="E2221" s="44" t="s">
        <v>40</v>
      </c>
      <c r="F2221" s="45" t="s">
        <v>33</v>
      </c>
      <c r="G2221" s="46">
        <v>24.4</v>
      </c>
      <c r="H2221" s="46">
        <v>20.75</v>
      </c>
      <c r="I2221" s="46">
        <v>1.75</v>
      </c>
      <c r="J2221" s="52">
        <v>242</v>
      </c>
      <c r="K2221" s="47" t="str">
        <f t="shared" si="37"/>
        <v/>
      </c>
      <c r="L2221" s="30"/>
    </row>
    <row r="2222" spans="1:12" ht="15" customHeight="1" x14ac:dyDescent="0.2">
      <c r="A2222" s="64" t="s">
        <v>2451</v>
      </c>
      <c r="B2222" s="44" t="s">
        <v>745</v>
      </c>
      <c r="C2222" s="44" t="s">
        <v>746</v>
      </c>
      <c r="D2222" s="44" t="s">
        <v>31</v>
      </c>
      <c r="E2222" s="44" t="s">
        <v>62</v>
      </c>
      <c r="F2222" s="45" t="s">
        <v>33</v>
      </c>
      <c r="G2222" s="46">
        <v>19.05</v>
      </c>
      <c r="H2222" s="46">
        <v>16.2</v>
      </c>
      <c r="I2222" s="46">
        <v>1.75</v>
      </c>
      <c r="J2222" s="52">
        <v>30</v>
      </c>
      <c r="K2222" s="47" t="str">
        <f t="shared" si="37"/>
        <v/>
      </c>
      <c r="L2222" s="30"/>
    </row>
    <row r="2223" spans="1:12" ht="15" customHeight="1" x14ac:dyDescent="0.2">
      <c r="A2223" s="64" t="s">
        <v>2452</v>
      </c>
      <c r="B2223" s="44" t="s">
        <v>584</v>
      </c>
      <c r="C2223" s="44" t="s">
        <v>585</v>
      </c>
      <c r="D2223" s="44" t="s">
        <v>31</v>
      </c>
      <c r="E2223" s="44" t="s">
        <v>35</v>
      </c>
      <c r="F2223" s="45" t="s">
        <v>33</v>
      </c>
      <c r="G2223" s="46">
        <v>52.8</v>
      </c>
      <c r="H2223" s="46">
        <v>44.9</v>
      </c>
      <c r="I2223" s="46"/>
      <c r="J2223" s="52">
        <v>500</v>
      </c>
      <c r="K2223" s="47" t="str">
        <f t="shared" si="37"/>
        <v/>
      </c>
      <c r="L2223" s="30"/>
    </row>
    <row r="2224" spans="1:12" ht="15" customHeight="1" x14ac:dyDescent="0.2">
      <c r="A2224" s="64" t="s">
        <v>2453</v>
      </c>
      <c r="B2224" s="44" t="s">
        <v>584</v>
      </c>
      <c r="C2224" s="44" t="s">
        <v>585</v>
      </c>
      <c r="D2224" s="44" t="s">
        <v>31</v>
      </c>
      <c r="E2224" s="44" t="s">
        <v>51</v>
      </c>
      <c r="F2224" s="45" t="s">
        <v>33</v>
      </c>
      <c r="G2224" s="46">
        <v>36.1</v>
      </c>
      <c r="H2224" s="46">
        <v>30.7</v>
      </c>
      <c r="I2224" s="46"/>
      <c r="J2224" s="52">
        <v>272</v>
      </c>
      <c r="K2224" s="47" t="str">
        <f t="shared" si="37"/>
        <v/>
      </c>
      <c r="L2224" s="30"/>
    </row>
    <row r="2225" spans="1:12" ht="15" customHeight="1" x14ac:dyDescent="0.2">
      <c r="A2225" s="64" t="s">
        <v>2454</v>
      </c>
      <c r="B2225" s="44" t="s">
        <v>584</v>
      </c>
      <c r="C2225" s="44" t="s">
        <v>585</v>
      </c>
      <c r="D2225" s="44" t="s">
        <v>31</v>
      </c>
      <c r="E2225" s="44" t="s">
        <v>61</v>
      </c>
      <c r="F2225" s="45" t="s">
        <v>33</v>
      </c>
      <c r="G2225" s="46">
        <v>37.15</v>
      </c>
      <c r="H2225" s="46">
        <v>31.6</v>
      </c>
      <c r="I2225" s="46"/>
      <c r="J2225" s="52">
        <v>61</v>
      </c>
      <c r="K2225" s="47" t="str">
        <f t="shared" si="37"/>
        <v/>
      </c>
      <c r="L2225" s="30"/>
    </row>
    <row r="2226" spans="1:12" ht="15" customHeight="1" x14ac:dyDescent="0.2">
      <c r="A2226" s="64" t="s">
        <v>3089</v>
      </c>
      <c r="B2226" s="44" t="s">
        <v>584</v>
      </c>
      <c r="C2226" s="44" t="s">
        <v>585</v>
      </c>
      <c r="D2226" s="44" t="s">
        <v>31</v>
      </c>
      <c r="E2226" s="44" t="s">
        <v>38</v>
      </c>
      <c r="F2226" s="45" t="s">
        <v>33</v>
      </c>
      <c r="G2226" s="46">
        <v>33.450000000000003</v>
      </c>
      <c r="H2226" s="46">
        <v>28.45</v>
      </c>
      <c r="I2226" s="46"/>
      <c r="J2226" s="52">
        <v>200</v>
      </c>
      <c r="K2226" s="47" t="str">
        <f t="shared" si="37"/>
        <v/>
      </c>
      <c r="L2226" s="30"/>
    </row>
    <row r="2227" spans="1:12" ht="15" customHeight="1" x14ac:dyDescent="0.2">
      <c r="A2227" s="64" t="s">
        <v>665</v>
      </c>
      <c r="B2227" s="44" t="s">
        <v>584</v>
      </c>
      <c r="C2227" s="44" t="s">
        <v>585</v>
      </c>
      <c r="D2227" s="44" t="s">
        <v>31</v>
      </c>
      <c r="E2227" s="44" t="s">
        <v>39</v>
      </c>
      <c r="F2227" s="45" t="s">
        <v>33</v>
      </c>
      <c r="G2227" s="46">
        <v>28.8</v>
      </c>
      <c r="H2227" s="46">
        <v>24.5</v>
      </c>
      <c r="I2227" s="46"/>
      <c r="J2227" s="52">
        <v>500</v>
      </c>
      <c r="K2227" s="47" t="str">
        <f t="shared" si="37"/>
        <v/>
      </c>
      <c r="L2227" s="30"/>
    </row>
    <row r="2228" spans="1:12" ht="15" customHeight="1" x14ac:dyDescent="0.2">
      <c r="A2228" s="64" t="s">
        <v>2455</v>
      </c>
      <c r="B2228" s="44" t="s">
        <v>584</v>
      </c>
      <c r="C2228" s="44" t="s">
        <v>585</v>
      </c>
      <c r="D2228" s="44" t="s">
        <v>31</v>
      </c>
      <c r="E2228" s="44" t="s">
        <v>40</v>
      </c>
      <c r="F2228" s="45" t="s">
        <v>33</v>
      </c>
      <c r="G2228" s="46">
        <v>24.5</v>
      </c>
      <c r="H2228" s="46">
        <v>20.85</v>
      </c>
      <c r="I2228" s="46"/>
      <c r="J2228" s="52">
        <v>500</v>
      </c>
      <c r="K2228" s="47" t="str">
        <f t="shared" si="37"/>
        <v/>
      </c>
      <c r="L2228" s="30"/>
    </row>
    <row r="2229" spans="1:12" ht="15" customHeight="1" x14ac:dyDescent="0.2">
      <c r="A2229" s="64" t="s">
        <v>643</v>
      </c>
      <c r="B2229" s="44" t="s">
        <v>584</v>
      </c>
      <c r="C2229" s="44" t="s">
        <v>585</v>
      </c>
      <c r="D2229" s="44" t="s">
        <v>31</v>
      </c>
      <c r="E2229" s="44" t="s">
        <v>62</v>
      </c>
      <c r="F2229" s="45" t="s">
        <v>33</v>
      </c>
      <c r="G2229" s="46">
        <v>21</v>
      </c>
      <c r="H2229" s="46">
        <v>17.850000000000001</v>
      </c>
      <c r="I2229" s="46"/>
      <c r="J2229" s="52">
        <v>135</v>
      </c>
      <c r="K2229" s="47" t="str">
        <f t="shared" si="37"/>
        <v/>
      </c>
      <c r="L2229" s="30"/>
    </row>
    <row r="2230" spans="1:12" ht="15" customHeight="1" x14ac:dyDescent="0.2">
      <c r="A2230" s="64" t="s">
        <v>2844</v>
      </c>
      <c r="B2230" s="44" t="s">
        <v>586</v>
      </c>
      <c r="C2230" s="44" t="s">
        <v>587</v>
      </c>
      <c r="D2230" s="44" t="s">
        <v>31</v>
      </c>
      <c r="E2230" s="44" t="s">
        <v>34</v>
      </c>
      <c r="F2230" s="45" t="s">
        <v>33</v>
      </c>
      <c r="G2230" s="46">
        <v>65.05</v>
      </c>
      <c r="H2230" s="46">
        <v>55.3</v>
      </c>
      <c r="I2230" s="46">
        <v>0.5</v>
      </c>
      <c r="J2230" s="52">
        <v>500</v>
      </c>
      <c r="K2230" s="47" t="str">
        <f t="shared" si="37"/>
        <v/>
      </c>
      <c r="L2230" s="30"/>
    </row>
    <row r="2231" spans="1:12" ht="15" customHeight="1" x14ac:dyDescent="0.2">
      <c r="A2231" s="64" t="s">
        <v>2456</v>
      </c>
      <c r="B2231" s="44" t="s">
        <v>586</v>
      </c>
      <c r="C2231" s="44" t="s">
        <v>587</v>
      </c>
      <c r="D2231" s="44" t="s">
        <v>31</v>
      </c>
      <c r="E2231" s="44" t="s">
        <v>35</v>
      </c>
      <c r="F2231" s="45" t="s">
        <v>33</v>
      </c>
      <c r="G2231" s="46">
        <v>54.4</v>
      </c>
      <c r="H2231" s="46">
        <v>46.25</v>
      </c>
      <c r="I2231" s="46">
        <v>0.5</v>
      </c>
      <c r="J2231" s="52">
        <v>500</v>
      </c>
      <c r="K2231" s="47" t="str">
        <f t="shared" si="37"/>
        <v/>
      </c>
      <c r="L2231" s="30"/>
    </row>
    <row r="2232" spans="1:12" ht="15" customHeight="1" x14ac:dyDescent="0.2">
      <c r="A2232" s="64" t="s">
        <v>588</v>
      </c>
      <c r="B2232" s="44" t="s">
        <v>586</v>
      </c>
      <c r="C2232" s="44" t="s">
        <v>587</v>
      </c>
      <c r="D2232" s="44" t="s">
        <v>31</v>
      </c>
      <c r="E2232" s="44" t="s">
        <v>36</v>
      </c>
      <c r="F2232" s="45" t="s">
        <v>33</v>
      </c>
      <c r="G2232" s="46">
        <v>45.5</v>
      </c>
      <c r="H2232" s="46">
        <v>38.700000000000003</v>
      </c>
      <c r="I2232" s="46">
        <v>0.5</v>
      </c>
      <c r="J2232" s="52">
        <v>317</v>
      </c>
      <c r="K2232" s="47" t="str">
        <f t="shared" si="37"/>
        <v/>
      </c>
      <c r="L2232" s="30"/>
    </row>
    <row r="2233" spans="1:12" ht="15" customHeight="1" x14ac:dyDescent="0.2">
      <c r="A2233" s="64" t="s">
        <v>2457</v>
      </c>
      <c r="B2233" s="44" t="s">
        <v>586</v>
      </c>
      <c r="C2233" s="44" t="s">
        <v>587</v>
      </c>
      <c r="D2233" s="44" t="s">
        <v>31</v>
      </c>
      <c r="E2233" s="44" t="s">
        <v>51</v>
      </c>
      <c r="F2233" s="45" t="s">
        <v>33</v>
      </c>
      <c r="G2233" s="46">
        <v>34.9</v>
      </c>
      <c r="H2233" s="46">
        <v>29.7</v>
      </c>
      <c r="I2233" s="46">
        <v>0.5</v>
      </c>
      <c r="J2233" s="52">
        <v>126</v>
      </c>
      <c r="K2233" s="47" t="str">
        <f t="shared" si="37"/>
        <v/>
      </c>
      <c r="L2233" s="30"/>
    </row>
    <row r="2234" spans="1:12" ht="15" customHeight="1" x14ac:dyDescent="0.2">
      <c r="A2234" s="64" t="s">
        <v>589</v>
      </c>
      <c r="B2234" s="44" t="s">
        <v>586</v>
      </c>
      <c r="C2234" s="44" t="s">
        <v>587</v>
      </c>
      <c r="D2234" s="44" t="s">
        <v>31</v>
      </c>
      <c r="E2234" s="44" t="s">
        <v>59</v>
      </c>
      <c r="F2234" s="45" t="s">
        <v>33</v>
      </c>
      <c r="G2234" s="46">
        <v>41.1</v>
      </c>
      <c r="H2234" s="46">
        <v>34.950000000000003</v>
      </c>
      <c r="I2234" s="46">
        <v>0.5</v>
      </c>
      <c r="J2234" s="52">
        <v>132</v>
      </c>
      <c r="K2234" s="47" t="str">
        <f t="shared" si="37"/>
        <v/>
      </c>
      <c r="L2234" s="30"/>
    </row>
    <row r="2235" spans="1:12" ht="15" customHeight="1" x14ac:dyDescent="0.2">
      <c r="A2235" s="64" t="s">
        <v>590</v>
      </c>
      <c r="B2235" s="44" t="s">
        <v>586</v>
      </c>
      <c r="C2235" s="44" t="s">
        <v>587</v>
      </c>
      <c r="D2235" s="44" t="s">
        <v>31</v>
      </c>
      <c r="E2235" s="44" t="s">
        <v>61</v>
      </c>
      <c r="F2235" s="45" t="s">
        <v>33</v>
      </c>
      <c r="G2235" s="46">
        <v>37.9</v>
      </c>
      <c r="H2235" s="46">
        <v>32.25</v>
      </c>
      <c r="I2235" s="46">
        <v>0.5</v>
      </c>
      <c r="J2235" s="52">
        <v>499</v>
      </c>
      <c r="K2235" s="47" t="str">
        <f t="shared" si="37"/>
        <v/>
      </c>
      <c r="L2235" s="30"/>
    </row>
    <row r="2236" spans="1:12" ht="15" customHeight="1" x14ac:dyDescent="0.2">
      <c r="A2236" s="64" t="s">
        <v>644</v>
      </c>
      <c r="B2236" s="44" t="s">
        <v>586</v>
      </c>
      <c r="C2236" s="44" t="s">
        <v>587</v>
      </c>
      <c r="D2236" s="44" t="s">
        <v>31</v>
      </c>
      <c r="E2236" s="44" t="s">
        <v>38</v>
      </c>
      <c r="F2236" s="45" t="s">
        <v>33</v>
      </c>
      <c r="G2236" s="46">
        <v>34.549999999999997</v>
      </c>
      <c r="H2236" s="46">
        <v>29.4</v>
      </c>
      <c r="I2236" s="46">
        <v>0.5</v>
      </c>
      <c r="J2236" s="52">
        <v>500</v>
      </c>
      <c r="K2236" s="47" t="str">
        <f t="shared" si="37"/>
        <v/>
      </c>
      <c r="L2236" s="30"/>
    </row>
    <row r="2237" spans="1:12" ht="15" customHeight="1" x14ac:dyDescent="0.2">
      <c r="A2237" s="64" t="s">
        <v>591</v>
      </c>
      <c r="B2237" s="44" t="s">
        <v>586</v>
      </c>
      <c r="C2237" s="44" t="s">
        <v>587</v>
      </c>
      <c r="D2237" s="44" t="s">
        <v>31</v>
      </c>
      <c r="E2237" s="44" t="s">
        <v>39</v>
      </c>
      <c r="F2237" s="45" t="s">
        <v>33</v>
      </c>
      <c r="G2237" s="46">
        <v>29.2</v>
      </c>
      <c r="H2237" s="46">
        <v>24.85</v>
      </c>
      <c r="I2237" s="46">
        <v>0.5</v>
      </c>
      <c r="J2237" s="52">
        <v>376</v>
      </c>
      <c r="K2237" s="47" t="str">
        <f t="shared" si="37"/>
        <v/>
      </c>
      <c r="L2237" s="30"/>
    </row>
    <row r="2238" spans="1:12" ht="15" customHeight="1" x14ac:dyDescent="0.2">
      <c r="A2238" s="64" t="s">
        <v>592</v>
      </c>
      <c r="B2238" s="44" t="s">
        <v>586</v>
      </c>
      <c r="C2238" s="44" t="s">
        <v>587</v>
      </c>
      <c r="D2238" s="44" t="s">
        <v>31</v>
      </c>
      <c r="E2238" s="44" t="s">
        <v>40</v>
      </c>
      <c r="F2238" s="45" t="s">
        <v>33</v>
      </c>
      <c r="G2238" s="46">
        <v>24.7</v>
      </c>
      <c r="H2238" s="46">
        <v>21</v>
      </c>
      <c r="I2238" s="46">
        <v>0.5</v>
      </c>
      <c r="J2238" s="52">
        <v>339</v>
      </c>
      <c r="K2238" s="47" t="str">
        <f t="shared" si="37"/>
        <v/>
      </c>
      <c r="L2238" s="30"/>
    </row>
    <row r="2239" spans="1:12" ht="15" customHeight="1" x14ac:dyDescent="0.2">
      <c r="A2239" s="64" t="s">
        <v>2973</v>
      </c>
      <c r="B2239" s="44" t="s">
        <v>835</v>
      </c>
      <c r="C2239" s="44" t="s">
        <v>836</v>
      </c>
      <c r="D2239" s="44" t="s">
        <v>31</v>
      </c>
      <c r="E2239" s="44" t="s">
        <v>48</v>
      </c>
      <c r="F2239" s="45" t="s">
        <v>33</v>
      </c>
      <c r="G2239" s="46">
        <v>106.75</v>
      </c>
      <c r="H2239" s="46">
        <v>90.75</v>
      </c>
      <c r="I2239" s="46">
        <v>1.75</v>
      </c>
      <c r="J2239" s="52">
        <v>70</v>
      </c>
      <c r="K2239" s="47" t="str">
        <f t="shared" si="37"/>
        <v/>
      </c>
      <c r="L2239" s="30"/>
    </row>
    <row r="2240" spans="1:12" ht="15" customHeight="1" x14ac:dyDescent="0.2">
      <c r="A2240" s="64" t="s">
        <v>2845</v>
      </c>
      <c r="B2240" s="44" t="s">
        <v>835</v>
      </c>
      <c r="C2240" s="44" t="s">
        <v>836</v>
      </c>
      <c r="D2240" s="44" t="s">
        <v>31</v>
      </c>
      <c r="E2240" s="44" t="s">
        <v>32</v>
      </c>
      <c r="F2240" s="45" t="s">
        <v>33</v>
      </c>
      <c r="G2240" s="46">
        <v>77.8</v>
      </c>
      <c r="H2240" s="46">
        <v>66.150000000000006</v>
      </c>
      <c r="I2240" s="46">
        <v>1.75</v>
      </c>
      <c r="J2240" s="52">
        <v>157</v>
      </c>
      <c r="K2240" s="47" t="str">
        <f t="shared" si="37"/>
        <v/>
      </c>
      <c r="L2240" s="30"/>
    </row>
    <row r="2241" spans="1:12" ht="15" customHeight="1" x14ac:dyDescent="0.2">
      <c r="A2241" s="64" t="s">
        <v>2512</v>
      </c>
      <c r="B2241" s="44" t="s">
        <v>835</v>
      </c>
      <c r="C2241" s="44" t="s">
        <v>836</v>
      </c>
      <c r="D2241" s="44" t="s">
        <v>31</v>
      </c>
      <c r="E2241" s="44" t="s">
        <v>51</v>
      </c>
      <c r="F2241" s="45" t="s">
        <v>33</v>
      </c>
      <c r="G2241" s="46">
        <v>32.6</v>
      </c>
      <c r="H2241" s="46">
        <v>27.75</v>
      </c>
      <c r="I2241" s="46">
        <v>1.75</v>
      </c>
      <c r="J2241" s="52">
        <v>150</v>
      </c>
      <c r="K2241" s="47" t="str">
        <f t="shared" si="37"/>
        <v/>
      </c>
      <c r="L2241" s="30"/>
    </row>
    <row r="2242" spans="1:12" ht="15" customHeight="1" x14ac:dyDescent="0.2">
      <c r="A2242" s="64" t="s">
        <v>2458</v>
      </c>
      <c r="B2242" s="44" t="s">
        <v>835</v>
      </c>
      <c r="C2242" s="44" t="s">
        <v>836</v>
      </c>
      <c r="D2242" s="44" t="s">
        <v>31</v>
      </c>
      <c r="E2242" s="44" t="s">
        <v>62</v>
      </c>
      <c r="F2242" s="45" t="s">
        <v>33</v>
      </c>
      <c r="G2242" s="46">
        <v>22.2</v>
      </c>
      <c r="H2242" s="46">
        <v>18.899999999999999</v>
      </c>
      <c r="I2242" s="46">
        <v>1.75</v>
      </c>
      <c r="J2242" s="52">
        <v>30</v>
      </c>
      <c r="K2242" s="47" t="str">
        <f t="shared" si="37"/>
        <v/>
      </c>
      <c r="L2242" s="30"/>
    </row>
    <row r="2243" spans="1:12" ht="15" customHeight="1" x14ac:dyDescent="0.2">
      <c r="A2243" s="64" t="s">
        <v>2459</v>
      </c>
      <c r="B2243" s="44" t="s">
        <v>593</v>
      </c>
      <c r="C2243" s="44" t="s">
        <v>594</v>
      </c>
      <c r="D2243" s="44" t="s">
        <v>31</v>
      </c>
      <c r="E2243" s="44" t="s">
        <v>50</v>
      </c>
      <c r="F2243" s="45" t="s">
        <v>33</v>
      </c>
      <c r="G2243" s="46">
        <v>97.7</v>
      </c>
      <c r="H2243" s="46">
        <v>83.05</v>
      </c>
      <c r="I2243" s="46">
        <v>2.5</v>
      </c>
      <c r="J2243" s="52">
        <v>258</v>
      </c>
      <c r="K2243" s="47" t="str">
        <f t="shared" si="37"/>
        <v/>
      </c>
      <c r="L2243" s="30"/>
    </row>
    <row r="2244" spans="1:12" ht="15" customHeight="1" x14ac:dyDescent="0.2">
      <c r="A2244" s="64" t="s">
        <v>595</v>
      </c>
      <c r="B2244" s="44" t="s">
        <v>593</v>
      </c>
      <c r="C2244" s="44" t="s">
        <v>594</v>
      </c>
      <c r="D2244" s="44" t="s">
        <v>31</v>
      </c>
      <c r="E2244" s="44" t="s">
        <v>32</v>
      </c>
      <c r="F2244" s="45" t="s">
        <v>33</v>
      </c>
      <c r="G2244" s="46">
        <v>80.2</v>
      </c>
      <c r="H2244" s="46">
        <v>68.2</v>
      </c>
      <c r="I2244" s="46">
        <v>2.5</v>
      </c>
      <c r="J2244" s="52">
        <v>500</v>
      </c>
      <c r="K2244" s="47" t="str">
        <f t="shared" si="37"/>
        <v/>
      </c>
      <c r="L2244" s="30"/>
    </row>
    <row r="2245" spans="1:12" ht="15" customHeight="1" x14ac:dyDescent="0.2">
      <c r="A2245" s="64" t="s">
        <v>596</v>
      </c>
      <c r="B2245" s="44" t="s">
        <v>593</v>
      </c>
      <c r="C2245" s="44" t="s">
        <v>594</v>
      </c>
      <c r="D2245" s="44" t="s">
        <v>31</v>
      </c>
      <c r="E2245" s="44" t="s">
        <v>34</v>
      </c>
      <c r="F2245" s="45" t="s">
        <v>33</v>
      </c>
      <c r="G2245" s="46">
        <v>68.05</v>
      </c>
      <c r="H2245" s="46">
        <v>57.85</v>
      </c>
      <c r="I2245" s="46">
        <v>2.5</v>
      </c>
      <c r="J2245" s="52">
        <v>500</v>
      </c>
      <c r="K2245" s="47" t="str">
        <f t="shared" si="37"/>
        <v/>
      </c>
      <c r="L2245" s="30"/>
    </row>
    <row r="2246" spans="1:12" ht="15" customHeight="1" x14ac:dyDescent="0.2">
      <c r="A2246" s="64" t="s">
        <v>597</v>
      </c>
      <c r="B2246" s="44" t="s">
        <v>593</v>
      </c>
      <c r="C2246" s="44" t="s">
        <v>594</v>
      </c>
      <c r="D2246" s="44" t="s">
        <v>31</v>
      </c>
      <c r="E2246" s="44" t="s">
        <v>35</v>
      </c>
      <c r="F2246" s="45" t="s">
        <v>33</v>
      </c>
      <c r="G2246" s="46">
        <v>57</v>
      </c>
      <c r="H2246" s="46">
        <v>48.45</v>
      </c>
      <c r="I2246" s="46">
        <v>2.5</v>
      </c>
      <c r="J2246" s="52">
        <v>500</v>
      </c>
      <c r="K2246" s="47" t="str">
        <f t="shared" si="37"/>
        <v/>
      </c>
      <c r="L2246" s="30"/>
    </row>
    <row r="2247" spans="1:12" ht="15" customHeight="1" x14ac:dyDescent="0.2">
      <c r="A2247" s="64" t="s">
        <v>600</v>
      </c>
      <c r="B2247" s="44" t="s">
        <v>593</v>
      </c>
      <c r="C2247" s="44" t="s">
        <v>594</v>
      </c>
      <c r="D2247" s="44" t="s">
        <v>31</v>
      </c>
      <c r="E2247" s="44" t="s">
        <v>36</v>
      </c>
      <c r="F2247" s="45" t="s">
        <v>33</v>
      </c>
      <c r="G2247" s="46">
        <v>47.35</v>
      </c>
      <c r="H2247" s="46">
        <v>40.25</v>
      </c>
      <c r="I2247" s="46">
        <v>2.5</v>
      </c>
      <c r="J2247" s="52">
        <v>500</v>
      </c>
      <c r="K2247" s="47" t="str">
        <f t="shared" si="37"/>
        <v/>
      </c>
      <c r="L2247" s="30"/>
    </row>
    <row r="2248" spans="1:12" ht="15" customHeight="1" x14ac:dyDescent="0.2">
      <c r="A2248" s="64" t="s">
        <v>601</v>
      </c>
      <c r="B2248" s="44" t="s">
        <v>593</v>
      </c>
      <c r="C2248" s="44" t="s">
        <v>594</v>
      </c>
      <c r="D2248" s="44" t="s">
        <v>31</v>
      </c>
      <c r="E2248" s="44" t="s">
        <v>51</v>
      </c>
      <c r="F2248" s="45" t="s">
        <v>33</v>
      </c>
      <c r="G2248" s="46">
        <v>36</v>
      </c>
      <c r="H2248" s="46">
        <v>30.6</v>
      </c>
      <c r="I2248" s="46">
        <v>2.5</v>
      </c>
      <c r="J2248" s="52">
        <v>215</v>
      </c>
      <c r="K2248" s="47" t="str">
        <f t="shared" si="37"/>
        <v/>
      </c>
      <c r="L2248" s="30"/>
    </row>
    <row r="2249" spans="1:12" ht="15" customHeight="1" x14ac:dyDescent="0.2">
      <c r="A2249" s="64" t="s">
        <v>602</v>
      </c>
      <c r="B2249" s="44" t="s">
        <v>593</v>
      </c>
      <c r="C2249" s="44" t="s">
        <v>594</v>
      </c>
      <c r="D2249" s="44" t="s">
        <v>31</v>
      </c>
      <c r="E2249" s="44" t="s">
        <v>61</v>
      </c>
      <c r="F2249" s="45" t="s">
        <v>33</v>
      </c>
      <c r="G2249" s="46">
        <v>33.049999999999997</v>
      </c>
      <c r="H2249" s="46">
        <v>28.1</v>
      </c>
      <c r="I2249" s="46">
        <v>2.5</v>
      </c>
      <c r="J2249" s="52">
        <v>97</v>
      </c>
      <c r="K2249" s="47" t="str">
        <f t="shared" si="37"/>
        <v/>
      </c>
      <c r="L2249" s="30"/>
    </row>
    <row r="2250" spans="1:12" ht="15" customHeight="1" thickBot="1" x14ac:dyDescent="0.25">
      <c r="A2250" s="65" t="s">
        <v>603</v>
      </c>
      <c r="B2250" s="48" t="s">
        <v>593</v>
      </c>
      <c r="C2250" s="48" t="s">
        <v>594</v>
      </c>
      <c r="D2250" s="48" t="s">
        <v>31</v>
      </c>
      <c r="E2250" s="48" t="s">
        <v>38</v>
      </c>
      <c r="F2250" s="49" t="s">
        <v>33</v>
      </c>
      <c r="G2250" s="50">
        <v>29.9</v>
      </c>
      <c r="H2250" s="50">
        <v>25.45</v>
      </c>
      <c r="I2250" s="50">
        <v>2.5</v>
      </c>
      <c r="J2250" s="54">
        <v>107</v>
      </c>
      <c r="K2250" s="51" t="str">
        <f t="shared" si="37"/>
        <v/>
      </c>
      <c r="L2250" s="32"/>
    </row>
  </sheetData>
  <autoFilter ref="A10:L2250" xr:uid="{00000000-0009-0000-0000-000000000000}">
    <sortState xmlns:xlrd2="http://schemas.microsoft.com/office/spreadsheetml/2017/richdata2" ref="A11:L95">
      <sortCondition ref="B10:B95"/>
    </sortState>
  </autoFilter>
  <mergeCells count="13">
    <mergeCell ref="A6:B6"/>
    <mergeCell ref="C6:G6"/>
    <mergeCell ref="I6:L6"/>
    <mergeCell ref="C7:G7"/>
    <mergeCell ref="H7:J7"/>
    <mergeCell ref="K7:K8"/>
    <mergeCell ref="A8:B8"/>
    <mergeCell ref="C8:G8"/>
    <mergeCell ref="C1:G1"/>
    <mergeCell ref="I1:L1"/>
    <mergeCell ref="C4:G4"/>
    <mergeCell ref="A5:B5"/>
    <mergeCell ref="C5:G5"/>
  </mergeCells>
  <conditionalFormatting sqref="A10:L10">
    <cfRule type="cellIs" dxfId="5" priority="1" stopIfTrue="1" operator="equal">
      <formula>"bud &amp; bloom"</formula>
    </cfRule>
  </conditionalFormatting>
  <hyperlinks>
    <hyperlink ref="A8" r:id="rId1" xr:uid="{4C26708C-339F-40B7-8A68-F7EFFFD2B531}"/>
    <hyperlink ref="C5" r:id="rId2" display="mailto:richb@jfschmidt.com?subject=Vigor%20Liner%20Availability" xr:uid="{A01A9F12-36CC-4AA3-8B06-1B75F95F2FED}"/>
    <hyperlink ref="C5:G5" r:id="rId3" display="  Sam Barkley - SamB@jfschmidt.com" xr:uid="{06ED2E93-BCA0-4F87-8A7C-6B6908C9E8A9}"/>
    <hyperlink ref="C6:G6" r:id="rId4" display="                  Jessica Hutchings - Jessicah@jfschmidt.com" xr:uid="{6DA42B8F-039B-405B-BD74-65F5B9525CA5}"/>
    <hyperlink ref="C6" r:id="rId5" display="mailto:jessicah@jfschmidt.com?subject=Vigor%20Liner%20Availability" xr:uid="{8BDA8148-524F-4812-B13D-3CEE861ECA8B}"/>
    <hyperlink ref="C7" r:id="rId6" display="mailto:brianm@jfschmidt.com" xr:uid="{19CE34D9-9D3A-4D91-A898-F87A697BF84F}"/>
    <hyperlink ref="C8:G8" r:id="rId7" display="       Cathie Bown - Cathieb@jfschmidt.com" xr:uid="{7633884C-B4A7-4AAC-820E-1ABC27AF44E2}"/>
    <hyperlink ref="I8:L8" r:id="rId8" display="Abbreviations can be found at: https://jfss.co/sa-abbr" xr:uid="{B214200E-B23E-444E-BBF7-51787C738B65}"/>
    <hyperlink ref="H7:J7" r:id="rId9" display="Click Here for current Stock Availability" xr:uid="{EE82D60E-0E05-45D3-9395-8EDADAE1E8AA}"/>
  </hyperlinks>
  <printOptions horizontalCentered="1"/>
  <pageMargins left="0.25" right="0.25" top="0.5" bottom="0.3" header="0.3" footer="0.1"/>
  <pageSetup scale="63" fitToHeight="0" orientation="landscape" r:id="rId10"/>
  <headerFooter>
    <oddFooter>&amp;C&amp;P of &amp;N</oddFooter>
  </headerFooter>
  <ignoredErrors>
    <ignoredError sqref="F11 F2212:F2250 F2207:F2211 F2178:F2206 F2158:F2177 F2136:F2157 F2122:F2135 F2117:F2121 F2065:F2116 F2030:F2064 F1968:F2029 F1945:F1967 F1933:F1944 F1913:F1932 F1891:F1912 F1889:F1890 F1880:F1888 F1852:F1879 F1843:F1851 F1833:F1842 F1815:F1832 F1779:F1814 F1752:F1778 F1751 F1749:F1750 F1742:F1748 F1734:F1741 F1716:F1733 F1711:F1715 F1708:F1710 F1669:F1707 F1665:F1668 F1662:F1664 F1657:F1661 F1649:F1656 F1643:F1648 F1632:F1642 F1625:F1631 F1617:F1624 F1588:F1616 F1581:F1587 F1572:F1580 F1569:F1571 F1560:F1568 F1557:F1559 F1530:F1556 F1525:F1529 F1522:F1524 F1521 F1518:F1520 F1487:F1517 F1486 F1471:F1485 F1453:F1470 F1452 F1443:F1451 F1442 F1424:F1441 F1365:F1423 F1362:F1364 F1345:F1361 F1339:F1344 F1327:F1338 F1310:F1326 F1309 F1300:F1308 F1295:F1299 F1285:F1294 F1283:F1284 F1278:F1282 F1266:F1277 F1240:F1265 F1232:F1239 F1226:F1231 F1220:F1225 F1211:F1219 F1202:F1210 F1197:F1201 F1175:F1196 F1170:F1174 F1121:F1169 F1103:F1120 F1102 F1080:F1101 F1063:F1079 F1032:F1062 F1027:F1031 F1012:F1026 F965:F1011 F919:F964 F902:F918 F894:F901 F892:F893 F889:F891 F884:F888 F883 F868:F882 F867 F855:F866 F849:F854 F819:F848 F803:F818 F798:F802 F797 F788:F796 F786:F787 F781:F785 F778:F780 F757:F777 F752:F756 F748:F751 F745:F747 F691:F744 F683:F690 F679:F682 F617:F678 F595:F616 F565:F594 F545:F564 F530:F544 F497:F529 F463:F496 F458:F462 F393:F457 F377:F392 F375:F376 F359:F374 F291:F358 F274:F290 F249:F273 F248 F247 F226:F246 F209:F225 F201:F208 F189:F200 F181:F188 F175:F180 F151:F174 F128:F150 F120:F127 F117:F119 F114:F116 F93:F113 F60:F92 F57:F59 F52:F56 F12:F51" numberStoredAsText="1"/>
  </ignoredErrors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BDC0E-C088-439E-B3ED-8AB7D15A6B6A}">
  <sheetPr>
    <tabColor theme="3" tint="0.79998168889431442"/>
    <outlinePr summaryBelow="0"/>
    <pageSetUpPr fitToPage="1"/>
  </sheetPr>
  <dimension ref="A1:T166"/>
  <sheetViews>
    <sheetView showGridLines="0" zoomScaleNormal="100" zoomScalePageLayoutView="115" workbookViewId="0">
      <pane ySplit="10" topLeftCell="A11" activePane="bottomLeft" state="frozen"/>
      <selection activeCell="B9" sqref="B9"/>
      <selection pane="bottomLeft" activeCell="L11" sqref="L11"/>
    </sheetView>
  </sheetViews>
  <sheetFormatPr baseColWidth="10" defaultColWidth="15.1640625" defaultRowHeight="15" customHeight="1" x14ac:dyDescent="0.2"/>
  <cols>
    <col min="1" max="1" width="13.33203125" style="39" hidden="1" customWidth="1"/>
    <col min="2" max="2" width="42" style="25" customWidth="1"/>
    <col min="3" max="3" width="32.33203125" style="25" customWidth="1"/>
    <col min="4" max="4" width="19.6640625" style="25" bestFit="1" customWidth="1"/>
    <col min="5" max="5" width="9.5" style="25" customWidth="1"/>
    <col min="6" max="6" width="8.83203125" style="33" customWidth="1"/>
    <col min="7" max="7" width="17" style="33" bestFit="1" customWidth="1"/>
    <col min="8" max="8" width="15.6640625" style="21" customWidth="1"/>
    <col min="9" max="9" width="11.33203125" style="21" customWidth="1"/>
    <col min="10" max="10" width="12.33203125" style="34" bestFit="1" customWidth="1"/>
    <col min="11" max="11" width="14.6640625" style="21" customWidth="1"/>
    <col min="12" max="12" width="12.83203125" style="33" customWidth="1"/>
    <col min="13" max="16384" width="15.1640625" style="25"/>
  </cols>
  <sheetData>
    <row r="1" spans="1:20" s="4" customFormat="1" ht="42" customHeight="1" x14ac:dyDescent="0.6">
      <c r="A1" s="35"/>
      <c r="B1" s="2"/>
      <c r="C1" s="358" t="s">
        <v>3091</v>
      </c>
      <c r="D1" s="358"/>
      <c r="E1" s="359"/>
      <c r="F1" s="359"/>
      <c r="G1" s="359"/>
      <c r="H1" s="371"/>
      <c r="I1" s="360" t="s">
        <v>3090</v>
      </c>
      <c r="J1" s="360"/>
      <c r="K1" s="360"/>
      <c r="L1" s="360"/>
      <c r="M1" s="2"/>
      <c r="N1" s="2"/>
      <c r="O1" s="2"/>
      <c r="P1" s="2"/>
      <c r="Q1" s="2"/>
      <c r="R1" s="2"/>
      <c r="S1" s="2"/>
      <c r="T1" s="2"/>
    </row>
    <row r="2" spans="1:20" s="4" customFormat="1" ht="28.5" customHeight="1" x14ac:dyDescent="0.2">
      <c r="A2" s="35"/>
      <c r="B2" s="2"/>
      <c r="C2" s="5"/>
      <c r="D2" s="5"/>
      <c r="E2" s="5"/>
      <c r="F2" s="5"/>
      <c r="G2" s="5"/>
      <c r="H2" s="3"/>
      <c r="J2" s="7" t="s">
        <v>0</v>
      </c>
      <c r="K2" s="7"/>
      <c r="L2" s="7" t="s">
        <v>1</v>
      </c>
      <c r="M2" s="2"/>
      <c r="N2" s="2"/>
      <c r="O2" s="2"/>
      <c r="P2" s="2"/>
      <c r="Q2" s="2"/>
      <c r="R2" s="2"/>
      <c r="S2" s="2"/>
      <c r="T2" s="2"/>
    </row>
    <row r="3" spans="1:20" s="4" customFormat="1" ht="15.75" customHeight="1" x14ac:dyDescent="0.2">
      <c r="A3" s="35"/>
      <c r="B3" s="2"/>
      <c r="C3" s="5"/>
      <c r="D3" s="5"/>
      <c r="E3" s="8"/>
      <c r="F3" s="6"/>
      <c r="G3" s="6"/>
      <c r="H3" s="3"/>
      <c r="J3" s="7"/>
      <c r="K3" s="7"/>
      <c r="L3" s="7" t="s">
        <v>2</v>
      </c>
      <c r="M3" s="2"/>
      <c r="N3" s="2"/>
      <c r="O3" s="2"/>
      <c r="P3" s="2"/>
      <c r="Q3" s="2"/>
      <c r="R3" s="2"/>
      <c r="S3" s="2"/>
      <c r="T3" s="2"/>
    </row>
    <row r="4" spans="1:20" s="11" customFormat="1" ht="16" x14ac:dyDescent="0.2">
      <c r="A4" s="36"/>
      <c r="B4" s="9"/>
      <c r="C4" s="361" t="s">
        <v>3</v>
      </c>
      <c r="D4" s="361"/>
      <c r="E4" s="361"/>
      <c r="F4" s="361"/>
      <c r="G4" s="361"/>
      <c r="H4" s="10"/>
      <c r="J4" s="12"/>
      <c r="K4" s="12"/>
      <c r="L4" s="12" t="s">
        <v>4</v>
      </c>
      <c r="M4" s="1"/>
      <c r="N4" s="1"/>
      <c r="O4" s="1"/>
      <c r="P4" s="1"/>
      <c r="Q4" s="1"/>
      <c r="R4" s="1"/>
      <c r="S4" s="1"/>
      <c r="T4" s="1"/>
    </row>
    <row r="5" spans="1:20" s="11" customFormat="1" ht="16" x14ac:dyDescent="0.2">
      <c r="A5" s="362" t="s">
        <v>5</v>
      </c>
      <c r="B5" s="362"/>
      <c r="C5" s="363" t="s">
        <v>6</v>
      </c>
      <c r="D5" s="363"/>
      <c r="E5" s="363"/>
      <c r="F5" s="363"/>
      <c r="G5" s="363"/>
      <c r="H5" s="14"/>
      <c r="J5" s="12"/>
      <c r="K5" s="12"/>
      <c r="L5" s="12" t="s">
        <v>7</v>
      </c>
      <c r="M5" s="1"/>
      <c r="N5" s="1"/>
      <c r="O5" s="1"/>
      <c r="P5" s="1"/>
      <c r="Q5" s="1"/>
      <c r="R5" s="1"/>
      <c r="S5" s="1"/>
      <c r="T5" s="1"/>
    </row>
    <row r="6" spans="1:20" s="11" customFormat="1" ht="17" thickBot="1" x14ac:dyDescent="0.25">
      <c r="A6" s="362" t="s">
        <v>8</v>
      </c>
      <c r="B6" s="362"/>
      <c r="C6" s="364" t="s">
        <v>9</v>
      </c>
      <c r="D6" s="364"/>
      <c r="E6" s="364"/>
      <c r="F6" s="364"/>
      <c r="G6" s="364"/>
      <c r="I6" s="365" t="s">
        <v>10</v>
      </c>
      <c r="J6" s="365"/>
      <c r="K6" s="365"/>
      <c r="L6" s="365"/>
      <c r="M6" s="1"/>
      <c r="N6" s="1"/>
      <c r="O6" s="1"/>
      <c r="P6" s="1"/>
      <c r="Q6" s="1"/>
      <c r="R6" s="1"/>
      <c r="S6" s="1"/>
      <c r="T6" s="1"/>
    </row>
    <row r="7" spans="1:20" s="11" customFormat="1" ht="12.75" customHeight="1" thickTop="1" x14ac:dyDescent="0.2">
      <c r="A7" s="37" t="s">
        <v>11</v>
      </c>
      <c r="B7" s="13" t="s">
        <v>11</v>
      </c>
      <c r="C7" s="364" t="s">
        <v>12</v>
      </c>
      <c r="D7" s="364"/>
      <c r="E7" s="364"/>
      <c r="F7" s="364"/>
      <c r="G7" s="364"/>
      <c r="H7" s="366" t="s">
        <v>13</v>
      </c>
      <c r="I7" s="366"/>
      <c r="J7" s="366"/>
      <c r="K7" s="367" t="s">
        <v>14</v>
      </c>
      <c r="M7" s="1"/>
      <c r="N7" s="1"/>
      <c r="O7" s="1"/>
      <c r="P7" s="1"/>
      <c r="Q7" s="1"/>
      <c r="R7" s="1"/>
      <c r="S7" s="1"/>
      <c r="T7" s="1"/>
    </row>
    <row r="8" spans="1:20" s="11" customFormat="1" ht="17" thickBot="1" x14ac:dyDescent="0.25">
      <c r="A8" s="369" t="s">
        <v>15</v>
      </c>
      <c r="B8" s="369"/>
      <c r="C8" s="370" t="s">
        <v>16</v>
      </c>
      <c r="D8" s="370"/>
      <c r="E8" s="370"/>
      <c r="F8" s="370"/>
      <c r="G8" s="370"/>
      <c r="I8" s="15"/>
      <c r="J8" s="16"/>
      <c r="K8" s="368"/>
      <c r="L8" s="16"/>
      <c r="M8" s="1"/>
      <c r="N8" s="1"/>
      <c r="O8" s="1"/>
      <c r="P8" s="1"/>
      <c r="Q8" s="1"/>
      <c r="R8" s="1"/>
      <c r="S8" s="1"/>
      <c r="T8" s="1"/>
    </row>
    <row r="9" spans="1:20" ht="18" thickTop="1" thickBot="1" x14ac:dyDescent="0.25">
      <c r="A9" s="38"/>
      <c r="B9" s="17"/>
      <c r="C9" s="17"/>
      <c r="D9" s="17"/>
      <c r="E9" s="18"/>
      <c r="F9" s="19"/>
      <c r="G9" s="20"/>
      <c r="I9" s="22"/>
      <c r="J9" s="22"/>
      <c r="K9" s="23">
        <v>0</v>
      </c>
      <c r="L9" s="22"/>
      <c r="M9" s="24"/>
      <c r="N9" s="24"/>
      <c r="O9" s="24"/>
      <c r="P9" s="24"/>
      <c r="Q9" s="24"/>
      <c r="R9" s="24"/>
      <c r="S9" s="24"/>
      <c r="T9" s="24"/>
    </row>
    <row r="10" spans="1:20" s="27" customFormat="1" ht="15" customHeight="1" thickBot="1" x14ac:dyDescent="0.25">
      <c r="A10" s="56" t="s">
        <v>17</v>
      </c>
      <c r="B10" s="77" t="s">
        <v>18</v>
      </c>
      <c r="C10" s="77" t="s">
        <v>19</v>
      </c>
      <c r="D10" s="77" t="s">
        <v>20</v>
      </c>
      <c r="E10" s="73" t="s">
        <v>21</v>
      </c>
      <c r="F10" s="73" t="s">
        <v>22</v>
      </c>
      <c r="G10" s="76" t="s">
        <v>23</v>
      </c>
      <c r="H10" s="76" t="s">
        <v>24</v>
      </c>
      <c r="I10" s="75" t="s">
        <v>25</v>
      </c>
      <c r="J10" s="73" t="s">
        <v>26</v>
      </c>
      <c r="K10" s="74" t="s">
        <v>27</v>
      </c>
      <c r="L10" s="73" t="s">
        <v>28</v>
      </c>
      <c r="M10" s="26"/>
      <c r="N10" s="26"/>
      <c r="O10" s="26"/>
      <c r="P10" s="26"/>
      <c r="Q10" s="26"/>
      <c r="R10" s="26"/>
      <c r="S10" s="26"/>
    </row>
    <row r="11" spans="1:20" ht="15" customHeight="1" x14ac:dyDescent="0.2">
      <c r="A11" s="70" t="s">
        <v>2737</v>
      </c>
      <c r="B11" s="72" t="s">
        <v>2738</v>
      </c>
      <c r="C11" s="40" t="s">
        <v>2739</v>
      </c>
      <c r="D11" s="40" t="s">
        <v>420</v>
      </c>
      <c r="E11" s="40" t="s">
        <v>760</v>
      </c>
      <c r="F11" s="41" t="s">
        <v>1767</v>
      </c>
      <c r="G11" s="42">
        <v>20.45</v>
      </c>
      <c r="H11" s="42">
        <v>19.45</v>
      </c>
      <c r="I11" s="42"/>
      <c r="J11" s="53">
        <v>40</v>
      </c>
      <c r="K11" s="43" t="str">
        <f t="shared" ref="K11:K42" si="0">IF(L11="","",IF(L11&lt;50,G11-($K$9*G11),IF(L11&gt;=50,H11-($K$9*H11))))</f>
        <v/>
      </c>
      <c r="L11" s="28"/>
    </row>
    <row r="12" spans="1:20" ht="15" customHeight="1" x14ac:dyDescent="0.2">
      <c r="A12" s="70" t="s">
        <v>2742</v>
      </c>
      <c r="B12" s="71" t="s">
        <v>2740</v>
      </c>
      <c r="C12" s="44" t="s">
        <v>2741</v>
      </c>
      <c r="D12" s="44" t="s">
        <v>420</v>
      </c>
      <c r="E12" s="44" t="s">
        <v>763</v>
      </c>
      <c r="F12" s="45" t="s">
        <v>762</v>
      </c>
      <c r="G12" s="46">
        <v>19.5</v>
      </c>
      <c r="H12" s="46">
        <v>18.55</v>
      </c>
      <c r="I12" s="46"/>
      <c r="J12" s="52">
        <v>45</v>
      </c>
      <c r="K12" s="47" t="str">
        <f t="shared" si="0"/>
        <v/>
      </c>
      <c r="L12" s="30"/>
    </row>
    <row r="13" spans="1:20" ht="15" customHeight="1" x14ac:dyDescent="0.2">
      <c r="A13" s="70" t="s">
        <v>3073</v>
      </c>
      <c r="B13" s="71" t="s">
        <v>2740</v>
      </c>
      <c r="C13" s="44" t="s">
        <v>2741</v>
      </c>
      <c r="D13" s="44" t="s">
        <v>420</v>
      </c>
      <c r="E13" s="44" t="s">
        <v>764</v>
      </c>
      <c r="F13" s="45" t="s">
        <v>762</v>
      </c>
      <c r="G13" s="46">
        <v>18.899999999999999</v>
      </c>
      <c r="H13" s="46">
        <v>18</v>
      </c>
      <c r="I13" s="46"/>
      <c r="J13" s="52">
        <v>20</v>
      </c>
      <c r="K13" s="47" t="str">
        <f t="shared" si="0"/>
        <v/>
      </c>
      <c r="L13" s="30"/>
    </row>
    <row r="14" spans="1:20" ht="15" customHeight="1" x14ac:dyDescent="0.2">
      <c r="A14" s="70" t="s">
        <v>1756</v>
      </c>
      <c r="B14" s="71" t="s">
        <v>806</v>
      </c>
      <c r="C14" s="44" t="s">
        <v>807</v>
      </c>
      <c r="D14" s="44" t="s">
        <v>420</v>
      </c>
      <c r="E14" s="44" t="s">
        <v>760</v>
      </c>
      <c r="F14" s="45" t="s">
        <v>808</v>
      </c>
      <c r="G14" s="46">
        <v>20.45</v>
      </c>
      <c r="H14" s="46">
        <v>19.45</v>
      </c>
      <c r="I14" s="46"/>
      <c r="J14" s="52">
        <v>29</v>
      </c>
      <c r="K14" s="47" t="str">
        <f t="shared" si="0"/>
        <v/>
      </c>
      <c r="L14" s="30"/>
    </row>
    <row r="15" spans="1:20" ht="15" customHeight="1" x14ac:dyDescent="0.2">
      <c r="A15" s="70" t="s">
        <v>1757</v>
      </c>
      <c r="B15" s="71" t="s">
        <v>806</v>
      </c>
      <c r="C15" s="44" t="s">
        <v>807</v>
      </c>
      <c r="D15" s="44" t="s">
        <v>420</v>
      </c>
      <c r="E15" s="44" t="s">
        <v>763</v>
      </c>
      <c r="F15" s="45" t="s">
        <v>808</v>
      </c>
      <c r="G15" s="46">
        <v>19.5</v>
      </c>
      <c r="H15" s="46">
        <v>18.55</v>
      </c>
      <c r="I15" s="46"/>
      <c r="J15" s="52">
        <v>77</v>
      </c>
      <c r="K15" s="47" t="str">
        <f t="shared" si="0"/>
        <v/>
      </c>
      <c r="L15" s="30"/>
    </row>
    <row r="16" spans="1:20" ht="15" customHeight="1" x14ac:dyDescent="0.2">
      <c r="A16" s="70" t="s">
        <v>1758</v>
      </c>
      <c r="B16" s="71" t="s">
        <v>806</v>
      </c>
      <c r="C16" s="44" t="s">
        <v>807</v>
      </c>
      <c r="D16" s="44" t="s">
        <v>420</v>
      </c>
      <c r="E16" s="44" t="s">
        <v>764</v>
      </c>
      <c r="F16" s="45" t="s">
        <v>808</v>
      </c>
      <c r="G16" s="46">
        <v>18.899999999999999</v>
      </c>
      <c r="H16" s="46">
        <v>18</v>
      </c>
      <c r="I16" s="46"/>
      <c r="J16" s="52">
        <v>203</v>
      </c>
      <c r="K16" s="47" t="str">
        <f t="shared" si="0"/>
        <v/>
      </c>
      <c r="L16" s="30"/>
    </row>
    <row r="17" spans="1:12" ht="15" customHeight="1" x14ac:dyDescent="0.2">
      <c r="A17" s="70" t="s">
        <v>805</v>
      </c>
      <c r="B17" s="71" t="s">
        <v>806</v>
      </c>
      <c r="C17" s="44" t="s">
        <v>807</v>
      </c>
      <c r="D17" s="44" t="s">
        <v>420</v>
      </c>
      <c r="E17" s="44" t="s">
        <v>765</v>
      </c>
      <c r="F17" s="45" t="s">
        <v>808</v>
      </c>
      <c r="G17" s="46">
        <v>17.2</v>
      </c>
      <c r="H17" s="46">
        <v>16.350000000000001</v>
      </c>
      <c r="I17" s="46"/>
      <c r="J17" s="52">
        <v>48</v>
      </c>
      <c r="K17" s="47" t="str">
        <f t="shared" si="0"/>
        <v/>
      </c>
      <c r="L17" s="30"/>
    </row>
    <row r="18" spans="1:12" ht="15" customHeight="1" x14ac:dyDescent="0.2">
      <c r="A18" s="70" t="s">
        <v>1759</v>
      </c>
      <c r="B18" s="71" t="s">
        <v>806</v>
      </c>
      <c r="C18" s="44" t="s">
        <v>807</v>
      </c>
      <c r="D18" s="44" t="s">
        <v>420</v>
      </c>
      <c r="E18" s="44" t="s">
        <v>766</v>
      </c>
      <c r="F18" s="45" t="s">
        <v>808</v>
      </c>
      <c r="G18" s="46">
        <v>15.7</v>
      </c>
      <c r="H18" s="46">
        <v>14.95</v>
      </c>
      <c r="I18" s="46"/>
      <c r="J18" s="52">
        <v>14</v>
      </c>
      <c r="K18" s="47" t="str">
        <f t="shared" si="0"/>
        <v/>
      </c>
      <c r="L18" s="30"/>
    </row>
    <row r="19" spans="1:12" ht="15" customHeight="1" x14ac:dyDescent="0.2">
      <c r="A19" s="70" t="s">
        <v>876</v>
      </c>
      <c r="B19" s="71" t="s">
        <v>877</v>
      </c>
      <c r="C19" s="44" t="s">
        <v>878</v>
      </c>
      <c r="D19" s="44" t="s">
        <v>420</v>
      </c>
      <c r="E19" s="44" t="s">
        <v>760</v>
      </c>
      <c r="F19" s="45" t="s">
        <v>809</v>
      </c>
      <c r="G19" s="46">
        <v>20.45</v>
      </c>
      <c r="H19" s="46">
        <v>19.45</v>
      </c>
      <c r="I19" s="46"/>
      <c r="J19" s="52">
        <v>58</v>
      </c>
      <c r="K19" s="47" t="str">
        <f t="shared" si="0"/>
        <v/>
      </c>
      <c r="L19" s="30"/>
    </row>
    <row r="20" spans="1:12" ht="15" customHeight="1" x14ac:dyDescent="0.2">
      <c r="A20" s="70" t="s">
        <v>1760</v>
      </c>
      <c r="B20" s="71" t="s">
        <v>877</v>
      </c>
      <c r="C20" s="44" t="s">
        <v>878</v>
      </c>
      <c r="D20" s="44" t="s">
        <v>420</v>
      </c>
      <c r="E20" s="44" t="s">
        <v>763</v>
      </c>
      <c r="F20" s="45" t="s">
        <v>809</v>
      </c>
      <c r="G20" s="46">
        <v>19.5</v>
      </c>
      <c r="H20" s="46">
        <v>18.55</v>
      </c>
      <c r="I20" s="46"/>
      <c r="J20" s="52">
        <v>42</v>
      </c>
      <c r="K20" s="47" t="str">
        <f t="shared" si="0"/>
        <v/>
      </c>
      <c r="L20" s="30"/>
    </row>
    <row r="21" spans="1:12" ht="15" customHeight="1" x14ac:dyDescent="0.2">
      <c r="A21" s="70" t="s">
        <v>1761</v>
      </c>
      <c r="B21" s="71" t="s">
        <v>877</v>
      </c>
      <c r="C21" s="44" t="s">
        <v>878</v>
      </c>
      <c r="D21" s="44" t="s">
        <v>420</v>
      </c>
      <c r="E21" s="44" t="s">
        <v>764</v>
      </c>
      <c r="F21" s="45" t="s">
        <v>809</v>
      </c>
      <c r="G21" s="46">
        <v>18.899999999999999</v>
      </c>
      <c r="H21" s="46">
        <v>18</v>
      </c>
      <c r="I21" s="46"/>
      <c r="J21" s="52">
        <v>96</v>
      </c>
      <c r="K21" s="47" t="str">
        <f t="shared" si="0"/>
        <v/>
      </c>
      <c r="L21" s="30"/>
    </row>
    <row r="22" spans="1:12" ht="15" customHeight="1" x14ac:dyDescent="0.2">
      <c r="A22" s="70" t="s">
        <v>1762</v>
      </c>
      <c r="B22" s="71" t="s">
        <v>768</v>
      </c>
      <c r="C22" s="44" t="s">
        <v>769</v>
      </c>
      <c r="D22" s="44" t="s">
        <v>420</v>
      </c>
      <c r="E22" s="44" t="s">
        <v>758</v>
      </c>
      <c r="F22" s="45" t="s">
        <v>770</v>
      </c>
      <c r="G22" s="46">
        <v>21.4</v>
      </c>
      <c r="H22" s="46">
        <v>20.350000000000001</v>
      </c>
      <c r="I22" s="46"/>
      <c r="J22" s="52">
        <v>274</v>
      </c>
      <c r="K22" s="47" t="str">
        <f t="shared" si="0"/>
        <v/>
      </c>
      <c r="L22" s="30"/>
    </row>
    <row r="23" spans="1:12" ht="15" customHeight="1" x14ac:dyDescent="0.2">
      <c r="A23" s="70" t="s">
        <v>1763</v>
      </c>
      <c r="B23" s="71" t="s">
        <v>768</v>
      </c>
      <c r="C23" s="44" t="s">
        <v>769</v>
      </c>
      <c r="D23" s="44" t="s">
        <v>420</v>
      </c>
      <c r="E23" s="44" t="s">
        <v>760</v>
      </c>
      <c r="F23" s="45" t="s">
        <v>770</v>
      </c>
      <c r="G23" s="46">
        <v>20.45</v>
      </c>
      <c r="H23" s="46">
        <v>19.45</v>
      </c>
      <c r="I23" s="46"/>
      <c r="J23" s="52">
        <v>500</v>
      </c>
      <c r="K23" s="47" t="str">
        <f t="shared" si="0"/>
        <v/>
      </c>
      <c r="L23" s="30"/>
    </row>
    <row r="24" spans="1:12" ht="15" customHeight="1" x14ac:dyDescent="0.2">
      <c r="A24" s="70" t="s">
        <v>3074</v>
      </c>
      <c r="B24" s="71" t="s">
        <v>768</v>
      </c>
      <c r="C24" s="44" t="s">
        <v>769</v>
      </c>
      <c r="D24" s="44" t="s">
        <v>420</v>
      </c>
      <c r="E24" s="44" t="s">
        <v>763</v>
      </c>
      <c r="F24" s="45" t="s">
        <v>770</v>
      </c>
      <c r="G24" s="46">
        <v>19.5</v>
      </c>
      <c r="H24" s="46">
        <v>18.55</v>
      </c>
      <c r="I24" s="46"/>
      <c r="J24" s="52">
        <v>10</v>
      </c>
      <c r="K24" s="47" t="str">
        <f t="shared" si="0"/>
        <v/>
      </c>
      <c r="L24" s="30"/>
    </row>
    <row r="25" spans="1:12" ht="15" customHeight="1" x14ac:dyDescent="0.2">
      <c r="A25" s="70" t="s">
        <v>767</v>
      </c>
      <c r="B25" s="71" t="s">
        <v>768</v>
      </c>
      <c r="C25" s="44" t="s">
        <v>769</v>
      </c>
      <c r="D25" s="44" t="s">
        <v>420</v>
      </c>
      <c r="E25" s="44" t="s">
        <v>764</v>
      </c>
      <c r="F25" s="45" t="s">
        <v>770</v>
      </c>
      <c r="G25" s="46">
        <v>18.899999999999999</v>
      </c>
      <c r="H25" s="46">
        <v>18</v>
      </c>
      <c r="I25" s="46"/>
      <c r="J25" s="52">
        <v>500</v>
      </c>
      <c r="K25" s="47" t="str">
        <f t="shared" si="0"/>
        <v/>
      </c>
      <c r="L25" s="30"/>
    </row>
    <row r="26" spans="1:12" ht="15" customHeight="1" x14ac:dyDescent="0.2">
      <c r="A26" s="70" t="s">
        <v>3075</v>
      </c>
      <c r="B26" s="71" t="s">
        <v>2743</v>
      </c>
      <c r="C26" s="44" t="s">
        <v>2744</v>
      </c>
      <c r="D26" s="44" t="s">
        <v>419</v>
      </c>
      <c r="E26" s="44" t="s">
        <v>764</v>
      </c>
      <c r="F26" s="45" t="s">
        <v>771</v>
      </c>
      <c r="G26" s="46">
        <v>18.899999999999999</v>
      </c>
      <c r="H26" s="46">
        <v>18</v>
      </c>
      <c r="I26" s="46"/>
      <c r="J26" s="52">
        <v>10</v>
      </c>
      <c r="K26" s="47" t="str">
        <f t="shared" si="0"/>
        <v/>
      </c>
      <c r="L26" s="30"/>
    </row>
    <row r="27" spans="1:12" ht="15" customHeight="1" x14ac:dyDescent="0.2">
      <c r="A27" s="70" t="s">
        <v>3076</v>
      </c>
      <c r="B27" s="71" t="s">
        <v>2743</v>
      </c>
      <c r="C27" s="44" t="s">
        <v>2744</v>
      </c>
      <c r="D27" s="44" t="s">
        <v>420</v>
      </c>
      <c r="E27" s="44" t="s">
        <v>764</v>
      </c>
      <c r="F27" s="45" t="s">
        <v>771</v>
      </c>
      <c r="G27" s="46">
        <v>18.899999999999999</v>
      </c>
      <c r="H27" s="46">
        <v>18</v>
      </c>
      <c r="I27" s="46"/>
      <c r="J27" s="52">
        <v>15</v>
      </c>
      <c r="K27" s="47" t="str">
        <f t="shared" si="0"/>
        <v/>
      </c>
      <c r="L27" s="30"/>
    </row>
    <row r="28" spans="1:12" ht="15" customHeight="1" x14ac:dyDescent="0.2">
      <c r="A28" s="70" t="s">
        <v>3077</v>
      </c>
      <c r="B28" s="71" t="s">
        <v>3078</v>
      </c>
      <c r="C28" s="44" t="s">
        <v>3079</v>
      </c>
      <c r="D28" s="44" t="s">
        <v>420</v>
      </c>
      <c r="E28" s="44" t="s">
        <v>760</v>
      </c>
      <c r="F28" s="45" t="s">
        <v>759</v>
      </c>
      <c r="G28" s="46">
        <v>20.45</v>
      </c>
      <c r="H28" s="46">
        <v>19.45</v>
      </c>
      <c r="I28" s="46"/>
      <c r="J28" s="52">
        <v>10</v>
      </c>
      <c r="K28" s="47" t="str">
        <f t="shared" si="0"/>
        <v/>
      </c>
      <c r="L28" s="30"/>
    </row>
    <row r="29" spans="1:12" ht="15" customHeight="1" x14ac:dyDescent="0.2">
      <c r="A29" s="70" t="s">
        <v>2745</v>
      </c>
      <c r="B29" s="71" t="s">
        <v>1765</v>
      </c>
      <c r="C29" s="44" t="s">
        <v>1766</v>
      </c>
      <c r="D29" s="44" t="s">
        <v>420</v>
      </c>
      <c r="E29" s="44" t="s">
        <v>760</v>
      </c>
      <c r="F29" s="45" t="s">
        <v>1767</v>
      </c>
      <c r="G29" s="46">
        <v>20.45</v>
      </c>
      <c r="H29" s="46">
        <v>19.45</v>
      </c>
      <c r="I29" s="46"/>
      <c r="J29" s="52">
        <v>32</v>
      </c>
      <c r="K29" s="47" t="str">
        <f t="shared" si="0"/>
        <v/>
      </c>
      <c r="L29" s="30"/>
    </row>
    <row r="30" spans="1:12" ht="15" customHeight="1" x14ac:dyDescent="0.2">
      <c r="A30" s="70" t="s">
        <v>1764</v>
      </c>
      <c r="B30" s="71" t="s">
        <v>1765</v>
      </c>
      <c r="C30" s="44" t="s">
        <v>1766</v>
      </c>
      <c r="D30" s="44" t="s">
        <v>420</v>
      </c>
      <c r="E30" s="44" t="s">
        <v>763</v>
      </c>
      <c r="F30" s="45" t="s">
        <v>1767</v>
      </c>
      <c r="G30" s="46">
        <v>19.5</v>
      </c>
      <c r="H30" s="46">
        <v>18.55</v>
      </c>
      <c r="I30" s="46"/>
      <c r="J30" s="52">
        <v>27</v>
      </c>
      <c r="K30" s="47" t="str">
        <f t="shared" si="0"/>
        <v/>
      </c>
      <c r="L30" s="30"/>
    </row>
    <row r="31" spans="1:12" ht="15" customHeight="1" x14ac:dyDescent="0.2">
      <c r="A31" s="70" t="s">
        <v>1768</v>
      </c>
      <c r="B31" s="71" t="s">
        <v>1765</v>
      </c>
      <c r="C31" s="44" t="s">
        <v>1766</v>
      </c>
      <c r="D31" s="44" t="s">
        <v>420</v>
      </c>
      <c r="E31" s="44" t="s">
        <v>764</v>
      </c>
      <c r="F31" s="45" t="s">
        <v>1767</v>
      </c>
      <c r="G31" s="46">
        <v>18.899999999999999</v>
      </c>
      <c r="H31" s="46">
        <v>18</v>
      </c>
      <c r="I31" s="46"/>
      <c r="J31" s="52">
        <v>269</v>
      </c>
      <c r="K31" s="47" t="str">
        <f t="shared" si="0"/>
        <v/>
      </c>
      <c r="L31" s="30"/>
    </row>
    <row r="32" spans="1:12" ht="15" customHeight="1" x14ac:dyDescent="0.2">
      <c r="A32" s="70" t="s">
        <v>1769</v>
      </c>
      <c r="B32" s="71" t="s">
        <v>1765</v>
      </c>
      <c r="C32" s="44" t="s">
        <v>1766</v>
      </c>
      <c r="D32" s="44" t="s">
        <v>420</v>
      </c>
      <c r="E32" s="44" t="s">
        <v>765</v>
      </c>
      <c r="F32" s="45" t="s">
        <v>1767</v>
      </c>
      <c r="G32" s="46">
        <v>17.2</v>
      </c>
      <c r="H32" s="46">
        <v>16.350000000000001</v>
      </c>
      <c r="I32" s="46"/>
      <c r="J32" s="52">
        <v>92</v>
      </c>
      <c r="K32" s="47" t="str">
        <f t="shared" si="0"/>
        <v/>
      </c>
      <c r="L32" s="30"/>
    </row>
    <row r="33" spans="1:12" ht="15" customHeight="1" x14ac:dyDescent="0.2">
      <c r="A33" s="70" t="s">
        <v>1770</v>
      </c>
      <c r="B33" s="71" t="s">
        <v>1765</v>
      </c>
      <c r="C33" s="44" t="s">
        <v>1766</v>
      </c>
      <c r="D33" s="44" t="s">
        <v>420</v>
      </c>
      <c r="E33" s="44" t="s">
        <v>766</v>
      </c>
      <c r="F33" s="45" t="s">
        <v>1767</v>
      </c>
      <c r="G33" s="46">
        <v>15.7</v>
      </c>
      <c r="H33" s="46">
        <v>14.95</v>
      </c>
      <c r="I33" s="46"/>
      <c r="J33" s="52">
        <v>8</v>
      </c>
      <c r="K33" s="47" t="str">
        <f t="shared" si="0"/>
        <v/>
      </c>
      <c r="L33" s="30"/>
    </row>
    <row r="34" spans="1:12" ht="15" customHeight="1" x14ac:dyDescent="0.2">
      <c r="A34" s="70" t="s">
        <v>1771</v>
      </c>
      <c r="B34" s="71" t="s">
        <v>795</v>
      </c>
      <c r="C34" s="44" t="s">
        <v>796</v>
      </c>
      <c r="D34" s="44" t="s">
        <v>31</v>
      </c>
      <c r="E34" s="44" t="s">
        <v>761</v>
      </c>
      <c r="F34" s="45" t="s">
        <v>31</v>
      </c>
      <c r="G34" s="46">
        <v>40.450000000000003</v>
      </c>
      <c r="H34" s="46">
        <v>38.450000000000003</v>
      </c>
      <c r="I34" s="46"/>
      <c r="J34" s="52">
        <v>247</v>
      </c>
      <c r="K34" s="47" t="str">
        <f t="shared" si="0"/>
        <v/>
      </c>
      <c r="L34" s="30"/>
    </row>
    <row r="35" spans="1:12" ht="15" customHeight="1" x14ac:dyDescent="0.2">
      <c r="A35" s="70" t="s">
        <v>1772</v>
      </c>
      <c r="B35" s="71" t="s">
        <v>795</v>
      </c>
      <c r="C35" s="44" t="s">
        <v>796</v>
      </c>
      <c r="D35" s="44" t="s">
        <v>31</v>
      </c>
      <c r="E35" s="44" t="s">
        <v>758</v>
      </c>
      <c r="F35" s="45" t="s">
        <v>31</v>
      </c>
      <c r="G35" s="46">
        <v>37.299999999999997</v>
      </c>
      <c r="H35" s="46">
        <v>35.450000000000003</v>
      </c>
      <c r="I35" s="46"/>
      <c r="J35" s="52">
        <v>494</v>
      </c>
      <c r="K35" s="47" t="str">
        <f t="shared" si="0"/>
        <v/>
      </c>
      <c r="L35" s="30"/>
    </row>
    <row r="36" spans="1:12" ht="15" customHeight="1" x14ac:dyDescent="0.2">
      <c r="A36" s="70" t="s">
        <v>1773</v>
      </c>
      <c r="B36" s="71" t="s">
        <v>795</v>
      </c>
      <c r="C36" s="44" t="s">
        <v>796</v>
      </c>
      <c r="D36" s="44" t="s">
        <v>419</v>
      </c>
      <c r="E36" s="44" t="s">
        <v>761</v>
      </c>
      <c r="F36" s="45" t="s">
        <v>31</v>
      </c>
      <c r="G36" s="46">
        <v>40.450000000000003</v>
      </c>
      <c r="H36" s="46">
        <v>38.450000000000003</v>
      </c>
      <c r="I36" s="46"/>
      <c r="J36" s="52">
        <v>67</v>
      </c>
      <c r="K36" s="47" t="str">
        <f t="shared" si="0"/>
        <v/>
      </c>
      <c r="L36" s="30"/>
    </row>
    <row r="37" spans="1:12" ht="15" customHeight="1" x14ac:dyDescent="0.2">
      <c r="A37" s="70" t="s">
        <v>1774</v>
      </c>
      <c r="B37" s="71" t="s">
        <v>795</v>
      </c>
      <c r="C37" s="44" t="s">
        <v>796</v>
      </c>
      <c r="D37" s="44" t="s">
        <v>419</v>
      </c>
      <c r="E37" s="44" t="s">
        <v>758</v>
      </c>
      <c r="F37" s="45" t="s">
        <v>31</v>
      </c>
      <c r="G37" s="46">
        <v>37.299999999999997</v>
      </c>
      <c r="H37" s="46">
        <v>35.450000000000003</v>
      </c>
      <c r="I37" s="46"/>
      <c r="J37" s="52">
        <v>500</v>
      </c>
      <c r="K37" s="47" t="str">
        <f t="shared" si="0"/>
        <v/>
      </c>
      <c r="L37" s="30"/>
    </row>
    <row r="38" spans="1:12" ht="15" customHeight="1" x14ac:dyDescent="0.2">
      <c r="A38" s="70" t="s">
        <v>1775</v>
      </c>
      <c r="B38" s="71" t="s">
        <v>795</v>
      </c>
      <c r="C38" s="44" t="s">
        <v>796</v>
      </c>
      <c r="D38" s="44" t="s">
        <v>420</v>
      </c>
      <c r="E38" s="44" t="s">
        <v>758</v>
      </c>
      <c r="F38" s="45" t="s">
        <v>31</v>
      </c>
      <c r="G38" s="46">
        <v>37.299999999999997</v>
      </c>
      <c r="H38" s="46">
        <v>35.450000000000003</v>
      </c>
      <c r="I38" s="46"/>
      <c r="J38" s="52">
        <v>500</v>
      </c>
      <c r="K38" s="47" t="str">
        <f t="shared" si="0"/>
        <v/>
      </c>
      <c r="L38" s="30"/>
    </row>
    <row r="39" spans="1:12" ht="15" customHeight="1" x14ac:dyDescent="0.2">
      <c r="A39" s="70" t="s">
        <v>1776</v>
      </c>
      <c r="B39" s="71" t="s">
        <v>795</v>
      </c>
      <c r="C39" s="44" t="s">
        <v>796</v>
      </c>
      <c r="D39" s="44" t="s">
        <v>420</v>
      </c>
      <c r="E39" s="44" t="s">
        <v>760</v>
      </c>
      <c r="F39" s="45" t="s">
        <v>31</v>
      </c>
      <c r="G39" s="46">
        <v>36.299999999999997</v>
      </c>
      <c r="H39" s="46">
        <v>34.5</v>
      </c>
      <c r="I39" s="46"/>
      <c r="J39" s="52">
        <v>500</v>
      </c>
      <c r="K39" s="47" t="str">
        <f t="shared" si="0"/>
        <v/>
      </c>
      <c r="L39" s="30"/>
    </row>
    <row r="40" spans="1:12" ht="15" customHeight="1" x14ac:dyDescent="0.2">
      <c r="A40" s="70" t="s">
        <v>775</v>
      </c>
      <c r="B40" s="71" t="s">
        <v>773</v>
      </c>
      <c r="C40" s="44" t="s">
        <v>774</v>
      </c>
      <c r="D40" s="44" t="s">
        <v>420</v>
      </c>
      <c r="E40" s="44" t="s">
        <v>763</v>
      </c>
      <c r="F40" s="45" t="s">
        <v>759</v>
      </c>
      <c r="G40" s="46">
        <v>19.5</v>
      </c>
      <c r="H40" s="46">
        <v>18.55</v>
      </c>
      <c r="I40" s="46"/>
      <c r="J40" s="52">
        <v>94</v>
      </c>
      <c r="K40" s="47" t="str">
        <f t="shared" si="0"/>
        <v/>
      </c>
      <c r="L40" s="30"/>
    </row>
    <row r="41" spans="1:12" ht="15" customHeight="1" x14ac:dyDescent="0.2">
      <c r="A41" s="70" t="s">
        <v>776</v>
      </c>
      <c r="B41" s="71" t="s">
        <v>773</v>
      </c>
      <c r="C41" s="44" t="s">
        <v>774</v>
      </c>
      <c r="D41" s="44" t="s">
        <v>420</v>
      </c>
      <c r="E41" s="44" t="s">
        <v>764</v>
      </c>
      <c r="F41" s="45" t="s">
        <v>759</v>
      </c>
      <c r="G41" s="46">
        <v>18.899999999999999</v>
      </c>
      <c r="H41" s="46">
        <v>18</v>
      </c>
      <c r="I41" s="46"/>
      <c r="J41" s="52">
        <v>89</v>
      </c>
      <c r="K41" s="47" t="str">
        <f t="shared" si="0"/>
        <v/>
      </c>
      <c r="L41" s="30"/>
    </row>
    <row r="42" spans="1:12" ht="15" customHeight="1" x14ac:dyDescent="0.2">
      <c r="A42" s="70" t="s">
        <v>777</v>
      </c>
      <c r="B42" s="71" t="s">
        <v>773</v>
      </c>
      <c r="C42" s="44" t="s">
        <v>774</v>
      </c>
      <c r="D42" s="44" t="s">
        <v>420</v>
      </c>
      <c r="E42" s="44" t="s">
        <v>765</v>
      </c>
      <c r="F42" s="45" t="s">
        <v>759</v>
      </c>
      <c r="G42" s="46">
        <v>17.2</v>
      </c>
      <c r="H42" s="46">
        <v>16.350000000000001</v>
      </c>
      <c r="I42" s="46"/>
      <c r="J42" s="52">
        <v>10</v>
      </c>
      <c r="K42" s="47" t="str">
        <f t="shared" si="0"/>
        <v/>
      </c>
      <c r="L42" s="30"/>
    </row>
    <row r="43" spans="1:12" ht="15" customHeight="1" x14ac:dyDescent="0.2">
      <c r="A43" s="70" t="s">
        <v>1777</v>
      </c>
      <c r="B43" s="71" t="s">
        <v>1778</v>
      </c>
      <c r="C43" s="44" t="s">
        <v>1779</v>
      </c>
      <c r="D43" s="44" t="s">
        <v>420</v>
      </c>
      <c r="E43" s="44" t="s">
        <v>763</v>
      </c>
      <c r="F43" s="45" t="s">
        <v>772</v>
      </c>
      <c r="G43" s="46">
        <v>19.5</v>
      </c>
      <c r="H43" s="46">
        <v>18.55</v>
      </c>
      <c r="I43" s="46"/>
      <c r="J43" s="52">
        <v>17</v>
      </c>
      <c r="K43" s="47" t="str">
        <f t="shared" ref="K43:K74" si="1">IF(L43="","",IF(L43&lt;50,G43-($K$9*G43),IF(L43&gt;=50,H43-($K$9*H43))))</f>
        <v/>
      </c>
      <c r="L43" s="30"/>
    </row>
    <row r="44" spans="1:12" ht="15" customHeight="1" x14ac:dyDescent="0.2">
      <c r="A44" s="70" t="s">
        <v>1780</v>
      </c>
      <c r="B44" s="71" t="s">
        <v>1778</v>
      </c>
      <c r="C44" s="44" t="s">
        <v>1779</v>
      </c>
      <c r="D44" s="44" t="s">
        <v>420</v>
      </c>
      <c r="E44" s="44" t="s">
        <v>764</v>
      </c>
      <c r="F44" s="45" t="s">
        <v>772</v>
      </c>
      <c r="G44" s="46">
        <v>18.899999999999999</v>
      </c>
      <c r="H44" s="46">
        <v>18</v>
      </c>
      <c r="I44" s="46"/>
      <c r="J44" s="52">
        <v>138</v>
      </c>
      <c r="K44" s="47" t="str">
        <f t="shared" si="1"/>
        <v/>
      </c>
      <c r="L44" s="30"/>
    </row>
    <row r="45" spans="1:12" ht="15" customHeight="1" x14ac:dyDescent="0.2">
      <c r="A45" s="70" t="s">
        <v>1781</v>
      </c>
      <c r="B45" s="71" t="s">
        <v>1778</v>
      </c>
      <c r="C45" s="44" t="s">
        <v>1779</v>
      </c>
      <c r="D45" s="44" t="s">
        <v>420</v>
      </c>
      <c r="E45" s="44" t="s">
        <v>765</v>
      </c>
      <c r="F45" s="45" t="s">
        <v>772</v>
      </c>
      <c r="G45" s="46">
        <v>17.2</v>
      </c>
      <c r="H45" s="46">
        <v>16.350000000000001</v>
      </c>
      <c r="I45" s="46"/>
      <c r="J45" s="52">
        <v>135</v>
      </c>
      <c r="K45" s="47" t="str">
        <f t="shared" si="1"/>
        <v/>
      </c>
      <c r="L45" s="30"/>
    </row>
    <row r="46" spans="1:12" ht="15" customHeight="1" x14ac:dyDescent="0.2">
      <c r="A46" s="70" t="s">
        <v>1782</v>
      </c>
      <c r="B46" s="71" t="s">
        <v>778</v>
      </c>
      <c r="C46" s="44" t="s">
        <v>779</v>
      </c>
      <c r="D46" s="44" t="s">
        <v>420</v>
      </c>
      <c r="E46" s="44" t="s">
        <v>763</v>
      </c>
      <c r="F46" s="45" t="s">
        <v>770</v>
      </c>
      <c r="G46" s="46">
        <v>19.5</v>
      </c>
      <c r="H46" s="46">
        <v>18.55</v>
      </c>
      <c r="I46" s="46"/>
      <c r="J46" s="52">
        <v>115</v>
      </c>
      <c r="K46" s="47" t="str">
        <f t="shared" si="1"/>
        <v/>
      </c>
      <c r="L46" s="30"/>
    </row>
    <row r="47" spans="1:12" ht="15" customHeight="1" x14ac:dyDescent="0.2">
      <c r="A47" s="70" t="s">
        <v>780</v>
      </c>
      <c r="B47" s="71" t="s">
        <v>778</v>
      </c>
      <c r="C47" s="44" t="s">
        <v>779</v>
      </c>
      <c r="D47" s="44" t="s">
        <v>420</v>
      </c>
      <c r="E47" s="44" t="s">
        <v>764</v>
      </c>
      <c r="F47" s="45" t="s">
        <v>770</v>
      </c>
      <c r="G47" s="46">
        <v>18.899999999999999</v>
      </c>
      <c r="H47" s="46">
        <v>18</v>
      </c>
      <c r="I47" s="46"/>
      <c r="J47" s="52">
        <v>106</v>
      </c>
      <c r="K47" s="47" t="str">
        <f t="shared" si="1"/>
        <v/>
      </c>
      <c r="L47" s="30"/>
    </row>
    <row r="48" spans="1:12" ht="15" customHeight="1" x14ac:dyDescent="0.2">
      <c r="A48" s="70" t="s">
        <v>781</v>
      </c>
      <c r="B48" s="71" t="s">
        <v>778</v>
      </c>
      <c r="C48" s="44" t="s">
        <v>779</v>
      </c>
      <c r="D48" s="44" t="s">
        <v>420</v>
      </c>
      <c r="E48" s="44" t="s">
        <v>765</v>
      </c>
      <c r="F48" s="45" t="s">
        <v>770</v>
      </c>
      <c r="G48" s="46">
        <v>17.2</v>
      </c>
      <c r="H48" s="46">
        <v>16.350000000000001</v>
      </c>
      <c r="I48" s="46"/>
      <c r="J48" s="52">
        <v>30</v>
      </c>
      <c r="K48" s="47" t="str">
        <f t="shared" si="1"/>
        <v/>
      </c>
      <c r="L48" s="30"/>
    </row>
    <row r="49" spans="1:12" ht="15" customHeight="1" x14ac:dyDescent="0.2">
      <c r="A49" s="70" t="s">
        <v>782</v>
      </c>
      <c r="B49" s="71" t="s">
        <v>778</v>
      </c>
      <c r="C49" s="44" t="s">
        <v>779</v>
      </c>
      <c r="D49" s="44" t="s">
        <v>420</v>
      </c>
      <c r="E49" s="44" t="s">
        <v>766</v>
      </c>
      <c r="F49" s="45" t="s">
        <v>770</v>
      </c>
      <c r="G49" s="46">
        <v>15.7</v>
      </c>
      <c r="H49" s="46">
        <v>14.95</v>
      </c>
      <c r="I49" s="46"/>
      <c r="J49" s="52">
        <v>7</v>
      </c>
      <c r="K49" s="47" t="str">
        <f t="shared" si="1"/>
        <v/>
      </c>
      <c r="L49" s="30"/>
    </row>
    <row r="50" spans="1:12" ht="15" customHeight="1" x14ac:dyDescent="0.2">
      <c r="A50" s="70" t="s">
        <v>2746</v>
      </c>
      <c r="B50" s="71" t="s">
        <v>2747</v>
      </c>
      <c r="C50" s="44" t="s">
        <v>2748</v>
      </c>
      <c r="D50" s="44" t="s">
        <v>420</v>
      </c>
      <c r="E50" s="44" t="s">
        <v>763</v>
      </c>
      <c r="F50" s="45" t="s">
        <v>887</v>
      </c>
      <c r="G50" s="46">
        <v>19.5</v>
      </c>
      <c r="H50" s="46">
        <v>18.55</v>
      </c>
      <c r="I50" s="46">
        <v>2</v>
      </c>
      <c r="J50" s="52">
        <v>50</v>
      </c>
      <c r="K50" s="47" t="str">
        <f t="shared" si="1"/>
        <v/>
      </c>
      <c r="L50" s="30"/>
    </row>
    <row r="51" spans="1:12" ht="15" customHeight="1" x14ac:dyDescent="0.2">
      <c r="A51" s="70" t="s">
        <v>1921</v>
      </c>
      <c r="B51" s="71" t="s">
        <v>1922</v>
      </c>
      <c r="C51" s="44" t="s">
        <v>1923</v>
      </c>
      <c r="D51" s="44" t="s">
        <v>31</v>
      </c>
      <c r="E51" s="44" t="s">
        <v>760</v>
      </c>
      <c r="F51" s="45" t="s">
        <v>759</v>
      </c>
      <c r="G51" s="46">
        <v>24.35</v>
      </c>
      <c r="H51" s="46">
        <v>23.15</v>
      </c>
      <c r="I51" s="46"/>
      <c r="J51" s="52">
        <v>66</v>
      </c>
      <c r="K51" s="47" t="str">
        <f t="shared" si="1"/>
        <v/>
      </c>
      <c r="L51" s="30"/>
    </row>
    <row r="52" spans="1:12" ht="15" customHeight="1" x14ac:dyDescent="0.2">
      <c r="A52" s="70" t="s">
        <v>1924</v>
      </c>
      <c r="B52" s="71" t="s">
        <v>1922</v>
      </c>
      <c r="C52" s="44" t="s">
        <v>1923</v>
      </c>
      <c r="D52" s="44" t="s">
        <v>31</v>
      </c>
      <c r="E52" s="44" t="s">
        <v>763</v>
      </c>
      <c r="F52" s="45" t="s">
        <v>759</v>
      </c>
      <c r="G52" s="46">
        <v>23.15</v>
      </c>
      <c r="H52" s="46">
        <v>22</v>
      </c>
      <c r="I52" s="46"/>
      <c r="J52" s="52">
        <v>199</v>
      </c>
      <c r="K52" s="47" t="str">
        <f t="shared" si="1"/>
        <v/>
      </c>
      <c r="L52" s="30"/>
    </row>
    <row r="53" spans="1:12" ht="15" customHeight="1" x14ac:dyDescent="0.2">
      <c r="A53" s="70" t="s">
        <v>1927</v>
      </c>
      <c r="B53" s="71" t="s">
        <v>1925</v>
      </c>
      <c r="C53" s="44" t="s">
        <v>1926</v>
      </c>
      <c r="D53" s="44" t="s">
        <v>31</v>
      </c>
      <c r="E53" s="44" t="s">
        <v>760</v>
      </c>
      <c r="F53" s="45" t="s">
        <v>759</v>
      </c>
      <c r="G53" s="46">
        <v>24.35</v>
      </c>
      <c r="H53" s="46">
        <v>23.15</v>
      </c>
      <c r="I53" s="46"/>
      <c r="J53" s="52">
        <v>17</v>
      </c>
      <c r="K53" s="47" t="str">
        <f t="shared" si="1"/>
        <v/>
      </c>
      <c r="L53" s="30"/>
    </row>
    <row r="54" spans="1:12" ht="15" customHeight="1" x14ac:dyDescent="0.2">
      <c r="A54" s="70" t="s">
        <v>1928</v>
      </c>
      <c r="B54" s="71" t="s">
        <v>1925</v>
      </c>
      <c r="C54" s="44" t="s">
        <v>1926</v>
      </c>
      <c r="D54" s="44" t="s">
        <v>31</v>
      </c>
      <c r="E54" s="44" t="s">
        <v>764</v>
      </c>
      <c r="F54" s="45" t="s">
        <v>759</v>
      </c>
      <c r="G54" s="46">
        <v>22.1</v>
      </c>
      <c r="H54" s="46">
        <v>21</v>
      </c>
      <c r="I54" s="46"/>
      <c r="J54" s="52">
        <v>22</v>
      </c>
      <c r="K54" s="47" t="str">
        <f t="shared" si="1"/>
        <v/>
      </c>
      <c r="L54" s="30"/>
    </row>
    <row r="55" spans="1:12" ht="15" customHeight="1" x14ac:dyDescent="0.2">
      <c r="A55" s="70" t="s">
        <v>1929</v>
      </c>
      <c r="B55" s="71" t="s">
        <v>1925</v>
      </c>
      <c r="C55" s="44" t="s">
        <v>1926</v>
      </c>
      <c r="D55" s="44" t="s">
        <v>31</v>
      </c>
      <c r="E55" s="44" t="s">
        <v>765</v>
      </c>
      <c r="F55" s="45" t="s">
        <v>759</v>
      </c>
      <c r="G55" s="46">
        <v>19.75</v>
      </c>
      <c r="H55" s="46">
        <v>18.8</v>
      </c>
      <c r="I55" s="46"/>
      <c r="J55" s="52">
        <v>191</v>
      </c>
      <c r="K55" s="47" t="str">
        <f t="shared" si="1"/>
        <v/>
      </c>
      <c r="L55" s="30"/>
    </row>
    <row r="56" spans="1:12" ht="15" customHeight="1" x14ac:dyDescent="0.2">
      <c r="A56" s="70" t="s">
        <v>1930</v>
      </c>
      <c r="B56" s="71" t="s">
        <v>1925</v>
      </c>
      <c r="C56" s="44" t="s">
        <v>1926</v>
      </c>
      <c r="D56" s="44" t="s">
        <v>31</v>
      </c>
      <c r="E56" s="44" t="s">
        <v>766</v>
      </c>
      <c r="F56" s="45" t="s">
        <v>759</v>
      </c>
      <c r="G56" s="46">
        <v>15.9</v>
      </c>
      <c r="H56" s="46">
        <v>15.15</v>
      </c>
      <c r="I56" s="46"/>
      <c r="J56" s="52">
        <v>37</v>
      </c>
      <c r="K56" s="47" t="str">
        <f t="shared" si="1"/>
        <v/>
      </c>
      <c r="L56" s="30"/>
    </row>
    <row r="57" spans="1:12" ht="15" customHeight="1" x14ac:dyDescent="0.2">
      <c r="A57" s="70" t="s">
        <v>1931</v>
      </c>
      <c r="B57" s="71" t="s">
        <v>1932</v>
      </c>
      <c r="C57" s="44" t="s">
        <v>1933</v>
      </c>
      <c r="D57" s="44" t="s">
        <v>31</v>
      </c>
      <c r="E57" s="44" t="s">
        <v>760</v>
      </c>
      <c r="F57" s="45" t="s">
        <v>759</v>
      </c>
      <c r="G57" s="46">
        <v>24.35</v>
      </c>
      <c r="H57" s="46">
        <v>23.15</v>
      </c>
      <c r="I57" s="46"/>
      <c r="J57" s="52">
        <v>8</v>
      </c>
      <c r="K57" s="47" t="str">
        <f t="shared" si="1"/>
        <v/>
      </c>
      <c r="L57" s="30"/>
    </row>
    <row r="58" spans="1:12" ht="15" customHeight="1" x14ac:dyDescent="0.2">
      <c r="A58" s="70" t="s">
        <v>1934</v>
      </c>
      <c r="B58" s="71" t="s">
        <v>1932</v>
      </c>
      <c r="C58" s="44" t="s">
        <v>1933</v>
      </c>
      <c r="D58" s="44" t="s">
        <v>31</v>
      </c>
      <c r="E58" s="44" t="s">
        <v>763</v>
      </c>
      <c r="F58" s="45" t="s">
        <v>759</v>
      </c>
      <c r="G58" s="46">
        <v>23.15</v>
      </c>
      <c r="H58" s="46">
        <v>22</v>
      </c>
      <c r="I58" s="46"/>
      <c r="J58" s="52">
        <v>187</v>
      </c>
      <c r="K58" s="47" t="str">
        <f t="shared" si="1"/>
        <v/>
      </c>
      <c r="L58" s="30"/>
    </row>
    <row r="59" spans="1:12" ht="15" customHeight="1" x14ac:dyDescent="0.2">
      <c r="A59" s="70" t="s">
        <v>1935</v>
      </c>
      <c r="B59" s="71" t="s">
        <v>1932</v>
      </c>
      <c r="C59" s="44" t="s">
        <v>1933</v>
      </c>
      <c r="D59" s="44" t="s">
        <v>31</v>
      </c>
      <c r="E59" s="44" t="s">
        <v>764</v>
      </c>
      <c r="F59" s="45" t="s">
        <v>759</v>
      </c>
      <c r="G59" s="46">
        <v>22.1</v>
      </c>
      <c r="H59" s="46">
        <v>21</v>
      </c>
      <c r="I59" s="46"/>
      <c r="J59" s="52">
        <v>32</v>
      </c>
      <c r="K59" s="47" t="str">
        <f t="shared" si="1"/>
        <v/>
      </c>
      <c r="L59" s="30"/>
    </row>
    <row r="60" spans="1:12" ht="15" customHeight="1" x14ac:dyDescent="0.2">
      <c r="A60" s="70" t="s">
        <v>1936</v>
      </c>
      <c r="B60" s="71" t="s">
        <v>1932</v>
      </c>
      <c r="C60" s="44" t="s">
        <v>1933</v>
      </c>
      <c r="D60" s="44" t="s">
        <v>31</v>
      </c>
      <c r="E60" s="44" t="s">
        <v>765</v>
      </c>
      <c r="F60" s="45" t="s">
        <v>759</v>
      </c>
      <c r="G60" s="46">
        <v>19.75</v>
      </c>
      <c r="H60" s="46">
        <v>18.8</v>
      </c>
      <c r="I60" s="46"/>
      <c r="J60" s="52">
        <v>57</v>
      </c>
      <c r="K60" s="47" t="str">
        <f t="shared" si="1"/>
        <v/>
      </c>
      <c r="L60" s="30"/>
    </row>
    <row r="61" spans="1:12" ht="15" customHeight="1" x14ac:dyDescent="0.2">
      <c r="A61" s="70" t="s">
        <v>1937</v>
      </c>
      <c r="B61" s="71" t="s">
        <v>1932</v>
      </c>
      <c r="C61" s="44" t="s">
        <v>1933</v>
      </c>
      <c r="D61" s="44" t="s">
        <v>31</v>
      </c>
      <c r="E61" s="44" t="s">
        <v>766</v>
      </c>
      <c r="F61" s="45" t="s">
        <v>759</v>
      </c>
      <c r="G61" s="46">
        <v>15.9</v>
      </c>
      <c r="H61" s="46">
        <v>15.15</v>
      </c>
      <c r="I61" s="46"/>
      <c r="J61" s="52">
        <v>6</v>
      </c>
      <c r="K61" s="47" t="str">
        <f t="shared" si="1"/>
        <v/>
      </c>
      <c r="L61" s="30"/>
    </row>
    <row r="62" spans="1:12" ht="15" customHeight="1" x14ac:dyDescent="0.2">
      <c r="A62" s="70" t="s">
        <v>1940</v>
      </c>
      <c r="B62" s="71" t="s">
        <v>1938</v>
      </c>
      <c r="C62" s="44" t="s">
        <v>1939</v>
      </c>
      <c r="D62" s="44" t="s">
        <v>31</v>
      </c>
      <c r="E62" s="44" t="s">
        <v>765</v>
      </c>
      <c r="F62" s="45" t="s">
        <v>772</v>
      </c>
      <c r="G62" s="46">
        <v>19.75</v>
      </c>
      <c r="H62" s="46">
        <v>18.8</v>
      </c>
      <c r="I62" s="46"/>
      <c r="J62" s="52">
        <v>198</v>
      </c>
      <c r="K62" s="47" t="str">
        <f t="shared" si="1"/>
        <v/>
      </c>
      <c r="L62" s="30"/>
    </row>
    <row r="63" spans="1:12" ht="15" customHeight="1" x14ac:dyDescent="0.2">
      <c r="A63" s="70" t="s">
        <v>1941</v>
      </c>
      <c r="B63" s="71" t="s">
        <v>1938</v>
      </c>
      <c r="C63" s="44" t="s">
        <v>1939</v>
      </c>
      <c r="D63" s="44" t="s">
        <v>31</v>
      </c>
      <c r="E63" s="44" t="s">
        <v>766</v>
      </c>
      <c r="F63" s="45" t="s">
        <v>772</v>
      </c>
      <c r="G63" s="46">
        <v>17.75</v>
      </c>
      <c r="H63" s="46">
        <v>16.899999999999999</v>
      </c>
      <c r="I63" s="46"/>
      <c r="J63" s="52">
        <v>105</v>
      </c>
      <c r="K63" s="47" t="str">
        <f t="shared" si="1"/>
        <v/>
      </c>
      <c r="L63" s="30"/>
    </row>
    <row r="64" spans="1:12" ht="15" customHeight="1" x14ac:dyDescent="0.2">
      <c r="A64" s="70" t="s">
        <v>2487</v>
      </c>
      <c r="B64" s="71" t="s">
        <v>2488</v>
      </c>
      <c r="C64" s="44" t="s">
        <v>2489</v>
      </c>
      <c r="D64" s="44" t="s">
        <v>31</v>
      </c>
      <c r="E64" s="44" t="s">
        <v>763</v>
      </c>
      <c r="F64" s="45" t="s">
        <v>809</v>
      </c>
      <c r="G64" s="46">
        <v>23.15</v>
      </c>
      <c r="H64" s="46">
        <v>22</v>
      </c>
      <c r="I64" s="46"/>
      <c r="J64" s="52">
        <v>35</v>
      </c>
      <c r="K64" s="47" t="str">
        <f t="shared" si="1"/>
        <v/>
      </c>
      <c r="L64" s="30"/>
    </row>
    <row r="65" spans="1:12" ht="15" customHeight="1" x14ac:dyDescent="0.2">
      <c r="A65" s="70" t="s">
        <v>2490</v>
      </c>
      <c r="B65" s="71" t="s">
        <v>2488</v>
      </c>
      <c r="C65" s="44" t="s">
        <v>2489</v>
      </c>
      <c r="D65" s="44" t="s">
        <v>31</v>
      </c>
      <c r="E65" s="44" t="s">
        <v>764</v>
      </c>
      <c r="F65" s="45" t="s">
        <v>809</v>
      </c>
      <c r="G65" s="46">
        <v>22.1</v>
      </c>
      <c r="H65" s="46">
        <v>21</v>
      </c>
      <c r="I65" s="46"/>
      <c r="J65" s="52">
        <v>111</v>
      </c>
      <c r="K65" s="47" t="str">
        <f t="shared" si="1"/>
        <v/>
      </c>
      <c r="L65" s="30"/>
    </row>
    <row r="66" spans="1:12" ht="15" customHeight="1" x14ac:dyDescent="0.2">
      <c r="A66" s="70" t="s">
        <v>2491</v>
      </c>
      <c r="B66" s="71" t="s">
        <v>2488</v>
      </c>
      <c r="C66" s="44" t="s">
        <v>2489</v>
      </c>
      <c r="D66" s="44" t="s">
        <v>31</v>
      </c>
      <c r="E66" s="44" t="s">
        <v>765</v>
      </c>
      <c r="F66" s="45" t="s">
        <v>809</v>
      </c>
      <c r="G66" s="46">
        <v>19.75</v>
      </c>
      <c r="H66" s="46">
        <v>18.8</v>
      </c>
      <c r="I66" s="46"/>
      <c r="J66" s="52">
        <v>20</v>
      </c>
      <c r="K66" s="47" t="str">
        <f t="shared" si="1"/>
        <v/>
      </c>
      <c r="L66" s="30"/>
    </row>
    <row r="67" spans="1:12" ht="15" customHeight="1" x14ac:dyDescent="0.2">
      <c r="A67" s="70" t="s">
        <v>1942</v>
      </c>
      <c r="B67" s="71" t="s">
        <v>810</v>
      </c>
      <c r="C67" s="44" t="s">
        <v>811</v>
      </c>
      <c r="D67" s="44" t="s">
        <v>31</v>
      </c>
      <c r="E67" s="44" t="s">
        <v>760</v>
      </c>
      <c r="F67" s="45" t="s">
        <v>759</v>
      </c>
      <c r="G67" s="46">
        <v>24.35</v>
      </c>
      <c r="H67" s="46">
        <v>23.15</v>
      </c>
      <c r="I67" s="46"/>
      <c r="J67" s="52">
        <v>7</v>
      </c>
      <c r="K67" s="47" t="str">
        <f t="shared" si="1"/>
        <v/>
      </c>
      <c r="L67" s="30"/>
    </row>
    <row r="68" spans="1:12" ht="15" customHeight="1" x14ac:dyDescent="0.2">
      <c r="A68" s="70" t="s">
        <v>1943</v>
      </c>
      <c r="B68" s="71" t="s">
        <v>810</v>
      </c>
      <c r="C68" s="44" t="s">
        <v>811</v>
      </c>
      <c r="D68" s="44" t="s">
        <v>31</v>
      </c>
      <c r="E68" s="44" t="s">
        <v>764</v>
      </c>
      <c r="F68" s="45" t="s">
        <v>759</v>
      </c>
      <c r="G68" s="46">
        <v>22.1</v>
      </c>
      <c r="H68" s="46">
        <v>21</v>
      </c>
      <c r="I68" s="46"/>
      <c r="J68" s="52">
        <v>19</v>
      </c>
      <c r="K68" s="47" t="str">
        <f t="shared" si="1"/>
        <v/>
      </c>
      <c r="L68" s="30"/>
    </row>
    <row r="69" spans="1:12" ht="15" customHeight="1" x14ac:dyDescent="0.2">
      <c r="A69" s="70" t="s">
        <v>1944</v>
      </c>
      <c r="B69" s="71" t="s">
        <v>1945</v>
      </c>
      <c r="C69" s="44" t="s">
        <v>1946</v>
      </c>
      <c r="D69" s="44" t="s">
        <v>31</v>
      </c>
      <c r="E69" s="44" t="s">
        <v>760</v>
      </c>
      <c r="F69" s="45" t="s">
        <v>771</v>
      </c>
      <c r="G69" s="46">
        <v>24.35</v>
      </c>
      <c r="H69" s="46">
        <v>23.15</v>
      </c>
      <c r="I69" s="46"/>
      <c r="J69" s="52">
        <v>82</v>
      </c>
      <c r="K69" s="47" t="str">
        <f t="shared" si="1"/>
        <v/>
      </c>
      <c r="L69" s="30"/>
    </row>
    <row r="70" spans="1:12" ht="15" customHeight="1" x14ac:dyDescent="0.2">
      <c r="A70" s="70" t="s">
        <v>1947</v>
      </c>
      <c r="B70" s="71" t="s">
        <v>1945</v>
      </c>
      <c r="C70" s="44" t="s">
        <v>1946</v>
      </c>
      <c r="D70" s="44" t="s">
        <v>31</v>
      </c>
      <c r="E70" s="44" t="s">
        <v>763</v>
      </c>
      <c r="F70" s="45" t="s">
        <v>771</v>
      </c>
      <c r="G70" s="46">
        <v>23.15</v>
      </c>
      <c r="H70" s="46">
        <v>22</v>
      </c>
      <c r="I70" s="46"/>
      <c r="J70" s="52">
        <v>66</v>
      </c>
      <c r="K70" s="47" t="str">
        <f t="shared" si="1"/>
        <v/>
      </c>
      <c r="L70" s="30"/>
    </row>
    <row r="71" spans="1:12" ht="15" customHeight="1" x14ac:dyDescent="0.2">
      <c r="A71" s="70" t="s">
        <v>1948</v>
      </c>
      <c r="B71" s="71" t="s">
        <v>1949</v>
      </c>
      <c r="C71" s="44" t="s">
        <v>1950</v>
      </c>
      <c r="D71" s="44" t="s">
        <v>31</v>
      </c>
      <c r="E71" s="44" t="s">
        <v>761</v>
      </c>
      <c r="F71" s="45" t="s">
        <v>770</v>
      </c>
      <c r="G71" s="46">
        <v>26.55</v>
      </c>
      <c r="H71" s="46">
        <v>25.25</v>
      </c>
      <c r="I71" s="46"/>
      <c r="J71" s="52">
        <v>136</v>
      </c>
      <c r="K71" s="47" t="str">
        <f t="shared" si="1"/>
        <v/>
      </c>
      <c r="L71" s="30"/>
    </row>
    <row r="72" spans="1:12" ht="15" customHeight="1" x14ac:dyDescent="0.2">
      <c r="A72" s="70" t="s">
        <v>1951</v>
      </c>
      <c r="B72" s="71" t="s">
        <v>1949</v>
      </c>
      <c r="C72" s="44" t="s">
        <v>1950</v>
      </c>
      <c r="D72" s="44" t="s">
        <v>31</v>
      </c>
      <c r="E72" s="44" t="s">
        <v>758</v>
      </c>
      <c r="F72" s="45" t="s">
        <v>770</v>
      </c>
      <c r="G72" s="46">
        <v>23.15</v>
      </c>
      <c r="H72" s="46">
        <v>22</v>
      </c>
      <c r="I72" s="46"/>
      <c r="J72" s="52">
        <v>448</v>
      </c>
      <c r="K72" s="47" t="str">
        <f t="shared" si="1"/>
        <v/>
      </c>
      <c r="L72" s="30"/>
    </row>
    <row r="73" spans="1:12" ht="15" customHeight="1" x14ac:dyDescent="0.2">
      <c r="A73" s="70" t="s">
        <v>1952</v>
      </c>
      <c r="B73" s="71" t="s">
        <v>1949</v>
      </c>
      <c r="C73" s="44" t="s">
        <v>1950</v>
      </c>
      <c r="D73" s="44" t="s">
        <v>31</v>
      </c>
      <c r="E73" s="44" t="s">
        <v>760</v>
      </c>
      <c r="F73" s="45" t="s">
        <v>770</v>
      </c>
      <c r="G73" s="46">
        <v>22.2</v>
      </c>
      <c r="H73" s="46">
        <v>21.1</v>
      </c>
      <c r="I73" s="46"/>
      <c r="J73" s="52">
        <v>177</v>
      </c>
      <c r="K73" s="47" t="str">
        <f t="shared" si="1"/>
        <v/>
      </c>
      <c r="L73" s="30"/>
    </row>
    <row r="74" spans="1:12" ht="15" customHeight="1" x14ac:dyDescent="0.2">
      <c r="A74" s="70" t="s">
        <v>1953</v>
      </c>
      <c r="B74" s="71" t="s">
        <v>1949</v>
      </c>
      <c r="C74" s="44" t="s">
        <v>1950</v>
      </c>
      <c r="D74" s="44" t="s">
        <v>31</v>
      </c>
      <c r="E74" s="44" t="s">
        <v>766</v>
      </c>
      <c r="F74" s="45" t="s">
        <v>770</v>
      </c>
      <c r="G74" s="46">
        <v>15.7</v>
      </c>
      <c r="H74" s="46">
        <v>14.95</v>
      </c>
      <c r="I74" s="46"/>
      <c r="J74" s="52">
        <v>12</v>
      </c>
      <c r="K74" s="47" t="str">
        <f t="shared" si="1"/>
        <v/>
      </c>
      <c r="L74" s="30"/>
    </row>
    <row r="75" spans="1:12" ht="15" customHeight="1" x14ac:dyDescent="0.2">
      <c r="A75" s="70" t="s">
        <v>1954</v>
      </c>
      <c r="B75" s="71" t="s">
        <v>1955</v>
      </c>
      <c r="C75" s="44" t="s">
        <v>1956</v>
      </c>
      <c r="D75" s="44" t="s">
        <v>31</v>
      </c>
      <c r="E75" s="44" t="s">
        <v>758</v>
      </c>
      <c r="F75" s="45" t="s">
        <v>770</v>
      </c>
      <c r="G75" s="46">
        <v>23.15</v>
      </c>
      <c r="H75" s="46">
        <v>22</v>
      </c>
      <c r="I75" s="46"/>
      <c r="J75" s="52">
        <v>19</v>
      </c>
      <c r="K75" s="47" t="str">
        <f t="shared" ref="K75:K106" si="2">IF(L75="","",IF(L75&lt;50,G75-($K$9*G75),IF(L75&gt;=50,H75-($K$9*H75))))</f>
        <v/>
      </c>
      <c r="L75" s="30"/>
    </row>
    <row r="76" spans="1:12" ht="15" customHeight="1" x14ac:dyDescent="0.2">
      <c r="A76" s="70" t="s">
        <v>1957</v>
      </c>
      <c r="B76" s="71" t="s">
        <v>1955</v>
      </c>
      <c r="C76" s="44" t="s">
        <v>1956</v>
      </c>
      <c r="D76" s="44" t="s">
        <v>31</v>
      </c>
      <c r="E76" s="44" t="s">
        <v>760</v>
      </c>
      <c r="F76" s="45" t="s">
        <v>770</v>
      </c>
      <c r="G76" s="46">
        <v>22.2</v>
      </c>
      <c r="H76" s="46">
        <v>21.1</v>
      </c>
      <c r="I76" s="46"/>
      <c r="J76" s="52">
        <v>485</v>
      </c>
      <c r="K76" s="47" t="str">
        <f t="shared" si="2"/>
        <v/>
      </c>
      <c r="L76" s="30"/>
    </row>
    <row r="77" spans="1:12" ht="15" customHeight="1" x14ac:dyDescent="0.2">
      <c r="A77" s="70" t="s">
        <v>1958</v>
      </c>
      <c r="B77" s="71" t="s">
        <v>1955</v>
      </c>
      <c r="C77" s="44" t="s">
        <v>1956</v>
      </c>
      <c r="D77" s="44" t="s">
        <v>31</v>
      </c>
      <c r="E77" s="44" t="s">
        <v>764</v>
      </c>
      <c r="F77" s="45" t="s">
        <v>770</v>
      </c>
      <c r="G77" s="46">
        <v>19.5</v>
      </c>
      <c r="H77" s="46">
        <v>18.55</v>
      </c>
      <c r="I77" s="46"/>
      <c r="J77" s="52">
        <v>25</v>
      </c>
      <c r="K77" s="47" t="str">
        <f t="shared" si="2"/>
        <v/>
      </c>
      <c r="L77" s="30"/>
    </row>
    <row r="78" spans="1:12" ht="15" customHeight="1" x14ac:dyDescent="0.2">
      <c r="A78" s="70" t="s">
        <v>1959</v>
      </c>
      <c r="B78" s="71" t="s">
        <v>1960</v>
      </c>
      <c r="C78" s="44" t="s">
        <v>1961</v>
      </c>
      <c r="D78" s="44" t="s">
        <v>31</v>
      </c>
      <c r="E78" s="44" t="s">
        <v>760</v>
      </c>
      <c r="F78" s="45" t="s">
        <v>784</v>
      </c>
      <c r="G78" s="46">
        <v>22.2</v>
      </c>
      <c r="H78" s="46">
        <v>21.1</v>
      </c>
      <c r="I78" s="46"/>
      <c r="J78" s="52">
        <v>100</v>
      </c>
      <c r="K78" s="47" t="str">
        <f t="shared" si="2"/>
        <v/>
      </c>
      <c r="L78" s="30"/>
    </row>
    <row r="79" spans="1:12" ht="15" customHeight="1" x14ac:dyDescent="0.2">
      <c r="A79" s="70" t="s">
        <v>1962</v>
      </c>
      <c r="B79" s="71" t="s">
        <v>1960</v>
      </c>
      <c r="C79" s="44" t="s">
        <v>1961</v>
      </c>
      <c r="D79" s="44" t="s">
        <v>31</v>
      </c>
      <c r="E79" s="44" t="s">
        <v>763</v>
      </c>
      <c r="F79" s="45" t="s">
        <v>784</v>
      </c>
      <c r="G79" s="46">
        <v>21.2</v>
      </c>
      <c r="H79" s="46">
        <v>20.149999999999999</v>
      </c>
      <c r="I79" s="46"/>
      <c r="J79" s="52">
        <v>500</v>
      </c>
      <c r="K79" s="47" t="str">
        <f t="shared" si="2"/>
        <v/>
      </c>
      <c r="L79" s="30"/>
    </row>
    <row r="80" spans="1:12" ht="15" customHeight="1" x14ac:dyDescent="0.2">
      <c r="A80" s="70" t="s">
        <v>1963</v>
      </c>
      <c r="B80" s="71" t="s">
        <v>1960</v>
      </c>
      <c r="C80" s="44" t="s">
        <v>1961</v>
      </c>
      <c r="D80" s="44" t="s">
        <v>31</v>
      </c>
      <c r="E80" s="44" t="s">
        <v>764</v>
      </c>
      <c r="F80" s="45" t="s">
        <v>784</v>
      </c>
      <c r="G80" s="46">
        <v>19.5</v>
      </c>
      <c r="H80" s="46">
        <v>18.55</v>
      </c>
      <c r="I80" s="46"/>
      <c r="J80" s="52">
        <v>500</v>
      </c>
      <c r="K80" s="47" t="str">
        <f t="shared" si="2"/>
        <v/>
      </c>
      <c r="L80" s="30"/>
    </row>
    <row r="81" spans="1:12" ht="15" customHeight="1" x14ac:dyDescent="0.2">
      <c r="A81" s="70" t="s">
        <v>1964</v>
      </c>
      <c r="B81" s="71" t="s">
        <v>1960</v>
      </c>
      <c r="C81" s="44" t="s">
        <v>1961</v>
      </c>
      <c r="D81" s="44" t="s">
        <v>31</v>
      </c>
      <c r="E81" s="44" t="s">
        <v>766</v>
      </c>
      <c r="F81" s="45" t="s">
        <v>784</v>
      </c>
      <c r="G81" s="46">
        <v>15.7</v>
      </c>
      <c r="H81" s="46">
        <v>14.95</v>
      </c>
      <c r="I81" s="46"/>
      <c r="J81" s="52">
        <v>33</v>
      </c>
      <c r="K81" s="47" t="str">
        <f t="shared" si="2"/>
        <v/>
      </c>
      <c r="L81" s="30"/>
    </row>
    <row r="82" spans="1:12" ht="15" customHeight="1" x14ac:dyDescent="0.2">
      <c r="A82" s="70" t="s">
        <v>1965</v>
      </c>
      <c r="B82" s="71" t="s">
        <v>888</v>
      </c>
      <c r="C82" s="44" t="s">
        <v>889</v>
      </c>
      <c r="D82" s="44" t="s">
        <v>31</v>
      </c>
      <c r="E82" s="44" t="s">
        <v>760</v>
      </c>
      <c r="F82" s="45" t="s">
        <v>784</v>
      </c>
      <c r="G82" s="46">
        <v>22.2</v>
      </c>
      <c r="H82" s="46">
        <v>21.1</v>
      </c>
      <c r="I82" s="46"/>
      <c r="J82" s="52">
        <v>127</v>
      </c>
      <c r="K82" s="47" t="str">
        <f t="shared" si="2"/>
        <v/>
      </c>
      <c r="L82" s="30"/>
    </row>
    <row r="83" spans="1:12" ht="15" customHeight="1" x14ac:dyDescent="0.2">
      <c r="A83" s="70" t="s">
        <v>1966</v>
      </c>
      <c r="B83" s="71" t="s">
        <v>888</v>
      </c>
      <c r="C83" s="44" t="s">
        <v>889</v>
      </c>
      <c r="D83" s="44" t="s">
        <v>31</v>
      </c>
      <c r="E83" s="44" t="s">
        <v>764</v>
      </c>
      <c r="F83" s="45" t="s">
        <v>784</v>
      </c>
      <c r="G83" s="46">
        <v>19.5</v>
      </c>
      <c r="H83" s="46">
        <v>18.55</v>
      </c>
      <c r="I83" s="46"/>
      <c r="J83" s="52">
        <v>376</v>
      </c>
      <c r="K83" s="47" t="str">
        <f t="shared" si="2"/>
        <v/>
      </c>
      <c r="L83" s="30"/>
    </row>
    <row r="84" spans="1:12" ht="15" customHeight="1" x14ac:dyDescent="0.2">
      <c r="A84" s="70" t="s">
        <v>1967</v>
      </c>
      <c r="B84" s="71" t="s">
        <v>888</v>
      </c>
      <c r="C84" s="44" t="s">
        <v>889</v>
      </c>
      <c r="D84" s="44" t="s">
        <v>31</v>
      </c>
      <c r="E84" s="44" t="s">
        <v>765</v>
      </c>
      <c r="F84" s="45" t="s">
        <v>784</v>
      </c>
      <c r="G84" s="46">
        <v>17.2</v>
      </c>
      <c r="H84" s="46">
        <v>16.350000000000001</v>
      </c>
      <c r="I84" s="46"/>
      <c r="J84" s="52">
        <v>155</v>
      </c>
      <c r="K84" s="47" t="str">
        <f t="shared" si="2"/>
        <v/>
      </c>
      <c r="L84" s="30"/>
    </row>
    <row r="85" spans="1:12" ht="15" customHeight="1" x14ac:dyDescent="0.2">
      <c r="A85" s="70" t="s">
        <v>1968</v>
      </c>
      <c r="B85" s="71" t="s">
        <v>888</v>
      </c>
      <c r="C85" s="44" t="s">
        <v>889</v>
      </c>
      <c r="D85" s="44" t="s">
        <v>31</v>
      </c>
      <c r="E85" s="44" t="s">
        <v>766</v>
      </c>
      <c r="F85" s="45" t="s">
        <v>784</v>
      </c>
      <c r="G85" s="46">
        <v>15.7</v>
      </c>
      <c r="H85" s="46">
        <v>14.95</v>
      </c>
      <c r="I85" s="46"/>
      <c r="J85" s="52">
        <v>42</v>
      </c>
      <c r="K85" s="47" t="str">
        <f t="shared" si="2"/>
        <v/>
      </c>
      <c r="L85" s="30"/>
    </row>
    <row r="86" spans="1:12" ht="15" customHeight="1" x14ac:dyDescent="0.2">
      <c r="A86" s="70" t="s">
        <v>2778</v>
      </c>
      <c r="B86" s="71" t="s">
        <v>2779</v>
      </c>
      <c r="C86" s="44" t="s">
        <v>2780</v>
      </c>
      <c r="D86" s="44" t="s">
        <v>31</v>
      </c>
      <c r="E86" s="44" t="s">
        <v>758</v>
      </c>
      <c r="F86" s="45" t="s">
        <v>759</v>
      </c>
      <c r="G86" s="46">
        <v>23.15</v>
      </c>
      <c r="H86" s="46">
        <v>22</v>
      </c>
      <c r="I86" s="46"/>
      <c r="J86" s="52">
        <v>50</v>
      </c>
      <c r="K86" s="47" t="str">
        <f t="shared" si="2"/>
        <v/>
      </c>
      <c r="L86" s="30"/>
    </row>
    <row r="87" spans="1:12" ht="15" customHeight="1" x14ac:dyDescent="0.2">
      <c r="A87" s="70" t="s">
        <v>1969</v>
      </c>
      <c r="B87" s="71" t="s">
        <v>1970</v>
      </c>
      <c r="C87" s="44" t="s">
        <v>1971</v>
      </c>
      <c r="D87" s="44" t="s">
        <v>31</v>
      </c>
      <c r="E87" s="44" t="s">
        <v>758</v>
      </c>
      <c r="F87" s="45" t="s">
        <v>770</v>
      </c>
      <c r="G87" s="46">
        <v>23.15</v>
      </c>
      <c r="H87" s="46">
        <v>22</v>
      </c>
      <c r="I87" s="46"/>
      <c r="J87" s="52">
        <v>17</v>
      </c>
      <c r="K87" s="47" t="str">
        <f t="shared" si="2"/>
        <v/>
      </c>
      <c r="L87" s="30"/>
    </row>
    <row r="88" spans="1:12" ht="15" customHeight="1" x14ac:dyDescent="0.2">
      <c r="A88" s="70" t="s">
        <v>1972</v>
      </c>
      <c r="B88" s="71" t="s">
        <v>1970</v>
      </c>
      <c r="C88" s="44" t="s">
        <v>1971</v>
      </c>
      <c r="D88" s="44" t="s">
        <v>31</v>
      </c>
      <c r="E88" s="44" t="s">
        <v>760</v>
      </c>
      <c r="F88" s="45" t="s">
        <v>770</v>
      </c>
      <c r="G88" s="46">
        <v>22.2</v>
      </c>
      <c r="H88" s="46">
        <v>21.1</v>
      </c>
      <c r="I88" s="46"/>
      <c r="J88" s="52">
        <v>428</v>
      </c>
      <c r="K88" s="47" t="str">
        <f t="shared" si="2"/>
        <v/>
      </c>
      <c r="L88" s="30"/>
    </row>
    <row r="89" spans="1:12" ht="15" customHeight="1" x14ac:dyDescent="0.2">
      <c r="A89" s="70" t="s">
        <v>1973</v>
      </c>
      <c r="B89" s="71" t="s">
        <v>1970</v>
      </c>
      <c r="C89" s="44" t="s">
        <v>1971</v>
      </c>
      <c r="D89" s="44" t="s">
        <v>31</v>
      </c>
      <c r="E89" s="44" t="s">
        <v>763</v>
      </c>
      <c r="F89" s="45" t="s">
        <v>770</v>
      </c>
      <c r="G89" s="46">
        <v>21.2</v>
      </c>
      <c r="H89" s="46">
        <v>20.149999999999999</v>
      </c>
      <c r="I89" s="46"/>
      <c r="J89" s="52">
        <v>500</v>
      </c>
      <c r="K89" s="47" t="str">
        <f t="shared" si="2"/>
        <v/>
      </c>
      <c r="L89" s="30"/>
    </row>
    <row r="90" spans="1:12" ht="15" customHeight="1" x14ac:dyDescent="0.2">
      <c r="A90" s="70" t="s">
        <v>1974</v>
      </c>
      <c r="B90" s="71" t="s">
        <v>1970</v>
      </c>
      <c r="C90" s="44" t="s">
        <v>1971</v>
      </c>
      <c r="D90" s="44" t="s">
        <v>31</v>
      </c>
      <c r="E90" s="44" t="s">
        <v>764</v>
      </c>
      <c r="F90" s="45" t="s">
        <v>770</v>
      </c>
      <c r="G90" s="46">
        <v>19.5</v>
      </c>
      <c r="H90" s="46">
        <v>18.55</v>
      </c>
      <c r="I90" s="46"/>
      <c r="J90" s="52">
        <v>500</v>
      </c>
      <c r="K90" s="47" t="str">
        <f t="shared" si="2"/>
        <v/>
      </c>
      <c r="L90" s="30"/>
    </row>
    <row r="91" spans="1:12" ht="15" customHeight="1" x14ac:dyDescent="0.2">
      <c r="A91" s="70" t="s">
        <v>1975</v>
      </c>
      <c r="B91" s="71" t="s">
        <v>1970</v>
      </c>
      <c r="C91" s="44" t="s">
        <v>1971</v>
      </c>
      <c r="D91" s="44" t="s">
        <v>31</v>
      </c>
      <c r="E91" s="44" t="s">
        <v>765</v>
      </c>
      <c r="F91" s="45" t="s">
        <v>770</v>
      </c>
      <c r="G91" s="46">
        <v>17.2</v>
      </c>
      <c r="H91" s="46">
        <v>16.350000000000001</v>
      </c>
      <c r="I91" s="46"/>
      <c r="J91" s="52">
        <v>188</v>
      </c>
      <c r="K91" s="47" t="str">
        <f t="shared" si="2"/>
        <v/>
      </c>
      <c r="L91" s="30"/>
    </row>
    <row r="92" spans="1:12" ht="15" customHeight="1" x14ac:dyDescent="0.2">
      <c r="A92" s="70" t="s">
        <v>1978</v>
      </c>
      <c r="B92" s="71" t="s">
        <v>1976</v>
      </c>
      <c r="C92" s="44" t="s">
        <v>1977</v>
      </c>
      <c r="D92" s="44" t="s">
        <v>31</v>
      </c>
      <c r="E92" s="44" t="s">
        <v>760</v>
      </c>
      <c r="F92" s="45" t="s">
        <v>759</v>
      </c>
      <c r="G92" s="46">
        <v>22.2</v>
      </c>
      <c r="H92" s="46">
        <v>21.1</v>
      </c>
      <c r="I92" s="46"/>
      <c r="J92" s="52">
        <v>500</v>
      </c>
      <c r="K92" s="47" t="str">
        <f t="shared" si="2"/>
        <v/>
      </c>
      <c r="L92" s="30"/>
    </row>
    <row r="93" spans="1:12" ht="15" customHeight="1" x14ac:dyDescent="0.2">
      <c r="A93" s="70" t="s">
        <v>1979</v>
      </c>
      <c r="B93" s="71" t="s">
        <v>1976</v>
      </c>
      <c r="C93" s="44" t="s">
        <v>1977</v>
      </c>
      <c r="D93" s="44" t="s">
        <v>31</v>
      </c>
      <c r="E93" s="44" t="s">
        <v>764</v>
      </c>
      <c r="F93" s="45" t="s">
        <v>759</v>
      </c>
      <c r="G93" s="46">
        <v>19.5</v>
      </c>
      <c r="H93" s="46">
        <v>18.55</v>
      </c>
      <c r="I93" s="46"/>
      <c r="J93" s="52">
        <v>500</v>
      </c>
      <c r="K93" s="47" t="str">
        <f t="shared" si="2"/>
        <v/>
      </c>
      <c r="L93" s="30"/>
    </row>
    <row r="94" spans="1:12" ht="15" customHeight="1" x14ac:dyDescent="0.2">
      <c r="A94" s="70" t="s">
        <v>1980</v>
      </c>
      <c r="B94" s="71" t="s">
        <v>1976</v>
      </c>
      <c r="C94" s="44" t="s">
        <v>1977</v>
      </c>
      <c r="D94" s="44" t="s">
        <v>31</v>
      </c>
      <c r="E94" s="44" t="s">
        <v>765</v>
      </c>
      <c r="F94" s="45" t="s">
        <v>759</v>
      </c>
      <c r="G94" s="46">
        <v>17.2</v>
      </c>
      <c r="H94" s="46">
        <v>16.350000000000001</v>
      </c>
      <c r="I94" s="46"/>
      <c r="J94" s="52">
        <v>91</v>
      </c>
      <c r="K94" s="47" t="str">
        <f t="shared" si="2"/>
        <v/>
      </c>
      <c r="L94" s="30"/>
    </row>
    <row r="95" spans="1:12" ht="15" customHeight="1" x14ac:dyDescent="0.2">
      <c r="A95" s="70" t="s">
        <v>1981</v>
      </c>
      <c r="B95" s="71" t="s">
        <v>1982</v>
      </c>
      <c r="C95" s="44" t="s">
        <v>1983</v>
      </c>
      <c r="D95" s="44" t="s">
        <v>31</v>
      </c>
      <c r="E95" s="44" t="s">
        <v>761</v>
      </c>
      <c r="F95" s="45" t="s">
        <v>784</v>
      </c>
      <c r="G95" s="46">
        <v>26.55</v>
      </c>
      <c r="H95" s="46">
        <v>25.25</v>
      </c>
      <c r="I95" s="46"/>
      <c r="J95" s="52">
        <v>62</v>
      </c>
      <c r="K95" s="47" t="str">
        <f t="shared" si="2"/>
        <v/>
      </c>
      <c r="L95" s="30"/>
    </row>
    <row r="96" spans="1:12" ht="15" customHeight="1" x14ac:dyDescent="0.2">
      <c r="A96" s="70" t="s">
        <v>1984</v>
      </c>
      <c r="B96" s="71" t="s">
        <v>1982</v>
      </c>
      <c r="C96" s="44" t="s">
        <v>1983</v>
      </c>
      <c r="D96" s="44" t="s">
        <v>31</v>
      </c>
      <c r="E96" s="44" t="s">
        <v>758</v>
      </c>
      <c r="F96" s="45" t="s">
        <v>784</v>
      </c>
      <c r="G96" s="46">
        <v>23.15</v>
      </c>
      <c r="H96" s="46">
        <v>22</v>
      </c>
      <c r="I96" s="46"/>
      <c r="J96" s="52">
        <v>140</v>
      </c>
      <c r="K96" s="47" t="str">
        <f t="shared" si="2"/>
        <v/>
      </c>
      <c r="L96" s="30"/>
    </row>
    <row r="97" spans="1:12" ht="15" customHeight="1" x14ac:dyDescent="0.2">
      <c r="A97" s="70" t="s">
        <v>1985</v>
      </c>
      <c r="B97" s="71" t="s">
        <v>1982</v>
      </c>
      <c r="C97" s="44" t="s">
        <v>1983</v>
      </c>
      <c r="D97" s="44" t="s">
        <v>31</v>
      </c>
      <c r="E97" s="44" t="s">
        <v>760</v>
      </c>
      <c r="F97" s="45" t="s">
        <v>784</v>
      </c>
      <c r="G97" s="46">
        <v>22.2</v>
      </c>
      <c r="H97" s="46">
        <v>21.1</v>
      </c>
      <c r="I97" s="46"/>
      <c r="J97" s="52">
        <v>77</v>
      </c>
      <c r="K97" s="47" t="str">
        <f t="shared" si="2"/>
        <v/>
      </c>
      <c r="L97" s="30"/>
    </row>
    <row r="98" spans="1:12" ht="15" customHeight="1" x14ac:dyDescent="0.2">
      <c r="A98" s="70" t="s">
        <v>1986</v>
      </c>
      <c r="B98" s="71" t="s">
        <v>1987</v>
      </c>
      <c r="C98" s="44" t="s">
        <v>1988</v>
      </c>
      <c r="D98" s="44" t="s">
        <v>31</v>
      </c>
      <c r="E98" s="44" t="s">
        <v>761</v>
      </c>
      <c r="F98" s="45" t="s">
        <v>1989</v>
      </c>
      <c r="G98" s="46">
        <v>26.55</v>
      </c>
      <c r="H98" s="46">
        <v>25.25</v>
      </c>
      <c r="I98" s="46"/>
      <c r="J98" s="52">
        <v>208</v>
      </c>
      <c r="K98" s="47" t="str">
        <f t="shared" si="2"/>
        <v/>
      </c>
      <c r="L98" s="30"/>
    </row>
    <row r="99" spans="1:12" ht="15" customHeight="1" x14ac:dyDescent="0.2">
      <c r="A99" s="70" t="s">
        <v>1990</v>
      </c>
      <c r="B99" s="71" t="s">
        <v>1987</v>
      </c>
      <c r="C99" s="44" t="s">
        <v>1988</v>
      </c>
      <c r="D99" s="44" t="s">
        <v>31</v>
      </c>
      <c r="E99" s="44" t="s">
        <v>758</v>
      </c>
      <c r="F99" s="45" t="s">
        <v>1989</v>
      </c>
      <c r="G99" s="46">
        <v>23.15</v>
      </c>
      <c r="H99" s="46">
        <v>22</v>
      </c>
      <c r="I99" s="46"/>
      <c r="J99" s="52">
        <v>303</v>
      </c>
      <c r="K99" s="47" t="str">
        <f t="shared" si="2"/>
        <v/>
      </c>
      <c r="L99" s="30"/>
    </row>
    <row r="100" spans="1:12" ht="15" customHeight="1" x14ac:dyDescent="0.2">
      <c r="A100" s="70" t="s">
        <v>1991</v>
      </c>
      <c r="B100" s="71" t="s">
        <v>1992</v>
      </c>
      <c r="C100" s="44" t="s">
        <v>1993</v>
      </c>
      <c r="D100" s="44" t="s">
        <v>31</v>
      </c>
      <c r="E100" s="44" t="s">
        <v>761</v>
      </c>
      <c r="F100" s="45" t="s">
        <v>784</v>
      </c>
      <c r="G100" s="46">
        <v>26.55</v>
      </c>
      <c r="H100" s="46">
        <v>25.25</v>
      </c>
      <c r="I100" s="46"/>
      <c r="J100" s="52">
        <v>70</v>
      </c>
      <c r="K100" s="47" t="str">
        <f t="shared" si="2"/>
        <v/>
      </c>
      <c r="L100" s="30"/>
    </row>
    <row r="101" spans="1:12" ht="15" customHeight="1" x14ac:dyDescent="0.2">
      <c r="A101" s="70" t="s">
        <v>1994</v>
      </c>
      <c r="B101" s="71" t="s">
        <v>1992</v>
      </c>
      <c r="C101" s="44" t="s">
        <v>1993</v>
      </c>
      <c r="D101" s="44" t="s">
        <v>31</v>
      </c>
      <c r="E101" s="44" t="s">
        <v>758</v>
      </c>
      <c r="F101" s="45" t="s">
        <v>784</v>
      </c>
      <c r="G101" s="46">
        <v>23.15</v>
      </c>
      <c r="H101" s="46">
        <v>22</v>
      </c>
      <c r="I101" s="46"/>
      <c r="J101" s="52">
        <v>220</v>
      </c>
      <c r="K101" s="47" t="str">
        <f t="shared" si="2"/>
        <v/>
      </c>
      <c r="L101" s="30"/>
    </row>
    <row r="102" spans="1:12" ht="15" customHeight="1" x14ac:dyDescent="0.2">
      <c r="A102" s="70" t="s">
        <v>1995</v>
      </c>
      <c r="B102" s="71" t="s">
        <v>1992</v>
      </c>
      <c r="C102" s="44" t="s">
        <v>1993</v>
      </c>
      <c r="D102" s="44" t="s">
        <v>31</v>
      </c>
      <c r="E102" s="44" t="s">
        <v>760</v>
      </c>
      <c r="F102" s="45" t="s">
        <v>784</v>
      </c>
      <c r="G102" s="46">
        <v>22.2</v>
      </c>
      <c r="H102" s="46">
        <v>21.1</v>
      </c>
      <c r="I102" s="46"/>
      <c r="J102" s="52">
        <v>237</v>
      </c>
      <c r="K102" s="47" t="str">
        <f t="shared" si="2"/>
        <v/>
      </c>
      <c r="L102" s="30"/>
    </row>
    <row r="103" spans="1:12" ht="15" customHeight="1" x14ac:dyDescent="0.2">
      <c r="A103" s="70" t="s">
        <v>1996</v>
      </c>
      <c r="B103" s="71" t="s">
        <v>1992</v>
      </c>
      <c r="C103" s="44" t="s">
        <v>1993</v>
      </c>
      <c r="D103" s="44" t="s">
        <v>31</v>
      </c>
      <c r="E103" s="44" t="s">
        <v>764</v>
      </c>
      <c r="F103" s="45" t="s">
        <v>784</v>
      </c>
      <c r="G103" s="46">
        <v>19.5</v>
      </c>
      <c r="H103" s="46">
        <v>18.55</v>
      </c>
      <c r="I103" s="46"/>
      <c r="J103" s="52">
        <v>145</v>
      </c>
      <c r="K103" s="47" t="str">
        <f t="shared" si="2"/>
        <v/>
      </c>
      <c r="L103" s="30"/>
    </row>
    <row r="104" spans="1:12" ht="15" customHeight="1" x14ac:dyDescent="0.2">
      <c r="A104" s="70" t="s">
        <v>1997</v>
      </c>
      <c r="B104" s="71" t="s">
        <v>1992</v>
      </c>
      <c r="C104" s="44" t="s">
        <v>1993</v>
      </c>
      <c r="D104" s="44" t="s">
        <v>31</v>
      </c>
      <c r="E104" s="44" t="s">
        <v>765</v>
      </c>
      <c r="F104" s="45" t="s">
        <v>784</v>
      </c>
      <c r="G104" s="46">
        <v>17.2</v>
      </c>
      <c r="H104" s="46">
        <v>16.350000000000001</v>
      </c>
      <c r="I104" s="46"/>
      <c r="J104" s="52">
        <v>26</v>
      </c>
      <c r="K104" s="47" t="str">
        <f t="shared" si="2"/>
        <v/>
      </c>
      <c r="L104" s="30"/>
    </row>
    <row r="105" spans="1:12" ht="15" customHeight="1" x14ac:dyDescent="0.2">
      <c r="A105" s="70" t="s">
        <v>2781</v>
      </c>
      <c r="B105" s="71" t="s">
        <v>1998</v>
      </c>
      <c r="C105" s="44" t="s">
        <v>1999</v>
      </c>
      <c r="D105" s="44" t="s">
        <v>31</v>
      </c>
      <c r="E105" s="44" t="s">
        <v>758</v>
      </c>
      <c r="F105" s="45" t="s">
        <v>784</v>
      </c>
      <c r="G105" s="46">
        <v>21.5</v>
      </c>
      <c r="H105" s="46">
        <v>20.45</v>
      </c>
      <c r="I105" s="46"/>
      <c r="J105" s="52">
        <v>50</v>
      </c>
      <c r="K105" s="47" t="str">
        <f t="shared" si="2"/>
        <v/>
      </c>
      <c r="L105" s="30"/>
    </row>
    <row r="106" spans="1:12" ht="15" customHeight="1" x14ac:dyDescent="0.2">
      <c r="A106" s="70" t="s">
        <v>2004</v>
      </c>
      <c r="B106" s="71" t="s">
        <v>2005</v>
      </c>
      <c r="C106" s="44" t="s">
        <v>2006</v>
      </c>
      <c r="D106" s="44" t="s">
        <v>31</v>
      </c>
      <c r="E106" s="44" t="s">
        <v>758</v>
      </c>
      <c r="F106" s="45" t="s">
        <v>887</v>
      </c>
      <c r="G106" s="46">
        <v>21.5</v>
      </c>
      <c r="H106" s="46">
        <v>20.45</v>
      </c>
      <c r="I106" s="46"/>
      <c r="J106" s="52">
        <v>46</v>
      </c>
      <c r="K106" s="47" t="str">
        <f t="shared" si="2"/>
        <v/>
      </c>
      <c r="L106" s="30"/>
    </row>
    <row r="107" spans="1:12" ht="15" customHeight="1" x14ac:dyDescent="0.2">
      <c r="A107" s="70" t="s">
        <v>2007</v>
      </c>
      <c r="B107" s="71" t="s">
        <v>2005</v>
      </c>
      <c r="C107" s="44" t="s">
        <v>2006</v>
      </c>
      <c r="D107" s="44" t="s">
        <v>31</v>
      </c>
      <c r="E107" s="44" t="s">
        <v>760</v>
      </c>
      <c r="F107" s="45" t="s">
        <v>887</v>
      </c>
      <c r="G107" s="46">
        <v>22.2</v>
      </c>
      <c r="H107" s="46">
        <v>21.1</v>
      </c>
      <c r="I107" s="46"/>
      <c r="J107" s="52">
        <v>113</v>
      </c>
      <c r="K107" s="47" t="str">
        <f t="shared" ref="K107:K138" si="3">IF(L107="","",IF(L107&lt;50,G107-($K$9*G107),IF(L107&gt;=50,H107-($K$9*H107))))</f>
        <v/>
      </c>
      <c r="L107" s="30"/>
    </row>
    <row r="108" spans="1:12" ht="15" customHeight="1" x14ac:dyDescent="0.2">
      <c r="A108" s="70" t="s">
        <v>2008</v>
      </c>
      <c r="B108" s="71" t="s">
        <v>2005</v>
      </c>
      <c r="C108" s="44" t="s">
        <v>2006</v>
      </c>
      <c r="D108" s="44" t="s">
        <v>31</v>
      </c>
      <c r="E108" s="44" t="s">
        <v>763</v>
      </c>
      <c r="F108" s="45" t="s">
        <v>887</v>
      </c>
      <c r="G108" s="46">
        <v>19.75</v>
      </c>
      <c r="H108" s="46">
        <v>18.8</v>
      </c>
      <c r="I108" s="46"/>
      <c r="J108" s="52">
        <v>154</v>
      </c>
      <c r="K108" s="47" t="str">
        <f t="shared" si="3"/>
        <v/>
      </c>
      <c r="L108" s="30"/>
    </row>
    <row r="109" spans="1:12" ht="15" customHeight="1" x14ac:dyDescent="0.2">
      <c r="A109" s="70" t="s">
        <v>2009</v>
      </c>
      <c r="B109" s="71" t="s">
        <v>2005</v>
      </c>
      <c r="C109" s="44" t="s">
        <v>2006</v>
      </c>
      <c r="D109" s="44" t="s">
        <v>31</v>
      </c>
      <c r="E109" s="44" t="s">
        <v>764</v>
      </c>
      <c r="F109" s="45" t="s">
        <v>887</v>
      </c>
      <c r="G109" s="46">
        <v>16.2</v>
      </c>
      <c r="H109" s="46">
        <v>15.4</v>
      </c>
      <c r="I109" s="46"/>
      <c r="J109" s="52">
        <v>93</v>
      </c>
      <c r="K109" s="47" t="str">
        <f t="shared" si="3"/>
        <v/>
      </c>
      <c r="L109" s="30"/>
    </row>
    <row r="110" spans="1:12" ht="15" customHeight="1" x14ac:dyDescent="0.2">
      <c r="A110" s="70" t="s">
        <v>2010</v>
      </c>
      <c r="B110" s="71" t="s">
        <v>2005</v>
      </c>
      <c r="C110" s="44" t="s">
        <v>2006</v>
      </c>
      <c r="D110" s="44" t="s">
        <v>31</v>
      </c>
      <c r="E110" s="44" t="s">
        <v>765</v>
      </c>
      <c r="F110" s="45" t="s">
        <v>887</v>
      </c>
      <c r="G110" s="46">
        <v>18.100000000000001</v>
      </c>
      <c r="H110" s="46">
        <v>17.2</v>
      </c>
      <c r="I110" s="46"/>
      <c r="J110" s="52">
        <v>36</v>
      </c>
      <c r="K110" s="47" t="str">
        <f t="shared" si="3"/>
        <v/>
      </c>
      <c r="L110" s="30"/>
    </row>
    <row r="111" spans="1:12" ht="15" customHeight="1" x14ac:dyDescent="0.2">
      <c r="A111" s="70" t="s">
        <v>2014</v>
      </c>
      <c r="B111" s="71" t="s">
        <v>2011</v>
      </c>
      <c r="C111" s="44" t="s">
        <v>2012</v>
      </c>
      <c r="D111" s="44" t="s">
        <v>31</v>
      </c>
      <c r="E111" s="44" t="s">
        <v>761</v>
      </c>
      <c r="F111" s="45" t="s">
        <v>770</v>
      </c>
      <c r="G111" s="46">
        <v>23.15</v>
      </c>
      <c r="H111" s="46">
        <v>22</v>
      </c>
      <c r="I111" s="46"/>
      <c r="J111" s="52">
        <v>35</v>
      </c>
      <c r="K111" s="47" t="str">
        <f t="shared" si="3"/>
        <v/>
      </c>
      <c r="L111" s="30"/>
    </row>
    <row r="112" spans="1:12" ht="15" customHeight="1" x14ac:dyDescent="0.2">
      <c r="A112" s="70" t="s">
        <v>2015</v>
      </c>
      <c r="B112" s="71" t="s">
        <v>2011</v>
      </c>
      <c r="C112" s="44" t="s">
        <v>2012</v>
      </c>
      <c r="D112" s="44" t="s">
        <v>31</v>
      </c>
      <c r="E112" s="44" t="s">
        <v>758</v>
      </c>
      <c r="F112" s="45" t="s">
        <v>770</v>
      </c>
      <c r="G112" s="46">
        <v>21.5</v>
      </c>
      <c r="H112" s="46">
        <v>20.45</v>
      </c>
      <c r="I112" s="46"/>
      <c r="J112" s="52">
        <v>91</v>
      </c>
      <c r="K112" s="47" t="str">
        <f t="shared" si="3"/>
        <v/>
      </c>
      <c r="L112" s="30"/>
    </row>
    <row r="113" spans="1:12" ht="15" customHeight="1" x14ac:dyDescent="0.2">
      <c r="A113" s="70" t="s">
        <v>2016</v>
      </c>
      <c r="B113" s="71" t="s">
        <v>2011</v>
      </c>
      <c r="C113" s="44" t="s">
        <v>2012</v>
      </c>
      <c r="D113" s="44" t="s">
        <v>31</v>
      </c>
      <c r="E113" s="44" t="s">
        <v>760</v>
      </c>
      <c r="F113" s="45" t="s">
        <v>770</v>
      </c>
      <c r="G113" s="46">
        <v>22.2</v>
      </c>
      <c r="H113" s="46">
        <v>21.1</v>
      </c>
      <c r="I113" s="46"/>
      <c r="J113" s="52">
        <v>13</v>
      </c>
      <c r="K113" s="47" t="str">
        <f t="shared" si="3"/>
        <v/>
      </c>
      <c r="L113" s="30"/>
    </row>
    <row r="114" spans="1:12" ht="15" customHeight="1" x14ac:dyDescent="0.2">
      <c r="A114" s="70" t="s">
        <v>2017</v>
      </c>
      <c r="B114" s="71" t="s">
        <v>2011</v>
      </c>
      <c r="C114" s="44" t="s">
        <v>2012</v>
      </c>
      <c r="D114" s="44" t="s">
        <v>31</v>
      </c>
      <c r="E114" s="44" t="s">
        <v>765</v>
      </c>
      <c r="F114" s="45" t="s">
        <v>770</v>
      </c>
      <c r="G114" s="46">
        <v>15.35</v>
      </c>
      <c r="H114" s="46">
        <v>14.6</v>
      </c>
      <c r="I114" s="46"/>
      <c r="J114" s="52">
        <v>19</v>
      </c>
      <c r="K114" s="47" t="str">
        <f t="shared" si="3"/>
        <v/>
      </c>
      <c r="L114" s="30"/>
    </row>
    <row r="115" spans="1:12" ht="15" customHeight="1" x14ac:dyDescent="0.2">
      <c r="A115" s="70" t="s">
        <v>2492</v>
      </c>
      <c r="B115" s="71" t="s">
        <v>2493</v>
      </c>
      <c r="C115" s="44" t="s">
        <v>2494</v>
      </c>
      <c r="D115" s="44" t="s">
        <v>31</v>
      </c>
      <c r="E115" s="44" t="s">
        <v>765</v>
      </c>
      <c r="F115" s="45" t="s">
        <v>2495</v>
      </c>
      <c r="G115" s="46">
        <v>15.35</v>
      </c>
      <c r="H115" s="46">
        <v>14.6</v>
      </c>
      <c r="I115" s="46"/>
      <c r="J115" s="52">
        <v>23</v>
      </c>
      <c r="K115" s="47" t="str">
        <f t="shared" si="3"/>
        <v/>
      </c>
      <c r="L115" s="30"/>
    </row>
    <row r="116" spans="1:12" ht="15" customHeight="1" x14ac:dyDescent="0.2">
      <c r="A116" s="70" t="s">
        <v>2496</v>
      </c>
      <c r="B116" s="71" t="s">
        <v>2493</v>
      </c>
      <c r="C116" s="44" t="s">
        <v>2494</v>
      </c>
      <c r="D116" s="44" t="s">
        <v>31</v>
      </c>
      <c r="E116" s="44" t="s">
        <v>766</v>
      </c>
      <c r="F116" s="45" t="s">
        <v>2495</v>
      </c>
      <c r="G116" s="46">
        <v>12.9</v>
      </c>
      <c r="H116" s="46">
        <v>12.3</v>
      </c>
      <c r="I116" s="46"/>
      <c r="J116" s="52">
        <v>228</v>
      </c>
      <c r="K116" s="47" t="str">
        <f t="shared" si="3"/>
        <v/>
      </c>
      <c r="L116" s="30"/>
    </row>
    <row r="117" spans="1:12" ht="15" customHeight="1" x14ac:dyDescent="0.2">
      <c r="A117" s="70" t="s">
        <v>2782</v>
      </c>
      <c r="B117" s="71" t="s">
        <v>2498</v>
      </c>
      <c r="C117" s="44" t="s">
        <v>2499</v>
      </c>
      <c r="D117" s="44" t="s">
        <v>31</v>
      </c>
      <c r="E117" s="44" t="s">
        <v>763</v>
      </c>
      <c r="F117" s="45" t="s">
        <v>759</v>
      </c>
      <c r="G117" s="46">
        <v>19.75</v>
      </c>
      <c r="H117" s="46">
        <v>18.8</v>
      </c>
      <c r="I117" s="46"/>
      <c r="J117" s="52">
        <v>22</v>
      </c>
      <c r="K117" s="47" t="str">
        <f t="shared" si="3"/>
        <v/>
      </c>
      <c r="L117" s="30"/>
    </row>
    <row r="118" spans="1:12" ht="15" customHeight="1" x14ac:dyDescent="0.2">
      <c r="A118" s="70" t="s">
        <v>2497</v>
      </c>
      <c r="B118" s="71" t="s">
        <v>2498</v>
      </c>
      <c r="C118" s="44" t="s">
        <v>2499</v>
      </c>
      <c r="D118" s="44" t="s">
        <v>31</v>
      </c>
      <c r="E118" s="44" t="s">
        <v>765</v>
      </c>
      <c r="F118" s="45" t="s">
        <v>759</v>
      </c>
      <c r="G118" s="46">
        <v>15.35</v>
      </c>
      <c r="H118" s="46">
        <v>14.6</v>
      </c>
      <c r="I118" s="46"/>
      <c r="J118" s="52">
        <v>400</v>
      </c>
      <c r="K118" s="47" t="str">
        <f t="shared" si="3"/>
        <v/>
      </c>
      <c r="L118" s="30"/>
    </row>
    <row r="119" spans="1:12" ht="15" customHeight="1" x14ac:dyDescent="0.2">
      <c r="A119" s="70" t="s">
        <v>2783</v>
      </c>
      <c r="B119" s="71" t="s">
        <v>2784</v>
      </c>
      <c r="C119" s="44" t="s">
        <v>2785</v>
      </c>
      <c r="D119" s="44" t="s">
        <v>31</v>
      </c>
      <c r="E119" s="44" t="s">
        <v>765</v>
      </c>
      <c r="F119" s="45" t="s">
        <v>784</v>
      </c>
      <c r="G119" s="46">
        <v>15.35</v>
      </c>
      <c r="H119" s="46">
        <v>14.6</v>
      </c>
      <c r="I119" s="46"/>
      <c r="J119" s="52">
        <v>240</v>
      </c>
      <c r="K119" s="47" t="str">
        <f t="shared" si="3"/>
        <v/>
      </c>
      <c r="L119" s="30"/>
    </row>
    <row r="120" spans="1:12" ht="15" customHeight="1" x14ac:dyDescent="0.2">
      <c r="A120" s="70" t="s">
        <v>2018</v>
      </c>
      <c r="B120" s="71" t="s">
        <v>2019</v>
      </c>
      <c r="C120" s="44" t="s">
        <v>2020</v>
      </c>
      <c r="D120" s="44" t="s">
        <v>31</v>
      </c>
      <c r="E120" s="44" t="s">
        <v>758</v>
      </c>
      <c r="F120" s="45" t="s">
        <v>759</v>
      </c>
      <c r="G120" s="46">
        <v>21.5</v>
      </c>
      <c r="H120" s="46">
        <v>20.45</v>
      </c>
      <c r="I120" s="46"/>
      <c r="J120" s="52">
        <v>50</v>
      </c>
      <c r="K120" s="47" t="str">
        <f t="shared" si="3"/>
        <v/>
      </c>
      <c r="L120" s="30"/>
    </row>
    <row r="121" spans="1:12" ht="15" customHeight="1" x14ac:dyDescent="0.2">
      <c r="A121" s="70" t="s">
        <v>2021</v>
      </c>
      <c r="B121" s="71" t="s">
        <v>2019</v>
      </c>
      <c r="C121" s="44" t="s">
        <v>2020</v>
      </c>
      <c r="D121" s="44" t="s">
        <v>31</v>
      </c>
      <c r="E121" s="44" t="s">
        <v>760</v>
      </c>
      <c r="F121" s="45" t="s">
        <v>759</v>
      </c>
      <c r="G121" s="46">
        <v>20.6</v>
      </c>
      <c r="H121" s="46">
        <v>19.600000000000001</v>
      </c>
      <c r="I121" s="46"/>
      <c r="J121" s="52">
        <v>49</v>
      </c>
      <c r="K121" s="47" t="str">
        <f t="shared" si="3"/>
        <v/>
      </c>
      <c r="L121" s="30"/>
    </row>
    <row r="122" spans="1:12" ht="15" customHeight="1" x14ac:dyDescent="0.2">
      <c r="A122" s="70" t="s">
        <v>3087</v>
      </c>
      <c r="B122" s="71" t="s">
        <v>3085</v>
      </c>
      <c r="C122" s="44" t="s">
        <v>3086</v>
      </c>
      <c r="D122" s="44" t="s">
        <v>31</v>
      </c>
      <c r="E122" s="44" t="s">
        <v>763</v>
      </c>
      <c r="F122" s="45" t="s">
        <v>759</v>
      </c>
      <c r="G122" s="46">
        <v>19.75</v>
      </c>
      <c r="H122" s="46">
        <v>18.8</v>
      </c>
      <c r="I122" s="46"/>
      <c r="J122" s="52">
        <v>8</v>
      </c>
      <c r="K122" s="47" t="str">
        <f t="shared" si="3"/>
        <v/>
      </c>
      <c r="L122" s="30"/>
    </row>
    <row r="123" spans="1:12" ht="15" customHeight="1" x14ac:dyDescent="0.2">
      <c r="A123" s="70" t="s">
        <v>2022</v>
      </c>
      <c r="B123" s="71" t="s">
        <v>2023</v>
      </c>
      <c r="C123" s="44" t="s">
        <v>2024</v>
      </c>
      <c r="D123" s="44" t="s">
        <v>31</v>
      </c>
      <c r="E123" s="44" t="s">
        <v>2013</v>
      </c>
      <c r="F123" s="45" t="s">
        <v>31</v>
      </c>
      <c r="G123" s="46">
        <v>43.7</v>
      </c>
      <c r="H123" s="46">
        <v>41.55</v>
      </c>
      <c r="I123" s="46"/>
      <c r="J123" s="52">
        <v>33</v>
      </c>
      <c r="K123" s="47" t="str">
        <f t="shared" si="3"/>
        <v/>
      </c>
      <c r="L123" s="30"/>
    </row>
    <row r="124" spans="1:12" ht="15" customHeight="1" x14ac:dyDescent="0.2">
      <c r="A124" s="70" t="s">
        <v>2025</v>
      </c>
      <c r="B124" s="71" t="s">
        <v>2023</v>
      </c>
      <c r="C124" s="44" t="s">
        <v>2024</v>
      </c>
      <c r="D124" s="44" t="s">
        <v>31</v>
      </c>
      <c r="E124" s="44" t="s">
        <v>761</v>
      </c>
      <c r="F124" s="45" t="s">
        <v>31</v>
      </c>
      <c r="G124" s="46">
        <v>40.450000000000003</v>
      </c>
      <c r="H124" s="46">
        <v>38.450000000000003</v>
      </c>
      <c r="I124" s="46"/>
      <c r="J124" s="52">
        <v>467</v>
      </c>
      <c r="K124" s="47" t="str">
        <f t="shared" si="3"/>
        <v/>
      </c>
      <c r="L124" s="30"/>
    </row>
    <row r="125" spans="1:12" ht="15" customHeight="1" x14ac:dyDescent="0.2">
      <c r="A125" s="70" t="s">
        <v>2026</v>
      </c>
      <c r="B125" s="71" t="s">
        <v>2023</v>
      </c>
      <c r="C125" s="44" t="s">
        <v>2024</v>
      </c>
      <c r="D125" s="44" t="s">
        <v>31</v>
      </c>
      <c r="E125" s="44" t="s">
        <v>763</v>
      </c>
      <c r="F125" s="45" t="s">
        <v>31</v>
      </c>
      <c r="G125" s="46">
        <v>35.35</v>
      </c>
      <c r="H125" s="46">
        <v>33.6</v>
      </c>
      <c r="I125" s="46"/>
      <c r="J125" s="52">
        <v>22</v>
      </c>
      <c r="K125" s="47" t="str">
        <f t="shared" si="3"/>
        <v/>
      </c>
      <c r="L125" s="30"/>
    </row>
    <row r="126" spans="1:12" ht="15" customHeight="1" x14ac:dyDescent="0.2">
      <c r="A126" s="70" t="s">
        <v>2027</v>
      </c>
      <c r="B126" s="71" t="s">
        <v>2028</v>
      </c>
      <c r="C126" s="44" t="s">
        <v>2029</v>
      </c>
      <c r="D126" s="44" t="s">
        <v>31</v>
      </c>
      <c r="E126" s="44" t="s">
        <v>758</v>
      </c>
      <c r="F126" s="45" t="s">
        <v>784</v>
      </c>
      <c r="G126" s="46">
        <v>21.1</v>
      </c>
      <c r="H126" s="46">
        <v>20.05</v>
      </c>
      <c r="I126" s="46"/>
      <c r="J126" s="52">
        <v>63</v>
      </c>
      <c r="K126" s="47" t="str">
        <f t="shared" si="3"/>
        <v/>
      </c>
      <c r="L126" s="30"/>
    </row>
    <row r="127" spans="1:12" ht="15" customHeight="1" x14ac:dyDescent="0.2">
      <c r="A127" s="70" t="s">
        <v>2030</v>
      </c>
      <c r="B127" s="71" t="s">
        <v>2028</v>
      </c>
      <c r="C127" s="44" t="s">
        <v>2029</v>
      </c>
      <c r="D127" s="44" t="s">
        <v>31</v>
      </c>
      <c r="E127" s="44" t="s">
        <v>760</v>
      </c>
      <c r="F127" s="45" t="s">
        <v>784</v>
      </c>
      <c r="G127" s="46">
        <v>19.899999999999999</v>
      </c>
      <c r="H127" s="46">
        <v>18.95</v>
      </c>
      <c r="I127" s="46"/>
      <c r="J127" s="52">
        <v>118</v>
      </c>
      <c r="K127" s="47" t="str">
        <f t="shared" si="3"/>
        <v/>
      </c>
      <c r="L127" s="30"/>
    </row>
    <row r="128" spans="1:12" ht="15" customHeight="1" x14ac:dyDescent="0.2">
      <c r="A128" s="70" t="s">
        <v>2033</v>
      </c>
      <c r="B128" s="71" t="s">
        <v>2031</v>
      </c>
      <c r="C128" s="44" t="s">
        <v>2032</v>
      </c>
      <c r="D128" s="44" t="s">
        <v>31</v>
      </c>
      <c r="E128" s="44" t="s">
        <v>760</v>
      </c>
      <c r="F128" s="45" t="s">
        <v>759</v>
      </c>
      <c r="G128" s="46">
        <v>19.899999999999999</v>
      </c>
      <c r="H128" s="46">
        <v>18.95</v>
      </c>
      <c r="I128" s="46"/>
      <c r="J128" s="52">
        <v>16</v>
      </c>
      <c r="K128" s="47" t="str">
        <f t="shared" si="3"/>
        <v/>
      </c>
      <c r="L128" s="30"/>
    </row>
    <row r="129" spans="1:12" ht="15" customHeight="1" x14ac:dyDescent="0.2">
      <c r="A129" s="70" t="s">
        <v>2034</v>
      </c>
      <c r="B129" s="71" t="s">
        <v>2031</v>
      </c>
      <c r="C129" s="44" t="s">
        <v>2032</v>
      </c>
      <c r="D129" s="44" t="s">
        <v>31</v>
      </c>
      <c r="E129" s="44" t="s">
        <v>763</v>
      </c>
      <c r="F129" s="45" t="s">
        <v>759</v>
      </c>
      <c r="G129" s="46">
        <v>18.649999999999999</v>
      </c>
      <c r="H129" s="46">
        <v>17.75</v>
      </c>
      <c r="I129" s="46"/>
      <c r="J129" s="52">
        <v>6</v>
      </c>
      <c r="K129" s="47" t="str">
        <f t="shared" si="3"/>
        <v/>
      </c>
      <c r="L129" s="30"/>
    </row>
    <row r="130" spans="1:12" ht="15" customHeight="1" x14ac:dyDescent="0.2">
      <c r="A130" s="70" t="s">
        <v>2035</v>
      </c>
      <c r="B130" s="71" t="s">
        <v>2031</v>
      </c>
      <c r="C130" s="44" t="s">
        <v>2032</v>
      </c>
      <c r="D130" s="44" t="s">
        <v>31</v>
      </c>
      <c r="E130" s="44" t="s">
        <v>765</v>
      </c>
      <c r="F130" s="45" t="s">
        <v>759</v>
      </c>
      <c r="G130" s="46">
        <v>13.15</v>
      </c>
      <c r="H130" s="46">
        <v>12.5</v>
      </c>
      <c r="I130" s="46"/>
      <c r="J130" s="52">
        <v>79</v>
      </c>
      <c r="K130" s="47" t="str">
        <f t="shared" si="3"/>
        <v/>
      </c>
      <c r="L130" s="30"/>
    </row>
    <row r="131" spans="1:12" ht="15" customHeight="1" x14ac:dyDescent="0.2">
      <c r="A131" s="70" t="s">
        <v>2036</v>
      </c>
      <c r="B131" s="71" t="s">
        <v>2031</v>
      </c>
      <c r="C131" s="44" t="s">
        <v>2032</v>
      </c>
      <c r="D131" s="44" t="s">
        <v>31</v>
      </c>
      <c r="E131" s="44" t="s">
        <v>766</v>
      </c>
      <c r="F131" s="45" t="s">
        <v>759</v>
      </c>
      <c r="G131" s="46">
        <v>12.7</v>
      </c>
      <c r="H131" s="46">
        <v>12.1</v>
      </c>
      <c r="I131" s="46"/>
      <c r="J131" s="52">
        <v>13</v>
      </c>
      <c r="K131" s="47" t="str">
        <f t="shared" si="3"/>
        <v/>
      </c>
      <c r="L131" s="30"/>
    </row>
    <row r="132" spans="1:12" ht="15" customHeight="1" x14ac:dyDescent="0.2">
      <c r="A132" s="70" t="s">
        <v>2037</v>
      </c>
      <c r="B132" s="71" t="s">
        <v>2038</v>
      </c>
      <c r="C132" s="44" t="s">
        <v>2039</v>
      </c>
      <c r="D132" s="44" t="s">
        <v>31</v>
      </c>
      <c r="E132" s="44" t="s">
        <v>765</v>
      </c>
      <c r="F132" s="45" t="s">
        <v>759</v>
      </c>
      <c r="G132" s="46">
        <v>14.6</v>
      </c>
      <c r="H132" s="46">
        <v>13.9</v>
      </c>
      <c r="I132" s="46"/>
      <c r="J132" s="52">
        <v>140</v>
      </c>
      <c r="K132" s="47" t="str">
        <f t="shared" si="3"/>
        <v/>
      </c>
      <c r="L132" s="30"/>
    </row>
    <row r="133" spans="1:12" ht="15" customHeight="1" x14ac:dyDescent="0.2">
      <c r="A133" s="70" t="s">
        <v>2040</v>
      </c>
      <c r="B133" s="71" t="s">
        <v>2038</v>
      </c>
      <c r="C133" s="44" t="s">
        <v>2039</v>
      </c>
      <c r="D133" s="44" t="s">
        <v>31</v>
      </c>
      <c r="E133" s="44" t="s">
        <v>766</v>
      </c>
      <c r="F133" s="45" t="s">
        <v>759</v>
      </c>
      <c r="G133" s="46">
        <v>12.7</v>
      </c>
      <c r="H133" s="46">
        <v>12.1</v>
      </c>
      <c r="I133" s="46"/>
      <c r="J133" s="52">
        <v>77</v>
      </c>
      <c r="K133" s="47" t="str">
        <f t="shared" si="3"/>
        <v/>
      </c>
      <c r="L133" s="30"/>
    </row>
    <row r="134" spans="1:12" ht="15" customHeight="1" x14ac:dyDescent="0.2">
      <c r="A134" s="70" t="s">
        <v>2041</v>
      </c>
      <c r="B134" s="71" t="s">
        <v>2042</v>
      </c>
      <c r="C134" s="44" t="s">
        <v>2043</v>
      </c>
      <c r="D134" s="44" t="s">
        <v>31</v>
      </c>
      <c r="E134" s="44" t="s">
        <v>758</v>
      </c>
      <c r="F134" s="45" t="s">
        <v>1767</v>
      </c>
      <c r="G134" s="46">
        <v>21.1</v>
      </c>
      <c r="H134" s="46">
        <v>20.05</v>
      </c>
      <c r="I134" s="46"/>
      <c r="J134" s="52">
        <v>38</v>
      </c>
      <c r="K134" s="47" t="str">
        <f t="shared" si="3"/>
        <v/>
      </c>
      <c r="L134" s="30"/>
    </row>
    <row r="135" spans="1:12" ht="15" customHeight="1" x14ac:dyDescent="0.2">
      <c r="A135" s="70" t="s">
        <v>2044</v>
      </c>
      <c r="B135" s="71" t="s">
        <v>2042</v>
      </c>
      <c r="C135" s="44" t="s">
        <v>2043</v>
      </c>
      <c r="D135" s="44" t="s">
        <v>31</v>
      </c>
      <c r="E135" s="44" t="s">
        <v>760</v>
      </c>
      <c r="F135" s="45" t="s">
        <v>1767</v>
      </c>
      <c r="G135" s="46">
        <v>19.899999999999999</v>
      </c>
      <c r="H135" s="46">
        <v>18.95</v>
      </c>
      <c r="I135" s="46"/>
      <c r="J135" s="52">
        <v>176</v>
      </c>
      <c r="K135" s="47" t="str">
        <f t="shared" si="3"/>
        <v/>
      </c>
      <c r="L135" s="30"/>
    </row>
    <row r="136" spans="1:12" ht="15" customHeight="1" x14ac:dyDescent="0.2">
      <c r="A136" s="70" t="s">
        <v>2045</v>
      </c>
      <c r="B136" s="71" t="s">
        <v>2046</v>
      </c>
      <c r="C136" s="44" t="s">
        <v>2047</v>
      </c>
      <c r="D136" s="44" t="s">
        <v>31</v>
      </c>
      <c r="E136" s="44" t="s">
        <v>760</v>
      </c>
      <c r="F136" s="45" t="s">
        <v>759</v>
      </c>
      <c r="G136" s="46">
        <v>19.899999999999999</v>
      </c>
      <c r="H136" s="46">
        <v>18.95</v>
      </c>
      <c r="I136" s="46"/>
      <c r="J136" s="52">
        <v>6</v>
      </c>
      <c r="K136" s="47" t="str">
        <f t="shared" si="3"/>
        <v/>
      </c>
      <c r="L136" s="30"/>
    </row>
    <row r="137" spans="1:12" ht="15" customHeight="1" x14ac:dyDescent="0.2">
      <c r="A137" s="70" t="s">
        <v>2048</v>
      </c>
      <c r="B137" s="71" t="s">
        <v>2046</v>
      </c>
      <c r="C137" s="44" t="s">
        <v>2047</v>
      </c>
      <c r="D137" s="44" t="s">
        <v>31</v>
      </c>
      <c r="E137" s="44" t="s">
        <v>764</v>
      </c>
      <c r="F137" s="45" t="s">
        <v>759</v>
      </c>
      <c r="G137" s="46">
        <v>16.850000000000001</v>
      </c>
      <c r="H137" s="46">
        <v>16.05</v>
      </c>
      <c r="I137" s="46"/>
      <c r="J137" s="52">
        <v>8</v>
      </c>
      <c r="K137" s="47" t="str">
        <f t="shared" si="3"/>
        <v/>
      </c>
      <c r="L137" s="30"/>
    </row>
    <row r="138" spans="1:12" ht="15" customHeight="1" x14ac:dyDescent="0.2">
      <c r="A138" s="70" t="s">
        <v>2049</v>
      </c>
      <c r="B138" s="71" t="s">
        <v>2046</v>
      </c>
      <c r="C138" s="44" t="s">
        <v>2047</v>
      </c>
      <c r="D138" s="44" t="s">
        <v>31</v>
      </c>
      <c r="E138" s="44" t="s">
        <v>765</v>
      </c>
      <c r="F138" s="45" t="s">
        <v>759</v>
      </c>
      <c r="G138" s="46">
        <v>14.6</v>
      </c>
      <c r="H138" s="46">
        <v>13.9</v>
      </c>
      <c r="I138" s="46"/>
      <c r="J138" s="52">
        <v>289</v>
      </c>
      <c r="K138" s="47" t="str">
        <f t="shared" si="3"/>
        <v/>
      </c>
      <c r="L138" s="30"/>
    </row>
    <row r="139" spans="1:12" ht="15" customHeight="1" x14ac:dyDescent="0.2">
      <c r="A139" s="70" t="s">
        <v>2050</v>
      </c>
      <c r="B139" s="71" t="s">
        <v>2046</v>
      </c>
      <c r="C139" s="44" t="s">
        <v>2047</v>
      </c>
      <c r="D139" s="44" t="s">
        <v>31</v>
      </c>
      <c r="E139" s="44" t="s">
        <v>766</v>
      </c>
      <c r="F139" s="45" t="s">
        <v>759</v>
      </c>
      <c r="G139" s="46">
        <v>12.7</v>
      </c>
      <c r="H139" s="46">
        <v>12.1</v>
      </c>
      <c r="I139" s="46"/>
      <c r="J139" s="52">
        <v>31</v>
      </c>
      <c r="K139" s="47" t="str">
        <f t="shared" ref="K139:K170" si="4">IF(L139="","",IF(L139&lt;50,G139-($K$9*G139),IF(L139&gt;=50,H139-($K$9*H139))))</f>
        <v/>
      </c>
      <c r="L139" s="30"/>
    </row>
    <row r="140" spans="1:12" ht="15" customHeight="1" x14ac:dyDescent="0.2">
      <c r="A140" s="70" t="s">
        <v>2786</v>
      </c>
      <c r="B140" s="71" t="s">
        <v>2787</v>
      </c>
      <c r="C140" s="44" t="s">
        <v>2788</v>
      </c>
      <c r="D140" s="44" t="s">
        <v>31</v>
      </c>
      <c r="E140" s="44" t="s">
        <v>763</v>
      </c>
      <c r="F140" s="45" t="s">
        <v>784</v>
      </c>
      <c r="G140" s="46">
        <v>18.649999999999999</v>
      </c>
      <c r="H140" s="46">
        <v>17.75</v>
      </c>
      <c r="I140" s="46"/>
      <c r="J140" s="52">
        <v>38</v>
      </c>
      <c r="K140" s="47" t="str">
        <f t="shared" si="4"/>
        <v/>
      </c>
      <c r="L140" s="30"/>
    </row>
    <row r="141" spans="1:12" ht="15" customHeight="1" x14ac:dyDescent="0.2">
      <c r="A141" s="70" t="s">
        <v>788</v>
      </c>
      <c r="B141" s="71" t="s">
        <v>785</v>
      </c>
      <c r="C141" s="44" t="s">
        <v>786</v>
      </c>
      <c r="D141" s="44" t="s">
        <v>31</v>
      </c>
      <c r="E141" s="44" t="s">
        <v>766</v>
      </c>
      <c r="F141" s="45" t="s">
        <v>787</v>
      </c>
      <c r="G141" s="46">
        <v>12.7</v>
      </c>
      <c r="H141" s="46">
        <v>12.1</v>
      </c>
      <c r="I141" s="46"/>
      <c r="J141" s="52">
        <v>16</v>
      </c>
      <c r="K141" s="47" t="str">
        <f t="shared" si="4"/>
        <v/>
      </c>
      <c r="L141" s="30"/>
    </row>
    <row r="142" spans="1:12" ht="15" customHeight="1" x14ac:dyDescent="0.2">
      <c r="A142" s="70" t="s">
        <v>2051</v>
      </c>
      <c r="B142" s="71" t="s">
        <v>812</v>
      </c>
      <c r="C142" s="44" t="s">
        <v>813</v>
      </c>
      <c r="D142" s="44" t="s">
        <v>31</v>
      </c>
      <c r="E142" s="44" t="s">
        <v>761</v>
      </c>
      <c r="F142" s="45" t="s">
        <v>787</v>
      </c>
      <c r="G142" s="46">
        <v>21.2</v>
      </c>
      <c r="H142" s="46">
        <v>20.149999999999999</v>
      </c>
      <c r="I142" s="46"/>
      <c r="J142" s="52">
        <v>11</v>
      </c>
      <c r="K142" s="47" t="str">
        <f t="shared" si="4"/>
        <v/>
      </c>
      <c r="L142" s="30"/>
    </row>
    <row r="143" spans="1:12" ht="15" customHeight="1" x14ac:dyDescent="0.2">
      <c r="A143" s="70" t="s">
        <v>2052</v>
      </c>
      <c r="B143" s="71" t="s">
        <v>812</v>
      </c>
      <c r="C143" s="44" t="s">
        <v>813</v>
      </c>
      <c r="D143" s="44" t="s">
        <v>31</v>
      </c>
      <c r="E143" s="44" t="s">
        <v>758</v>
      </c>
      <c r="F143" s="45" t="s">
        <v>787</v>
      </c>
      <c r="G143" s="46">
        <v>21.1</v>
      </c>
      <c r="H143" s="46">
        <v>20.05</v>
      </c>
      <c r="I143" s="46"/>
      <c r="J143" s="52">
        <v>29</v>
      </c>
      <c r="K143" s="47" t="str">
        <f t="shared" si="4"/>
        <v/>
      </c>
      <c r="L143" s="30"/>
    </row>
    <row r="144" spans="1:12" ht="15" customHeight="1" x14ac:dyDescent="0.2">
      <c r="A144" s="70" t="s">
        <v>2082</v>
      </c>
      <c r="B144" s="71" t="s">
        <v>2083</v>
      </c>
      <c r="C144" s="44" t="s">
        <v>2084</v>
      </c>
      <c r="D144" s="44" t="s">
        <v>31</v>
      </c>
      <c r="E144" s="44" t="s">
        <v>766</v>
      </c>
      <c r="F144" s="45" t="s">
        <v>759</v>
      </c>
      <c r="G144" s="46">
        <v>15.65</v>
      </c>
      <c r="H144" s="46">
        <v>14.9</v>
      </c>
      <c r="I144" s="46"/>
      <c r="J144" s="52">
        <v>44</v>
      </c>
      <c r="K144" s="47" t="str">
        <f t="shared" si="4"/>
        <v/>
      </c>
      <c r="L144" s="30"/>
    </row>
    <row r="145" spans="1:12" ht="15" customHeight="1" x14ac:dyDescent="0.2">
      <c r="A145" s="70" t="s">
        <v>2085</v>
      </c>
      <c r="B145" s="71" t="s">
        <v>2086</v>
      </c>
      <c r="C145" s="44" t="s">
        <v>2087</v>
      </c>
      <c r="D145" s="44" t="s">
        <v>31</v>
      </c>
      <c r="E145" s="44" t="s">
        <v>765</v>
      </c>
      <c r="F145" s="45" t="s">
        <v>759</v>
      </c>
      <c r="G145" s="46">
        <v>16.8</v>
      </c>
      <c r="H145" s="46">
        <v>16</v>
      </c>
      <c r="I145" s="46"/>
      <c r="J145" s="52">
        <v>143</v>
      </c>
      <c r="K145" s="47" t="str">
        <f t="shared" si="4"/>
        <v/>
      </c>
      <c r="L145" s="30"/>
    </row>
    <row r="146" spans="1:12" ht="15" customHeight="1" x14ac:dyDescent="0.2">
      <c r="A146" s="70" t="s">
        <v>2088</v>
      </c>
      <c r="B146" s="71" t="s">
        <v>2086</v>
      </c>
      <c r="C146" s="44" t="s">
        <v>2087</v>
      </c>
      <c r="D146" s="44" t="s">
        <v>31</v>
      </c>
      <c r="E146" s="44" t="s">
        <v>766</v>
      </c>
      <c r="F146" s="45" t="s">
        <v>759</v>
      </c>
      <c r="G146" s="46">
        <v>15.65</v>
      </c>
      <c r="H146" s="46">
        <v>14.9</v>
      </c>
      <c r="I146" s="46"/>
      <c r="J146" s="52">
        <v>85</v>
      </c>
      <c r="K146" s="47" t="str">
        <f t="shared" si="4"/>
        <v/>
      </c>
      <c r="L146" s="30"/>
    </row>
    <row r="147" spans="1:12" ht="15" customHeight="1" x14ac:dyDescent="0.2">
      <c r="A147" s="70" t="s">
        <v>2089</v>
      </c>
      <c r="B147" s="71" t="s">
        <v>2090</v>
      </c>
      <c r="C147" s="44" t="s">
        <v>2091</v>
      </c>
      <c r="D147" s="44" t="s">
        <v>31</v>
      </c>
      <c r="E147" s="44" t="s">
        <v>766</v>
      </c>
      <c r="F147" s="45" t="s">
        <v>759</v>
      </c>
      <c r="G147" s="46">
        <v>15.65</v>
      </c>
      <c r="H147" s="46">
        <v>14.9</v>
      </c>
      <c r="I147" s="46"/>
      <c r="J147" s="52">
        <v>54</v>
      </c>
      <c r="K147" s="47" t="str">
        <f t="shared" si="4"/>
        <v/>
      </c>
      <c r="L147" s="30"/>
    </row>
    <row r="148" spans="1:12" ht="15" customHeight="1" x14ac:dyDescent="0.2">
      <c r="A148" s="70" t="s">
        <v>2092</v>
      </c>
      <c r="B148" s="71" t="s">
        <v>2093</v>
      </c>
      <c r="C148" s="44" t="s">
        <v>2094</v>
      </c>
      <c r="D148" s="44" t="s">
        <v>31</v>
      </c>
      <c r="E148" s="44" t="s">
        <v>765</v>
      </c>
      <c r="F148" s="45" t="s">
        <v>759</v>
      </c>
      <c r="G148" s="46">
        <v>16.8</v>
      </c>
      <c r="H148" s="46">
        <v>16</v>
      </c>
      <c r="I148" s="46"/>
      <c r="J148" s="52">
        <v>124</v>
      </c>
      <c r="K148" s="47" t="str">
        <f t="shared" si="4"/>
        <v/>
      </c>
      <c r="L148" s="30"/>
    </row>
    <row r="149" spans="1:12" ht="15" customHeight="1" x14ac:dyDescent="0.2">
      <c r="A149" s="70" t="s">
        <v>2095</v>
      </c>
      <c r="B149" s="71" t="s">
        <v>2093</v>
      </c>
      <c r="C149" s="44" t="s">
        <v>2094</v>
      </c>
      <c r="D149" s="44" t="s">
        <v>31</v>
      </c>
      <c r="E149" s="44" t="s">
        <v>766</v>
      </c>
      <c r="F149" s="45" t="s">
        <v>759</v>
      </c>
      <c r="G149" s="46">
        <v>15.65</v>
      </c>
      <c r="H149" s="46">
        <v>14.9</v>
      </c>
      <c r="I149" s="46"/>
      <c r="J149" s="52">
        <v>162</v>
      </c>
      <c r="K149" s="47" t="str">
        <f t="shared" si="4"/>
        <v/>
      </c>
      <c r="L149" s="30"/>
    </row>
    <row r="150" spans="1:12" ht="15" customHeight="1" x14ac:dyDescent="0.2">
      <c r="A150" s="70" t="s">
        <v>2096</v>
      </c>
      <c r="B150" s="71" t="s">
        <v>2097</v>
      </c>
      <c r="C150" s="44" t="s">
        <v>2098</v>
      </c>
      <c r="D150" s="44" t="s">
        <v>31</v>
      </c>
      <c r="E150" s="44" t="s">
        <v>760</v>
      </c>
      <c r="F150" s="45" t="s">
        <v>762</v>
      </c>
      <c r="G150" s="46">
        <v>21.5</v>
      </c>
      <c r="H150" s="46">
        <v>20.45</v>
      </c>
      <c r="I150" s="46"/>
      <c r="J150" s="52">
        <v>28</v>
      </c>
      <c r="K150" s="47" t="str">
        <f t="shared" si="4"/>
        <v/>
      </c>
      <c r="L150" s="30"/>
    </row>
    <row r="151" spans="1:12" ht="15" customHeight="1" x14ac:dyDescent="0.2">
      <c r="A151" s="70" t="s">
        <v>2099</v>
      </c>
      <c r="B151" s="71" t="s">
        <v>2097</v>
      </c>
      <c r="C151" s="44" t="s">
        <v>2098</v>
      </c>
      <c r="D151" s="44" t="s">
        <v>31</v>
      </c>
      <c r="E151" s="44" t="s">
        <v>763</v>
      </c>
      <c r="F151" s="45" t="s">
        <v>762</v>
      </c>
      <c r="G151" s="46">
        <v>20.350000000000001</v>
      </c>
      <c r="H151" s="46">
        <v>19.350000000000001</v>
      </c>
      <c r="I151" s="46"/>
      <c r="J151" s="52">
        <v>20</v>
      </c>
      <c r="K151" s="47" t="str">
        <f t="shared" si="4"/>
        <v/>
      </c>
      <c r="L151" s="30"/>
    </row>
    <row r="152" spans="1:12" ht="15" customHeight="1" x14ac:dyDescent="0.2">
      <c r="A152" s="70" t="s">
        <v>2100</v>
      </c>
      <c r="B152" s="71" t="s">
        <v>2097</v>
      </c>
      <c r="C152" s="44" t="s">
        <v>2098</v>
      </c>
      <c r="D152" s="44" t="s">
        <v>31</v>
      </c>
      <c r="E152" s="44" t="s">
        <v>764</v>
      </c>
      <c r="F152" s="45" t="s">
        <v>762</v>
      </c>
      <c r="G152" s="46">
        <v>19.149999999999999</v>
      </c>
      <c r="H152" s="46">
        <v>18.2</v>
      </c>
      <c r="I152" s="46"/>
      <c r="J152" s="52">
        <v>18</v>
      </c>
      <c r="K152" s="47" t="str">
        <f t="shared" si="4"/>
        <v/>
      </c>
      <c r="L152" s="30"/>
    </row>
    <row r="153" spans="1:12" ht="15" customHeight="1" x14ac:dyDescent="0.2">
      <c r="A153" s="70" t="s">
        <v>2101</v>
      </c>
      <c r="B153" s="71" t="s">
        <v>2097</v>
      </c>
      <c r="C153" s="44" t="s">
        <v>2098</v>
      </c>
      <c r="D153" s="44" t="s">
        <v>31</v>
      </c>
      <c r="E153" s="44" t="s">
        <v>765</v>
      </c>
      <c r="F153" s="45" t="s">
        <v>762</v>
      </c>
      <c r="G153" s="46">
        <v>16.8</v>
      </c>
      <c r="H153" s="46">
        <v>16</v>
      </c>
      <c r="I153" s="46"/>
      <c r="J153" s="52">
        <v>105</v>
      </c>
      <c r="K153" s="47" t="str">
        <f t="shared" si="4"/>
        <v/>
      </c>
      <c r="L153" s="30"/>
    </row>
    <row r="154" spans="1:12" ht="15" customHeight="1" x14ac:dyDescent="0.2">
      <c r="A154" s="70" t="s">
        <v>2102</v>
      </c>
      <c r="B154" s="71" t="s">
        <v>2103</v>
      </c>
      <c r="C154" s="44" t="s">
        <v>2104</v>
      </c>
      <c r="D154" s="44" t="s">
        <v>31</v>
      </c>
      <c r="E154" s="44" t="s">
        <v>763</v>
      </c>
      <c r="F154" s="45" t="s">
        <v>784</v>
      </c>
      <c r="G154" s="46">
        <v>20.350000000000001</v>
      </c>
      <c r="H154" s="46">
        <v>19.350000000000001</v>
      </c>
      <c r="I154" s="46"/>
      <c r="J154" s="52">
        <v>20</v>
      </c>
      <c r="K154" s="47" t="str">
        <f t="shared" si="4"/>
        <v/>
      </c>
      <c r="L154" s="30"/>
    </row>
    <row r="155" spans="1:12" ht="15" customHeight="1" x14ac:dyDescent="0.2">
      <c r="A155" s="70" t="s">
        <v>2105</v>
      </c>
      <c r="B155" s="71" t="s">
        <v>2103</v>
      </c>
      <c r="C155" s="44" t="s">
        <v>2104</v>
      </c>
      <c r="D155" s="44" t="s">
        <v>31</v>
      </c>
      <c r="E155" s="44" t="s">
        <v>764</v>
      </c>
      <c r="F155" s="45" t="s">
        <v>784</v>
      </c>
      <c r="G155" s="46">
        <v>19.149999999999999</v>
      </c>
      <c r="H155" s="46">
        <v>18.2</v>
      </c>
      <c r="I155" s="46"/>
      <c r="J155" s="52">
        <v>14</v>
      </c>
      <c r="K155" s="47" t="str">
        <f t="shared" si="4"/>
        <v/>
      </c>
      <c r="L155" s="30"/>
    </row>
    <row r="156" spans="1:12" ht="15" customHeight="1" x14ac:dyDescent="0.2">
      <c r="A156" s="70" t="s">
        <v>2106</v>
      </c>
      <c r="B156" s="71" t="s">
        <v>2103</v>
      </c>
      <c r="C156" s="44" t="s">
        <v>2104</v>
      </c>
      <c r="D156" s="44" t="s">
        <v>31</v>
      </c>
      <c r="E156" s="44" t="s">
        <v>766</v>
      </c>
      <c r="F156" s="45" t="s">
        <v>784</v>
      </c>
      <c r="G156" s="46">
        <v>15.65</v>
      </c>
      <c r="H156" s="46">
        <v>14.9</v>
      </c>
      <c r="I156" s="46"/>
      <c r="J156" s="52">
        <v>21</v>
      </c>
      <c r="K156" s="47" t="str">
        <f t="shared" si="4"/>
        <v/>
      </c>
      <c r="L156" s="30"/>
    </row>
    <row r="157" spans="1:12" ht="15" customHeight="1" x14ac:dyDescent="0.2">
      <c r="A157" s="70" t="s">
        <v>2505</v>
      </c>
      <c r="B157" s="71" t="s">
        <v>2506</v>
      </c>
      <c r="C157" s="44" t="s">
        <v>2507</v>
      </c>
      <c r="D157" s="44" t="s">
        <v>31</v>
      </c>
      <c r="E157" s="44" t="s">
        <v>765</v>
      </c>
      <c r="F157" s="45" t="s">
        <v>759</v>
      </c>
      <c r="G157" s="46">
        <v>16.8</v>
      </c>
      <c r="H157" s="46">
        <v>16</v>
      </c>
      <c r="I157" s="46"/>
      <c r="J157" s="52">
        <v>27</v>
      </c>
      <c r="K157" s="47" t="str">
        <f t="shared" si="4"/>
        <v/>
      </c>
      <c r="L157" s="30"/>
    </row>
    <row r="158" spans="1:12" ht="15" customHeight="1" x14ac:dyDescent="0.2">
      <c r="A158" s="70" t="s">
        <v>3088</v>
      </c>
      <c r="B158" s="71" t="s">
        <v>2107</v>
      </c>
      <c r="C158" s="44" t="s">
        <v>2108</v>
      </c>
      <c r="D158" s="44" t="s">
        <v>31</v>
      </c>
      <c r="E158" s="44" t="s">
        <v>763</v>
      </c>
      <c r="F158" s="45" t="s">
        <v>772</v>
      </c>
      <c r="G158" s="46">
        <v>20.350000000000001</v>
      </c>
      <c r="H158" s="46">
        <v>19.350000000000001</v>
      </c>
      <c r="I158" s="46"/>
      <c r="J158" s="52">
        <v>11</v>
      </c>
      <c r="K158" s="47" t="str">
        <f t="shared" si="4"/>
        <v/>
      </c>
      <c r="L158" s="30"/>
    </row>
    <row r="159" spans="1:12" ht="15" customHeight="1" x14ac:dyDescent="0.2">
      <c r="A159" s="70" t="s">
        <v>2109</v>
      </c>
      <c r="B159" s="71" t="s">
        <v>2107</v>
      </c>
      <c r="C159" s="44" t="s">
        <v>2108</v>
      </c>
      <c r="D159" s="44" t="s">
        <v>31</v>
      </c>
      <c r="E159" s="44" t="s">
        <v>764</v>
      </c>
      <c r="F159" s="45" t="s">
        <v>772</v>
      </c>
      <c r="G159" s="46">
        <v>19.149999999999999</v>
      </c>
      <c r="H159" s="46">
        <v>18.2</v>
      </c>
      <c r="I159" s="46"/>
      <c r="J159" s="52">
        <v>22</v>
      </c>
      <c r="K159" s="47" t="str">
        <f t="shared" si="4"/>
        <v/>
      </c>
      <c r="L159" s="30"/>
    </row>
    <row r="160" spans="1:12" ht="15" customHeight="1" x14ac:dyDescent="0.2">
      <c r="A160" s="70" t="s">
        <v>2110</v>
      </c>
      <c r="B160" s="71" t="s">
        <v>2107</v>
      </c>
      <c r="C160" s="44" t="s">
        <v>2108</v>
      </c>
      <c r="D160" s="44" t="s">
        <v>31</v>
      </c>
      <c r="E160" s="44" t="s">
        <v>765</v>
      </c>
      <c r="F160" s="45" t="s">
        <v>772</v>
      </c>
      <c r="G160" s="46">
        <v>16.8</v>
      </c>
      <c r="H160" s="46">
        <v>16</v>
      </c>
      <c r="I160" s="46"/>
      <c r="J160" s="52">
        <v>284</v>
      </c>
      <c r="K160" s="47" t="str">
        <f t="shared" si="4"/>
        <v/>
      </c>
      <c r="L160" s="30"/>
    </row>
    <row r="161" spans="1:12" ht="15" customHeight="1" x14ac:dyDescent="0.2">
      <c r="A161" s="70" t="s">
        <v>2111</v>
      </c>
      <c r="B161" s="71" t="s">
        <v>2107</v>
      </c>
      <c r="C161" s="44" t="s">
        <v>2108</v>
      </c>
      <c r="D161" s="44" t="s">
        <v>31</v>
      </c>
      <c r="E161" s="44" t="s">
        <v>766</v>
      </c>
      <c r="F161" s="45" t="s">
        <v>772</v>
      </c>
      <c r="G161" s="46">
        <v>15.65</v>
      </c>
      <c r="H161" s="46">
        <v>14.9</v>
      </c>
      <c r="I161" s="46"/>
      <c r="J161" s="52">
        <v>136</v>
      </c>
      <c r="K161" s="47" t="str">
        <f t="shared" si="4"/>
        <v/>
      </c>
      <c r="L161" s="30"/>
    </row>
    <row r="162" spans="1:12" ht="15" customHeight="1" x14ac:dyDescent="0.2">
      <c r="A162" s="70" t="s">
        <v>2114</v>
      </c>
      <c r="B162" s="71" t="s">
        <v>2112</v>
      </c>
      <c r="C162" s="44" t="s">
        <v>2113</v>
      </c>
      <c r="D162" s="44" t="s">
        <v>31</v>
      </c>
      <c r="E162" s="44" t="s">
        <v>763</v>
      </c>
      <c r="F162" s="45" t="s">
        <v>770</v>
      </c>
      <c r="G162" s="46">
        <v>20.350000000000001</v>
      </c>
      <c r="H162" s="46">
        <v>19.350000000000001</v>
      </c>
      <c r="I162" s="46"/>
      <c r="J162" s="52">
        <v>99</v>
      </c>
      <c r="K162" s="47" t="str">
        <f t="shared" si="4"/>
        <v/>
      </c>
      <c r="L162" s="30"/>
    </row>
    <row r="163" spans="1:12" ht="15" customHeight="1" x14ac:dyDescent="0.2">
      <c r="A163" s="70" t="s">
        <v>2115</v>
      </c>
      <c r="B163" s="71" t="s">
        <v>2116</v>
      </c>
      <c r="C163" s="44" t="s">
        <v>2117</v>
      </c>
      <c r="D163" s="44" t="s">
        <v>31</v>
      </c>
      <c r="E163" s="44" t="s">
        <v>764</v>
      </c>
      <c r="F163" s="45" t="s">
        <v>1767</v>
      </c>
      <c r="G163" s="46">
        <v>19.149999999999999</v>
      </c>
      <c r="H163" s="46">
        <v>18.2</v>
      </c>
      <c r="I163" s="46"/>
      <c r="J163" s="52">
        <v>81</v>
      </c>
      <c r="K163" s="47" t="str">
        <f t="shared" si="4"/>
        <v/>
      </c>
      <c r="L163" s="30"/>
    </row>
    <row r="164" spans="1:12" ht="15" customHeight="1" x14ac:dyDescent="0.2">
      <c r="A164" s="70" t="s">
        <v>2118</v>
      </c>
      <c r="B164" s="71" t="s">
        <v>2116</v>
      </c>
      <c r="C164" s="44" t="s">
        <v>2117</v>
      </c>
      <c r="D164" s="44" t="s">
        <v>31</v>
      </c>
      <c r="E164" s="44" t="s">
        <v>766</v>
      </c>
      <c r="F164" s="45" t="s">
        <v>1767</v>
      </c>
      <c r="G164" s="46">
        <v>15.65</v>
      </c>
      <c r="H164" s="46">
        <v>14.9</v>
      </c>
      <c r="I164" s="46"/>
      <c r="J164" s="52">
        <v>49</v>
      </c>
      <c r="K164" s="47" t="str">
        <f t="shared" si="4"/>
        <v/>
      </c>
      <c r="L164" s="30"/>
    </row>
    <row r="165" spans="1:12" ht="15" customHeight="1" x14ac:dyDescent="0.2">
      <c r="A165" s="70" t="s">
        <v>2119</v>
      </c>
      <c r="B165" s="71" t="s">
        <v>2120</v>
      </c>
      <c r="C165" s="44" t="s">
        <v>2121</v>
      </c>
      <c r="D165" s="44" t="s">
        <v>31</v>
      </c>
      <c r="E165" s="44" t="s">
        <v>764</v>
      </c>
      <c r="F165" s="45" t="s">
        <v>759</v>
      </c>
      <c r="G165" s="46">
        <v>19.149999999999999</v>
      </c>
      <c r="H165" s="46">
        <v>18.2</v>
      </c>
      <c r="I165" s="46"/>
      <c r="J165" s="52">
        <v>299</v>
      </c>
      <c r="K165" s="47" t="str">
        <f t="shared" si="4"/>
        <v/>
      </c>
      <c r="L165" s="30"/>
    </row>
    <row r="166" spans="1:12" ht="15" customHeight="1" thickBot="1" x14ac:dyDescent="0.25">
      <c r="A166" s="70" t="s">
        <v>2122</v>
      </c>
      <c r="B166" s="69" t="s">
        <v>2120</v>
      </c>
      <c r="C166" s="48" t="s">
        <v>2121</v>
      </c>
      <c r="D166" s="48" t="s">
        <v>31</v>
      </c>
      <c r="E166" s="48" t="s">
        <v>765</v>
      </c>
      <c r="F166" s="49" t="s">
        <v>759</v>
      </c>
      <c r="G166" s="50">
        <v>16.5</v>
      </c>
      <c r="H166" s="50">
        <v>15.7</v>
      </c>
      <c r="I166" s="50"/>
      <c r="J166" s="54">
        <v>172</v>
      </c>
      <c r="K166" s="51" t="str">
        <f t="shared" si="4"/>
        <v/>
      </c>
      <c r="L166" s="32"/>
    </row>
  </sheetData>
  <autoFilter ref="A10:L166" xr:uid="{00000000-0009-0000-0000-000000000000}">
    <sortState xmlns:xlrd2="http://schemas.microsoft.com/office/spreadsheetml/2017/richdata2" ref="A10:L11">
      <sortCondition ref="B10"/>
    </sortState>
  </autoFilter>
  <mergeCells count="13">
    <mergeCell ref="A6:B6"/>
    <mergeCell ref="C6:G6"/>
    <mergeCell ref="I6:L6"/>
    <mergeCell ref="I1:L1"/>
    <mergeCell ref="C4:G4"/>
    <mergeCell ref="A5:B5"/>
    <mergeCell ref="C5:G5"/>
    <mergeCell ref="C1:H1"/>
    <mergeCell ref="C7:G7"/>
    <mergeCell ref="H7:J7"/>
    <mergeCell ref="K7:K8"/>
    <mergeCell ref="A8:B8"/>
    <mergeCell ref="C8:G8"/>
  </mergeCells>
  <conditionalFormatting sqref="A10:L10">
    <cfRule type="cellIs" dxfId="4" priority="1" stopIfTrue="1" operator="equal">
      <formula>"bud &amp; bloom"</formula>
    </cfRule>
  </conditionalFormatting>
  <hyperlinks>
    <hyperlink ref="A8" r:id="rId1" xr:uid="{D824A3D0-5A51-4F82-806A-1FEBD8F2AFD2}"/>
    <hyperlink ref="C5" r:id="rId2" display="mailto:richb@jfschmidt.com?subject=Vigor%20Liner%20Availability" xr:uid="{3BF70828-46BC-430C-A688-ECDD26D9DA95}"/>
    <hyperlink ref="C5:G5" r:id="rId3" display="  Sam Barkley - SamB@jfschmidt.com" xr:uid="{CA50AFA1-642E-4162-9CCD-21C7D4FDE5BE}"/>
    <hyperlink ref="C6:G6" r:id="rId4" display="                  Jessica Hutchings - Jessicah@jfschmidt.com" xr:uid="{AD799CCB-F421-4A2F-A17E-FFBAE33BA6A8}"/>
    <hyperlink ref="C6" r:id="rId5" display="mailto:jessicah@jfschmidt.com?subject=Vigor%20Liner%20Availability" xr:uid="{C42E4500-19DD-464E-96CA-82ABBCDC60C2}"/>
    <hyperlink ref="C7" r:id="rId6" display="mailto:brianm@jfschmidt.com" xr:uid="{C44565BB-DC58-46E6-8853-F280AD7088E5}"/>
    <hyperlink ref="C8:G8" r:id="rId7" display="       Cathie Bown - Cathieb@jfschmidt.com" xr:uid="{D00FB131-0F1C-437A-8CA9-1343F326C0EF}"/>
    <hyperlink ref="I8:L8" r:id="rId8" display="Abbreviations can be found at: https://jfss.co/sa-abbr" xr:uid="{21696014-099D-4D90-905B-E12750D5A655}"/>
    <hyperlink ref="H7:J7" r:id="rId9" display="Click Here for current Stock Availability" xr:uid="{B7B14E66-5E01-47EE-A056-47868435063A}"/>
  </hyperlinks>
  <printOptions horizontalCentered="1"/>
  <pageMargins left="0.25" right="0.25" top="0.5" bottom="0.3" header="0.3" footer="0.1"/>
  <pageSetup scale="68" fitToHeight="0" orientation="landscape" r:id="rId10"/>
  <headerFooter>
    <oddFooter>&amp;C&amp;P of &amp;N</oddFooter>
  </headerFooter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8F116-8D39-456B-B058-D29588DDE31E}">
  <sheetPr>
    <tabColor rgb="FFFFFF00"/>
    <outlinePr summaryBelow="0"/>
    <pageSetUpPr fitToPage="1"/>
  </sheetPr>
  <dimension ref="A1:Q230"/>
  <sheetViews>
    <sheetView showGridLines="0" zoomScaleNormal="100" zoomScalePageLayoutView="115" workbookViewId="0">
      <pane ySplit="10" topLeftCell="A11" activePane="bottomLeft" state="frozen"/>
      <selection activeCell="B9" sqref="B9"/>
      <selection pane="bottomLeft" activeCell="K11" sqref="K11"/>
    </sheetView>
  </sheetViews>
  <sheetFormatPr baseColWidth="10" defaultColWidth="19.5" defaultRowHeight="15" customHeight="1" x14ac:dyDescent="0.2"/>
  <cols>
    <col min="1" max="1" width="16" style="322" hidden="1" customWidth="1"/>
    <col min="2" max="2" width="49.1640625" style="25" bestFit="1" customWidth="1"/>
    <col min="3" max="3" width="44.5" style="25" bestFit="1" customWidth="1"/>
    <col min="4" max="4" width="19.5" style="25" bestFit="1" customWidth="1"/>
    <col min="5" max="5" width="8.1640625" style="25" customWidth="1"/>
    <col min="6" max="6" width="8.1640625" style="33" bestFit="1" customWidth="1"/>
    <col min="7" max="7" width="10.5" style="33" bestFit="1" customWidth="1"/>
    <col min="8" max="8" width="12.1640625" style="21" bestFit="1" customWidth="1"/>
    <col min="9" max="9" width="12.33203125" style="34" bestFit="1" customWidth="1"/>
    <col min="10" max="10" width="14.6640625" style="21" customWidth="1"/>
    <col min="11" max="11" width="13.1640625" style="33" bestFit="1" customWidth="1"/>
    <col min="12" max="16384" width="19.5" style="25"/>
  </cols>
  <sheetData>
    <row r="1" spans="1:17" s="4" customFormat="1" ht="41.25" customHeight="1" x14ac:dyDescent="0.6">
      <c r="A1" s="1"/>
      <c r="B1" s="2"/>
      <c r="C1" s="358" t="s">
        <v>6721</v>
      </c>
      <c r="D1" s="358"/>
      <c r="E1" s="359"/>
      <c r="F1" s="359"/>
      <c r="G1" s="359"/>
      <c r="H1" s="360" t="s">
        <v>3090</v>
      </c>
      <c r="I1" s="360"/>
      <c r="J1" s="360"/>
      <c r="K1" s="360"/>
      <c r="L1" s="2"/>
      <c r="M1" s="2"/>
      <c r="N1" s="2"/>
      <c r="O1" s="2"/>
      <c r="P1" s="2"/>
      <c r="Q1" s="2"/>
    </row>
    <row r="2" spans="1:17" s="4" customFormat="1" ht="28.5" customHeight="1" x14ac:dyDescent="0.2">
      <c r="A2" s="1"/>
      <c r="B2" s="2"/>
      <c r="C2" s="5"/>
      <c r="D2" s="373"/>
      <c r="E2" s="373"/>
      <c r="F2" s="374"/>
      <c r="G2" s="6"/>
      <c r="H2" s="4" t="s">
        <v>0</v>
      </c>
      <c r="I2" s="7"/>
      <c r="J2" s="7"/>
      <c r="K2" s="7" t="s">
        <v>0</v>
      </c>
      <c r="L2" s="2"/>
      <c r="M2" s="2"/>
      <c r="N2" s="2"/>
      <c r="O2" s="2"/>
      <c r="P2" s="2"/>
      <c r="Q2" s="2"/>
    </row>
    <row r="3" spans="1:17" s="4" customFormat="1" ht="15.75" customHeight="1" x14ac:dyDescent="0.2">
      <c r="A3" s="1"/>
      <c r="B3" s="2"/>
      <c r="C3" s="5"/>
      <c r="D3" s="5"/>
      <c r="E3" s="5"/>
      <c r="F3" s="6"/>
      <c r="G3" s="6"/>
      <c r="I3" s="7"/>
      <c r="J3" s="375" t="s">
        <v>6720</v>
      </c>
      <c r="K3" s="376"/>
      <c r="L3" s="2"/>
      <c r="M3" s="2"/>
      <c r="N3" s="2"/>
      <c r="O3" s="2"/>
      <c r="P3" s="2"/>
      <c r="Q3" s="2"/>
    </row>
    <row r="4" spans="1:17" s="11" customFormat="1" ht="16" x14ac:dyDescent="0.2">
      <c r="A4" s="357"/>
      <c r="B4" s="9"/>
      <c r="C4" s="361" t="s">
        <v>3</v>
      </c>
      <c r="D4" s="361"/>
      <c r="E4" s="361"/>
      <c r="F4" s="361"/>
      <c r="G4" s="361"/>
      <c r="I4" s="12"/>
      <c r="J4" s="12"/>
      <c r="K4" s="12"/>
      <c r="L4" s="1"/>
      <c r="M4" s="1"/>
      <c r="N4" s="1"/>
      <c r="O4" s="1"/>
      <c r="P4" s="1"/>
      <c r="Q4" s="1"/>
    </row>
    <row r="5" spans="1:17" s="11" customFormat="1" ht="16" x14ac:dyDescent="0.2">
      <c r="A5" s="362" t="s">
        <v>5</v>
      </c>
      <c r="B5" s="362"/>
      <c r="C5" s="363" t="s">
        <v>6</v>
      </c>
      <c r="D5" s="363"/>
      <c r="E5" s="363"/>
      <c r="F5" s="363"/>
      <c r="G5" s="363"/>
      <c r="I5" s="12"/>
      <c r="J5" s="12"/>
      <c r="K5" s="12"/>
      <c r="L5" s="1"/>
      <c r="M5" s="1"/>
      <c r="N5" s="1"/>
      <c r="O5" s="1"/>
      <c r="P5" s="1"/>
      <c r="Q5" s="1"/>
    </row>
    <row r="6" spans="1:17" s="11" customFormat="1" ht="17" thickBot="1" x14ac:dyDescent="0.25">
      <c r="A6" s="362" t="s">
        <v>8</v>
      </c>
      <c r="B6" s="362"/>
      <c r="C6" s="364" t="s">
        <v>9</v>
      </c>
      <c r="D6" s="364"/>
      <c r="E6" s="364"/>
      <c r="F6" s="364"/>
      <c r="G6" s="364"/>
      <c r="H6" s="365"/>
      <c r="I6" s="365"/>
      <c r="J6" s="365"/>
      <c r="K6" s="365"/>
      <c r="L6" s="1"/>
      <c r="M6" s="1"/>
      <c r="N6" s="1"/>
      <c r="O6" s="1"/>
      <c r="P6" s="1"/>
      <c r="Q6" s="1"/>
    </row>
    <row r="7" spans="1:17" s="11" customFormat="1" ht="15.75" customHeight="1" thickTop="1" x14ac:dyDescent="0.2">
      <c r="A7" s="13" t="s">
        <v>11</v>
      </c>
      <c r="B7" s="13" t="s">
        <v>11</v>
      </c>
      <c r="C7" s="364" t="s">
        <v>12</v>
      </c>
      <c r="D7" s="364"/>
      <c r="E7" s="364"/>
      <c r="F7" s="364"/>
      <c r="G7" s="364"/>
      <c r="H7" s="366"/>
      <c r="I7" s="366"/>
      <c r="J7" s="367" t="s">
        <v>14</v>
      </c>
      <c r="L7" s="1"/>
      <c r="M7" s="1"/>
      <c r="N7" s="1"/>
      <c r="O7" s="1"/>
      <c r="P7" s="1"/>
      <c r="Q7" s="1"/>
    </row>
    <row r="8" spans="1:17" s="11" customFormat="1" ht="17" thickBot="1" x14ac:dyDescent="0.25">
      <c r="A8" s="369" t="s">
        <v>15</v>
      </c>
      <c r="B8" s="369"/>
      <c r="C8" s="370" t="s">
        <v>6719</v>
      </c>
      <c r="D8" s="372"/>
      <c r="E8" s="372"/>
      <c r="F8" s="4"/>
      <c r="G8" s="4" t="s">
        <v>0</v>
      </c>
      <c r="H8" s="4" t="s">
        <v>0</v>
      </c>
      <c r="I8" s="356"/>
      <c r="J8" s="368"/>
      <c r="K8" s="16"/>
      <c r="L8" s="1"/>
      <c r="M8" s="1"/>
      <c r="N8" s="1"/>
      <c r="O8" s="1"/>
      <c r="P8" s="1"/>
      <c r="Q8" s="1"/>
    </row>
    <row r="9" spans="1:17" ht="18" thickTop="1" thickBot="1" x14ac:dyDescent="0.25">
      <c r="A9" s="355"/>
      <c r="B9" s="17"/>
      <c r="C9" s="17"/>
      <c r="D9" s="17"/>
      <c r="E9" s="18"/>
      <c r="F9" s="19"/>
      <c r="G9" s="20"/>
      <c r="H9" s="22"/>
      <c r="I9" s="22"/>
      <c r="J9" s="23">
        <v>0</v>
      </c>
      <c r="K9" s="22"/>
      <c r="L9" s="24"/>
      <c r="M9" s="24"/>
      <c r="N9" s="24"/>
      <c r="O9" s="24"/>
      <c r="P9" s="24"/>
      <c r="Q9" s="24"/>
    </row>
    <row r="10" spans="1:17" s="27" customFormat="1" ht="15" customHeight="1" thickBot="1" x14ac:dyDescent="0.25">
      <c r="A10" s="354" t="s">
        <v>17</v>
      </c>
      <c r="B10" s="353" t="s">
        <v>18</v>
      </c>
      <c r="C10" s="353" t="s">
        <v>19</v>
      </c>
      <c r="D10" s="353" t="s">
        <v>20</v>
      </c>
      <c r="E10" s="192" t="s">
        <v>21</v>
      </c>
      <c r="F10" s="192" t="s">
        <v>22</v>
      </c>
      <c r="G10" s="352" t="s">
        <v>5291</v>
      </c>
      <c r="H10" s="351" t="s">
        <v>25</v>
      </c>
      <c r="I10" s="192" t="s">
        <v>26</v>
      </c>
      <c r="J10" s="350" t="s">
        <v>27</v>
      </c>
      <c r="K10" s="63" t="s">
        <v>28</v>
      </c>
      <c r="L10" s="26"/>
      <c r="M10" s="26"/>
      <c r="N10" s="26"/>
      <c r="O10" s="26"/>
      <c r="P10" s="26"/>
    </row>
    <row r="11" spans="1:17" s="322" customFormat="1" ht="15" customHeight="1" x14ac:dyDescent="0.2">
      <c r="A11" s="349" t="s">
        <v>6718</v>
      </c>
      <c r="B11" s="348" t="s">
        <v>6397</v>
      </c>
      <c r="C11" s="348" t="s">
        <v>6396</v>
      </c>
      <c r="D11" s="348" t="s">
        <v>41</v>
      </c>
      <c r="E11" s="347" t="s">
        <v>79</v>
      </c>
      <c r="F11" s="346" t="s">
        <v>43</v>
      </c>
      <c r="G11" s="344">
        <v>81.5</v>
      </c>
      <c r="H11" s="344"/>
      <c r="I11" s="345">
        <v>177</v>
      </c>
      <c r="J11" s="344" t="str">
        <f t="shared" ref="J11:J74" si="0">IF(K11="","",G11-($J$9*G11))</f>
        <v/>
      </c>
      <c r="K11" s="343"/>
    </row>
    <row r="12" spans="1:17" s="322" customFormat="1" ht="15" customHeight="1" x14ac:dyDescent="0.2">
      <c r="A12" s="342" t="s">
        <v>6717</v>
      </c>
      <c r="B12" s="341" t="s">
        <v>6397</v>
      </c>
      <c r="C12" s="341" t="s">
        <v>6396</v>
      </c>
      <c r="D12" s="341" t="s">
        <v>41</v>
      </c>
      <c r="E12" s="340" t="s">
        <v>52</v>
      </c>
      <c r="F12" s="339" t="s">
        <v>43</v>
      </c>
      <c r="G12" s="331">
        <v>68.2</v>
      </c>
      <c r="H12" s="331"/>
      <c r="I12" s="338">
        <v>308</v>
      </c>
      <c r="J12" s="331" t="str">
        <f t="shared" si="0"/>
        <v/>
      </c>
      <c r="K12" s="330"/>
    </row>
    <row r="13" spans="1:17" s="322" customFormat="1" ht="15" customHeight="1" x14ac:dyDescent="0.2">
      <c r="A13" s="342" t="s">
        <v>6716</v>
      </c>
      <c r="B13" s="341" t="s">
        <v>6397</v>
      </c>
      <c r="C13" s="341" t="s">
        <v>6396</v>
      </c>
      <c r="D13" s="341" t="s">
        <v>41</v>
      </c>
      <c r="E13" s="340" t="s">
        <v>42</v>
      </c>
      <c r="F13" s="339" t="s">
        <v>43</v>
      </c>
      <c r="G13" s="331">
        <v>59.9</v>
      </c>
      <c r="H13" s="331"/>
      <c r="I13" s="338">
        <v>335</v>
      </c>
      <c r="J13" s="331" t="str">
        <f t="shared" si="0"/>
        <v/>
      </c>
      <c r="K13" s="330"/>
    </row>
    <row r="14" spans="1:17" s="322" customFormat="1" ht="15" customHeight="1" x14ac:dyDescent="0.2">
      <c r="A14" s="342" t="s">
        <v>6715</v>
      </c>
      <c r="B14" s="341" t="s">
        <v>6397</v>
      </c>
      <c r="C14" s="341" t="s">
        <v>6396</v>
      </c>
      <c r="D14" s="341" t="s">
        <v>41</v>
      </c>
      <c r="E14" s="340" t="s">
        <v>44</v>
      </c>
      <c r="F14" s="339" t="s">
        <v>43</v>
      </c>
      <c r="G14" s="331">
        <v>47.5</v>
      </c>
      <c r="H14" s="331"/>
      <c r="I14" s="338">
        <v>45</v>
      </c>
      <c r="J14" s="331" t="str">
        <f t="shared" si="0"/>
        <v/>
      </c>
      <c r="K14" s="330"/>
    </row>
    <row r="15" spans="1:17" s="322" customFormat="1" ht="15" customHeight="1" x14ac:dyDescent="0.2">
      <c r="A15" s="342" t="s">
        <v>6714</v>
      </c>
      <c r="B15" s="341" t="s">
        <v>5245</v>
      </c>
      <c r="C15" s="341" t="s">
        <v>6709</v>
      </c>
      <c r="D15" s="341" t="s">
        <v>41</v>
      </c>
      <c r="E15" s="340" t="s">
        <v>5663</v>
      </c>
      <c r="F15" s="339" t="s">
        <v>33</v>
      </c>
      <c r="G15" s="331">
        <v>135</v>
      </c>
      <c r="H15" s="331"/>
      <c r="I15" s="338">
        <v>7</v>
      </c>
      <c r="J15" s="331" t="str">
        <f t="shared" si="0"/>
        <v/>
      </c>
      <c r="K15" s="330"/>
    </row>
    <row r="16" spans="1:17" s="39" customFormat="1" ht="15" customHeight="1" x14ac:dyDescent="0.2">
      <c r="A16" s="342" t="s">
        <v>6713</v>
      </c>
      <c r="B16" s="341" t="s">
        <v>5245</v>
      </c>
      <c r="C16" s="341" t="s">
        <v>6709</v>
      </c>
      <c r="D16" s="341" t="s">
        <v>41</v>
      </c>
      <c r="E16" s="340" t="s">
        <v>78</v>
      </c>
      <c r="F16" s="339" t="s">
        <v>33</v>
      </c>
      <c r="G16" s="331">
        <v>123.5</v>
      </c>
      <c r="H16" s="331"/>
      <c r="I16" s="338">
        <v>3</v>
      </c>
      <c r="J16" s="331" t="str">
        <f t="shared" si="0"/>
        <v/>
      </c>
      <c r="K16" s="330"/>
    </row>
    <row r="17" spans="1:11" s="322" customFormat="1" ht="15" customHeight="1" x14ac:dyDescent="0.2">
      <c r="A17" s="342" t="s">
        <v>6712</v>
      </c>
      <c r="B17" s="341" t="s">
        <v>5245</v>
      </c>
      <c r="C17" s="341" t="s">
        <v>6709</v>
      </c>
      <c r="D17" s="341" t="s">
        <v>41</v>
      </c>
      <c r="E17" s="340" t="s">
        <v>52</v>
      </c>
      <c r="F17" s="339" t="s">
        <v>33</v>
      </c>
      <c r="G17" s="331">
        <v>101</v>
      </c>
      <c r="H17" s="331"/>
      <c r="I17" s="338">
        <v>19</v>
      </c>
      <c r="J17" s="331" t="str">
        <f t="shared" si="0"/>
        <v/>
      </c>
      <c r="K17" s="330"/>
    </row>
    <row r="18" spans="1:11" s="322" customFormat="1" ht="15" customHeight="1" x14ac:dyDescent="0.2">
      <c r="A18" s="342" t="s">
        <v>6711</v>
      </c>
      <c r="B18" s="341" t="s">
        <v>5245</v>
      </c>
      <c r="C18" s="341" t="s">
        <v>6709</v>
      </c>
      <c r="D18" s="341" t="s">
        <v>41</v>
      </c>
      <c r="E18" s="340" t="s">
        <v>42</v>
      </c>
      <c r="F18" s="339" t="s">
        <v>33</v>
      </c>
      <c r="G18" s="331">
        <v>89.75</v>
      </c>
      <c r="H18" s="331"/>
      <c r="I18" s="338">
        <v>56</v>
      </c>
      <c r="J18" s="331" t="str">
        <f t="shared" si="0"/>
        <v/>
      </c>
      <c r="K18" s="330"/>
    </row>
    <row r="19" spans="1:11" s="322" customFormat="1" ht="15" customHeight="1" x14ac:dyDescent="0.2">
      <c r="A19" s="342" t="s">
        <v>6710</v>
      </c>
      <c r="B19" s="341" t="s">
        <v>5245</v>
      </c>
      <c r="C19" s="341" t="s">
        <v>6709</v>
      </c>
      <c r="D19" s="341" t="s">
        <v>41</v>
      </c>
      <c r="E19" s="340" t="s">
        <v>44</v>
      </c>
      <c r="F19" s="339" t="s">
        <v>33</v>
      </c>
      <c r="G19" s="331">
        <v>65</v>
      </c>
      <c r="H19" s="331"/>
      <c r="I19" s="338">
        <v>7</v>
      </c>
      <c r="J19" s="331" t="str">
        <f t="shared" si="0"/>
        <v/>
      </c>
      <c r="K19" s="330"/>
    </row>
    <row r="20" spans="1:11" s="322" customFormat="1" ht="15" customHeight="1" x14ac:dyDescent="0.2">
      <c r="A20" s="342" t="s">
        <v>6708</v>
      </c>
      <c r="B20" s="341" t="s">
        <v>910</v>
      </c>
      <c r="C20" s="341" t="s">
        <v>911</v>
      </c>
      <c r="D20" s="341" t="s">
        <v>41</v>
      </c>
      <c r="E20" s="340" t="s">
        <v>78</v>
      </c>
      <c r="F20" s="339" t="s">
        <v>43</v>
      </c>
      <c r="G20" s="331">
        <v>123.5</v>
      </c>
      <c r="H20" s="331"/>
      <c r="I20" s="338">
        <v>119</v>
      </c>
      <c r="J20" s="331" t="str">
        <f t="shared" si="0"/>
        <v/>
      </c>
      <c r="K20" s="330"/>
    </row>
    <row r="21" spans="1:11" s="322" customFormat="1" ht="15" customHeight="1" x14ac:dyDescent="0.2">
      <c r="A21" s="342" t="s">
        <v>6707</v>
      </c>
      <c r="B21" s="341" t="s">
        <v>910</v>
      </c>
      <c r="C21" s="341" t="s">
        <v>911</v>
      </c>
      <c r="D21" s="341" t="s">
        <v>41</v>
      </c>
      <c r="E21" s="340" t="s">
        <v>79</v>
      </c>
      <c r="F21" s="339" t="s">
        <v>43</v>
      </c>
      <c r="G21" s="331">
        <v>112.2</v>
      </c>
      <c r="H21" s="331"/>
      <c r="I21" s="338">
        <v>166</v>
      </c>
      <c r="J21" s="331" t="str">
        <f t="shared" si="0"/>
        <v/>
      </c>
      <c r="K21" s="330"/>
    </row>
    <row r="22" spans="1:11" s="322" customFormat="1" ht="15" customHeight="1" x14ac:dyDescent="0.2">
      <c r="A22" s="342" t="s">
        <v>6706</v>
      </c>
      <c r="B22" s="341" t="s">
        <v>910</v>
      </c>
      <c r="C22" s="341" t="s">
        <v>911</v>
      </c>
      <c r="D22" s="341" t="s">
        <v>41</v>
      </c>
      <c r="E22" s="340" t="s">
        <v>52</v>
      </c>
      <c r="F22" s="339" t="s">
        <v>43</v>
      </c>
      <c r="G22" s="331">
        <v>101</v>
      </c>
      <c r="H22" s="331"/>
      <c r="I22" s="338">
        <v>291</v>
      </c>
      <c r="J22" s="331" t="str">
        <f t="shared" si="0"/>
        <v/>
      </c>
      <c r="K22" s="330"/>
    </row>
    <row r="23" spans="1:11" s="322" customFormat="1" ht="15" customHeight="1" x14ac:dyDescent="0.2">
      <c r="A23" s="342" t="s">
        <v>6705</v>
      </c>
      <c r="B23" s="341" t="s">
        <v>910</v>
      </c>
      <c r="C23" s="341" t="s">
        <v>911</v>
      </c>
      <c r="D23" s="341" t="s">
        <v>41</v>
      </c>
      <c r="E23" s="340" t="s">
        <v>42</v>
      </c>
      <c r="F23" s="339" t="s">
        <v>43</v>
      </c>
      <c r="G23" s="331">
        <v>89.75</v>
      </c>
      <c r="H23" s="331"/>
      <c r="I23" s="338">
        <v>187</v>
      </c>
      <c r="J23" s="331" t="str">
        <f t="shared" si="0"/>
        <v/>
      </c>
      <c r="K23" s="330"/>
    </row>
    <row r="24" spans="1:11" s="322" customFormat="1" ht="15" customHeight="1" x14ac:dyDescent="0.2">
      <c r="A24" s="342" t="s">
        <v>6704</v>
      </c>
      <c r="B24" s="341" t="s">
        <v>910</v>
      </c>
      <c r="C24" s="341" t="s">
        <v>911</v>
      </c>
      <c r="D24" s="341" t="s">
        <v>41</v>
      </c>
      <c r="E24" s="340" t="s">
        <v>44</v>
      </c>
      <c r="F24" s="339" t="s">
        <v>43</v>
      </c>
      <c r="G24" s="331">
        <v>79.8</v>
      </c>
      <c r="H24" s="331"/>
      <c r="I24" s="338">
        <v>75</v>
      </c>
      <c r="J24" s="331" t="str">
        <f t="shared" si="0"/>
        <v/>
      </c>
      <c r="K24" s="330"/>
    </row>
    <row r="25" spans="1:11" s="322" customFormat="1" ht="15" customHeight="1" x14ac:dyDescent="0.2">
      <c r="A25" s="342" t="s">
        <v>6703</v>
      </c>
      <c r="B25" s="341" t="s">
        <v>5280</v>
      </c>
      <c r="C25" s="341" t="s">
        <v>6700</v>
      </c>
      <c r="D25" s="341" t="s">
        <v>41</v>
      </c>
      <c r="E25" s="340" t="s">
        <v>5663</v>
      </c>
      <c r="F25" s="339" t="s">
        <v>33</v>
      </c>
      <c r="G25" s="331">
        <v>135</v>
      </c>
      <c r="H25" s="331">
        <v>1.5</v>
      </c>
      <c r="I25" s="338">
        <v>3</v>
      </c>
      <c r="J25" s="331" t="str">
        <f t="shared" si="0"/>
        <v/>
      </c>
      <c r="K25" s="330"/>
    </row>
    <row r="26" spans="1:11" s="322" customFormat="1" ht="15" customHeight="1" x14ac:dyDescent="0.2">
      <c r="A26" s="342" t="s">
        <v>6702</v>
      </c>
      <c r="B26" s="341" t="s">
        <v>5280</v>
      </c>
      <c r="C26" s="341" t="s">
        <v>6700</v>
      </c>
      <c r="D26" s="341" t="s">
        <v>41</v>
      </c>
      <c r="E26" s="340" t="s">
        <v>78</v>
      </c>
      <c r="F26" s="339" t="s">
        <v>33</v>
      </c>
      <c r="G26" s="331">
        <v>123.5</v>
      </c>
      <c r="H26" s="331">
        <v>1.5</v>
      </c>
      <c r="I26" s="338">
        <v>2</v>
      </c>
      <c r="J26" s="331" t="str">
        <f t="shared" si="0"/>
        <v/>
      </c>
      <c r="K26" s="330"/>
    </row>
    <row r="27" spans="1:11" s="322" customFormat="1" ht="15" customHeight="1" x14ac:dyDescent="0.2">
      <c r="A27" s="342" t="s">
        <v>6701</v>
      </c>
      <c r="B27" s="341" t="s">
        <v>5280</v>
      </c>
      <c r="C27" s="341" t="s">
        <v>6700</v>
      </c>
      <c r="D27" s="341" t="s">
        <v>41</v>
      </c>
      <c r="E27" s="340" t="s">
        <v>79</v>
      </c>
      <c r="F27" s="339" t="s">
        <v>33</v>
      </c>
      <c r="G27" s="331">
        <v>112.2</v>
      </c>
      <c r="H27" s="331">
        <v>1.5</v>
      </c>
      <c r="I27" s="338">
        <v>18</v>
      </c>
      <c r="J27" s="331" t="str">
        <f t="shared" si="0"/>
        <v/>
      </c>
      <c r="K27" s="330"/>
    </row>
    <row r="28" spans="1:11" s="322" customFormat="1" ht="15" customHeight="1" x14ac:dyDescent="0.2">
      <c r="A28" s="342" t="s">
        <v>6699</v>
      </c>
      <c r="B28" s="341" t="s">
        <v>6697</v>
      </c>
      <c r="C28" s="341" t="s">
        <v>6696</v>
      </c>
      <c r="D28" s="341" t="s">
        <v>31</v>
      </c>
      <c r="E28" s="340" t="s">
        <v>5528</v>
      </c>
      <c r="F28" s="339" t="s">
        <v>33</v>
      </c>
      <c r="G28" s="331">
        <v>188</v>
      </c>
      <c r="H28" s="331">
        <v>1</v>
      </c>
      <c r="I28" s="338">
        <v>1</v>
      </c>
      <c r="J28" s="331" t="str">
        <f t="shared" si="0"/>
        <v/>
      </c>
      <c r="K28" s="330"/>
    </row>
    <row r="29" spans="1:11" s="322" customFormat="1" ht="15" customHeight="1" x14ac:dyDescent="0.2">
      <c r="A29" s="342" t="s">
        <v>6698</v>
      </c>
      <c r="B29" s="341" t="s">
        <v>6697</v>
      </c>
      <c r="C29" s="341" t="s">
        <v>6696</v>
      </c>
      <c r="D29" s="341" t="s">
        <v>31</v>
      </c>
      <c r="E29" s="340" t="s">
        <v>6510</v>
      </c>
      <c r="F29" s="339" t="s">
        <v>33</v>
      </c>
      <c r="G29" s="331">
        <v>174.75</v>
      </c>
      <c r="H29" s="331">
        <v>1</v>
      </c>
      <c r="I29" s="338">
        <v>5</v>
      </c>
      <c r="J29" s="331" t="str">
        <f t="shared" si="0"/>
        <v/>
      </c>
      <c r="K29" s="330"/>
    </row>
    <row r="30" spans="1:11" s="322" customFormat="1" ht="15" customHeight="1" x14ac:dyDescent="0.2">
      <c r="A30" s="342" t="s">
        <v>6695</v>
      </c>
      <c r="B30" s="341" t="s">
        <v>3026</v>
      </c>
      <c r="C30" s="341" t="s">
        <v>3027</v>
      </c>
      <c r="D30" s="341" t="s">
        <v>31</v>
      </c>
      <c r="E30" s="340" t="s">
        <v>2013</v>
      </c>
      <c r="F30" s="339" t="s">
        <v>33</v>
      </c>
      <c r="G30" s="331">
        <v>125.5</v>
      </c>
      <c r="H30" s="331"/>
      <c r="I30" s="338">
        <v>31</v>
      </c>
      <c r="J30" s="331" t="str">
        <f t="shared" si="0"/>
        <v/>
      </c>
      <c r="K30" s="330"/>
    </row>
    <row r="31" spans="1:11" s="322" customFormat="1" ht="15" customHeight="1" x14ac:dyDescent="0.2">
      <c r="A31" s="342" t="s">
        <v>6694</v>
      </c>
      <c r="B31" s="341" t="s">
        <v>3026</v>
      </c>
      <c r="C31" s="341" t="s">
        <v>3027</v>
      </c>
      <c r="D31" s="341" t="s">
        <v>31</v>
      </c>
      <c r="E31" s="340" t="s">
        <v>761</v>
      </c>
      <c r="F31" s="339" t="s">
        <v>33</v>
      </c>
      <c r="G31" s="331">
        <v>103.7</v>
      </c>
      <c r="H31" s="331"/>
      <c r="I31" s="338">
        <v>23</v>
      </c>
      <c r="J31" s="331" t="str">
        <f t="shared" si="0"/>
        <v/>
      </c>
      <c r="K31" s="330"/>
    </row>
    <row r="32" spans="1:11" s="322" customFormat="1" ht="15" customHeight="1" x14ac:dyDescent="0.2">
      <c r="A32" s="342" t="s">
        <v>6693</v>
      </c>
      <c r="B32" s="341" t="s">
        <v>3026</v>
      </c>
      <c r="C32" s="341" t="s">
        <v>3027</v>
      </c>
      <c r="D32" s="341" t="s">
        <v>41</v>
      </c>
      <c r="E32" s="340" t="s">
        <v>52</v>
      </c>
      <c r="F32" s="339" t="s">
        <v>33</v>
      </c>
      <c r="G32" s="331">
        <v>79.349999999999994</v>
      </c>
      <c r="H32" s="331"/>
      <c r="I32" s="338">
        <v>6</v>
      </c>
      <c r="J32" s="331" t="str">
        <f t="shared" si="0"/>
        <v/>
      </c>
      <c r="K32" s="330"/>
    </row>
    <row r="33" spans="1:11" s="322" customFormat="1" ht="15" customHeight="1" x14ac:dyDescent="0.2">
      <c r="A33" s="342" t="s">
        <v>6692</v>
      </c>
      <c r="B33" s="341" t="s">
        <v>3026</v>
      </c>
      <c r="C33" s="341" t="s">
        <v>3027</v>
      </c>
      <c r="D33" s="341" t="s">
        <v>41</v>
      </c>
      <c r="E33" s="340" t="s">
        <v>42</v>
      </c>
      <c r="F33" s="339" t="s">
        <v>33</v>
      </c>
      <c r="G33" s="331">
        <v>70.95</v>
      </c>
      <c r="H33" s="331"/>
      <c r="I33" s="338">
        <v>135</v>
      </c>
      <c r="J33" s="331" t="str">
        <f t="shared" si="0"/>
        <v/>
      </c>
      <c r="K33" s="330"/>
    </row>
    <row r="34" spans="1:11" s="322" customFormat="1" ht="15" customHeight="1" x14ac:dyDescent="0.2">
      <c r="A34" s="342" t="s">
        <v>6691</v>
      </c>
      <c r="B34" s="341" t="s">
        <v>3026</v>
      </c>
      <c r="C34" s="341" t="s">
        <v>3027</v>
      </c>
      <c r="D34" s="341" t="s">
        <v>41</v>
      </c>
      <c r="E34" s="340" t="s">
        <v>44</v>
      </c>
      <c r="F34" s="339" t="s">
        <v>33</v>
      </c>
      <c r="G34" s="331">
        <v>63.5</v>
      </c>
      <c r="H34" s="331"/>
      <c r="I34" s="338">
        <v>1</v>
      </c>
      <c r="J34" s="331" t="str">
        <f t="shared" si="0"/>
        <v/>
      </c>
      <c r="K34" s="330"/>
    </row>
    <row r="35" spans="1:11" s="322" customFormat="1" ht="15" customHeight="1" x14ac:dyDescent="0.2">
      <c r="A35" s="342" t="s">
        <v>6690</v>
      </c>
      <c r="B35" s="341" t="s">
        <v>3026</v>
      </c>
      <c r="C35" s="341" t="s">
        <v>3027</v>
      </c>
      <c r="D35" s="341" t="s">
        <v>2262</v>
      </c>
      <c r="E35" s="340" t="s">
        <v>6470</v>
      </c>
      <c r="F35" s="339" t="s">
        <v>33</v>
      </c>
      <c r="G35" s="331">
        <v>201.85</v>
      </c>
      <c r="H35" s="331"/>
      <c r="I35" s="338">
        <v>1</v>
      </c>
      <c r="J35" s="331" t="str">
        <f t="shared" si="0"/>
        <v/>
      </c>
      <c r="K35" s="330"/>
    </row>
    <row r="36" spans="1:11" s="322" customFormat="1" ht="15" customHeight="1" x14ac:dyDescent="0.2">
      <c r="A36" s="342" t="s">
        <v>6689</v>
      </c>
      <c r="B36" s="341" t="s">
        <v>3026</v>
      </c>
      <c r="C36" s="341" t="s">
        <v>3027</v>
      </c>
      <c r="D36" s="341" t="s">
        <v>2262</v>
      </c>
      <c r="E36" s="340" t="s">
        <v>5528</v>
      </c>
      <c r="F36" s="339" t="s">
        <v>33</v>
      </c>
      <c r="G36" s="331">
        <v>170.75</v>
      </c>
      <c r="H36" s="331"/>
      <c r="I36" s="338">
        <v>5</v>
      </c>
      <c r="J36" s="331" t="str">
        <f t="shared" si="0"/>
        <v/>
      </c>
      <c r="K36" s="330"/>
    </row>
    <row r="37" spans="1:11" s="322" customFormat="1" ht="15" customHeight="1" x14ac:dyDescent="0.2">
      <c r="A37" s="342" t="s">
        <v>6688</v>
      </c>
      <c r="B37" s="341" t="s">
        <v>3026</v>
      </c>
      <c r="C37" s="341" t="s">
        <v>3027</v>
      </c>
      <c r="D37" s="341" t="s">
        <v>2262</v>
      </c>
      <c r="E37" s="340" t="s">
        <v>6510</v>
      </c>
      <c r="F37" s="339" t="s">
        <v>33</v>
      </c>
      <c r="G37" s="331">
        <v>158.65</v>
      </c>
      <c r="H37" s="331"/>
      <c r="I37" s="338">
        <v>2</v>
      </c>
      <c r="J37" s="331" t="str">
        <f t="shared" si="0"/>
        <v/>
      </c>
      <c r="K37" s="330"/>
    </row>
    <row r="38" spans="1:11" s="322" customFormat="1" ht="15" customHeight="1" x14ac:dyDescent="0.2">
      <c r="A38" s="342" t="s">
        <v>6687</v>
      </c>
      <c r="B38" s="341" t="s">
        <v>3026</v>
      </c>
      <c r="C38" s="341" t="s">
        <v>3027</v>
      </c>
      <c r="D38" s="341" t="s">
        <v>2262</v>
      </c>
      <c r="E38" s="340" t="s">
        <v>2013</v>
      </c>
      <c r="F38" s="339" t="s">
        <v>33</v>
      </c>
      <c r="G38" s="331">
        <v>125.5</v>
      </c>
      <c r="H38" s="331"/>
      <c r="I38" s="338">
        <v>2</v>
      </c>
      <c r="J38" s="331" t="str">
        <f t="shared" si="0"/>
        <v/>
      </c>
      <c r="K38" s="330"/>
    </row>
    <row r="39" spans="1:11" s="322" customFormat="1" ht="15" customHeight="1" x14ac:dyDescent="0.2">
      <c r="A39" s="336" t="s">
        <v>6686</v>
      </c>
      <c r="B39" s="335" t="s">
        <v>5132</v>
      </c>
      <c r="C39" s="335" t="s">
        <v>6676</v>
      </c>
      <c r="D39" s="335" t="s">
        <v>31</v>
      </c>
      <c r="E39" s="335" t="s">
        <v>5528</v>
      </c>
      <c r="F39" s="334" t="s">
        <v>33</v>
      </c>
      <c r="G39" s="333">
        <v>181.6</v>
      </c>
      <c r="H39" s="333"/>
      <c r="I39" s="332">
        <v>102</v>
      </c>
      <c r="J39" s="331" t="str">
        <f t="shared" si="0"/>
        <v/>
      </c>
      <c r="K39" s="330"/>
    </row>
    <row r="40" spans="1:11" s="322" customFormat="1" ht="15" customHeight="1" x14ac:dyDescent="0.2">
      <c r="A40" s="336" t="s">
        <v>6685</v>
      </c>
      <c r="B40" s="335" t="s">
        <v>5132</v>
      </c>
      <c r="C40" s="335" t="s">
        <v>6676</v>
      </c>
      <c r="D40" s="335" t="s">
        <v>31</v>
      </c>
      <c r="E40" s="335" t="s">
        <v>6510</v>
      </c>
      <c r="F40" s="334" t="s">
        <v>33</v>
      </c>
      <c r="G40" s="333">
        <v>162.05000000000001</v>
      </c>
      <c r="H40" s="333"/>
      <c r="I40" s="332">
        <v>177</v>
      </c>
      <c r="J40" s="331" t="str">
        <f t="shared" si="0"/>
        <v/>
      </c>
      <c r="K40" s="330"/>
    </row>
    <row r="41" spans="1:11" s="322" customFormat="1" ht="15" customHeight="1" x14ac:dyDescent="0.2">
      <c r="A41" s="336" t="s">
        <v>6684</v>
      </c>
      <c r="B41" s="335" t="s">
        <v>5132</v>
      </c>
      <c r="C41" s="335" t="s">
        <v>6676</v>
      </c>
      <c r="D41" s="335" t="s">
        <v>31</v>
      </c>
      <c r="E41" s="335" t="s">
        <v>6452</v>
      </c>
      <c r="F41" s="334" t="s">
        <v>33</v>
      </c>
      <c r="G41" s="333">
        <v>144.65</v>
      </c>
      <c r="H41" s="333"/>
      <c r="I41" s="332">
        <v>242</v>
      </c>
      <c r="J41" s="331" t="str">
        <f t="shared" si="0"/>
        <v/>
      </c>
      <c r="K41" s="330"/>
    </row>
    <row r="42" spans="1:11" s="322" customFormat="1" ht="15" customHeight="1" x14ac:dyDescent="0.2">
      <c r="A42" s="336" t="s">
        <v>6683</v>
      </c>
      <c r="B42" s="335" t="s">
        <v>5132</v>
      </c>
      <c r="C42" s="335" t="s">
        <v>6676</v>
      </c>
      <c r="D42" s="335" t="s">
        <v>31</v>
      </c>
      <c r="E42" s="335" t="s">
        <v>2013</v>
      </c>
      <c r="F42" s="334" t="s">
        <v>33</v>
      </c>
      <c r="G42" s="333">
        <v>127.4</v>
      </c>
      <c r="H42" s="333"/>
      <c r="I42" s="332">
        <v>213</v>
      </c>
      <c r="J42" s="331" t="str">
        <f t="shared" si="0"/>
        <v/>
      </c>
      <c r="K42" s="330"/>
    </row>
    <row r="43" spans="1:11" s="322" customFormat="1" ht="15" customHeight="1" x14ac:dyDescent="0.2">
      <c r="A43" s="336" t="s">
        <v>6682</v>
      </c>
      <c r="B43" s="335" t="s">
        <v>5132</v>
      </c>
      <c r="C43" s="335" t="s">
        <v>6676</v>
      </c>
      <c r="D43" s="335" t="s">
        <v>31</v>
      </c>
      <c r="E43" s="335" t="s">
        <v>761</v>
      </c>
      <c r="F43" s="334" t="s">
        <v>33</v>
      </c>
      <c r="G43" s="333">
        <v>111.05</v>
      </c>
      <c r="H43" s="333"/>
      <c r="I43" s="332">
        <v>97</v>
      </c>
      <c r="J43" s="331" t="str">
        <f t="shared" si="0"/>
        <v/>
      </c>
      <c r="K43" s="330"/>
    </row>
    <row r="44" spans="1:11" s="322" customFormat="1" ht="15" customHeight="1" x14ac:dyDescent="0.2">
      <c r="A44" s="336" t="s">
        <v>6681</v>
      </c>
      <c r="B44" s="335" t="s">
        <v>5132</v>
      </c>
      <c r="C44" s="335" t="s">
        <v>6676</v>
      </c>
      <c r="D44" s="335" t="s">
        <v>5082</v>
      </c>
      <c r="E44" s="335" t="s">
        <v>52</v>
      </c>
      <c r="F44" s="334" t="s">
        <v>33</v>
      </c>
      <c r="G44" s="333">
        <v>122.25</v>
      </c>
      <c r="H44" s="333"/>
      <c r="I44" s="332">
        <v>4</v>
      </c>
      <c r="J44" s="331" t="str">
        <f t="shared" si="0"/>
        <v/>
      </c>
      <c r="K44" s="330"/>
    </row>
    <row r="45" spans="1:11" s="322" customFormat="1" ht="15" customHeight="1" x14ac:dyDescent="0.2">
      <c r="A45" s="336" t="s">
        <v>6680</v>
      </c>
      <c r="B45" s="335" t="s">
        <v>5132</v>
      </c>
      <c r="C45" s="335" t="s">
        <v>6676</v>
      </c>
      <c r="D45" s="335" t="s">
        <v>5082</v>
      </c>
      <c r="E45" s="335" t="s">
        <v>6502</v>
      </c>
      <c r="F45" s="334" t="s">
        <v>33</v>
      </c>
      <c r="G45" s="333">
        <v>90.65</v>
      </c>
      <c r="H45" s="333"/>
      <c r="I45" s="332">
        <v>77</v>
      </c>
      <c r="J45" s="331" t="str">
        <f t="shared" si="0"/>
        <v/>
      </c>
      <c r="K45" s="330"/>
    </row>
    <row r="46" spans="1:11" s="322" customFormat="1" ht="15" customHeight="1" x14ac:dyDescent="0.2">
      <c r="A46" s="336" t="s">
        <v>6679</v>
      </c>
      <c r="B46" s="335" t="s">
        <v>5132</v>
      </c>
      <c r="C46" s="335" t="s">
        <v>6676</v>
      </c>
      <c r="D46" s="335" t="s">
        <v>5082</v>
      </c>
      <c r="E46" s="335" t="s">
        <v>44</v>
      </c>
      <c r="F46" s="334" t="s">
        <v>33</v>
      </c>
      <c r="G46" s="333">
        <v>76.05</v>
      </c>
      <c r="H46" s="333"/>
      <c r="I46" s="332">
        <v>363</v>
      </c>
      <c r="J46" s="331" t="str">
        <f t="shared" si="0"/>
        <v/>
      </c>
      <c r="K46" s="330"/>
    </row>
    <row r="47" spans="1:11" s="322" customFormat="1" ht="15" customHeight="1" x14ac:dyDescent="0.2">
      <c r="A47" s="336" t="s">
        <v>6678</v>
      </c>
      <c r="B47" s="335" t="s">
        <v>5132</v>
      </c>
      <c r="C47" s="335" t="s">
        <v>6676</v>
      </c>
      <c r="D47" s="335" t="s">
        <v>5082</v>
      </c>
      <c r="E47" s="335" t="s">
        <v>6484</v>
      </c>
      <c r="F47" s="334" t="s">
        <v>33</v>
      </c>
      <c r="G47" s="333">
        <v>67.900000000000006</v>
      </c>
      <c r="H47" s="333"/>
      <c r="I47" s="332">
        <v>49</v>
      </c>
      <c r="J47" s="331" t="str">
        <f t="shared" si="0"/>
        <v/>
      </c>
      <c r="K47" s="330"/>
    </row>
    <row r="48" spans="1:11" s="322" customFormat="1" ht="15" customHeight="1" x14ac:dyDescent="0.2">
      <c r="A48" s="336" t="s">
        <v>6677</v>
      </c>
      <c r="B48" s="335" t="s">
        <v>5132</v>
      </c>
      <c r="C48" s="335" t="s">
        <v>6676</v>
      </c>
      <c r="D48" s="335" t="s">
        <v>5082</v>
      </c>
      <c r="E48" s="335" t="s">
        <v>54</v>
      </c>
      <c r="F48" s="334" t="s">
        <v>33</v>
      </c>
      <c r="G48" s="333">
        <v>59.6</v>
      </c>
      <c r="H48" s="333"/>
      <c r="I48" s="332">
        <v>9</v>
      </c>
      <c r="J48" s="331" t="str">
        <f t="shared" si="0"/>
        <v/>
      </c>
      <c r="K48" s="330"/>
    </row>
    <row r="49" spans="1:11" s="322" customFormat="1" ht="15" customHeight="1" x14ac:dyDescent="0.2">
      <c r="A49" s="336" t="s">
        <v>6675</v>
      </c>
      <c r="B49" s="335" t="s">
        <v>103</v>
      </c>
      <c r="C49" s="335" t="s">
        <v>104</v>
      </c>
      <c r="D49" s="335" t="s">
        <v>31</v>
      </c>
      <c r="E49" s="335" t="s">
        <v>6452</v>
      </c>
      <c r="F49" s="334" t="s">
        <v>33</v>
      </c>
      <c r="G49" s="333">
        <v>155.30000000000001</v>
      </c>
      <c r="H49" s="333"/>
      <c r="I49" s="332">
        <v>250</v>
      </c>
      <c r="J49" s="331" t="str">
        <f t="shared" si="0"/>
        <v/>
      </c>
      <c r="K49" s="330"/>
    </row>
    <row r="50" spans="1:11" s="322" customFormat="1" ht="15" customHeight="1" x14ac:dyDescent="0.2">
      <c r="A50" s="98" t="s">
        <v>6674</v>
      </c>
      <c r="B50" s="337" t="s">
        <v>103</v>
      </c>
      <c r="C50" s="335" t="s">
        <v>104</v>
      </c>
      <c r="D50" s="335" t="s">
        <v>31</v>
      </c>
      <c r="E50" s="335" t="s">
        <v>2013</v>
      </c>
      <c r="F50" s="334" t="s">
        <v>33</v>
      </c>
      <c r="G50" s="333">
        <v>136.80000000000001</v>
      </c>
      <c r="H50" s="333"/>
      <c r="I50" s="332">
        <v>73</v>
      </c>
      <c r="J50" s="331" t="str">
        <f t="shared" si="0"/>
        <v/>
      </c>
      <c r="K50" s="330"/>
    </row>
    <row r="51" spans="1:11" s="322" customFormat="1" ht="15" customHeight="1" x14ac:dyDescent="0.2">
      <c r="A51" s="336" t="s">
        <v>6673</v>
      </c>
      <c r="B51" s="335" t="s">
        <v>103</v>
      </c>
      <c r="C51" s="335" t="s">
        <v>104</v>
      </c>
      <c r="D51" s="335" t="s">
        <v>31</v>
      </c>
      <c r="E51" s="335" t="s">
        <v>761</v>
      </c>
      <c r="F51" s="334" t="s">
        <v>33</v>
      </c>
      <c r="G51" s="333">
        <v>118.05</v>
      </c>
      <c r="H51" s="333"/>
      <c r="I51" s="332">
        <v>92</v>
      </c>
      <c r="J51" s="331" t="str">
        <f t="shared" si="0"/>
        <v/>
      </c>
      <c r="K51" s="330"/>
    </row>
    <row r="52" spans="1:11" s="322" customFormat="1" ht="15" customHeight="1" x14ac:dyDescent="0.2">
      <c r="A52" s="336" t="s">
        <v>6672</v>
      </c>
      <c r="B52" s="335" t="s">
        <v>103</v>
      </c>
      <c r="C52" s="335" t="s">
        <v>104</v>
      </c>
      <c r="D52" s="335" t="s">
        <v>31</v>
      </c>
      <c r="E52" s="335" t="s">
        <v>79</v>
      </c>
      <c r="F52" s="334" t="s">
        <v>33</v>
      </c>
      <c r="G52" s="333">
        <v>105.65</v>
      </c>
      <c r="H52" s="333"/>
      <c r="I52" s="332">
        <v>16</v>
      </c>
      <c r="J52" s="331" t="str">
        <f t="shared" si="0"/>
        <v/>
      </c>
      <c r="K52" s="330"/>
    </row>
    <row r="53" spans="1:11" s="322" customFormat="1" ht="15" customHeight="1" x14ac:dyDescent="0.2">
      <c r="A53" s="98" t="s">
        <v>6671</v>
      </c>
      <c r="B53" s="337" t="s">
        <v>103</v>
      </c>
      <c r="C53" s="335" t="s">
        <v>104</v>
      </c>
      <c r="D53" s="335" t="s">
        <v>41</v>
      </c>
      <c r="E53" s="335" t="s">
        <v>79</v>
      </c>
      <c r="F53" s="334" t="s">
        <v>33</v>
      </c>
      <c r="G53" s="333">
        <v>113.95</v>
      </c>
      <c r="H53" s="333"/>
      <c r="I53" s="332">
        <v>21</v>
      </c>
      <c r="J53" s="331" t="str">
        <f t="shared" si="0"/>
        <v/>
      </c>
      <c r="K53" s="330"/>
    </row>
    <row r="54" spans="1:11" s="322" customFormat="1" ht="15" customHeight="1" x14ac:dyDescent="0.2">
      <c r="A54" s="336" t="s">
        <v>6670</v>
      </c>
      <c r="B54" s="335" t="s">
        <v>103</v>
      </c>
      <c r="C54" s="335" t="s">
        <v>104</v>
      </c>
      <c r="D54" s="335" t="s">
        <v>41</v>
      </c>
      <c r="E54" s="335" t="s">
        <v>52</v>
      </c>
      <c r="F54" s="334" t="s">
        <v>33</v>
      </c>
      <c r="G54" s="333">
        <v>100.5</v>
      </c>
      <c r="H54" s="333"/>
      <c r="I54" s="332">
        <v>500</v>
      </c>
      <c r="J54" s="331" t="str">
        <f t="shared" si="0"/>
        <v/>
      </c>
      <c r="K54" s="330"/>
    </row>
    <row r="55" spans="1:11" s="322" customFormat="1" ht="15" customHeight="1" x14ac:dyDescent="0.2">
      <c r="A55" s="336" t="s">
        <v>6669</v>
      </c>
      <c r="B55" s="335" t="s">
        <v>103</v>
      </c>
      <c r="C55" s="335" t="s">
        <v>104</v>
      </c>
      <c r="D55" s="335" t="s">
        <v>41</v>
      </c>
      <c r="E55" s="335" t="s">
        <v>42</v>
      </c>
      <c r="F55" s="334" t="s">
        <v>33</v>
      </c>
      <c r="G55" s="333">
        <v>83.05</v>
      </c>
      <c r="H55" s="333"/>
      <c r="I55" s="332">
        <v>500</v>
      </c>
      <c r="J55" s="331" t="str">
        <f t="shared" si="0"/>
        <v/>
      </c>
      <c r="K55" s="330"/>
    </row>
    <row r="56" spans="1:11" s="322" customFormat="1" ht="15" customHeight="1" x14ac:dyDescent="0.2">
      <c r="A56" s="336" t="s">
        <v>6668</v>
      </c>
      <c r="B56" s="335" t="s">
        <v>103</v>
      </c>
      <c r="C56" s="335" t="s">
        <v>104</v>
      </c>
      <c r="D56" s="335" t="s">
        <v>41</v>
      </c>
      <c r="E56" s="335" t="s">
        <v>44</v>
      </c>
      <c r="F56" s="334" t="s">
        <v>33</v>
      </c>
      <c r="G56" s="333">
        <v>67.150000000000006</v>
      </c>
      <c r="H56" s="333"/>
      <c r="I56" s="332">
        <v>500</v>
      </c>
      <c r="J56" s="331" t="str">
        <f t="shared" si="0"/>
        <v/>
      </c>
      <c r="K56" s="330"/>
    </row>
    <row r="57" spans="1:11" s="322" customFormat="1" ht="15" customHeight="1" x14ac:dyDescent="0.2">
      <c r="A57" s="336" t="s">
        <v>6667</v>
      </c>
      <c r="B57" s="335" t="s">
        <v>103</v>
      </c>
      <c r="C57" s="335" t="s">
        <v>104</v>
      </c>
      <c r="D57" s="335" t="s">
        <v>41</v>
      </c>
      <c r="E57" s="335" t="s">
        <v>54</v>
      </c>
      <c r="F57" s="334" t="s">
        <v>33</v>
      </c>
      <c r="G57" s="333">
        <v>49.6</v>
      </c>
      <c r="H57" s="333"/>
      <c r="I57" s="332">
        <v>180</v>
      </c>
      <c r="J57" s="331" t="str">
        <f t="shared" si="0"/>
        <v/>
      </c>
      <c r="K57" s="330"/>
    </row>
    <row r="58" spans="1:11" s="322" customFormat="1" ht="15" customHeight="1" x14ac:dyDescent="0.2">
      <c r="A58" s="336" t="s">
        <v>6666</v>
      </c>
      <c r="B58" s="335" t="s">
        <v>5066</v>
      </c>
      <c r="C58" s="335" t="s">
        <v>6364</v>
      </c>
      <c r="D58" s="335" t="s">
        <v>41</v>
      </c>
      <c r="E58" s="335" t="s">
        <v>5663</v>
      </c>
      <c r="F58" s="334" t="s">
        <v>33</v>
      </c>
      <c r="G58" s="333">
        <v>112.95</v>
      </c>
      <c r="H58" s="333"/>
      <c r="I58" s="332">
        <v>2</v>
      </c>
      <c r="J58" s="331" t="str">
        <f t="shared" si="0"/>
        <v/>
      </c>
      <c r="K58" s="330"/>
    </row>
    <row r="59" spans="1:11" s="322" customFormat="1" ht="15" customHeight="1" x14ac:dyDescent="0.2">
      <c r="A59" s="336" t="s">
        <v>6665</v>
      </c>
      <c r="B59" s="335" t="s">
        <v>5066</v>
      </c>
      <c r="C59" s="335" t="s">
        <v>6364</v>
      </c>
      <c r="D59" s="335" t="s">
        <v>41</v>
      </c>
      <c r="E59" s="335" t="s">
        <v>78</v>
      </c>
      <c r="F59" s="334" t="s">
        <v>33</v>
      </c>
      <c r="G59" s="333">
        <v>102.7</v>
      </c>
      <c r="H59" s="333"/>
      <c r="I59" s="332">
        <v>2</v>
      </c>
      <c r="J59" s="331" t="str">
        <f t="shared" si="0"/>
        <v/>
      </c>
      <c r="K59" s="330"/>
    </row>
    <row r="60" spans="1:11" ht="15" customHeight="1" x14ac:dyDescent="0.2">
      <c r="A60" s="336" t="s">
        <v>6664</v>
      </c>
      <c r="B60" s="335" t="s">
        <v>5066</v>
      </c>
      <c r="C60" s="335" t="s">
        <v>6364</v>
      </c>
      <c r="D60" s="335" t="s">
        <v>41</v>
      </c>
      <c r="E60" s="335" t="s">
        <v>79</v>
      </c>
      <c r="F60" s="334" t="s">
        <v>33</v>
      </c>
      <c r="G60" s="333">
        <v>93.4</v>
      </c>
      <c r="H60" s="333"/>
      <c r="I60" s="332">
        <v>28</v>
      </c>
      <c r="J60" s="331" t="str">
        <f t="shared" si="0"/>
        <v/>
      </c>
      <c r="K60" s="330"/>
    </row>
    <row r="61" spans="1:11" ht="15" customHeight="1" x14ac:dyDescent="0.2">
      <c r="A61" s="336" t="s">
        <v>6663</v>
      </c>
      <c r="B61" s="335" t="s">
        <v>5066</v>
      </c>
      <c r="C61" s="335" t="s">
        <v>6364</v>
      </c>
      <c r="D61" s="335" t="s">
        <v>41</v>
      </c>
      <c r="E61" s="335" t="s">
        <v>52</v>
      </c>
      <c r="F61" s="334" t="s">
        <v>33</v>
      </c>
      <c r="G61" s="333">
        <v>83.6</v>
      </c>
      <c r="H61" s="333"/>
      <c r="I61" s="332">
        <v>60</v>
      </c>
      <c r="J61" s="331" t="str">
        <f t="shared" si="0"/>
        <v/>
      </c>
      <c r="K61" s="330"/>
    </row>
    <row r="62" spans="1:11" ht="15" customHeight="1" x14ac:dyDescent="0.2">
      <c r="A62" s="336" t="s">
        <v>6662</v>
      </c>
      <c r="B62" s="335" t="s">
        <v>5066</v>
      </c>
      <c r="C62" s="335" t="s">
        <v>6364</v>
      </c>
      <c r="D62" s="335" t="s">
        <v>41</v>
      </c>
      <c r="E62" s="335" t="s">
        <v>42</v>
      </c>
      <c r="F62" s="334" t="s">
        <v>33</v>
      </c>
      <c r="G62" s="333">
        <v>63.9</v>
      </c>
      <c r="H62" s="333"/>
      <c r="I62" s="332">
        <v>23</v>
      </c>
      <c r="J62" s="331" t="str">
        <f t="shared" si="0"/>
        <v/>
      </c>
      <c r="K62" s="330"/>
    </row>
    <row r="63" spans="1:11" ht="15" customHeight="1" x14ac:dyDescent="0.2">
      <c r="A63" s="336" t="s">
        <v>6661</v>
      </c>
      <c r="B63" s="335" t="s">
        <v>1027</v>
      </c>
      <c r="C63" s="335" t="s">
        <v>1028</v>
      </c>
      <c r="D63" s="335" t="s">
        <v>41</v>
      </c>
      <c r="E63" s="335" t="s">
        <v>78</v>
      </c>
      <c r="F63" s="334" t="s">
        <v>33</v>
      </c>
      <c r="G63" s="333">
        <v>97.25</v>
      </c>
      <c r="H63" s="333"/>
      <c r="I63" s="332">
        <v>9</v>
      </c>
      <c r="J63" s="331" t="str">
        <f t="shared" si="0"/>
        <v/>
      </c>
      <c r="K63" s="330"/>
    </row>
    <row r="64" spans="1:11" ht="15" customHeight="1" x14ac:dyDescent="0.2">
      <c r="A64" s="336" t="s">
        <v>6660</v>
      </c>
      <c r="B64" s="335" t="s">
        <v>1027</v>
      </c>
      <c r="C64" s="335" t="s">
        <v>1028</v>
      </c>
      <c r="D64" s="335" t="s">
        <v>41</v>
      </c>
      <c r="E64" s="335" t="s">
        <v>79</v>
      </c>
      <c r="F64" s="334" t="s">
        <v>33</v>
      </c>
      <c r="G64" s="333">
        <v>91.4</v>
      </c>
      <c r="H64" s="333"/>
      <c r="I64" s="332">
        <v>113</v>
      </c>
      <c r="J64" s="331" t="str">
        <f t="shared" si="0"/>
        <v/>
      </c>
      <c r="K64" s="330"/>
    </row>
    <row r="65" spans="1:11" ht="15" customHeight="1" x14ac:dyDescent="0.2">
      <c r="A65" s="336" t="s">
        <v>6659</v>
      </c>
      <c r="B65" s="335" t="s">
        <v>1027</v>
      </c>
      <c r="C65" s="335" t="s">
        <v>1028</v>
      </c>
      <c r="D65" s="335" t="s">
        <v>41</v>
      </c>
      <c r="E65" s="335" t="s">
        <v>52</v>
      </c>
      <c r="F65" s="334" t="s">
        <v>33</v>
      </c>
      <c r="G65" s="333">
        <v>85.9</v>
      </c>
      <c r="H65" s="333"/>
      <c r="I65" s="332">
        <v>362</v>
      </c>
      <c r="J65" s="331" t="str">
        <f t="shared" si="0"/>
        <v/>
      </c>
      <c r="K65" s="330"/>
    </row>
    <row r="66" spans="1:11" ht="15" customHeight="1" x14ac:dyDescent="0.2">
      <c r="A66" s="336" t="s">
        <v>6658</v>
      </c>
      <c r="B66" s="335" t="s">
        <v>1027</v>
      </c>
      <c r="C66" s="335" t="s">
        <v>1028</v>
      </c>
      <c r="D66" s="335" t="s">
        <v>41</v>
      </c>
      <c r="E66" s="335" t="s">
        <v>42</v>
      </c>
      <c r="F66" s="334" t="s">
        <v>33</v>
      </c>
      <c r="G66" s="333">
        <v>80.599999999999994</v>
      </c>
      <c r="H66" s="333"/>
      <c r="I66" s="332">
        <v>402</v>
      </c>
      <c r="J66" s="331" t="str">
        <f t="shared" si="0"/>
        <v/>
      </c>
      <c r="K66" s="330"/>
    </row>
    <row r="67" spans="1:11" ht="15" customHeight="1" x14ac:dyDescent="0.2">
      <c r="A67" s="336" t="s">
        <v>6657</v>
      </c>
      <c r="B67" s="335" t="s">
        <v>1027</v>
      </c>
      <c r="C67" s="335" t="s">
        <v>1028</v>
      </c>
      <c r="D67" s="335" t="s">
        <v>41</v>
      </c>
      <c r="E67" s="335" t="s">
        <v>44</v>
      </c>
      <c r="F67" s="334" t="s">
        <v>33</v>
      </c>
      <c r="G67" s="333">
        <v>69.900000000000006</v>
      </c>
      <c r="H67" s="333"/>
      <c r="I67" s="332">
        <v>92</v>
      </c>
      <c r="J67" s="331" t="str">
        <f t="shared" si="0"/>
        <v/>
      </c>
      <c r="K67" s="330"/>
    </row>
    <row r="68" spans="1:11" ht="15" customHeight="1" x14ac:dyDescent="0.2">
      <c r="A68" s="336" t="s">
        <v>6656</v>
      </c>
      <c r="B68" s="335" t="s">
        <v>1037</v>
      </c>
      <c r="C68" s="335" t="s">
        <v>1038</v>
      </c>
      <c r="D68" s="335" t="s">
        <v>5082</v>
      </c>
      <c r="E68" s="335" t="s">
        <v>52</v>
      </c>
      <c r="F68" s="334" t="s">
        <v>33</v>
      </c>
      <c r="G68" s="333">
        <v>165</v>
      </c>
      <c r="H68" s="333"/>
      <c r="I68" s="332">
        <v>5</v>
      </c>
      <c r="J68" s="331" t="str">
        <f t="shared" si="0"/>
        <v/>
      </c>
      <c r="K68" s="330"/>
    </row>
    <row r="69" spans="1:11" ht="15" customHeight="1" x14ac:dyDescent="0.2">
      <c r="A69" s="336" t="s">
        <v>6655</v>
      </c>
      <c r="B69" s="335" t="s">
        <v>1037</v>
      </c>
      <c r="C69" s="335" t="s">
        <v>1038</v>
      </c>
      <c r="D69" s="335" t="s">
        <v>5082</v>
      </c>
      <c r="E69" s="335" t="s">
        <v>42</v>
      </c>
      <c r="F69" s="334" t="s">
        <v>33</v>
      </c>
      <c r="G69" s="333">
        <v>145</v>
      </c>
      <c r="H69" s="333"/>
      <c r="I69" s="332">
        <v>24</v>
      </c>
      <c r="J69" s="331" t="str">
        <f t="shared" si="0"/>
        <v/>
      </c>
      <c r="K69" s="330"/>
    </row>
    <row r="70" spans="1:11" ht="15" customHeight="1" x14ac:dyDescent="0.2">
      <c r="A70" s="336" t="s">
        <v>6654</v>
      </c>
      <c r="B70" s="335" t="s">
        <v>1037</v>
      </c>
      <c r="C70" s="335" t="s">
        <v>1038</v>
      </c>
      <c r="D70" s="335" t="s">
        <v>5082</v>
      </c>
      <c r="E70" s="335" t="s">
        <v>6502</v>
      </c>
      <c r="F70" s="334" t="s">
        <v>33</v>
      </c>
      <c r="G70" s="333">
        <v>125</v>
      </c>
      <c r="H70" s="333"/>
      <c r="I70" s="332">
        <v>4</v>
      </c>
      <c r="J70" s="331" t="str">
        <f t="shared" si="0"/>
        <v/>
      </c>
      <c r="K70" s="330"/>
    </row>
    <row r="71" spans="1:11" ht="15" customHeight="1" x14ac:dyDescent="0.2">
      <c r="A71" s="336" t="s">
        <v>6653</v>
      </c>
      <c r="B71" s="335" t="s">
        <v>6651</v>
      </c>
      <c r="C71" s="335" t="s">
        <v>6650</v>
      </c>
      <c r="D71" s="335" t="s">
        <v>5082</v>
      </c>
      <c r="E71" s="335" t="s">
        <v>42</v>
      </c>
      <c r="F71" s="334" t="s">
        <v>33</v>
      </c>
      <c r="G71" s="333">
        <v>106</v>
      </c>
      <c r="H71" s="333"/>
      <c r="I71" s="332">
        <v>8</v>
      </c>
      <c r="J71" s="331" t="str">
        <f t="shared" si="0"/>
        <v/>
      </c>
      <c r="K71" s="330"/>
    </row>
    <row r="72" spans="1:11" ht="15" customHeight="1" x14ac:dyDescent="0.2">
      <c r="A72" s="336" t="s">
        <v>6652</v>
      </c>
      <c r="B72" s="335" t="s">
        <v>6651</v>
      </c>
      <c r="C72" s="335" t="s">
        <v>6650</v>
      </c>
      <c r="D72" s="335" t="s">
        <v>5082</v>
      </c>
      <c r="E72" s="335" t="s">
        <v>6502</v>
      </c>
      <c r="F72" s="334" t="s">
        <v>33</v>
      </c>
      <c r="G72" s="333">
        <v>94.6</v>
      </c>
      <c r="H72" s="333"/>
      <c r="I72" s="332">
        <v>45</v>
      </c>
      <c r="J72" s="331" t="str">
        <f t="shared" si="0"/>
        <v/>
      </c>
      <c r="K72" s="330"/>
    </row>
    <row r="73" spans="1:11" ht="15" customHeight="1" x14ac:dyDescent="0.2">
      <c r="A73" s="336" t="s">
        <v>6649</v>
      </c>
      <c r="B73" s="335" t="s">
        <v>5127</v>
      </c>
      <c r="C73" s="335" t="s">
        <v>6645</v>
      </c>
      <c r="D73" s="335" t="s">
        <v>41</v>
      </c>
      <c r="E73" s="335" t="s">
        <v>52</v>
      </c>
      <c r="F73" s="334" t="s">
        <v>43</v>
      </c>
      <c r="G73" s="333">
        <v>95.85</v>
      </c>
      <c r="H73" s="333"/>
      <c r="I73" s="332">
        <v>4</v>
      </c>
      <c r="J73" s="331" t="str">
        <f t="shared" si="0"/>
        <v/>
      </c>
      <c r="K73" s="330"/>
    </row>
    <row r="74" spans="1:11" ht="15" customHeight="1" x14ac:dyDescent="0.2">
      <c r="A74" s="336" t="s">
        <v>6648</v>
      </c>
      <c r="B74" s="335" t="s">
        <v>5127</v>
      </c>
      <c r="C74" s="335" t="s">
        <v>6645</v>
      </c>
      <c r="D74" s="335" t="s">
        <v>41</v>
      </c>
      <c r="E74" s="335" t="s">
        <v>42</v>
      </c>
      <c r="F74" s="334" t="s">
        <v>43</v>
      </c>
      <c r="G74" s="333">
        <v>89.95</v>
      </c>
      <c r="H74" s="333"/>
      <c r="I74" s="332">
        <v>1</v>
      </c>
      <c r="J74" s="331" t="str">
        <f t="shared" si="0"/>
        <v/>
      </c>
      <c r="K74" s="330"/>
    </row>
    <row r="75" spans="1:11" ht="15" customHeight="1" x14ac:dyDescent="0.2">
      <c r="A75" s="336" t="s">
        <v>6647</v>
      </c>
      <c r="B75" s="335" t="s">
        <v>5127</v>
      </c>
      <c r="C75" s="335" t="s">
        <v>6645</v>
      </c>
      <c r="D75" s="335" t="s">
        <v>41</v>
      </c>
      <c r="E75" s="335" t="s">
        <v>44</v>
      </c>
      <c r="F75" s="334" t="s">
        <v>43</v>
      </c>
      <c r="G75" s="333">
        <v>74.95</v>
      </c>
      <c r="H75" s="333"/>
      <c r="I75" s="332">
        <v>32</v>
      </c>
      <c r="J75" s="331" t="str">
        <f t="shared" ref="J75:J138" si="1">IF(K75="","",G75-($J$9*G75))</f>
        <v/>
      </c>
      <c r="K75" s="330"/>
    </row>
    <row r="76" spans="1:11" ht="15" customHeight="1" x14ac:dyDescent="0.2">
      <c r="A76" s="336" t="s">
        <v>6646</v>
      </c>
      <c r="B76" s="335" t="s">
        <v>5127</v>
      </c>
      <c r="C76" s="335" t="s">
        <v>6645</v>
      </c>
      <c r="D76" s="335" t="s">
        <v>41</v>
      </c>
      <c r="E76" s="335" t="s">
        <v>54</v>
      </c>
      <c r="F76" s="334" t="s">
        <v>43</v>
      </c>
      <c r="G76" s="333">
        <v>62.35</v>
      </c>
      <c r="H76" s="333"/>
      <c r="I76" s="332">
        <v>4</v>
      </c>
      <c r="J76" s="331" t="str">
        <f t="shared" si="1"/>
        <v/>
      </c>
      <c r="K76" s="330"/>
    </row>
    <row r="77" spans="1:11" ht="15" customHeight="1" x14ac:dyDescent="0.2">
      <c r="A77" s="336" t="s">
        <v>6644</v>
      </c>
      <c r="B77" s="335" t="s">
        <v>1042</v>
      </c>
      <c r="C77" s="335" t="s">
        <v>1043</v>
      </c>
      <c r="D77" s="335" t="s">
        <v>31</v>
      </c>
      <c r="E77" s="335" t="s">
        <v>6470</v>
      </c>
      <c r="F77" s="334" t="s">
        <v>33</v>
      </c>
      <c r="G77" s="333">
        <v>231.75</v>
      </c>
      <c r="H77" s="333"/>
      <c r="I77" s="332">
        <v>29</v>
      </c>
      <c r="J77" s="331" t="str">
        <f t="shared" si="1"/>
        <v/>
      </c>
      <c r="K77" s="330"/>
    </row>
    <row r="78" spans="1:11" ht="15" customHeight="1" x14ac:dyDescent="0.2">
      <c r="A78" s="336" t="s">
        <v>6643</v>
      </c>
      <c r="B78" s="335" t="s">
        <v>1042</v>
      </c>
      <c r="C78" s="335" t="s">
        <v>1043</v>
      </c>
      <c r="D78" s="335" t="s">
        <v>31</v>
      </c>
      <c r="E78" s="335" t="s">
        <v>5528</v>
      </c>
      <c r="F78" s="334" t="s">
        <v>33</v>
      </c>
      <c r="G78" s="333">
        <v>194.75</v>
      </c>
      <c r="H78" s="333"/>
      <c r="I78" s="332">
        <v>196</v>
      </c>
      <c r="J78" s="331" t="str">
        <f t="shared" si="1"/>
        <v/>
      </c>
      <c r="K78" s="330"/>
    </row>
    <row r="79" spans="1:11" ht="15" customHeight="1" x14ac:dyDescent="0.2">
      <c r="A79" s="336" t="s">
        <v>6642</v>
      </c>
      <c r="B79" s="335" t="s">
        <v>1042</v>
      </c>
      <c r="C79" s="335" t="s">
        <v>1043</v>
      </c>
      <c r="D79" s="335" t="s">
        <v>31</v>
      </c>
      <c r="E79" s="335" t="s">
        <v>6510</v>
      </c>
      <c r="F79" s="334" t="s">
        <v>33</v>
      </c>
      <c r="G79" s="333">
        <v>163.69999999999999</v>
      </c>
      <c r="H79" s="333"/>
      <c r="I79" s="332">
        <v>500</v>
      </c>
      <c r="J79" s="331" t="str">
        <f t="shared" si="1"/>
        <v/>
      </c>
      <c r="K79" s="330"/>
    </row>
    <row r="80" spans="1:11" ht="15" customHeight="1" x14ac:dyDescent="0.2">
      <c r="A80" s="336" t="s">
        <v>6641</v>
      </c>
      <c r="B80" s="335" t="s">
        <v>1042</v>
      </c>
      <c r="C80" s="335" t="s">
        <v>1043</v>
      </c>
      <c r="D80" s="335" t="s">
        <v>31</v>
      </c>
      <c r="E80" s="335" t="s">
        <v>6452</v>
      </c>
      <c r="F80" s="334" t="s">
        <v>33</v>
      </c>
      <c r="G80" s="333">
        <v>146.1</v>
      </c>
      <c r="H80" s="333"/>
      <c r="I80" s="332">
        <v>192</v>
      </c>
      <c r="J80" s="331" t="str">
        <f t="shared" si="1"/>
        <v/>
      </c>
      <c r="K80" s="330"/>
    </row>
    <row r="81" spans="1:11" ht="15" customHeight="1" x14ac:dyDescent="0.2">
      <c r="A81" s="336" t="s">
        <v>6640</v>
      </c>
      <c r="B81" s="335" t="s">
        <v>1042</v>
      </c>
      <c r="C81" s="335" t="s">
        <v>1043</v>
      </c>
      <c r="D81" s="335" t="s">
        <v>31</v>
      </c>
      <c r="E81" s="335" t="s">
        <v>2013</v>
      </c>
      <c r="F81" s="334" t="s">
        <v>33</v>
      </c>
      <c r="G81" s="333">
        <v>128.6</v>
      </c>
      <c r="H81" s="333"/>
      <c r="I81" s="332">
        <v>124</v>
      </c>
      <c r="J81" s="331" t="str">
        <f t="shared" si="1"/>
        <v/>
      </c>
      <c r="K81" s="330"/>
    </row>
    <row r="82" spans="1:11" ht="15" customHeight="1" x14ac:dyDescent="0.2">
      <c r="A82" s="336" t="s">
        <v>6639</v>
      </c>
      <c r="B82" s="335" t="s">
        <v>1042</v>
      </c>
      <c r="C82" s="335" t="s">
        <v>1043</v>
      </c>
      <c r="D82" s="335" t="s">
        <v>31</v>
      </c>
      <c r="E82" s="335" t="s">
        <v>761</v>
      </c>
      <c r="F82" s="334" t="s">
        <v>33</v>
      </c>
      <c r="G82" s="333">
        <v>111.05</v>
      </c>
      <c r="H82" s="333"/>
      <c r="I82" s="332">
        <v>135</v>
      </c>
      <c r="J82" s="331" t="str">
        <f t="shared" si="1"/>
        <v/>
      </c>
      <c r="K82" s="330"/>
    </row>
    <row r="83" spans="1:11" ht="15" customHeight="1" x14ac:dyDescent="0.2">
      <c r="A83" s="336" t="s">
        <v>6638</v>
      </c>
      <c r="B83" s="335" t="s">
        <v>1042</v>
      </c>
      <c r="C83" s="335" t="s">
        <v>1043</v>
      </c>
      <c r="D83" s="335" t="s">
        <v>5082</v>
      </c>
      <c r="E83" s="335" t="s">
        <v>52</v>
      </c>
      <c r="F83" s="334" t="s">
        <v>33</v>
      </c>
      <c r="G83" s="333">
        <v>133.55000000000001</v>
      </c>
      <c r="H83" s="333"/>
      <c r="I83" s="332">
        <v>79</v>
      </c>
      <c r="J83" s="331" t="str">
        <f t="shared" si="1"/>
        <v/>
      </c>
      <c r="K83" s="330"/>
    </row>
    <row r="84" spans="1:11" ht="15" customHeight="1" x14ac:dyDescent="0.2">
      <c r="A84" s="336" t="s">
        <v>6637</v>
      </c>
      <c r="B84" s="335" t="s">
        <v>1042</v>
      </c>
      <c r="C84" s="335" t="s">
        <v>1043</v>
      </c>
      <c r="D84" s="335" t="s">
        <v>5082</v>
      </c>
      <c r="E84" s="335" t="s">
        <v>42</v>
      </c>
      <c r="F84" s="334" t="s">
        <v>33</v>
      </c>
      <c r="G84" s="333">
        <v>105.3</v>
      </c>
      <c r="H84" s="333"/>
      <c r="I84" s="332">
        <v>61</v>
      </c>
      <c r="J84" s="331" t="str">
        <f t="shared" si="1"/>
        <v/>
      </c>
      <c r="K84" s="330"/>
    </row>
    <row r="85" spans="1:11" ht="15" customHeight="1" x14ac:dyDescent="0.2">
      <c r="A85" s="336" t="s">
        <v>6636</v>
      </c>
      <c r="B85" s="335" t="s">
        <v>1042</v>
      </c>
      <c r="C85" s="335" t="s">
        <v>1043</v>
      </c>
      <c r="D85" s="335" t="s">
        <v>5082</v>
      </c>
      <c r="E85" s="335" t="s">
        <v>6502</v>
      </c>
      <c r="F85" s="334" t="s">
        <v>33</v>
      </c>
      <c r="G85" s="333">
        <v>92.85</v>
      </c>
      <c r="H85" s="333"/>
      <c r="I85" s="332">
        <v>76</v>
      </c>
      <c r="J85" s="331" t="str">
        <f t="shared" si="1"/>
        <v/>
      </c>
      <c r="K85" s="330"/>
    </row>
    <row r="86" spans="1:11" ht="15" customHeight="1" x14ac:dyDescent="0.2">
      <c r="A86" s="336" t="s">
        <v>6635</v>
      </c>
      <c r="B86" s="335" t="s">
        <v>1042</v>
      </c>
      <c r="C86" s="335" t="s">
        <v>1043</v>
      </c>
      <c r="D86" s="335" t="s">
        <v>5082</v>
      </c>
      <c r="E86" s="335" t="s">
        <v>44</v>
      </c>
      <c r="F86" s="334" t="s">
        <v>33</v>
      </c>
      <c r="G86" s="333">
        <v>80.599999999999994</v>
      </c>
      <c r="H86" s="333"/>
      <c r="I86" s="332">
        <v>46</v>
      </c>
      <c r="J86" s="331" t="str">
        <f t="shared" si="1"/>
        <v/>
      </c>
      <c r="K86" s="330"/>
    </row>
    <row r="87" spans="1:11" ht="15" customHeight="1" x14ac:dyDescent="0.2">
      <c r="A87" s="336" t="s">
        <v>6634</v>
      </c>
      <c r="B87" s="335" t="s">
        <v>1042</v>
      </c>
      <c r="C87" s="335" t="s">
        <v>1043</v>
      </c>
      <c r="D87" s="335" t="s">
        <v>5082</v>
      </c>
      <c r="E87" s="335" t="s">
        <v>6484</v>
      </c>
      <c r="F87" s="334" t="s">
        <v>33</v>
      </c>
      <c r="G87" s="333">
        <v>67.900000000000006</v>
      </c>
      <c r="H87" s="333"/>
      <c r="I87" s="332">
        <v>7</v>
      </c>
      <c r="J87" s="331" t="str">
        <f t="shared" si="1"/>
        <v/>
      </c>
      <c r="K87" s="330"/>
    </row>
    <row r="88" spans="1:11" ht="15" customHeight="1" x14ac:dyDescent="0.2">
      <c r="A88" s="336" t="s">
        <v>6633</v>
      </c>
      <c r="B88" s="335" t="s">
        <v>1046</v>
      </c>
      <c r="C88" s="335" t="s">
        <v>1047</v>
      </c>
      <c r="D88" s="335" t="s">
        <v>31</v>
      </c>
      <c r="E88" s="335" t="s">
        <v>6510</v>
      </c>
      <c r="F88" s="334" t="s">
        <v>33</v>
      </c>
      <c r="G88" s="333">
        <v>167.2</v>
      </c>
      <c r="H88" s="333"/>
      <c r="I88" s="332">
        <v>92</v>
      </c>
      <c r="J88" s="331" t="str">
        <f t="shared" si="1"/>
        <v/>
      </c>
      <c r="K88" s="330"/>
    </row>
    <row r="89" spans="1:11" ht="15" customHeight="1" x14ac:dyDescent="0.2">
      <c r="A89" s="336" t="s">
        <v>6632</v>
      </c>
      <c r="B89" s="335" t="s">
        <v>1046</v>
      </c>
      <c r="C89" s="335" t="s">
        <v>1047</v>
      </c>
      <c r="D89" s="335" t="s">
        <v>31</v>
      </c>
      <c r="E89" s="335" t="s">
        <v>6452</v>
      </c>
      <c r="F89" s="334" t="s">
        <v>33</v>
      </c>
      <c r="G89" s="333">
        <v>149.19999999999999</v>
      </c>
      <c r="H89" s="333"/>
      <c r="I89" s="332">
        <v>150</v>
      </c>
      <c r="J89" s="331" t="str">
        <f t="shared" si="1"/>
        <v/>
      </c>
      <c r="K89" s="330"/>
    </row>
    <row r="90" spans="1:11" ht="15" customHeight="1" x14ac:dyDescent="0.2">
      <c r="A90" s="336" t="s">
        <v>6631</v>
      </c>
      <c r="B90" s="335" t="s">
        <v>1046</v>
      </c>
      <c r="C90" s="335" t="s">
        <v>1047</v>
      </c>
      <c r="D90" s="335" t="s">
        <v>31</v>
      </c>
      <c r="E90" s="335" t="s">
        <v>2013</v>
      </c>
      <c r="F90" s="334" t="s">
        <v>33</v>
      </c>
      <c r="G90" s="333">
        <v>128.6</v>
      </c>
      <c r="H90" s="333"/>
      <c r="I90" s="332">
        <v>130</v>
      </c>
      <c r="J90" s="331" t="str">
        <f t="shared" si="1"/>
        <v/>
      </c>
      <c r="K90" s="330"/>
    </row>
    <row r="91" spans="1:11" ht="15" customHeight="1" x14ac:dyDescent="0.2">
      <c r="A91" s="336" t="s">
        <v>6630</v>
      </c>
      <c r="B91" s="335" t="s">
        <v>1046</v>
      </c>
      <c r="C91" s="335" t="s">
        <v>1047</v>
      </c>
      <c r="D91" s="335" t="s">
        <v>31</v>
      </c>
      <c r="E91" s="335" t="s">
        <v>761</v>
      </c>
      <c r="F91" s="334" t="s">
        <v>33</v>
      </c>
      <c r="G91" s="333">
        <v>111.15</v>
      </c>
      <c r="H91" s="333"/>
      <c r="I91" s="332">
        <v>45</v>
      </c>
      <c r="J91" s="331" t="str">
        <f t="shared" si="1"/>
        <v/>
      </c>
      <c r="K91" s="330"/>
    </row>
    <row r="92" spans="1:11" ht="15" customHeight="1" x14ac:dyDescent="0.2">
      <c r="A92" s="336" t="s">
        <v>6629</v>
      </c>
      <c r="B92" s="335" t="s">
        <v>1046</v>
      </c>
      <c r="C92" s="335" t="s">
        <v>1047</v>
      </c>
      <c r="D92" s="335" t="s">
        <v>5082</v>
      </c>
      <c r="E92" s="335" t="s">
        <v>42</v>
      </c>
      <c r="F92" s="334" t="s">
        <v>33</v>
      </c>
      <c r="G92" s="333">
        <v>90</v>
      </c>
      <c r="H92" s="333"/>
      <c r="I92" s="332">
        <v>57</v>
      </c>
      <c r="J92" s="331" t="str">
        <f t="shared" si="1"/>
        <v/>
      </c>
      <c r="K92" s="330"/>
    </row>
    <row r="93" spans="1:11" ht="15" customHeight="1" x14ac:dyDescent="0.2">
      <c r="A93" s="336" t="s">
        <v>6628</v>
      </c>
      <c r="B93" s="335" t="s">
        <v>1046</v>
      </c>
      <c r="C93" s="335" t="s">
        <v>1047</v>
      </c>
      <c r="D93" s="335" t="s">
        <v>5082</v>
      </c>
      <c r="E93" s="335" t="s">
        <v>6502</v>
      </c>
      <c r="F93" s="334" t="s">
        <v>33</v>
      </c>
      <c r="G93" s="333">
        <v>86.4</v>
      </c>
      <c r="H93" s="333"/>
      <c r="I93" s="332">
        <v>89</v>
      </c>
      <c r="J93" s="331" t="str">
        <f t="shared" si="1"/>
        <v/>
      </c>
      <c r="K93" s="330"/>
    </row>
    <row r="94" spans="1:11" ht="15" customHeight="1" x14ac:dyDescent="0.2">
      <c r="A94" s="336" t="s">
        <v>6627</v>
      </c>
      <c r="B94" s="335" t="s">
        <v>1046</v>
      </c>
      <c r="C94" s="335" t="s">
        <v>1047</v>
      </c>
      <c r="D94" s="335" t="s">
        <v>5082</v>
      </c>
      <c r="E94" s="335" t="s">
        <v>44</v>
      </c>
      <c r="F94" s="334" t="s">
        <v>33</v>
      </c>
      <c r="G94" s="333">
        <v>82.8</v>
      </c>
      <c r="H94" s="333"/>
      <c r="I94" s="332">
        <v>66</v>
      </c>
      <c r="J94" s="331" t="str">
        <f t="shared" si="1"/>
        <v/>
      </c>
      <c r="K94" s="330"/>
    </row>
    <row r="95" spans="1:11" ht="15" customHeight="1" x14ac:dyDescent="0.2">
      <c r="A95" s="336" t="s">
        <v>6626</v>
      </c>
      <c r="B95" s="335" t="s">
        <v>1046</v>
      </c>
      <c r="C95" s="335" t="s">
        <v>1047</v>
      </c>
      <c r="D95" s="335" t="s">
        <v>5082</v>
      </c>
      <c r="E95" s="335" t="s">
        <v>6484</v>
      </c>
      <c r="F95" s="334" t="s">
        <v>33</v>
      </c>
      <c r="G95" s="333">
        <v>79.650000000000006</v>
      </c>
      <c r="H95" s="333"/>
      <c r="I95" s="332">
        <v>36</v>
      </c>
      <c r="J95" s="331" t="str">
        <f t="shared" si="1"/>
        <v/>
      </c>
      <c r="K95" s="330"/>
    </row>
    <row r="96" spans="1:11" ht="15" customHeight="1" x14ac:dyDescent="0.2">
      <c r="A96" s="336" t="s">
        <v>6625</v>
      </c>
      <c r="B96" s="335" t="s">
        <v>2979</v>
      </c>
      <c r="C96" s="335" t="s">
        <v>2980</v>
      </c>
      <c r="D96" s="335" t="s">
        <v>31</v>
      </c>
      <c r="E96" s="335" t="s">
        <v>5528</v>
      </c>
      <c r="F96" s="334" t="s">
        <v>33</v>
      </c>
      <c r="G96" s="333">
        <v>193.8</v>
      </c>
      <c r="H96" s="333"/>
      <c r="I96" s="332">
        <v>41</v>
      </c>
      <c r="J96" s="331" t="str">
        <f t="shared" si="1"/>
        <v/>
      </c>
      <c r="K96" s="330"/>
    </row>
    <row r="97" spans="1:11" ht="15" customHeight="1" x14ac:dyDescent="0.2">
      <c r="A97" s="336" t="s">
        <v>6624</v>
      </c>
      <c r="B97" s="335" t="s">
        <v>2979</v>
      </c>
      <c r="C97" s="335" t="s">
        <v>2980</v>
      </c>
      <c r="D97" s="335" t="s">
        <v>31</v>
      </c>
      <c r="E97" s="335" t="s">
        <v>6510</v>
      </c>
      <c r="F97" s="334" t="s">
        <v>33</v>
      </c>
      <c r="G97" s="333">
        <v>173</v>
      </c>
      <c r="H97" s="333"/>
      <c r="I97" s="332">
        <v>175</v>
      </c>
      <c r="J97" s="331" t="str">
        <f t="shared" si="1"/>
        <v/>
      </c>
      <c r="K97" s="330"/>
    </row>
    <row r="98" spans="1:11" ht="15" customHeight="1" x14ac:dyDescent="0.2">
      <c r="A98" s="336" t="s">
        <v>6623</v>
      </c>
      <c r="B98" s="335" t="s">
        <v>2979</v>
      </c>
      <c r="C98" s="335" t="s">
        <v>2980</v>
      </c>
      <c r="D98" s="335" t="s">
        <v>31</v>
      </c>
      <c r="E98" s="335" t="s">
        <v>6452</v>
      </c>
      <c r="F98" s="334" t="s">
        <v>33</v>
      </c>
      <c r="G98" s="333">
        <v>154.44999999999999</v>
      </c>
      <c r="H98" s="333"/>
      <c r="I98" s="332">
        <v>110</v>
      </c>
      <c r="J98" s="331" t="str">
        <f t="shared" si="1"/>
        <v/>
      </c>
      <c r="K98" s="330"/>
    </row>
    <row r="99" spans="1:11" ht="15" customHeight="1" x14ac:dyDescent="0.2">
      <c r="A99" s="336" t="s">
        <v>6622</v>
      </c>
      <c r="B99" s="335" t="s">
        <v>2979</v>
      </c>
      <c r="C99" s="335" t="s">
        <v>2980</v>
      </c>
      <c r="D99" s="335" t="s">
        <v>31</v>
      </c>
      <c r="E99" s="335" t="s">
        <v>2013</v>
      </c>
      <c r="F99" s="334" t="s">
        <v>33</v>
      </c>
      <c r="G99" s="333">
        <v>135.94999999999999</v>
      </c>
      <c r="H99" s="333"/>
      <c r="I99" s="332">
        <v>106</v>
      </c>
      <c r="J99" s="331" t="str">
        <f t="shared" si="1"/>
        <v/>
      </c>
      <c r="K99" s="330"/>
    </row>
    <row r="100" spans="1:11" ht="15" customHeight="1" x14ac:dyDescent="0.2">
      <c r="A100" s="336" t="s">
        <v>6621</v>
      </c>
      <c r="B100" s="335" t="s">
        <v>2979</v>
      </c>
      <c r="C100" s="335" t="s">
        <v>2980</v>
      </c>
      <c r="D100" s="335" t="s">
        <v>31</v>
      </c>
      <c r="E100" s="335" t="s">
        <v>761</v>
      </c>
      <c r="F100" s="334" t="s">
        <v>33</v>
      </c>
      <c r="G100" s="333">
        <v>117.45</v>
      </c>
      <c r="H100" s="333"/>
      <c r="I100" s="332">
        <v>21</v>
      </c>
      <c r="J100" s="331" t="str">
        <f t="shared" si="1"/>
        <v/>
      </c>
      <c r="K100" s="330"/>
    </row>
    <row r="101" spans="1:11" ht="15" customHeight="1" x14ac:dyDescent="0.2">
      <c r="A101" s="336" t="s">
        <v>6620</v>
      </c>
      <c r="B101" s="335" t="s">
        <v>2979</v>
      </c>
      <c r="C101" s="335" t="s">
        <v>2980</v>
      </c>
      <c r="D101" s="335" t="s">
        <v>5082</v>
      </c>
      <c r="E101" s="335" t="s">
        <v>52</v>
      </c>
      <c r="F101" s="334" t="s">
        <v>33</v>
      </c>
      <c r="G101" s="333">
        <v>130</v>
      </c>
      <c r="H101" s="333"/>
      <c r="I101" s="332">
        <v>24</v>
      </c>
      <c r="J101" s="331" t="str">
        <f t="shared" si="1"/>
        <v/>
      </c>
      <c r="K101" s="330"/>
    </row>
    <row r="102" spans="1:11" ht="15" customHeight="1" x14ac:dyDescent="0.2">
      <c r="A102" s="336" t="s">
        <v>6619</v>
      </c>
      <c r="B102" s="335" t="s">
        <v>2979</v>
      </c>
      <c r="C102" s="335" t="s">
        <v>2980</v>
      </c>
      <c r="D102" s="335" t="s">
        <v>5082</v>
      </c>
      <c r="E102" s="335" t="s">
        <v>42</v>
      </c>
      <c r="F102" s="334" t="s">
        <v>33</v>
      </c>
      <c r="G102" s="333">
        <v>114.95</v>
      </c>
      <c r="H102" s="333"/>
      <c r="I102" s="332">
        <v>35</v>
      </c>
      <c r="J102" s="331" t="str">
        <f t="shared" si="1"/>
        <v/>
      </c>
      <c r="K102" s="330"/>
    </row>
    <row r="103" spans="1:11" ht="15" customHeight="1" x14ac:dyDescent="0.2">
      <c r="A103" s="336" t="s">
        <v>6618</v>
      </c>
      <c r="B103" s="335" t="s">
        <v>2979</v>
      </c>
      <c r="C103" s="335" t="s">
        <v>2980</v>
      </c>
      <c r="D103" s="335" t="s">
        <v>5082</v>
      </c>
      <c r="E103" s="335" t="s">
        <v>6502</v>
      </c>
      <c r="F103" s="334" t="s">
        <v>33</v>
      </c>
      <c r="G103" s="333">
        <v>101.4</v>
      </c>
      <c r="H103" s="333"/>
      <c r="I103" s="332">
        <v>39</v>
      </c>
      <c r="J103" s="331" t="str">
        <f t="shared" si="1"/>
        <v/>
      </c>
      <c r="K103" s="330"/>
    </row>
    <row r="104" spans="1:11" ht="15" customHeight="1" x14ac:dyDescent="0.2">
      <c r="A104" s="336" t="s">
        <v>6617</v>
      </c>
      <c r="B104" s="335" t="s">
        <v>2979</v>
      </c>
      <c r="C104" s="335" t="s">
        <v>2980</v>
      </c>
      <c r="D104" s="335" t="s">
        <v>5082</v>
      </c>
      <c r="E104" s="335" t="s">
        <v>6484</v>
      </c>
      <c r="F104" s="334" t="s">
        <v>33</v>
      </c>
      <c r="G104" s="333">
        <v>71.7</v>
      </c>
      <c r="H104" s="333"/>
      <c r="I104" s="332">
        <v>6</v>
      </c>
      <c r="J104" s="331" t="str">
        <f t="shared" si="1"/>
        <v/>
      </c>
      <c r="K104" s="330"/>
    </row>
    <row r="105" spans="1:11" ht="15" customHeight="1" x14ac:dyDescent="0.2">
      <c r="A105" s="336" t="s">
        <v>6616</v>
      </c>
      <c r="B105" s="335" t="s">
        <v>3033</v>
      </c>
      <c r="C105" s="335" t="s">
        <v>3034</v>
      </c>
      <c r="D105" s="335" t="s">
        <v>41</v>
      </c>
      <c r="E105" s="335" t="s">
        <v>78</v>
      </c>
      <c r="F105" s="334" t="s">
        <v>60</v>
      </c>
      <c r="G105" s="333">
        <v>154.65</v>
      </c>
      <c r="H105" s="333">
        <v>1.5</v>
      </c>
      <c r="I105" s="332">
        <v>202</v>
      </c>
      <c r="J105" s="331" t="str">
        <f t="shared" si="1"/>
        <v/>
      </c>
      <c r="K105" s="330"/>
    </row>
    <row r="106" spans="1:11" ht="15" customHeight="1" x14ac:dyDescent="0.2">
      <c r="A106" s="336" t="s">
        <v>6615</v>
      </c>
      <c r="B106" s="335" t="s">
        <v>3033</v>
      </c>
      <c r="C106" s="335" t="s">
        <v>3034</v>
      </c>
      <c r="D106" s="335" t="s">
        <v>41</v>
      </c>
      <c r="E106" s="335" t="s">
        <v>79</v>
      </c>
      <c r="F106" s="334" t="s">
        <v>60</v>
      </c>
      <c r="G106" s="333">
        <v>138.44999999999999</v>
      </c>
      <c r="H106" s="333">
        <v>1.5</v>
      </c>
      <c r="I106" s="332">
        <v>13</v>
      </c>
      <c r="J106" s="331" t="str">
        <f t="shared" si="1"/>
        <v/>
      </c>
      <c r="K106" s="330"/>
    </row>
    <row r="107" spans="1:11" ht="15" customHeight="1" x14ac:dyDescent="0.2">
      <c r="A107" s="336" t="s">
        <v>6614</v>
      </c>
      <c r="B107" s="335" t="s">
        <v>3033</v>
      </c>
      <c r="C107" s="335" t="s">
        <v>3034</v>
      </c>
      <c r="D107" s="335" t="s">
        <v>41</v>
      </c>
      <c r="E107" s="335" t="s">
        <v>52</v>
      </c>
      <c r="F107" s="334" t="s">
        <v>60</v>
      </c>
      <c r="G107" s="333">
        <v>122.05</v>
      </c>
      <c r="H107" s="333">
        <v>1.5</v>
      </c>
      <c r="I107" s="332">
        <v>286</v>
      </c>
      <c r="J107" s="331" t="str">
        <f t="shared" si="1"/>
        <v/>
      </c>
      <c r="K107" s="330"/>
    </row>
    <row r="108" spans="1:11" ht="15" customHeight="1" x14ac:dyDescent="0.2">
      <c r="A108" s="336" t="s">
        <v>6613</v>
      </c>
      <c r="B108" s="335" t="s">
        <v>3033</v>
      </c>
      <c r="C108" s="335" t="s">
        <v>3034</v>
      </c>
      <c r="D108" s="335" t="s">
        <v>41</v>
      </c>
      <c r="E108" s="335" t="s">
        <v>42</v>
      </c>
      <c r="F108" s="334" t="s">
        <v>60</v>
      </c>
      <c r="G108" s="333">
        <v>100.9</v>
      </c>
      <c r="H108" s="333">
        <v>1.5</v>
      </c>
      <c r="I108" s="332">
        <v>186</v>
      </c>
      <c r="J108" s="331" t="str">
        <f t="shared" si="1"/>
        <v/>
      </c>
      <c r="K108" s="330"/>
    </row>
    <row r="109" spans="1:11" ht="15" customHeight="1" x14ac:dyDescent="0.2">
      <c r="A109" s="336" t="s">
        <v>6612</v>
      </c>
      <c r="B109" s="335" t="s">
        <v>3033</v>
      </c>
      <c r="C109" s="335" t="s">
        <v>3034</v>
      </c>
      <c r="D109" s="335" t="s">
        <v>41</v>
      </c>
      <c r="E109" s="335" t="s">
        <v>44</v>
      </c>
      <c r="F109" s="334" t="s">
        <v>60</v>
      </c>
      <c r="G109" s="333">
        <v>83.45</v>
      </c>
      <c r="H109" s="333">
        <v>1.5</v>
      </c>
      <c r="I109" s="332">
        <v>19</v>
      </c>
      <c r="J109" s="331" t="str">
        <f t="shared" si="1"/>
        <v/>
      </c>
      <c r="K109" s="330"/>
    </row>
    <row r="110" spans="1:11" ht="15" customHeight="1" x14ac:dyDescent="0.2">
      <c r="A110" s="336" t="s">
        <v>6611</v>
      </c>
      <c r="B110" s="335" t="s">
        <v>6609</v>
      </c>
      <c r="C110" s="335" t="s">
        <v>6608</v>
      </c>
      <c r="D110" s="335" t="s">
        <v>41</v>
      </c>
      <c r="E110" s="335" t="s">
        <v>42</v>
      </c>
      <c r="F110" s="334" t="s">
        <v>33</v>
      </c>
      <c r="G110" s="333">
        <v>100.9</v>
      </c>
      <c r="H110" s="333">
        <v>1</v>
      </c>
      <c r="I110" s="332">
        <v>277</v>
      </c>
      <c r="J110" s="331" t="str">
        <f t="shared" si="1"/>
        <v/>
      </c>
      <c r="K110" s="330"/>
    </row>
    <row r="111" spans="1:11" ht="15" customHeight="1" x14ac:dyDescent="0.2">
      <c r="A111" s="336" t="s">
        <v>6610</v>
      </c>
      <c r="B111" s="335" t="s">
        <v>6609</v>
      </c>
      <c r="C111" s="335" t="s">
        <v>6608</v>
      </c>
      <c r="D111" s="335" t="s">
        <v>41</v>
      </c>
      <c r="E111" s="335" t="s">
        <v>44</v>
      </c>
      <c r="F111" s="334" t="s">
        <v>33</v>
      </c>
      <c r="G111" s="333">
        <v>83.45</v>
      </c>
      <c r="H111" s="333">
        <v>1</v>
      </c>
      <c r="I111" s="332">
        <v>352</v>
      </c>
      <c r="J111" s="331" t="str">
        <f t="shared" si="1"/>
        <v/>
      </c>
      <c r="K111" s="330"/>
    </row>
    <row r="112" spans="1:11" ht="15" customHeight="1" x14ac:dyDescent="0.2">
      <c r="A112" s="336" t="s">
        <v>6607</v>
      </c>
      <c r="B112" s="335" t="s">
        <v>6603</v>
      </c>
      <c r="C112" s="335" t="s">
        <v>6602</v>
      </c>
      <c r="D112" s="335" t="s">
        <v>41</v>
      </c>
      <c r="E112" s="335" t="s">
        <v>52</v>
      </c>
      <c r="F112" s="334" t="s">
        <v>49</v>
      </c>
      <c r="G112" s="333">
        <v>85.1</v>
      </c>
      <c r="H112" s="333">
        <v>1</v>
      </c>
      <c r="I112" s="332">
        <v>65</v>
      </c>
      <c r="J112" s="331" t="str">
        <f t="shared" si="1"/>
        <v/>
      </c>
      <c r="K112" s="330"/>
    </row>
    <row r="113" spans="1:11" ht="15" customHeight="1" x14ac:dyDescent="0.2">
      <c r="A113" s="336" t="s">
        <v>6606</v>
      </c>
      <c r="B113" s="335" t="s">
        <v>6603</v>
      </c>
      <c r="C113" s="335" t="s">
        <v>6602</v>
      </c>
      <c r="D113" s="335" t="s">
        <v>41</v>
      </c>
      <c r="E113" s="335" t="s">
        <v>42</v>
      </c>
      <c r="F113" s="334" t="s">
        <v>49</v>
      </c>
      <c r="G113" s="333">
        <v>70.7</v>
      </c>
      <c r="H113" s="333">
        <v>1</v>
      </c>
      <c r="I113" s="332">
        <v>408</v>
      </c>
      <c r="J113" s="331" t="str">
        <f t="shared" si="1"/>
        <v/>
      </c>
      <c r="K113" s="330"/>
    </row>
    <row r="114" spans="1:11" ht="15" customHeight="1" x14ac:dyDescent="0.2">
      <c r="A114" s="336" t="s">
        <v>6605</v>
      </c>
      <c r="B114" s="335" t="s">
        <v>6603</v>
      </c>
      <c r="C114" s="335" t="s">
        <v>6602</v>
      </c>
      <c r="D114" s="335" t="s">
        <v>41</v>
      </c>
      <c r="E114" s="335" t="s">
        <v>44</v>
      </c>
      <c r="F114" s="334" t="s">
        <v>49</v>
      </c>
      <c r="G114" s="333">
        <v>58.1</v>
      </c>
      <c r="H114" s="333">
        <v>1</v>
      </c>
      <c r="I114" s="332">
        <v>402</v>
      </c>
      <c r="J114" s="331" t="str">
        <f t="shared" si="1"/>
        <v/>
      </c>
      <c r="K114" s="330"/>
    </row>
    <row r="115" spans="1:11" ht="15" customHeight="1" x14ac:dyDescent="0.2">
      <c r="A115" s="336" t="s">
        <v>6604</v>
      </c>
      <c r="B115" s="335" t="s">
        <v>6603</v>
      </c>
      <c r="C115" s="335" t="s">
        <v>6602</v>
      </c>
      <c r="D115" s="335" t="s">
        <v>41</v>
      </c>
      <c r="E115" s="335" t="s">
        <v>54</v>
      </c>
      <c r="F115" s="334" t="s">
        <v>49</v>
      </c>
      <c r="G115" s="333">
        <v>45.1</v>
      </c>
      <c r="H115" s="333">
        <v>1</v>
      </c>
      <c r="I115" s="332">
        <v>143</v>
      </c>
      <c r="J115" s="331" t="str">
        <f t="shared" si="1"/>
        <v/>
      </c>
      <c r="K115" s="330"/>
    </row>
    <row r="116" spans="1:11" ht="15" customHeight="1" x14ac:dyDescent="0.2">
      <c r="A116" s="336" t="s">
        <v>6601</v>
      </c>
      <c r="B116" s="335" t="s">
        <v>4596</v>
      </c>
      <c r="C116" s="335" t="s">
        <v>6597</v>
      </c>
      <c r="D116" s="335" t="s">
        <v>31</v>
      </c>
      <c r="E116" s="335" t="s">
        <v>5657</v>
      </c>
      <c r="F116" s="334" t="s">
        <v>43</v>
      </c>
      <c r="G116" s="333">
        <v>221</v>
      </c>
      <c r="H116" s="333"/>
      <c r="I116" s="332">
        <v>138</v>
      </c>
      <c r="J116" s="331" t="str">
        <f t="shared" si="1"/>
        <v/>
      </c>
      <c r="K116" s="330"/>
    </row>
    <row r="117" spans="1:11" ht="15" customHeight="1" x14ac:dyDescent="0.2">
      <c r="A117" s="336" t="s">
        <v>6600</v>
      </c>
      <c r="B117" s="335" t="s">
        <v>4596</v>
      </c>
      <c r="C117" s="335" t="s">
        <v>6597</v>
      </c>
      <c r="D117" s="335" t="s">
        <v>31</v>
      </c>
      <c r="E117" s="335" t="s">
        <v>5661</v>
      </c>
      <c r="F117" s="334" t="s">
        <v>43</v>
      </c>
      <c r="G117" s="333">
        <v>179.15</v>
      </c>
      <c r="H117" s="333"/>
      <c r="I117" s="332">
        <v>113</v>
      </c>
      <c r="J117" s="331" t="str">
        <f t="shared" si="1"/>
        <v/>
      </c>
      <c r="K117" s="330"/>
    </row>
    <row r="118" spans="1:11" ht="15" customHeight="1" x14ac:dyDescent="0.2">
      <c r="A118" s="336" t="s">
        <v>6599</v>
      </c>
      <c r="B118" s="335" t="s">
        <v>4596</v>
      </c>
      <c r="C118" s="335" t="s">
        <v>6597</v>
      </c>
      <c r="D118" s="335" t="s">
        <v>31</v>
      </c>
      <c r="E118" s="335" t="s">
        <v>5663</v>
      </c>
      <c r="F118" s="334" t="s">
        <v>43</v>
      </c>
      <c r="G118" s="333">
        <v>145.25</v>
      </c>
      <c r="H118" s="333"/>
      <c r="I118" s="332">
        <v>29</v>
      </c>
      <c r="J118" s="331" t="str">
        <f t="shared" si="1"/>
        <v/>
      </c>
      <c r="K118" s="330"/>
    </row>
    <row r="119" spans="1:11" ht="15" customHeight="1" x14ac:dyDescent="0.2">
      <c r="A119" s="336" t="s">
        <v>6598</v>
      </c>
      <c r="B119" s="335" t="s">
        <v>4596</v>
      </c>
      <c r="C119" s="335" t="s">
        <v>6597</v>
      </c>
      <c r="D119" s="335" t="s">
        <v>31</v>
      </c>
      <c r="E119" s="335" t="s">
        <v>52</v>
      </c>
      <c r="F119" s="334" t="s">
        <v>43</v>
      </c>
      <c r="G119" s="333">
        <v>89.65</v>
      </c>
      <c r="H119" s="333"/>
      <c r="I119" s="332">
        <v>6</v>
      </c>
      <c r="J119" s="331" t="str">
        <f t="shared" si="1"/>
        <v/>
      </c>
      <c r="K119" s="330"/>
    </row>
    <row r="120" spans="1:11" ht="15" customHeight="1" x14ac:dyDescent="0.2">
      <c r="A120" s="336" t="s">
        <v>6596</v>
      </c>
      <c r="B120" s="335" t="s">
        <v>6595</v>
      </c>
      <c r="C120" s="335" t="s">
        <v>6594</v>
      </c>
      <c r="D120" s="335" t="s">
        <v>31</v>
      </c>
      <c r="E120" s="335" t="s">
        <v>761</v>
      </c>
      <c r="F120" s="334" t="s">
        <v>60</v>
      </c>
      <c r="G120" s="333">
        <v>111.45</v>
      </c>
      <c r="H120" s="333">
        <v>1.5</v>
      </c>
      <c r="I120" s="332">
        <v>23</v>
      </c>
      <c r="J120" s="331" t="str">
        <f t="shared" si="1"/>
        <v/>
      </c>
      <c r="K120" s="330"/>
    </row>
    <row r="121" spans="1:11" ht="15" customHeight="1" x14ac:dyDescent="0.2">
      <c r="A121" s="336" t="s">
        <v>6593</v>
      </c>
      <c r="B121" s="335" t="s">
        <v>1418</v>
      </c>
      <c r="C121" s="335" t="s">
        <v>1419</v>
      </c>
      <c r="D121" s="335" t="s">
        <v>31</v>
      </c>
      <c r="E121" s="335" t="s">
        <v>761</v>
      </c>
      <c r="F121" s="334" t="s">
        <v>1420</v>
      </c>
      <c r="G121" s="333">
        <v>131.05000000000001</v>
      </c>
      <c r="H121" s="333">
        <v>2.5</v>
      </c>
      <c r="I121" s="332">
        <v>13</v>
      </c>
      <c r="J121" s="331" t="str">
        <f t="shared" si="1"/>
        <v/>
      </c>
      <c r="K121" s="330"/>
    </row>
    <row r="122" spans="1:11" ht="15" customHeight="1" x14ac:dyDescent="0.2">
      <c r="A122" s="336" t="s">
        <v>6592</v>
      </c>
      <c r="B122" s="335" t="s">
        <v>1426</v>
      </c>
      <c r="C122" s="335" t="s">
        <v>1427</v>
      </c>
      <c r="D122" s="335" t="s">
        <v>31</v>
      </c>
      <c r="E122" s="335" t="s">
        <v>6470</v>
      </c>
      <c r="F122" s="334" t="s">
        <v>33</v>
      </c>
      <c r="G122" s="333">
        <v>205</v>
      </c>
      <c r="H122" s="333">
        <v>1.5</v>
      </c>
      <c r="I122" s="332">
        <v>4</v>
      </c>
      <c r="J122" s="331" t="str">
        <f t="shared" si="1"/>
        <v/>
      </c>
      <c r="K122" s="330"/>
    </row>
    <row r="123" spans="1:11" ht="15" customHeight="1" x14ac:dyDescent="0.2">
      <c r="A123" s="336" t="s">
        <v>6591</v>
      </c>
      <c r="B123" s="335" t="s">
        <v>1426</v>
      </c>
      <c r="C123" s="335" t="s">
        <v>1427</v>
      </c>
      <c r="D123" s="335" t="s">
        <v>31</v>
      </c>
      <c r="E123" s="335" t="s">
        <v>5528</v>
      </c>
      <c r="F123" s="334" t="s">
        <v>33</v>
      </c>
      <c r="G123" s="333">
        <v>180.5</v>
      </c>
      <c r="H123" s="333">
        <v>1.5</v>
      </c>
      <c r="I123" s="332">
        <v>23</v>
      </c>
      <c r="J123" s="331" t="str">
        <f t="shared" si="1"/>
        <v/>
      </c>
      <c r="K123" s="330"/>
    </row>
    <row r="124" spans="1:11" ht="15" customHeight="1" x14ac:dyDescent="0.2">
      <c r="A124" s="336" t="s">
        <v>6590</v>
      </c>
      <c r="B124" s="335" t="s">
        <v>1426</v>
      </c>
      <c r="C124" s="335" t="s">
        <v>1427</v>
      </c>
      <c r="D124" s="335" t="s">
        <v>31</v>
      </c>
      <c r="E124" s="335" t="s">
        <v>6510</v>
      </c>
      <c r="F124" s="334" t="s">
        <v>33</v>
      </c>
      <c r="G124" s="333">
        <v>162.19999999999999</v>
      </c>
      <c r="H124" s="333">
        <v>1.5</v>
      </c>
      <c r="I124" s="332">
        <v>52</v>
      </c>
      <c r="J124" s="331" t="str">
        <f t="shared" si="1"/>
        <v/>
      </c>
      <c r="K124" s="330"/>
    </row>
    <row r="125" spans="1:11" ht="15" customHeight="1" x14ac:dyDescent="0.2">
      <c r="A125" s="336" t="s">
        <v>6589</v>
      </c>
      <c r="B125" s="335" t="s">
        <v>1426</v>
      </c>
      <c r="C125" s="335" t="s">
        <v>1427</v>
      </c>
      <c r="D125" s="335" t="s">
        <v>31</v>
      </c>
      <c r="E125" s="335" t="s">
        <v>6452</v>
      </c>
      <c r="F125" s="334" t="s">
        <v>33</v>
      </c>
      <c r="G125" s="333">
        <v>141.44999999999999</v>
      </c>
      <c r="H125" s="333">
        <v>1.5</v>
      </c>
      <c r="I125" s="332">
        <v>28</v>
      </c>
      <c r="J125" s="331" t="str">
        <f t="shared" si="1"/>
        <v/>
      </c>
      <c r="K125" s="330"/>
    </row>
    <row r="126" spans="1:11" ht="15" customHeight="1" x14ac:dyDescent="0.2">
      <c r="A126" s="336" t="s">
        <v>6588</v>
      </c>
      <c r="B126" s="335" t="s">
        <v>1426</v>
      </c>
      <c r="C126" s="335" t="s">
        <v>1427</v>
      </c>
      <c r="D126" s="335" t="s">
        <v>31</v>
      </c>
      <c r="E126" s="335" t="s">
        <v>2013</v>
      </c>
      <c r="F126" s="334" t="s">
        <v>33</v>
      </c>
      <c r="G126" s="333">
        <v>121.8</v>
      </c>
      <c r="H126" s="333">
        <v>1.5</v>
      </c>
      <c r="I126" s="332">
        <v>82</v>
      </c>
      <c r="J126" s="331" t="str">
        <f t="shared" si="1"/>
        <v/>
      </c>
      <c r="K126" s="330"/>
    </row>
    <row r="127" spans="1:11" ht="15" customHeight="1" x14ac:dyDescent="0.2">
      <c r="A127" s="336" t="s">
        <v>6587</v>
      </c>
      <c r="B127" s="335" t="s">
        <v>1426</v>
      </c>
      <c r="C127" s="335" t="s">
        <v>1427</v>
      </c>
      <c r="D127" s="335" t="s">
        <v>31</v>
      </c>
      <c r="E127" s="335" t="s">
        <v>761</v>
      </c>
      <c r="F127" s="334" t="s">
        <v>33</v>
      </c>
      <c r="G127" s="333">
        <v>106.1</v>
      </c>
      <c r="H127" s="333">
        <v>1.5</v>
      </c>
      <c r="I127" s="332">
        <v>31</v>
      </c>
      <c r="J127" s="331" t="str">
        <f t="shared" si="1"/>
        <v/>
      </c>
      <c r="K127" s="330"/>
    </row>
    <row r="128" spans="1:11" ht="15" customHeight="1" x14ac:dyDescent="0.2">
      <c r="A128" s="336" t="s">
        <v>6586</v>
      </c>
      <c r="B128" s="335" t="s">
        <v>6585</v>
      </c>
      <c r="C128" s="335" t="s">
        <v>6584</v>
      </c>
      <c r="D128" s="335" t="s">
        <v>31</v>
      </c>
      <c r="E128" s="335" t="s">
        <v>42</v>
      </c>
      <c r="F128" s="334" t="s">
        <v>33</v>
      </c>
      <c r="G128" s="333">
        <v>55.05</v>
      </c>
      <c r="H128" s="333"/>
      <c r="I128" s="332">
        <v>40</v>
      </c>
      <c r="J128" s="331" t="str">
        <f t="shared" si="1"/>
        <v/>
      </c>
      <c r="K128" s="330"/>
    </row>
    <row r="129" spans="1:11" ht="15" customHeight="1" x14ac:dyDescent="0.2">
      <c r="A129" s="336" t="s">
        <v>6583</v>
      </c>
      <c r="B129" s="335" t="s">
        <v>6582</v>
      </c>
      <c r="C129" s="335" t="s">
        <v>6581</v>
      </c>
      <c r="D129" s="335" t="s">
        <v>31</v>
      </c>
      <c r="E129" s="335" t="s">
        <v>79</v>
      </c>
      <c r="F129" s="334" t="s">
        <v>60</v>
      </c>
      <c r="G129" s="333">
        <v>98.9</v>
      </c>
      <c r="H129" s="333"/>
      <c r="I129" s="332">
        <v>1</v>
      </c>
      <c r="J129" s="331" t="str">
        <f t="shared" si="1"/>
        <v/>
      </c>
      <c r="K129" s="330"/>
    </row>
    <row r="130" spans="1:11" ht="15" customHeight="1" x14ac:dyDescent="0.2">
      <c r="A130" s="336" t="s">
        <v>6580</v>
      </c>
      <c r="B130" s="335" t="s">
        <v>247</v>
      </c>
      <c r="C130" s="335" t="s">
        <v>248</v>
      </c>
      <c r="D130" s="335" t="s">
        <v>41</v>
      </c>
      <c r="E130" s="335" t="s">
        <v>42</v>
      </c>
      <c r="F130" s="334" t="s">
        <v>33</v>
      </c>
      <c r="G130" s="333">
        <v>58.35</v>
      </c>
      <c r="H130" s="333"/>
      <c r="I130" s="332">
        <v>83</v>
      </c>
      <c r="J130" s="331" t="str">
        <f t="shared" si="1"/>
        <v/>
      </c>
      <c r="K130" s="330"/>
    </row>
    <row r="131" spans="1:11" ht="15" customHeight="1" x14ac:dyDescent="0.2">
      <c r="A131" s="336" t="s">
        <v>6579</v>
      </c>
      <c r="B131" s="335" t="s">
        <v>247</v>
      </c>
      <c r="C131" s="335" t="s">
        <v>248</v>
      </c>
      <c r="D131" s="335" t="s">
        <v>41</v>
      </c>
      <c r="E131" s="335" t="s">
        <v>44</v>
      </c>
      <c r="F131" s="334" t="s">
        <v>33</v>
      </c>
      <c r="G131" s="333">
        <v>49</v>
      </c>
      <c r="H131" s="333"/>
      <c r="I131" s="332">
        <v>39</v>
      </c>
      <c r="J131" s="331" t="str">
        <f t="shared" si="1"/>
        <v/>
      </c>
      <c r="K131" s="330"/>
    </row>
    <row r="132" spans="1:11" ht="15" customHeight="1" x14ac:dyDescent="0.2">
      <c r="A132" s="336" t="s">
        <v>6578</v>
      </c>
      <c r="B132" s="335" t="s">
        <v>1463</v>
      </c>
      <c r="C132" s="335" t="s">
        <v>1464</v>
      </c>
      <c r="D132" s="335" t="s">
        <v>31</v>
      </c>
      <c r="E132" s="335" t="s">
        <v>5528</v>
      </c>
      <c r="F132" s="334" t="s">
        <v>33</v>
      </c>
      <c r="G132" s="333">
        <v>150.25</v>
      </c>
      <c r="H132" s="333"/>
      <c r="I132" s="332">
        <v>16</v>
      </c>
      <c r="J132" s="331" t="str">
        <f t="shared" si="1"/>
        <v/>
      </c>
      <c r="K132" s="330"/>
    </row>
    <row r="133" spans="1:11" ht="15" customHeight="1" x14ac:dyDescent="0.2">
      <c r="A133" s="336" t="s">
        <v>6577</v>
      </c>
      <c r="B133" s="335" t="s">
        <v>1463</v>
      </c>
      <c r="C133" s="335" t="s">
        <v>1464</v>
      </c>
      <c r="D133" s="335" t="s">
        <v>31</v>
      </c>
      <c r="E133" s="335" t="s">
        <v>6510</v>
      </c>
      <c r="F133" s="334" t="s">
        <v>33</v>
      </c>
      <c r="G133" s="333">
        <v>137.55000000000001</v>
      </c>
      <c r="H133" s="333"/>
      <c r="I133" s="332">
        <v>11</v>
      </c>
      <c r="J133" s="331" t="str">
        <f t="shared" si="1"/>
        <v/>
      </c>
      <c r="K133" s="330"/>
    </row>
    <row r="134" spans="1:11" ht="15" customHeight="1" x14ac:dyDescent="0.2">
      <c r="A134" s="336" t="s">
        <v>6576</v>
      </c>
      <c r="B134" s="335" t="s">
        <v>4355</v>
      </c>
      <c r="C134" s="335" t="s">
        <v>6572</v>
      </c>
      <c r="D134" s="335" t="s">
        <v>31</v>
      </c>
      <c r="E134" s="335" t="s">
        <v>5507</v>
      </c>
      <c r="F134" s="334" t="s">
        <v>33</v>
      </c>
      <c r="G134" s="333">
        <v>190.5</v>
      </c>
      <c r="H134" s="333"/>
      <c r="I134" s="332">
        <v>58</v>
      </c>
      <c r="J134" s="331" t="str">
        <f t="shared" si="1"/>
        <v/>
      </c>
      <c r="K134" s="330"/>
    </row>
    <row r="135" spans="1:11" ht="15" customHeight="1" x14ac:dyDescent="0.2">
      <c r="A135" s="336" t="s">
        <v>6575</v>
      </c>
      <c r="B135" s="335" t="s">
        <v>4355</v>
      </c>
      <c r="C135" s="335" t="s">
        <v>6572</v>
      </c>
      <c r="D135" s="335" t="s">
        <v>31</v>
      </c>
      <c r="E135" s="335" t="s">
        <v>6470</v>
      </c>
      <c r="F135" s="334" t="s">
        <v>33</v>
      </c>
      <c r="G135" s="333">
        <v>170.55</v>
      </c>
      <c r="H135" s="333"/>
      <c r="I135" s="332">
        <v>120</v>
      </c>
      <c r="J135" s="331" t="str">
        <f t="shared" si="1"/>
        <v/>
      </c>
      <c r="K135" s="330"/>
    </row>
    <row r="136" spans="1:11" ht="15" customHeight="1" x14ac:dyDescent="0.2">
      <c r="A136" s="336" t="s">
        <v>6574</v>
      </c>
      <c r="B136" s="335" t="s">
        <v>4355</v>
      </c>
      <c r="C136" s="335" t="s">
        <v>6572</v>
      </c>
      <c r="D136" s="335" t="s">
        <v>31</v>
      </c>
      <c r="E136" s="335" t="s">
        <v>5528</v>
      </c>
      <c r="F136" s="334" t="s">
        <v>33</v>
      </c>
      <c r="G136" s="333">
        <v>152.6</v>
      </c>
      <c r="H136" s="333"/>
      <c r="I136" s="332">
        <v>221</v>
      </c>
      <c r="J136" s="331" t="str">
        <f t="shared" si="1"/>
        <v/>
      </c>
      <c r="K136" s="330"/>
    </row>
    <row r="137" spans="1:11" ht="15" customHeight="1" x14ac:dyDescent="0.2">
      <c r="A137" s="336" t="s">
        <v>6573</v>
      </c>
      <c r="B137" s="335" t="s">
        <v>4355</v>
      </c>
      <c r="C137" s="335" t="s">
        <v>6572</v>
      </c>
      <c r="D137" s="335" t="s">
        <v>31</v>
      </c>
      <c r="E137" s="335" t="s">
        <v>6510</v>
      </c>
      <c r="F137" s="334" t="s">
        <v>33</v>
      </c>
      <c r="G137" s="333">
        <v>136.65</v>
      </c>
      <c r="H137" s="333"/>
      <c r="I137" s="332">
        <v>47</v>
      </c>
      <c r="J137" s="331" t="str">
        <f t="shared" si="1"/>
        <v/>
      </c>
      <c r="K137" s="330"/>
    </row>
    <row r="138" spans="1:11" ht="15" customHeight="1" x14ac:dyDescent="0.2">
      <c r="A138" s="336" t="s">
        <v>6571</v>
      </c>
      <c r="B138" s="335" t="s">
        <v>6115</v>
      </c>
      <c r="C138" s="335" t="s">
        <v>6114</v>
      </c>
      <c r="D138" s="335" t="s">
        <v>31</v>
      </c>
      <c r="E138" s="335" t="s">
        <v>6470</v>
      </c>
      <c r="F138" s="334" t="s">
        <v>60</v>
      </c>
      <c r="G138" s="333">
        <v>217.2</v>
      </c>
      <c r="H138" s="333"/>
      <c r="I138" s="332">
        <v>7</v>
      </c>
      <c r="J138" s="331" t="str">
        <f t="shared" si="1"/>
        <v/>
      </c>
      <c r="K138" s="330"/>
    </row>
    <row r="139" spans="1:11" ht="15" customHeight="1" x14ac:dyDescent="0.2">
      <c r="A139" s="336" t="s">
        <v>6570</v>
      </c>
      <c r="B139" s="335" t="s">
        <v>6115</v>
      </c>
      <c r="C139" s="335" t="s">
        <v>6114</v>
      </c>
      <c r="D139" s="335" t="s">
        <v>31</v>
      </c>
      <c r="E139" s="335" t="s">
        <v>5528</v>
      </c>
      <c r="F139" s="334" t="s">
        <v>60</v>
      </c>
      <c r="G139" s="333">
        <v>181.15</v>
      </c>
      <c r="H139" s="333"/>
      <c r="I139" s="332">
        <v>84</v>
      </c>
      <c r="J139" s="331" t="str">
        <f t="shared" ref="J139:J202" si="2">IF(K139="","",G139-($J$9*G139))</f>
        <v/>
      </c>
      <c r="K139" s="330"/>
    </row>
    <row r="140" spans="1:11" ht="15" customHeight="1" x14ac:dyDescent="0.2">
      <c r="A140" s="336" t="s">
        <v>6569</v>
      </c>
      <c r="B140" s="335" t="s">
        <v>6115</v>
      </c>
      <c r="C140" s="335" t="s">
        <v>6114</v>
      </c>
      <c r="D140" s="335" t="s">
        <v>31</v>
      </c>
      <c r="E140" s="335" t="s">
        <v>6510</v>
      </c>
      <c r="F140" s="334" t="s">
        <v>60</v>
      </c>
      <c r="G140" s="333">
        <v>145.15</v>
      </c>
      <c r="H140" s="333"/>
      <c r="I140" s="332">
        <v>108</v>
      </c>
      <c r="J140" s="331" t="str">
        <f t="shared" si="2"/>
        <v/>
      </c>
      <c r="K140" s="330"/>
    </row>
    <row r="141" spans="1:11" ht="15" customHeight="1" x14ac:dyDescent="0.2">
      <c r="A141" s="336" t="s">
        <v>6568</v>
      </c>
      <c r="B141" s="335" t="s">
        <v>6115</v>
      </c>
      <c r="C141" s="335" t="s">
        <v>6114</v>
      </c>
      <c r="D141" s="335" t="s">
        <v>31</v>
      </c>
      <c r="E141" s="335" t="s">
        <v>6452</v>
      </c>
      <c r="F141" s="334" t="s">
        <v>60</v>
      </c>
      <c r="G141" s="333">
        <v>119.35</v>
      </c>
      <c r="H141" s="333"/>
      <c r="I141" s="332">
        <v>56</v>
      </c>
      <c r="J141" s="331" t="str">
        <f t="shared" si="2"/>
        <v/>
      </c>
      <c r="K141" s="330"/>
    </row>
    <row r="142" spans="1:11" ht="15" customHeight="1" x14ac:dyDescent="0.2">
      <c r="A142" s="336" t="s">
        <v>6567</v>
      </c>
      <c r="B142" s="335" t="s">
        <v>6115</v>
      </c>
      <c r="C142" s="335" t="s">
        <v>6114</v>
      </c>
      <c r="D142" s="335" t="s">
        <v>31</v>
      </c>
      <c r="E142" s="335" t="s">
        <v>2013</v>
      </c>
      <c r="F142" s="334" t="s">
        <v>60</v>
      </c>
      <c r="G142" s="333">
        <v>95.4</v>
      </c>
      <c r="H142" s="333"/>
      <c r="I142" s="332">
        <v>116</v>
      </c>
      <c r="J142" s="331" t="str">
        <f t="shared" si="2"/>
        <v/>
      </c>
      <c r="K142" s="330"/>
    </row>
    <row r="143" spans="1:11" ht="15" customHeight="1" x14ac:dyDescent="0.2">
      <c r="A143" s="336" t="s">
        <v>6566</v>
      </c>
      <c r="B143" s="335" t="s">
        <v>6115</v>
      </c>
      <c r="C143" s="335" t="s">
        <v>6114</v>
      </c>
      <c r="D143" s="335" t="s">
        <v>31</v>
      </c>
      <c r="E143" s="335" t="s">
        <v>761</v>
      </c>
      <c r="F143" s="334" t="s">
        <v>60</v>
      </c>
      <c r="G143" s="333">
        <v>76.25</v>
      </c>
      <c r="H143" s="333"/>
      <c r="I143" s="332">
        <v>69</v>
      </c>
      <c r="J143" s="331" t="str">
        <f t="shared" si="2"/>
        <v/>
      </c>
      <c r="K143" s="330"/>
    </row>
    <row r="144" spans="1:11" ht="15" customHeight="1" x14ac:dyDescent="0.2">
      <c r="A144" s="336" t="s">
        <v>6565</v>
      </c>
      <c r="B144" s="335" t="s">
        <v>6561</v>
      </c>
      <c r="C144" s="335" t="s">
        <v>6560</v>
      </c>
      <c r="D144" s="335" t="s">
        <v>31</v>
      </c>
      <c r="E144" s="335" t="s">
        <v>5528</v>
      </c>
      <c r="F144" s="334" t="s">
        <v>33</v>
      </c>
      <c r="G144" s="333">
        <v>225.25</v>
      </c>
      <c r="H144" s="333"/>
      <c r="I144" s="332">
        <v>14</v>
      </c>
      <c r="J144" s="331" t="str">
        <f t="shared" si="2"/>
        <v/>
      </c>
      <c r="K144" s="330"/>
    </row>
    <row r="145" spans="1:11" ht="15" customHeight="1" x14ac:dyDescent="0.2">
      <c r="A145" s="336" t="s">
        <v>6564</v>
      </c>
      <c r="B145" s="335" t="s">
        <v>6561</v>
      </c>
      <c r="C145" s="335" t="s">
        <v>6560</v>
      </c>
      <c r="D145" s="335" t="s">
        <v>31</v>
      </c>
      <c r="E145" s="335" t="s">
        <v>6510</v>
      </c>
      <c r="F145" s="334" t="s">
        <v>33</v>
      </c>
      <c r="G145" s="333">
        <v>185.15</v>
      </c>
      <c r="H145" s="333"/>
      <c r="I145" s="332">
        <v>39</v>
      </c>
      <c r="J145" s="331" t="str">
        <f t="shared" si="2"/>
        <v/>
      </c>
      <c r="K145" s="330"/>
    </row>
    <row r="146" spans="1:11" ht="15" customHeight="1" x14ac:dyDescent="0.2">
      <c r="A146" s="336" t="s">
        <v>6563</v>
      </c>
      <c r="B146" s="335" t="s">
        <v>6561</v>
      </c>
      <c r="C146" s="335" t="s">
        <v>6560</v>
      </c>
      <c r="D146" s="335" t="s">
        <v>31</v>
      </c>
      <c r="E146" s="335" t="s">
        <v>6452</v>
      </c>
      <c r="F146" s="334" t="s">
        <v>33</v>
      </c>
      <c r="G146" s="333">
        <v>165</v>
      </c>
      <c r="H146" s="333"/>
      <c r="I146" s="332">
        <v>26</v>
      </c>
      <c r="J146" s="331" t="str">
        <f t="shared" si="2"/>
        <v/>
      </c>
      <c r="K146" s="330"/>
    </row>
    <row r="147" spans="1:11" ht="15" customHeight="1" x14ac:dyDescent="0.2">
      <c r="A147" s="336" t="s">
        <v>6562</v>
      </c>
      <c r="B147" s="335" t="s">
        <v>6561</v>
      </c>
      <c r="C147" s="335" t="s">
        <v>6560</v>
      </c>
      <c r="D147" s="335" t="s">
        <v>31</v>
      </c>
      <c r="E147" s="335" t="s">
        <v>761</v>
      </c>
      <c r="F147" s="334" t="s">
        <v>33</v>
      </c>
      <c r="G147" s="333">
        <v>107</v>
      </c>
      <c r="H147" s="333"/>
      <c r="I147" s="332">
        <v>1</v>
      </c>
      <c r="J147" s="331" t="str">
        <f t="shared" si="2"/>
        <v/>
      </c>
      <c r="K147" s="330"/>
    </row>
    <row r="148" spans="1:11" ht="15" customHeight="1" x14ac:dyDescent="0.2">
      <c r="A148" s="336" t="s">
        <v>6559</v>
      </c>
      <c r="B148" s="335" t="s">
        <v>4331</v>
      </c>
      <c r="C148" s="335" t="s">
        <v>6100</v>
      </c>
      <c r="D148" s="335" t="s">
        <v>31</v>
      </c>
      <c r="E148" s="335" t="s">
        <v>5528</v>
      </c>
      <c r="F148" s="334" t="s">
        <v>33</v>
      </c>
      <c r="G148" s="333">
        <v>202.1</v>
      </c>
      <c r="H148" s="333"/>
      <c r="I148" s="332">
        <v>1</v>
      </c>
      <c r="J148" s="331" t="str">
        <f t="shared" si="2"/>
        <v/>
      </c>
      <c r="K148" s="330"/>
    </row>
    <row r="149" spans="1:11" ht="15" customHeight="1" x14ac:dyDescent="0.2">
      <c r="A149" s="336" t="s">
        <v>6558</v>
      </c>
      <c r="B149" s="335" t="s">
        <v>6557</v>
      </c>
      <c r="C149" s="335" t="s">
        <v>6556</v>
      </c>
      <c r="D149" s="335" t="s">
        <v>31</v>
      </c>
      <c r="E149" s="335" t="s">
        <v>79</v>
      </c>
      <c r="F149" s="334" t="s">
        <v>33</v>
      </c>
      <c r="G149" s="333">
        <v>93.2</v>
      </c>
      <c r="H149" s="333"/>
      <c r="I149" s="332">
        <v>2</v>
      </c>
      <c r="J149" s="331" t="str">
        <f t="shared" si="2"/>
        <v/>
      </c>
      <c r="K149" s="330"/>
    </row>
    <row r="150" spans="1:11" ht="15" customHeight="1" x14ac:dyDescent="0.2">
      <c r="A150" s="336" t="s">
        <v>6555</v>
      </c>
      <c r="B150" s="335" t="s">
        <v>676</v>
      </c>
      <c r="C150" s="335" t="s">
        <v>677</v>
      </c>
      <c r="D150" s="335" t="s">
        <v>31</v>
      </c>
      <c r="E150" s="335" t="s">
        <v>6452</v>
      </c>
      <c r="F150" s="334" t="s">
        <v>49</v>
      </c>
      <c r="G150" s="333">
        <v>175</v>
      </c>
      <c r="H150" s="333"/>
      <c r="I150" s="332">
        <v>27</v>
      </c>
      <c r="J150" s="331" t="str">
        <f t="shared" si="2"/>
        <v/>
      </c>
      <c r="K150" s="330"/>
    </row>
    <row r="151" spans="1:11" ht="15" customHeight="1" x14ac:dyDescent="0.2">
      <c r="A151" s="336" t="s">
        <v>6554</v>
      </c>
      <c r="B151" s="335" t="s">
        <v>676</v>
      </c>
      <c r="C151" s="335" t="s">
        <v>677</v>
      </c>
      <c r="D151" s="335" t="s">
        <v>31</v>
      </c>
      <c r="E151" s="335" t="s">
        <v>2013</v>
      </c>
      <c r="F151" s="334" t="s">
        <v>49</v>
      </c>
      <c r="G151" s="333">
        <v>156.6</v>
      </c>
      <c r="H151" s="333"/>
      <c r="I151" s="332">
        <v>90</v>
      </c>
      <c r="J151" s="331" t="str">
        <f t="shared" si="2"/>
        <v/>
      </c>
      <c r="K151" s="330"/>
    </row>
    <row r="152" spans="1:11" ht="15" customHeight="1" x14ac:dyDescent="0.2">
      <c r="A152" s="336" t="s">
        <v>6553</v>
      </c>
      <c r="B152" s="335" t="s">
        <v>676</v>
      </c>
      <c r="C152" s="335" t="s">
        <v>677</v>
      </c>
      <c r="D152" s="335" t="s">
        <v>31</v>
      </c>
      <c r="E152" s="335" t="s">
        <v>761</v>
      </c>
      <c r="F152" s="334" t="s">
        <v>49</v>
      </c>
      <c r="G152" s="333">
        <v>129.94999999999999</v>
      </c>
      <c r="H152" s="333"/>
      <c r="I152" s="332">
        <v>83</v>
      </c>
      <c r="J152" s="331" t="str">
        <f t="shared" si="2"/>
        <v/>
      </c>
      <c r="K152" s="330"/>
    </row>
    <row r="153" spans="1:11" ht="15" customHeight="1" x14ac:dyDescent="0.2">
      <c r="A153" s="336" t="s">
        <v>6552</v>
      </c>
      <c r="B153" s="335" t="s">
        <v>676</v>
      </c>
      <c r="C153" s="335" t="s">
        <v>677</v>
      </c>
      <c r="D153" s="335" t="s">
        <v>31</v>
      </c>
      <c r="E153" s="335" t="s">
        <v>79</v>
      </c>
      <c r="F153" s="334" t="s">
        <v>49</v>
      </c>
      <c r="G153" s="333">
        <v>111.7</v>
      </c>
      <c r="H153" s="333"/>
      <c r="I153" s="332">
        <v>53</v>
      </c>
      <c r="J153" s="331" t="str">
        <f t="shared" si="2"/>
        <v/>
      </c>
      <c r="K153" s="330"/>
    </row>
    <row r="154" spans="1:11" ht="15" customHeight="1" x14ac:dyDescent="0.2">
      <c r="A154" s="336" t="s">
        <v>6551</v>
      </c>
      <c r="B154" s="335" t="s">
        <v>928</v>
      </c>
      <c r="C154" s="335" t="s">
        <v>929</v>
      </c>
      <c r="D154" s="335" t="s">
        <v>31</v>
      </c>
      <c r="E154" s="335" t="s">
        <v>6510</v>
      </c>
      <c r="F154" s="334" t="s">
        <v>60</v>
      </c>
      <c r="G154" s="333">
        <v>185</v>
      </c>
      <c r="H154" s="333">
        <v>0.6</v>
      </c>
      <c r="I154" s="332">
        <v>13</v>
      </c>
      <c r="J154" s="331" t="str">
        <f t="shared" si="2"/>
        <v/>
      </c>
      <c r="K154" s="330"/>
    </row>
    <row r="155" spans="1:11" ht="15" customHeight="1" x14ac:dyDescent="0.2">
      <c r="A155" s="336" t="s">
        <v>6550</v>
      </c>
      <c r="B155" s="335" t="s">
        <v>928</v>
      </c>
      <c r="C155" s="335" t="s">
        <v>929</v>
      </c>
      <c r="D155" s="335" t="s">
        <v>31</v>
      </c>
      <c r="E155" s="335" t="s">
        <v>6452</v>
      </c>
      <c r="F155" s="334" t="s">
        <v>60</v>
      </c>
      <c r="G155" s="333">
        <v>175</v>
      </c>
      <c r="H155" s="333">
        <v>0.6</v>
      </c>
      <c r="I155" s="332">
        <v>25</v>
      </c>
      <c r="J155" s="331" t="str">
        <f t="shared" si="2"/>
        <v/>
      </c>
      <c r="K155" s="330"/>
    </row>
    <row r="156" spans="1:11" ht="15" customHeight="1" x14ac:dyDescent="0.2">
      <c r="A156" s="336" t="s">
        <v>6549</v>
      </c>
      <c r="B156" s="335" t="s">
        <v>928</v>
      </c>
      <c r="C156" s="335" t="s">
        <v>929</v>
      </c>
      <c r="D156" s="335" t="s">
        <v>31</v>
      </c>
      <c r="E156" s="335" t="s">
        <v>2013</v>
      </c>
      <c r="F156" s="334" t="s">
        <v>60</v>
      </c>
      <c r="G156" s="333">
        <v>156.80000000000001</v>
      </c>
      <c r="H156" s="333">
        <v>0.6</v>
      </c>
      <c r="I156" s="332">
        <v>115</v>
      </c>
      <c r="J156" s="331" t="str">
        <f t="shared" si="2"/>
        <v/>
      </c>
      <c r="K156" s="330"/>
    </row>
    <row r="157" spans="1:11" ht="15" customHeight="1" x14ac:dyDescent="0.2">
      <c r="A157" s="336" t="s">
        <v>6548</v>
      </c>
      <c r="B157" s="335" t="s">
        <v>928</v>
      </c>
      <c r="C157" s="335" t="s">
        <v>929</v>
      </c>
      <c r="D157" s="335" t="s">
        <v>31</v>
      </c>
      <c r="E157" s="335" t="s">
        <v>761</v>
      </c>
      <c r="F157" s="334" t="s">
        <v>60</v>
      </c>
      <c r="G157" s="333">
        <v>131.9</v>
      </c>
      <c r="H157" s="333">
        <v>0.6</v>
      </c>
      <c r="I157" s="332">
        <v>122</v>
      </c>
      <c r="J157" s="331" t="str">
        <f t="shared" si="2"/>
        <v/>
      </c>
      <c r="K157" s="330"/>
    </row>
    <row r="158" spans="1:11" ht="15" customHeight="1" x14ac:dyDescent="0.2">
      <c r="A158" s="336" t="s">
        <v>6547</v>
      </c>
      <c r="B158" s="335" t="s">
        <v>928</v>
      </c>
      <c r="C158" s="335" t="s">
        <v>929</v>
      </c>
      <c r="D158" s="335" t="s">
        <v>31</v>
      </c>
      <c r="E158" s="335" t="s">
        <v>79</v>
      </c>
      <c r="F158" s="334" t="s">
        <v>60</v>
      </c>
      <c r="G158" s="333">
        <v>113.4</v>
      </c>
      <c r="H158" s="333">
        <v>0.6</v>
      </c>
      <c r="I158" s="332">
        <v>90</v>
      </c>
      <c r="J158" s="331" t="str">
        <f t="shared" si="2"/>
        <v/>
      </c>
      <c r="K158" s="330"/>
    </row>
    <row r="159" spans="1:11" ht="15" customHeight="1" x14ac:dyDescent="0.2">
      <c r="A159" s="336" t="s">
        <v>6546</v>
      </c>
      <c r="B159" s="335" t="s">
        <v>2481</v>
      </c>
      <c r="C159" s="335" t="s">
        <v>2482</v>
      </c>
      <c r="D159" s="335" t="s">
        <v>31</v>
      </c>
      <c r="E159" s="335" t="s">
        <v>2013</v>
      </c>
      <c r="F159" s="334" t="s">
        <v>60</v>
      </c>
      <c r="G159" s="333">
        <v>156.80000000000001</v>
      </c>
      <c r="H159" s="333">
        <v>2</v>
      </c>
      <c r="I159" s="332">
        <v>19</v>
      </c>
      <c r="J159" s="331" t="str">
        <f t="shared" si="2"/>
        <v/>
      </c>
      <c r="K159" s="330"/>
    </row>
    <row r="160" spans="1:11" ht="15" customHeight="1" x14ac:dyDescent="0.2">
      <c r="A160" s="336" t="s">
        <v>6545</v>
      </c>
      <c r="B160" s="335" t="s">
        <v>2481</v>
      </c>
      <c r="C160" s="335" t="s">
        <v>2482</v>
      </c>
      <c r="D160" s="335" t="s">
        <v>31</v>
      </c>
      <c r="E160" s="335" t="s">
        <v>761</v>
      </c>
      <c r="F160" s="334" t="s">
        <v>60</v>
      </c>
      <c r="G160" s="333">
        <v>131.9</v>
      </c>
      <c r="H160" s="333">
        <v>2</v>
      </c>
      <c r="I160" s="332">
        <v>94</v>
      </c>
      <c r="J160" s="331" t="str">
        <f t="shared" si="2"/>
        <v/>
      </c>
      <c r="K160" s="330"/>
    </row>
    <row r="161" spans="1:11" ht="15" customHeight="1" x14ac:dyDescent="0.2">
      <c r="A161" s="336" t="s">
        <v>6544</v>
      </c>
      <c r="B161" s="335" t="s">
        <v>2481</v>
      </c>
      <c r="C161" s="335" t="s">
        <v>2482</v>
      </c>
      <c r="D161" s="335" t="s">
        <v>31</v>
      </c>
      <c r="E161" s="335" t="s">
        <v>79</v>
      </c>
      <c r="F161" s="334" t="s">
        <v>60</v>
      </c>
      <c r="G161" s="333">
        <v>113.4</v>
      </c>
      <c r="H161" s="333">
        <v>2</v>
      </c>
      <c r="I161" s="332">
        <v>80</v>
      </c>
      <c r="J161" s="331" t="str">
        <f t="shared" si="2"/>
        <v/>
      </c>
      <c r="K161" s="330"/>
    </row>
    <row r="162" spans="1:11" ht="15" customHeight="1" x14ac:dyDescent="0.2">
      <c r="A162" s="336" t="s">
        <v>6543</v>
      </c>
      <c r="B162" s="335" t="s">
        <v>2864</v>
      </c>
      <c r="C162" s="335" t="s">
        <v>2865</v>
      </c>
      <c r="D162" s="335" t="s">
        <v>31</v>
      </c>
      <c r="E162" s="335" t="s">
        <v>2013</v>
      </c>
      <c r="F162" s="334" t="s">
        <v>60</v>
      </c>
      <c r="G162" s="333">
        <v>156.80000000000001</v>
      </c>
      <c r="H162" s="333"/>
      <c r="I162" s="332">
        <v>31</v>
      </c>
      <c r="J162" s="331" t="str">
        <f t="shared" si="2"/>
        <v/>
      </c>
      <c r="K162" s="330"/>
    </row>
    <row r="163" spans="1:11" ht="15" customHeight="1" x14ac:dyDescent="0.2">
      <c r="A163" s="336" t="s">
        <v>6542</v>
      </c>
      <c r="B163" s="335" t="s">
        <v>2864</v>
      </c>
      <c r="C163" s="335" t="s">
        <v>2865</v>
      </c>
      <c r="D163" s="335" t="s">
        <v>31</v>
      </c>
      <c r="E163" s="335" t="s">
        <v>761</v>
      </c>
      <c r="F163" s="334" t="s">
        <v>60</v>
      </c>
      <c r="G163" s="333">
        <v>131.9</v>
      </c>
      <c r="H163" s="333"/>
      <c r="I163" s="332">
        <v>78</v>
      </c>
      <c r="J163" s="331" t="str">
        <f t="shared" si="2"/>
        <v/>
      </c>
      <c r="K163" s="330"/>
    </row>
    <row r="164" spans="1:11" ht="15" customHeight="1" x14ac:dyDescent="0.2">
      <c r="A164" s="336" t="s">
        <v>6541</v>
      </c>
      <c r="B164" s="335" t="s">
        <v>2864</v>
      </c>
      <c r="C164" s="335" t="s">
        <v>2865</v>
      </c>
      <c r="D164" s="335" t="s">
        <v>31</v>
      </c>
      <c r="E164" s="335" t="s">
        <v>79</v>
      </c>
      <c r="F164" s="334" t="s">
        <v>60</v>
      </c>
      <c r="G164" s="333">
        <v>113.4</v>
      </c>
      <c r="H164" s="333"/>
      <c r="I164" s="332">
        <v>36</v>
      </c>
      <c r="J164" s="331" t="str">
        <f t="shared" si="2"/>
        <v/>
      </c>
      <c r="K164" s="330"/>
    </row>
    <row r="165" spans="1:11" ht="15" customHeight="1" x14ac:dyDescent="0.2">
      <c r="A165" s="336" t="s">
        <v>6540</v>
      </c>
      <c r="B165" s="335" t="s">
        <v>6539</v>
      </c>
      <c r="C165" s="335" t="s">
        <v>6538</v>
      </c>
      <c r="D165" s="335" t="s">
        <v>31</v>
      </c>
      <c r="E165" s="335" t="s">
        <v>42</v>
      </c>
      <c r="F165" s="334" t="s">
        <v>60</v>
      </c>
      <c r="G165" s="333">
        <v>45.7</v>
      </c>
      <c r="H165" s="333"/>
      <c r="I165" s="332">
        <v>71</v>
      </c>
      <c r="J165" s="331" t="str">
        <f t="shared" si="2"/>
        <v/>
      </c>
      <c r="K165" s="330"/>
    </row>
    <row r="166" spans="1:11" ht="15" customHeight="1" x14ac:dyDescent="0.2">
      <c r="A166" s="336" t="s">
        <v>6537</v>
      </c>
      <c r="B166" s="335" t="s">
        <v>6536</v>
      </c>
      <c r="C166" s="335" t="s">
        <v>6535</v>
      </c>
      <c r="D166" s="335" t="s">
        <v>31</v>
      </c>
      <c r="E166" s="335" t="s">
        <v>6510</v>
      </c>
      <c r="F166" s="334" t="s">
        <v>33</v>
      </c>
      <c r="G166" s="333">
        <v>140.55000000000001</v>
      </c>
      <c r="H166" s="333"/>
      <c r="I166" s="332">
        <v>23</v>
      </c>
      <c r="J166" s="331" t="str">
        <f t="shared" si="2"/>
        <v/>
      </c>
      <c r="K166" s="330"/>
    </row>
    <row r="167" spans="1:11" ht="15" customHeight="1" x14ac:dyDescent="0.2">
      <c r="A167" s="336" t="s">
        <v>6534</v>
      </c>
      <c r="B167" s="335" t="s">
        <v>4128</v>
      </c>
      <c r="C167" s="335" t="s">
        <v>6530</v>
      </c>
      <c r="D167" s="335" t="s">
        <v>31</v>
      </c>
      <c r="E167" s="335" t="s">
        <v>5528</v>
      </c>
      <c r="F167" s="334" t="s">
        <v>43</v>
      </c>
      <c r="G167" s="333">
        <v>143.44999999999999</v>
      </c>
      <c r="H167" s="333"/>
      <c r="I167" s="332">
        <v>174</v>
      </c>
      <c r="J167" s="331" t="str">
        <f t="shared" si="2"/>
        <v/>
      </c>
      <c r="K167" s="330"/>
    </row>
    <row r="168" spans="1:11" ht="15" customHeight="1" x14ac:dyDescent="0.2">
      <c r="A168" s="336" t="s">
        <v>6533</v>
      </c>
      <c r="B168" s="335" t="s">
        <v>4128</v>
      </c>
      <c r="C168" s="335" t="s">
        <v>6530</v>
      </c>
      <c r="D168" s="335" t="s">
        <v>31</v>
      </c>
      <c r="E168" s="335" t="s">
        <v>6510</v>
      </c>
      <c r="F168" s="334" t="s">
        <v>43</v>
      </c>
      <c r="G168" s="333">
        <v>129.4</v>
      </c>
      <c r="H168" s="333"/>
      <c r="I168" s="332">
        <v>67</v>
      </c>
      <c r="J168" s="331" t="str">
        <f t="shared" si="2"/>
        <v/>
      </c>
      <c r="K168" s="330"/>
    </row>
    <row r="169" spans="1:11" ht="15" customHeight="1" x14ac:dyDescent="0.2">
      <c r="A169" s="336" t="s">
        <v>6532</v>
      </c>
      <c r="B169" s="335" t="s">
        <v>4128</v>
      </c>
      <c r="C169" s="335" t="s">
        <v>6530</v>
      </c>
      <c r="D169" s="335" t="s">
        <v>31</v>
      </c>
      <c r="E169" s="335" t="s">
        <v>6452</v>
      </c>
      <c r="F169" s="334" t="s">
        <v>43</v>
      </c>
      <c r="G169" s="333">
        <v>113.7</v>
      </c>
      <c r="H169" s="333"/>
      <c r="I169" s="332">
        <v>38</v>
      </c>
      <c r="J169" s="331" t="str">
        <f t="shared" si="2"/>
        <v/>
      </c>
      <c r="K169" s="330"/>
    </row>
    <row r="170" spans="1:11" ht="15" customHeight="1" x14ac:dyDescent="0.2">
      <c r="A170" s="336" t="s">
        <v>6531</v>
      </c>
      <c r="B170" s="335" t="s">
        <v>4128</v>
      </c>
      <c r="C170" s="335" t="s">
        <v>6530</v>
      </c>
      <c r="D170" s="335" t="s">
        <v>31</v>
      </c>
      <c r="E170" s="335" t="s">
        <v>2013</v>
      </c>
      <c r="F170" s="334" t="s">
        <v>43</v>
      </c>
      <c r="G170" s="333">
        <v>97.75</v>
      </c>
      <c r="H170" s="333"/>
      <c r="I170" s="332">
        <v>22</v>
      </c>
      <c r="J170" s="331" t="str">
        <f t="shared" si="2"/>
        <v/>
      </c>
      <c r="K170" s="330"/>
    </row>
    <row r="171" spans="1:11" ht="15" customHeight="1" x14ac:dyDescent="0.2">
      <c r="A171" s="336" t="s">
        <v>6529</v>
      </c>
      <c r="B171" s="335" t="s">
        <v>4144</v>
      </c>
      <c r="C171" s="335" t="s">
        <v>6048</v>
      </c>
      <c r="D171" s="335" t="s">
        <v>31</v>
      </c>
      <c r="E171" s="335" t="s">
        <v>6470</v>
      </c>
      <c r="F171" s="334" t="s">
        <v>43</v>
      </c>
      <c r="G171" s="333">
        <v>178.15</v>
      </c>
      <c r="H171" s="333">
        <v>2</v>
      </c>
      <c r="I171" s="332">
        <v>24</v>
      </c>
      <c r="J171" s="331" t="str">
        <f t="shared" si="2"/>
        <v/>
      </c>
      <c r="K171" s="330"/>
    </row>
    <row r="172" spans="1:11" ht="15" customHeight="1" x14ac:dyDescent="0.2">
      <c r="A172" s="336" t="s">
        <v>6528</v>
      </c>
      <c r="B172" s="335" t="s">
        <v>4144</v>
      </c>
      <c r="C172" s="335" t="s">
        <v>6048</v>
      </c>
      <c r="D172" s="335" t="s">
        <v>31</v>
      </c>
      <c r="E172" s="335" t="s">
        <v>5528</v>
      </c>
      <c r="F172" s="334" t="s">
        <v>43</v>
      </c>
      <c r="G172" s="333">
        <v>151.35</v>
      </c>
      <c r="H172" s="333">
        <v>2</v>
      </c>
      <c r="I172" s="332">
        <v>75</v>
      </c>
      <c r="J172" s="331" t="str">
        <f t="shared" si="2"/>
        <v/>
      </c>
      <c r="K172" s="330"/>
    </row>
    <row r="173" spans="1:11" ht="15" customHeight="1" x14ac:dyDescent="0.2">
      <c r="A173" s="336" t="s">
        <v>6527</v>
      </c>
      <c r="B173" s="335" t="s">
        <v>4144</v>
      </c>
      <c r="C173" s="335" t="s">
        <v>6048</v>
      </c>
      <c r="D173" s="335" t="s">
        <v>31</v>
      </c>
      <c r="E173" s="335" t="s">
        <v>6510</v>
      </c>
      <c r="F173" s="334" t="s">
        <v>43</v>
      </c>
      <c r="G173" s="333">
        <v>135.15</v>
      </c>
      <c r="H173" s="333">
        <v>2</v>
      </c>
      <c r="I173" s="332">
        <v>77</v>
      </c>
      <c r="J173" s="331" t="str">
        <f t="shared" si="2"/>
        <v/>
      </c>
      <c r="K173" s="330"/>
    </row>
    <row r="174" spans="1:11" ht="15" customHeight="1" x14ac:dyDescent="0.2">
      <c r="A174" s="336" t="s">
        <v>6526</v>
      </c>
      <c r="B174" s="335" t="s">
        <v>4144</v>
      </c>
      <c r="C174" s="335" t="s">
        <v>6048</v>
      </c>
      <c r="D174" s="335" t="s">
        <v>31</v>
      </c>
      <c r="E174" s="335" t="s">
        <v>2013</v>
      </c>
      <c r="F174" s="334" t="s">
        <v>43</v>
      </c>
      <c r="G174" s="333">
        <v>104.5</v>
      </c>
      <c r="H174" s="333">
        <v>2</v>
      </c>
      <c r="I174" s="332">
        <v>30</v>
      </c>
      <c r="J174" s="331" t="str">
        <f t="shared" si="2"/>
        <v/>
      </c>
      <c r="K174" s="330"/>
    </row>
    <row r="175" spans="1:11" ht="15" customHeight="1" x14ac:dyDescent="0.2">
      <c r="A175" s="336" t="s">
        <v>6525</v>
      </c>
      <c r="B175" s="335" t="s">
        <v>4110</v>
      </c>
      <c r="C175" s="335" t="s">
        <v>6021</v>
      </c>
      <c r="D175" s="335" t="s">
        <v>31</v>
      </c>
      <c r="E175" s="335" t="s">
        <v>2013</v>
      </c>
      <c r="F175" s="334" t="s">
        <v>43</v>
      </c>
      <c r="G175" s="333">
        <v>105.9</v>
      </c>
      <c r="H175" s="333"/>
      <c r="I175" s="332">
        <v>1</v>
      </c>
      <c r="J175" s="331" t="str">
        <f t="shared" si="2"/>
        <v/>
      </c>
      <c r="K175" s="330"/>
    </row>
    <row r="176" spans="1:11" ht="15" customHeight="1" x14ac:dyDescent="0.2">
      <c r="A176" s="336" t="s">
        <v>6524</v>
      </c>
      <c r="B176" s="335" t="s">
        <v>4084</v>
      </c>
      <c r="C176" s="335" t="s">
        <v>5457</v>
      </c>
      <c r="D176" s="335" t="s">
        <v>41</v>
      </c>
      <c r="E176" s="335" t="s">
        <v>52</v>
      </c>
      <c r="F176" s="334" t="s">
        <v>60</v>
      </c>
      <c r="G176" s="333">
        <v>85</v>
      </c>
      <c r="H176" s="333"/>
      <c r="I176" s="332">
        <v>12</v>
      </c>
      <c r="J176" s="331" t="str">
        <f t="shared" si="2"/>
        <v/>
      </c>
      <c r="K176" s="330"/>
    </row>
    <row r="177" spans="1:11" ht="15" customHeight="1" x14ac:dyDescent="0.2">
      <c r="A177" s="336" t="s">
        <v>6523</v>
      </c>
      <c r="B177" s="335" t="s">
        <v>5451</v>
      </c>
      <c r="C177" s="335" t="s">
        <v>5450</v>
      </c>
      <c r="D177" s="335" t="s">
        <v>41</v>
      </c>
      <c r="E177" s="335" t="s">
        <v>42</v>
      </c>
      <c r="F177" s="334" t="s">
        <v>49</v>
      </c>
      <c r="G177" s="333">
        <v>70</v>
      </c>
      <c r="H177" s="333">
        <v>2</v>
      </c>
      <c r="I177" s="332">
        <v>15</v>
      </c>
      <c r="J177" s="331" t="str">
        <f t="shared" si="2"/>
        <v/>
      </c>
      <c r="K177" s="330"/>
    </row>
    <row r="178" spans="1:11" ht="15" customHeight="1" x14ac:dyDescent="0.2">
      <c r="A178" s="336" t="s">
        <v>6522</v>
      </c>
      <c r="B178" s="335" t="s">
        <v>5441</v>
      </c>
      <c r="C178" s="335" t="s">
        <v>5440</v>
      </c>
      <c r="D178" s="335" t="s">
        <v>31</v>
      </c>
      <c r="E178" s="335" t="s">
        <v>5507</v>
      </c>
      <c r="F178" s="334" t="s">
        <v>33</v>
      </c>
      <c r="G178" s="333">
        <v>205.95</v>
      </c>
      <c r="H178" s="333"/>
      <c r="I178" s="332">
        <v>5</v>
      </c>
      <c r="J178" s="331" t="str">
        <f t="shared" si="2"/>
        <v/>
      </c>
      <c r="K178" s="330"/>
    </row>
    <row r="179" spans="1:11" ht="15" customHeight="1" x14ac:dyDescent="0.2">
      <c r="A179" s="336" t="s">
        <v>6521</v>
      </c>
      <c r="B179" s="335" t="s">
        <v>5441</v>
      </c>
      <c r="C179" s="335" t="s">
        <v>5440</v>
      </c>
      <c r="D179" s="335" t="s">
        <v>31</v>
      </c>
      <c r="E179" s="335" t="s">
        <v>761</v>
      </c>
      <c r="F179" s="334" t="s">
        <v>33</v>
      </c>
      <c r="G179" s="333">
        <v>95.05</v>
      </c>
      <c r="H179" s="333"/>
      <c r="I179" s="332">
        <v>54</v>
      </c>
      <c r="J179" s="331" t="str">
        <f t="shared" si="2"/>
        <v/>
      </c>
      <c r="K179" s="330"/>
    </row>
    <row r="180" spans="1:11" ht="15" customHeight="1" x14ac:dyDescent="0.2">
      <c r="A180" s="336" t="s">
        <v>6520</v>
      </c>
      <c r="B180" s="335" t="s">
        <v>3903</v>
      </c>
      <c r="C180" s="335" t="s">
        <v>5437</v>
      </c>
      <c r="D180" s="335" t="s">
        <v>31</v>
      </c>
      <c r="E180" s="335" t="s">
        <v>2013</v>
      </c>
      <c r="F180" s="334" t="s">
        <v>33</v>
      </c>
      <c r="G180" s="333">
        <v>118.9</v>
      </c>
      <c r="H180" s="333">
        <v>1.75</v>
      </c>
      <c r="I180" s="332">
        <v>137</v>
      </c>
      <c r="J180" s="331" t="str">
        <f t="shared" si="2"/>
        <v/>
      </c>
      <c r="K180" s="330"/>
    </row>
    <row r="181" spans="1:11" ht="15" customHeight="1" x14ac:dyDescent="0.2">
      <c r="A181" s="336" t="s">
        <v>6519</v>
      </c>
      <c r="B181" s="335" t="s">
        <v>3903</v>
      </c>
      <c r="C181" s="335" t="s">
        <v>5437</v>
      </c>
      <c r="D181" s="335" t="s">
        <v>31</v>
      </c>
      <c r="E181" s="335" t="s">
        <v>761</v>
      </c>
      <c r="F181" s="334" t="s">
        <v>33</v>
      </c>
      <c r="G181" s="333">
        <v>107.55</v>
      </c>
      <c r="H181" s="333">
        <v>1.75</v>
      </c>
      <c r="I181" s="332">
        <v>81</v>
      </c>
      <c r="J181" s="331" t="str">
        <f t="shared" si="2"/>
        <v/>
      </c>
      <c r="K181" s="330"/>
    </row>
    <row r="182" spans="1:11" ht="15" customHeight="1" x14ac:dyDescent="0.2">
      <c r="A182" s="336" t="s">
        <v>6518</v>
      </c>
      <c r="B182" s="335" t="s">
        <v>6517</v>
      </c>
      <c r="C182" s="335" t="s">
        <v>6516</v>
      </c>
      <c r="D182" s="335" t="s">
        <v>31</v>
      </c>
      <c r="E182" s="335" t="s">
        <v>5528</v>
      </c>
      <c r="F182" s="334" t="s">
        <v>43</v>
      </c>
      <c r="G182" s="333">
        <v>178.25</v>
      </c>
      <c r="H182" s="333"/>
      <c r="I182" s="332">
        <v>5</v>
      </c>
      <c r="J182" s="331" t="str">
        <f t="shared" si="2"/>
        <v/>
      </c>
      <c r="K182" s="330"/>
    </row>
    <row r="183" spans="1:11" ht="15" customHeight="1" x14ac:dyDescent="0.2">
      <c r="A183" s="336" t="s">
        <v>6515</v>
      </c>
      <c r="B183" s="335" t="s">
        <v>3883</v>
      </c>
      <c r="C183" s="335" t="s">
        <v>5426</v>
      </c>
      <c r="D183" s="335" t="s">
        <v>31</v>
      </c>
      <c r="E183" s="335" t="s">
        <v>6452</v>
      </c>
      <c r="F183" s="334" t="s">
        <v>33</v>
      </c>
      <c r="G183" s="333">
        <v>134.19999999999999</v>
      </c>
      <c r="H183" s="333">
        <v>3</v>
      </c>
      <c r="I183" s="332">
        <v>152</v>
      </c>
      <c r="J183" s="331" t="str">
        <f t="shared" si="2"/>
        <v/>
      </c>
      <c r="K183" s="330"/>
    </row>
    <row r="184" spans="1:11" ht="15" customHeight="1" x14ac:dyDescent="0.2">
      <c r="A184" s="336" t="s">
        <v>6514</v>
      </c>
      <c r="B184" s="335" t="s">
        <v>3883</v>
      </c>
      <c r="C184" s="335" t="s">
        <v>5426</v>
      </c>
      <c r="D184" s="335" t="s">
        <v>31</v>
      </c>
      <c r="E184" s="335" t="s">
        <v>2013</v>
      </c>
      <c r="F184" s="334" t="s">
        <v>33</v>
      </c>
      <c r="G184" s="333">
        <v>120.9</v>
      </c>
      <c r="H184" s="333">
        <v>3</v>
      </c>
      <c r="I184" s="332">
        <v>264</v>
      </c>
      <c r="J184" s="331" t="str">
        <f t="shared" si="2"/>
        <v/>
      </c>
      <c r="K184" s="330"/>
    </row>
    <row r="185" spans="1:11" ht="15" customHeight="1" x14ac:dyDescent="0.2">
      <c r="A185" s="336" t="s">
        <v>6513</v>
      </c>
      <c r="B185" s="335" t="s">
        <v>3883</v>
      </c>
      <c r="C185" s="335" t="s">
        <v>5426</v>
      </c>
      <c r="D185" s="335" t="s">
        <v>31</v>
      </c>
      <c r="E185" s="335" t="s">
        <v>761</v>
      </c>
      <c r="F185" s="334" t="s">
        <v>33</v>
      </c>
      <c r="G185" s="333">
        <v>109</v>
      </c>
      <c r="H185" s="333">
        <v>3</v>
      </c>
      <c r="I185" s="332">
        <v>173</v>
      </c>
      <c r="J185" s="331" t="str">
        <f t="shared" si="2"/>
        <v/>
      </c>
      <c r="K185" s="330"/>
    </row>
    <row r="186" spans="1:11" ht="15" customHeight="1" x14ac:dyDescent="0.2">
      <c r="A186" s="336" t="s">
        <v>6512</v>
      </c>
      <c r="B186" s="335" t="s">
        <v>3883</v>
      </c>
      <c r="C186" s="335" t="s">
        <v>5426</v>
      </c>
      <c r="D186" s="335" t="s">
        <v>31</v>
      </c>
      <c r="E186" s="335" t="s">
        <v>79</v>
      </c>
      <c r="F186" s="334" t="s">
        <v>33</v>
      </c>
      <c r="G186" s="333">
        <v>98.1</v>
      </c>
      <c r="H186" s="333">
        <v>3</v>
      </c>
      <c r="I186" s="332">
        <v>22</v>
      </c>
      <c r="J186" s="331" t="str">
        <f t="shared" si="2"/>
        <v/>
      </c>
      <c r="K186" s="330"/>
    </row>
    <row r="187" spans="1:11" ht="15" customHeight="1" x14ac:dyDescent="0.2">
      <c r="A187" s="336" t="s">
        <v>6511</v>
      </c>
      <c r="B187" s="335" t="s">
        <v>3877</v>
      </c>
      <c r="C187" s="335" t="s">
        <v>5420</v>
      </c>
      <c r="D187" s="335" t="s">
        <v>31</v>
      </c>
      <c r="E187" s="335" t="s">
        <v>6510</v>
      </c>
      <c r="F187" s="334" t="s">
        <v>33</v>
      </c>
      <c r="G187" s="333">
        <v>169.35</v>
      </c>
      <c r="H187" s="333"/>
      <c r="I187" s="332">
        <v>9</v>
      </c>
      <c r="J187" s="331" t="str">
        <f t="shared" si="2"/>
        <v/>
      </c>
      <c r="K187" s="330"/>
    </row>
    <row r="188" spans="1:11" ht="15" customHeight="1" x14ac:dyDescent="0.2">
      <c r="A188" s="336" t="s">
        <v>6509</v>
      </c>
      <c r="B188" s="335" t="s">
        <v>3877</v>
      </c>
      <c r="C188" s="335" t="s">
        <v>5420</v>
      </c>
      <c r="D188" s="335" t="s">
        <v>31</v>
      </c>
      <c r="E188" s="335" t="s">
        <v>761</v>
      </c>
      <c r="F188" s="334" t="s">
        <v>33</v>
      </c>
      <c r="G188" s="333">
        <v>105.95</v>
      </c>
      <c r="H188" s="333"/>
      <c r="I188" s="332">
        <v>46</v>
      </c>
      <c r="J188" s="331" t="str">
        <f t="shared" si="2"/>
        <v/>
      </c>
      <c r="K188" s="330"/>
    </row>
    <row r="189" spans="1:11" ht="15" customHeight="1" x14ac:dyDescent="0.2">
      <c r="A189" s="336" t="s">
        <v>6508</v>
      </c>
      <c r="B189" s="335" t="s">
        <v>6505</v>
      </c>
      <c r="C189" s="335" t="s">
        <v>6504</v>
      </c>
      <c r="D189" s="335" t="s">
        <v>31</v>
      </c>
      <c r="E189" s="335" t="s">
        <v>79</v>
      </c>
      <c r="F189" s="334" t="s">
        <v>73</v>
      </c>
      <c r="G189" s="333">
        <v>155.55000000000001</v>
      </c>
      <c r="H189" s="333"/>
      <c r="I189" s="332">
        <v>58</v>
      </c>
      <c r="J189" s="331" t="str">
        <f t="shared" si="2"/>
        <v/>
      </c>
      <c r="K189" s="330"/>
    </row>
    <row r="190" spans="1:11" ht="15" customHeight="1" x14ac:dyDescent="0.2">
      <c r="A190" s="336" t="s">
        <v>6507</v>
      </c>
      <c r="B190" s="335" t="s">
        <v>6505</v>
      </c>
      <c r="C190" s="335" t="s">
        <v>6504</v>
      </c>
      <c r="D190" s="335" t="s">
        <v>31</v>
      </c>
      <c r="E190" s="335" t="s">
        <v>52</v>
      </c>
      <c r="F190" s="334" t="s">
        <v>73</v>
      </c>
      <c r="G190" s="333">
        <v>129.65</v>
      </c>
      <c r="H190" s="333"/>
      <c r="I190" s="332">
        <v>61</v>
      </c>
      <c r="J190" s="331" t="str">
        <f t="shared" si="2"/>
        <v/>
      </c>
      <c r="K190" s="330"/>
    </row>
    <row r="191" spans="1:11" ht="15" customHeight="1" x14ac:dyDescent="0.2">
      <c r="A191" s="336" t="s">
        <v>6506</v>
      </c>
      <c r="B191" s="335" t="s">
        <v>6505</v>
      </c>
      <c r="C191" s="335" t="s">
        <v>6504</v>
      </c>
      <c r="D191" s="335" t="s">
        <v>31</v>
      </c>
      <c r="E191" s="335" t="s">
        <v>44</v>
      </c>
      <c r="F191" s="334" t="s">
        <v>73</v>
      </c>
      <c r="G191" s="333">
        <v>89.35</v>
      </c>
      <c r="H191" s="333"/>
      <c r="I191" s="332">
        <v>12</v>
      </c>
      <c r="J191" s="331" t="str">
        <f t="shared" si="2"/>
        <v/>
      </c>
      <c r="K191" s="330"/>
    </row>
    <row r="192" spans="1:11" ht="15" customHeight="1" x14ac:dyDescent="0.2">
      <c r="A192" s="336" t="s">
        <v>6503</v>
      </c>
      <c r="B192" s="335" t="s">
        <v>6499</v>
      </c>
      <c r="C192" s="335" t="s">
        <v>6498</v>
      </c>
      <c r="D192" s="335" t="s">
        <v>31</v>
      </c>
      <c r="E192" s="335" t="s">
        <v>6502</v>
      </c>
      <c r="F192" s="334" t="s">
        <v>73</v>
      </c>
      <c r="G192" s="333">
        <v>121.65</v>
      </c>
      <c r="H192" s="333"/>
      <c r="I192" s="332">
        <v>2</v>
      </c>
      <c r="J192" s="331" t="str">
        <f t="shared" si="2"/>
        <v/>
      </c>
      <c r="K192" s="330"/>
    </row>
    <row r="193" spans="1:11" ht="15" customHeight="1" x14ac:dyDescent="0.2">
      <c r="A193" s="336" t="s">
        <v>6501</v>
      </c>
      <c r="B193" s="335" t="s">
        <v>6499</v>
      </c>
      <c r="C193" s="335" t="s">
        <v>6498</v>
      </c>
      <c r="D193" s="335" t="s">
        <v>31</v>
      </c>
      <c r="E193" s="335" t="s">
        <v>44</v>
      </c>
      <c r="F193" s="334" t="s">
        <v>73</v>
      </c>
      <c r="G193" s="333">
        <v>112.55</v>
      </c>
      <c r="H193" s="333"/>
      <c r="I193" s="332">
        <v>8</v>
      </c>
      <c r="J193" s="331" t="str">
        <f t="shared" si="2"/>
        <v/>
      </c>
      <c r="K193" s="330"/>
    </row>
    <row r="194" spans="1:11" ht="15" customHeight="1" x14ac:dyDescent="0.2">
      <c r="A194" s="336" t="s">
        <v>6500</v>
      </c>
      <c r="B194" s="335" t="s">
        <v>6499</v>
      </c>
      <c r="C194" s="335" t="s">
        <v>6498</v>
      </c>
      <c r="D194" s="335" t="s">
        <v>31</v>
      </c>
      <c r="E194" s="335" t="s">
        <v>6484</v>
      </c>
      <c r="F194" s="334" t="s">
        <v>73</v>
      </c>
      <c r="G194" s="333">
        <v>104.05</v>
      </c>
      <c r="H194" s="333"/>
      <c r="I194" s="332">
        <v>173</v>
      </c>
      <c r="J194" s="331" t="str">
        <f t="shared" si="2"/>
        <v/>
      </c>
      <c r="K194" s="330"/>
    </row>
    <row r="195" spans="1:11" ht="15" customHeight="1" x14ac:dyDescent="0.2">
      <c r="A195" s="336" t="s">
        <v>6497</v>
      </c>
      <c r="B195" s="335" t="s">
        <v>6494</v>
      </c>
      <c r="C195" s="335" t="s">
        <v>6493</v>
      </c>
      <c r="D195" s="335" t="s">
        <v>31</v>
      </c>
      <c r="E195" s="335" t="s">
        <v>52</v>
      </c>
      <c r="F195" s="334" t="s">
        <v>73</v>
      </c>
      <c r="G195" s="333">
        <v>83.15</v>
      </c>
      <c r="H195" s="333"/>
      <c r="I195" s="332">
        <v>48</v>
      </c>
      <c r="J195" s="331" t="str">
        <f t="shared" si="2"/>
        <v/>
      </c>
      <c r="K195" s="330"/>
    </row>
    <row r="196" spans="1:11" ht="15" customHeight="1" x14ac:dyDescent="0.2">
      <c r="A196" s="336" t="s">
        <v>6496</v>
      </c>
      <c r="B196" s="335" t="s">
        <v>6494</v>
      </c>
      <c r="C196" s="335" t="s">
        <v>6493</v>
      </c>
      <c r="D196" s="335" t="s">
        <v>31</v>
      </c>
      <c r="E196" s="335" t="s">
        <v>42</v>
      </c>
      <c r="F196" s="334" t="s">
        <v>73</v>
      </c>
      <c r="G196" s="333">
        <v>71.05</v>
      </c>
      <c r="H196" s="333"/>
      <c r="I196" s="332">
        <v>66</v>
      </c>
      <c r="J196" s="331" t="str">
        <f t="shared" si="2"/>
        <v/>
      </c>
      <c r="K196" s="330"/>
    </row>
    <row r="197" spans="1:11" ht="15" customHeight="1" x14ac:dyDescent="0.2">
      <c r="A197" s="336" t="s">
        <v>6495</v>
      </c>
      <c r="B197" s="335" t="s">
        <v>6494</v>
      </c>
      <c r="C197" s="335" t="s">
        <v>6493</v>
      </c>
      <c r="D197" s="335" t="s">
        <v>31</v>
      </c>
      <c r="E197" s="335" t="s">
        <v>44</v>
      </c>
      <c r="F197" s="334" t="s">
        <v>73</v>
      </c>
      <c r="G197" s="333">
        <v>60.7</v>
      </c>
      <c r="H197" s="333"/>
      <c r="I197" s="332">
        <v>107</v>
      </c>
      <c r="J197" s="331" t="str">
        <f t="shared" si="2"/>
        <v/>
      </c>
      <c r="K197" s="330"/>
    </row>
    <row r="198" spans="1:11" ht="15" customHeight="1" x14ac:dyDescent="0.2">
      <c r="A198" s="336" t="s">
        <v>6492</v>
      </c>
      <c r="B198" s="335" t="s">
        <v>3862</v>
      </c>
      <c r="C198" s="335" t="s">
        <v>5941</v>
      </c>
      <c r="D198" s="335" t="s">
        <v>31</v>
      </c>
      <c r="E198" s="335" t="s">
        <v>79</v>
      </c>
      <c r="F198" s="334" t="s">
        <v>49</v>
      </c>
      <c r="G198" s="333">
        <v>115</v>
      </c>
      <c r="H198" s="333"/>
      <c r="I198" s="332">
        <v>33</v>
      </c>
      <c r="J198" s="331" t="str">
        <f t="shared" si="2"/>
        <v/>
      </c>
      <c r="K198" s="330"/>
    </row>
    <row r="199" spans="1:11" ht="15" customHeight="1" x14ac:dyDescent="0.2">
      <c r="A199" s="336" t="s">
        <v>6491</v>
      </c>
      <c r="B199" s="335" t="s">
        <v>3828</v>
      </c>
      <c r="C199" s="335" t="s">
        <v>5933</v>
      </c>
      <c r="D199" s="335" t="s">
        <v>31</v>
      </c>
      <c r="E199" s="335" t="s">
        <v>78</v>
      </c>
      <c r="F199" s="334" t="s">
        <v>60</v>
      </c>
      <c r="G199" s="333">
        <v>140</v>
      </c>
      <c r="H199" s="333"/>
      <c r="I199" s="332">
        <v>2</v>
      </c>
      <c r="J199" s="331" t="str">
        <f t="shared" si="2"/>
        <v/>
      </c>
      <c r="K199" s="330"/>
    </row>
    <row r="200" spans="1:11" ht="15" customHeight="1" x14ac:dyDescent="0.2">
      <c r="A200" s="336" t="s">
        <v>6490</v>
      </c>
      <c r="B200" s="335" t="s">
        <v>3828</v>
      </c>
      <c r="C200" s="335" t="s">
        <v>5933</v>
      </c>
      <c r="D200" s="335" t="s">
        <v>31</v>
      </c>
      <c r="E200" s="335" t="s">
        <v>79</v>
      </c>
      <c r="F200" s="334" t="s">
        <v>60</v>
      </c>
      <c r="G200" s="333">
        <v>120.6</v>
      </c>
      <c r="H200" s="333"/>
      <c r="I200" s="332">
        <v>28</v>
      </c>
      <c r="J200" s="331" t="str">
        <f t="shared" si="2"/>
        <v/>
      </c>
      <c r="K200" s="330"/>
    </row>
    <row r="201" spans="1:11" ht="15" customHeight="1" x14ac:dyDescent="0.2">
      <c r="A201" s="336" t="s">
        <v>6489</v>
      </c>
      <c r="B201" s="335" t="s">
        <v>3828</v>
      </c>
      <c r="C201" s="335" t="s">
        <v>5933</v>
      </c>
      <c r="D201" s="335" t="s">
        <v>31</v>
      </c>
      <c r="E201" s="335" t="s">
        <v>52</v>
      </c>
      <c r="F201" s="334" t="s">
        <v>60</v>
      </c>
      <c r="G201" s="333">
        <v>103.9</v>
      </c>
      <c r="H201" s="333"/>
      <c r="I201" s="332">
        <v>199</v>
      </c>
      <c r="J201" s="331" t="str">
        <f t="shared" si="2"/>
        <v/>
      </c>
      <c r="K201" s="330"/>
    </row>
    <row r="202" spans="1:11" ht="15" customHeight="1" x14ac:dyDescent="0.2">
      <c r="A202" s="336" t="s">
        <v>6488</v>
      </c>
      <c r="B202" s="335" t="s">
        <v>3828</v>
      </c>
      <c r="C202" s="335" t="s">
        <v>5933</v>
      </c>
      <c r="D202" s="335" t="s">
        <v>31</v>
      </c>
      <c r="E202" s="335" t="s">
        <v>42</v>
      </c>
      <c r="F202" s="334" t="s">
        <v>60</v>
      </c>
      <c r="G202" s="333">
        <v>81.900000000000006</v>
      </c>
      <c r="H202" s="333"/>
      <c r="I202" s="332">
        <v>41</v>
      </c>
      <c r="J202" s="331" t="str">
        <f t="shared" si="2"/>
        <v/>
      </c>
      <c r="K202" s="330"/>
    </row>
    <row r="203" spans="1:11" ht="15" customHeight="1" x14ac:dyDescent="0.2">
      <c r="A203" s="336" t="s">
        <v>6487</v>
      </c>
      <c r="B203" s="335" t="s">
        <v>3828</v>
      </c>
      <c r="C203" s="335" t="s">
        <v>5933</v>
      </c>
      <c r="D203" s="335" t="s">
        <v>31</v>
      </c>
      <c r="E203" s="335" t="s">
        <v>44</v>
      </c>
      <c r="F203" s="334" t="s">
        <v>60</v>
      </c>
      <c r="G203" s="333">
        <v>64.599999999999994</v>
      </c>
      <c r="H203" s="333"/>
      <c r="I203" s="332">
        <v>327</v>
      </c>
      <c r="J203" s="331" t="str">
        <f t="shared" ref="J203:J266" si="3">IF(K203="","",G203-($J$9*G203))</f>
        <v/>
      </c>
      <c r="K203" s="330"/>
    </row>
    <row r="204" spans="1:11" ht="15" customHeight="1" x14ac:dyDescent="0.2">
      <c r="A204" s="336" t="s">
        <v>6486</v>
      </c>
      <c r="B204" s="335" t="s">
        <v>3833</v>
      </c>
      <c r="C204" s="335" t="s">
        <v>6482</v>
      </c>
      <c r="D204" s="335" t="s">
        <v>31</v>
      </c>
      <c r="E204" s="335" t="s">
        <v>44</v>
      </c>
      <c r="F204" s="334" t="s">
        <v>73</v>
      </c>
      <c r="G204" s="333">
        <v>58.65</v>
      </c>
      <c r="H204" s="333"/>
      <c r="I204" s="332">
        <v>52</v>
      </c>
      <c r="J204" s="331" t="str">
        <f t="shared" si="3"/>
        <v/>
      </c>
      <c r="K204" s="330"/>
    </row>
    <row r="205" spans="1:11" ht="15" customHeight="1" x14ac:dyDescent="0.2">
      <c r="A205" s="336" t="s">
        <v>6485</v>
      </c>
      <c r="B205" s="335" t="s">
        <v>3833</v>
      </c>
      <c r="C205" s="335" t="s">
        <v>6482</v>
      </c>
      <c r="D205" s="335" t="s">
        <v>31</v>
      </c>
      <c r="E205" s="335" t="s">
        <v>6484</v>
      </c>
      <c r="F205" s="334" t="s">
        <v>73</v>
      </c>
      <c r="G205" s="333">
        <v>48</v>
      </c>
      <c r="H205" s="333"/>
      <c r="I205" s="332">
        <v>46</v>
      </c>
      <c r="J205" s="331" t="str">
        <f t="shared" si="3"/>
        <v/>
      </c>
      <c r="K205" s="330"/>
    </row>
    <row r="206" spans="1:11" ht="15" customHeight="1" x14ac:dyDescent="0.2">
      <c r="A206" s="336" t="s">
        <v>6483</v>
      </c>
      <c r="B206" s="335" t="s">
        <v>3833</v>
      </c>
      <c r="C206" s="335" t="s">
        <v>6482</v>
      </c>
      <c r="D206" s="335" t="s">
        <v>31</v>
      </c>
      <c r="E206" s="335" t="s">
        <v>54</v>
      </c>
      <c r="F206" s="334" t="s">
        <v>73</v>
      </c>
      <c r="G206" s="333">
        <v>37.35</v>
      </c>
      <c r="H206" s="333"/>
      <c r="I206" s="332">
        <v>43</v>
      </c>
      <c r="J206" s="331" t="str">
        <f t="shared" si="3"/>
        <v/>
      </c>
      <c r="K206" s="330"/>
    </row>
    <row r="207" spans="1:11" ht="15" customHeight="1" x14ac:dyDescent="0.2">
      <c r="A207" s="336" t="s">
        <v>6481</v>
      </c>
      <c r="B207" s="335" t="s">
        <v>3844</v>
      </c>
      <c r="C207" s="335" t="s">
        <v>6478</v>
      </c>
      <c r="D207" s="335" t="s">
        <v>31</v>
      </c>
      <c r="E207" s="335" t="s">
        <v>42</v>
      </c>
      <c r="F207" s="334" t="s">
        <v>33</v>
      </c>
      <c r="G207" s="333">
        <v>91.8</v>
      </c>
      <c r="H207" s="333"/>
      <c r="I207" s="332">
        <v>24</v>
      </c>
      <c r="J207" s="331" t="str">
        <f t="shared" si="3"/>
        <v/>
      </c>
      <c r="K207" s="330"/>
    </row>
    <row r="208" spans="1:11" ht="15" customHeight="1" x14ac:dyDescent="0.2">
      <c r="A208" s="336" t="s">
        <v>6480</v>
      </c>
      <c r="B208" s="335" t="s">
        <v>3844</v>
      </c>
      <c r="C208" s="335" t="s">
        <v>6478</v>
      </c>
      <c r="D208" s="335" t="s">
        <v>31</v>
      </c>
      <c r="E208" s="335" t="s">
        <v>44</v>
      </c>
      <c r="F208" s="334" t="s">
        <v>33</v>
      </c>
      <c r="G208" s="333">
        <v>69.7</v>
      </c>
      <c r="H208" s="333"/>
      <c r="I208" s="332">
        <v>73</v>
      </c>
      <c r="J208" s="331" t="str">
        <f t="shared" si="3"/>
        <v/>
      </c>
      <c r="K208" s="330"/>
    </row>
    <row r="209" spans="1:11" ht="15" customHeight="1" x14ac:dyDescent="0.2">
      <c r="A209" s="336" t="s">
        <v>6479</v>
      </c>
      <c r="B209" s="335" t="s">
        <v>3844</v>
      </c>
      <c r="C209" s="335" t="s">
        <v>6478</v>
      </c>
      <c r="D209" s="335" t="s">
        <v>6477</v>
      </c>
      <c r="E209" s="335" t="s">
        <v>44</v>
      </c>
      <c r="F209" s="334" t="s">
        <v>33</v>
      </c>
      <c r="G209" s="333">
        <v>69.7</v>
      </c>
      <c r="H209" s="333"/>
      <c r="I209" s="332">
        <v>199</v>
      </c>
      <c r="J209" s="331" t="str">
        <f t="shared" si="3"/>
        <v/>
      </c>
      <c r="K209" s="330"/>
    </row>
    <row r="210" spans="1:11" ht="15" customHeight="1" x14ac:dyDescent="0.2">
      <c r="A210" s="336" t="s">
        <v>6476</v>
      </c>
      <c r="B210" s="335" t="s">
        <v>6474</v>
      </c>
      <c r="C210" s="335" t="s">
        <v>6473</v>
      </c>
      <c r="D210" s="335" t="s">
        <v>41</v>
      </c>
      <c r="E210" s="335" t="s">
        <v>42</v>
      </c>
      <c r="F210" s="334" t="s">
        <v>43</v>
      </c>
      <c r="G210" s="333">
        <v>35</v>
      </c>
      <c r="H210" s="333"/>
      <c r="I210" s="332">
        <v>500</v>
      </c>
      <c r="J210" s="331" t="str">
        <f t="shared" si="3"/>
        <v/>
      </c>
      <c r="K210" s="330"/>
    </row>
    <row r="211" spans="1:11" ht="15" customHeight="1" x14ac:dyDescent="0.2">
      <c r="A211" s="336" t="s">
        <v>6475</v>
      </c>
      <c r="B211" s="335" t="s">
        <v>6474</v>
      </c>
      <c r="C211" s="335" t="s">
        <v>6473</v>
      </c>
      <c r="D211" s="335" t="s">
        <v>41</v>
      </c>
      <c r="E211" s="335" t="s">
        <v>44</v>
      </c>
      <c r="F211" s="334" t="s">
        <v>43</v>
      </c>
      <c r="G211" s="333">
        <v>30</v>
      </c>
      <c r="H211" s="333"/>
      <c r="I211" s="332">
        <v>312</v>
      </c>
      <c r="J211" s="331" t="str">
        <f t="shared" si="3"/>
        <v/>
      </c>
      <c r="K211" s="330"/>
    </row>
    <row r="212" spans="1:11" ht="15" customHeight="1" x14ac:dyDescent="0.2">
      <c r="A212" s="336" t="s">
        <v>6472</v>
      </c>
      <c r="B212" s="335" t="s">
        <v>3385</v>
      </c>
      <c r="C212" s="335" t="s">
        <v>5407</v>
      </c>
      <c r="D212" s="335" t="s">
        <v>31</v>
      </c>
      <c r="E212" s="335" t="s">
        <v>5507</v>
      </c>
      <c r="F212" s="334" t="s">
        <v>145</v>
      </c>
      <c r="G212" s="333">
        <v>271.55</v>
      </c>
      <c r="H212" s="333">
        <v>1.75</v>
      </c>
      <c r="I212" s="332">
        <v>500</v>
      </c>
      <c r="J212" s="331" t="str">
        <f t="shared" si="3"/>
        <v/>
      </c>
      <c r="K212" s="330"/>
    </row>
    <row r="213" spans="1:11" ht="15" customHeight="1" x14ac:dyDescent="0.2">
      <c r="A213" s="336" t="s">
        <v>6471</v>
      </c>
      <c r="B213" s="335" t="s">
        <v>3385</v>
      </c>
      <c r="C213" s="335" t="s">
        <v>5407</v>
      </c>
      <c r="D213" s="335" t="s">
        <v>31</v>
      </c>
      <c r="E213" s="335" t="s">
        <v>6470</v>
      </c>
      <c r="F213" s="334" t="s">
        <v>145</v>
      </c>
      <c r="G213" s="333">
        <v>236.1</v>
      </c>
      <c r="H213" s="333">
        <v>1.75</v>
      </c>
      <c r="I213" s="332">
        <v>500</v>
      </c>
      <c r="J213" s="331" t="str">
        <f t="shared" si="3"/>
        <v/>
      </c>
      <c r="K213" s="330"/>
    </row>
    <row r="214" spans="1:11" ht="15" customHeight="1" x14ac:dyDescent="0.2">
      <c r="A214" s="336" t="s">
        <v>6469</v>
      </c>
      <c r="B214" s="335" t="s">
        <v>3385</v>
      </c>
      <c r="C214" s="335" t="s">
        <v>5407</v>
      </c>
      <c r="D214" s="335" t="s">
        <v>31</v>
      </c>
      <c r="E214" s="335" t="s">
        <v>5528</v>
      </c>
      <c r="F214" s="334" t="s">
        <v>145</v>
      </c>
      <c r="G214" s="333">
        <v>204.65</v>
      </c>
      <c r="H214" s="333">
        <v>1.75</v>
      </c>
      <c r="I214" s="332">
        <v>240</v>
      </c>
      <c r="J214" s="331" t="str">
        <f t="shared" si="3"/>
        <v/>
      </c>
      <c r="K214" s="330"/>
    </row>
    <row r="215" spans="1:11" ht="15" customHeight="1" x14ac:dyDescent="0.2">
      <c r="A215" s="336" t="s">
        <v>6468</v>
      </c>
      <c r="B215" s="335" t="s">
        <v>6467</v>
      </c>
      <c r="C215" s="335" t="s">
        <v>6466</v>
      </c>
      <c r="D215" s="335" t="s">
        <v>31</v>
      </c>
      <c r="E215" s="335" t="s">
        <v>44</v>
      </c>
      <c r="F215" s="334" t="s">
        <v>33</v>
      </c>
      <c r="G215" s="333">
        <v>72.2</v>
      </c>
      <c r="H215" s="333"/>
      <c r="I215" s="332">
        <v>48</v>
      </c>
      <c r="J215" s="331" t="str">
        <f t="shared" si="3"/>
        <v/>
      </c>
      <c r="K215" s="330"/>
    </row>
    <row r="216" spans="1:11" ht="15" customHeight="1" x14ac:dyDescent="0.2">
      <c r="A216" s="336" t="s">
        <v>6465</v>
      </c>
      <c r="B216" s="335" t="s">
        <v>3262</v>
      </c>
      <c r="C216" s="335" t="s">
        <v>6464</v>
      </c>
      <c r="D216" s="335" t="s">
        <v>31</v>
      </c>
      <c r="E216" s="335" t="s">
        <v>42</v>
      </c>
      <c r="F216" s="334" t="s">
        <v>43</v>
      </c>
      <c r="G216" s="333">
        <v>82.15</v>
      </c>
      <c r="H216" s="333"/>
      <c r="I216" s="332">
        <v>4</v>
      </c>
      <c r="J216" s="331" t="str">
        <f t="shared" si="3"/>
        <v/>
      </c>
      <c r="K216" s="330"/>
    </row>
    <row r="217" spans="1:11" ht="15" customHeight="1" x14ac:dyDescent="0.2">
      <c r="A217" s="336" t="s">
        <v>6463</v>
      </c>
      <c r="B217" s="335" t="s">
        <v>6460</v>
      </c>
      <c r="C217" s="335" t="s">
        <v>6459</v>
      </c>
      <c r="D217" s="335" t="s">
        <v>31</v>
      </c>
      <c r="E217" s="335" t="s">
        <v>2013</v>
      </c>
      <c r="F217" s="334" t="s">
        <v>33</v>
      </c>
      <c r="G217" s="333">
        <v>124.6</v>
      </c>
      <c r="H217" s="333"/>
      <c r="I217" s="332">
        <v>15</v>
      </c>
      <c r="J217" s="331" t="str">
        <f t="shared" si="3"/>
        <v/>
      </c>
      <c r="K217" s="330"/>
    </row>
    <row r="218" spans="1:11" ht="15" customHeight="1" x14ac:dyDescent="0.2">
      <c r="A218" s="336" t="s">
        <v>6462</v>
      </c>
      <c r="B218" s="335" t="s">
        <v>6460</v>
      </c>
      <c r="C218" s="335" t="s">
        <v>6459</v>
      </c>
      <c r="D218" s="335" t="s">
        <v>31</v>
      </c>
      <c r="E218" s="335" t="s">
        <v>761</v>
      </c>
      <c r="F218" s="334" t="s">
        <v>33</v>
      </c>
      <c r="G218" s="333">
        <v>107.6</v>
      </c>
      <c r="H218" s="333"/>
      <c r="I218" s="332">
        <v>14</v>
      </c>
      <c r="J218" s="331" t="str">
        <f t="shared" si="3"/>
        <v/>
      </c>
      <c r="K218" s="330"/>
    </row>
    <row r="219" spans="1:11" ht="15" customHeight="1" x14ac:dyDescent="0.2">
      <c r="A219" s="336" t="s">
        <v>6461</v>
      </c>
      <c r="B219" s="335" t="s">
        <v>6460</v>
      </c>
      <c r="C219" s="335" t="s">
        <v>6459</v>
      </c>
      <c r="D219" s="335" t="s">
        <v>31</v>
      </c>
      <c r="E219" s="335" t="s">
        <v>79</v>
      </c>
      <c r="F219" s="334" t="s">
        <v>33</v>
      </c>
      <c r="G219" s="333">
        <v>96.85</v>
      </c>
      <c r="H219" s="333"/>
      <c r="I219" s="332">
        <v>8</v>
      </c>
      <c r="J219" s="331" t="str">
        <f t="shared" si="3"/>
        <v/>
      </c>
      <c r="K219" s="330"/>
    </row>
    <row r="220" spans="1:11" ht="15" customHeight="1" x14ac:dyDescent="0.2">
      <c r="A220" s="336" t="s">
        <v>6458</v>
      </c>
      <c r="B220" s="335" t="s">
        <v>6456</v>
      </c>
      <c r="C220" s="335" t="s">
        <v>6455</v>
      </c>
      <c r="D220" s="335" t="s">
        <v>31</v>
      </c>
      <c r="E220" s="335" t="s">
        <v>2013</v>
      </c>
      <c r="F220" s="334" t="s">
        <v>33</v>
      </c>
      <c r="G220" s="333">
        <v>137.55000000000001</v>
      </c>
      <c r="H220" s="333">
        <v>1.65</v>
      </c>
      <c r="I220" s="332">
        <v>21</v>
      </c>
      <c r="J220" s="331" t="str">
        <f t="shared" si="3"/>
        <v/>
      </c>
      <c r="K220" s="330"/>
    </row>
    <row r="221" spans="1:11" ht="15" customHeight="1" x14ac:dyDescent="0.2">
      <c r="A221" s="336" t="s">
        <v>6457</v>
      </c>
      <c r="B221" s="335" t="s">
        <v>6456</v>
      </c>
      <c r="C221" s="335" t="s">
        <v>6455</v>
      </c>
      <c r="D221" s="335" t="s">
        <v>31</v>
      </c>
      <c r="E221" s="335" t="s">
        <v>761</v>
      </c>
      <c r="F221" s="334" t="s">
        <v>33</v>
      </c>
      <c r="G221" s="333">
        <v>122.9</v>
      </c>
      <c r="H221" s="333">
        <v>1.65</v>
      </c>
      <c r="I221" s="332">
        <v>39</v>
      </c>
      <c r="J221" s="331" t="str">
        <f t="shared" si="3"/>
        <v/>
      </c>
      <c r="K221" s="330"/>
    </row>
    <row r="222" spans="1:11" ht="15" customHeight="1" x14ac:dyDescent="0.2">
      <c r="A222" s="336" t="s">
        <v>6454</v>
      </c>
      <c r="B222" s="335" t="s">
        <v>2260</v>
      </c>
      <c r="C222" s="335" t="s">
        <v>2261</v>
      </c>
      <c r="D222" s="335" t="s">
        <v>31</v>
      </c>
      <c r="E222" s="335" t="s">
        <v>761</v>
      </c>
      <c r="F222" s="334" t="s">
        <v>33</v>
      </c>
      <c r="G222" s="333">
        <v>101.85</v>
      </c>
      <c r="H222" s="333">
        <v>1.5</v>
      </c>
      <c r="I222" s="332">
        <v>62</v>
      </c>
      <c r="J222" s="331" t="str">
        <f t="shared" si="3"/>
        <v/>
      </c>
      <c r="K222" s="330"/>
    </row>
    <row r="223" spans="1:11" ht="15" customHeight="1" x14ac:dyDescent="0.2">
      <c r="A223" s="336" t="s">
        <v>6453</v>
      </c>
      <c r="B223" s="335" t="s">
        <v>6449</v>
      </c>
      <c r="C223" s="335" t="s">
        <v>6448</v>
      </c>
      <c r="D223" s="335" t="s">
        <v>31</v>
      </c>
      <c r="E223" s="335" t="s">
        <v>6452</v>
      </c>
      <c r="F223" s="334" t="s">
        <v>33</v>
      </c>
      <c r="G223" s="333">
        <v>142.19999999999999</v>
      </c>
      <c r="H223" s="333">
        <v>1.5</v>
      </c>
      <c r="I223" s="332">
        <v>11</v>
      </c>
      <c r="J223" s="331" t="str">
        <f t="shared" si="3"/>
        <v/>
      </c>
      <c r="K223" s="330"/>
    </row>
    <row r="224" spans="1:11" ht="15" customHeight="1" x14ac:dyDescent="0.2">
      <c r="A224" s="336" t="s">
        <v>6451</v>
      </c>
      <c r="B224" s="335" t="s">
        <v>6449</v>
      </c>
      <c r="C224" s="335" t="s">
        <v>6448</v>
      </c>
      <c r="D224" s="335" t="s">
        <v>31</v>
      </c>
      <c r="E224" s="335" t="s">
        <v>2013</v>
      </c>
      <c r="F224" s="334" t="s">
        <v>33</v>
      </c>
      <c r="G224" s="333">
        <v>122.25</v>
      </c>
      <c r="H224" s="333">
        <v>1.5</v>
      </c>
      <c r="I224" s="332">
        <v>26</v>
      </c>
      <c r="J224" s="331" t="str">
        <f t="shared" si="3"/>
        <v/>
      </c>
      <c r="K224" s="330"/>
    </row>
    <row r="225" spans="1:11" ht="15" customHeight="1" x14ac:dyDescent="0.2">
      <c r="A225" s="336" t="s">
        <v>6450</v>
      </c>
      <c r="B225" s="335" t="s">
        <v>6449</v>
      </c>
      <c r="C225" s="335" t="s">
        <v>6448</v>
      </c>
      <c r="D225" s="335" t="s">
        <v>31</v>
      </c>
      <c r="E225" s="335" t="s">
        <v>761</v>
      </c>
      <c r="F225" s="334" t="s">
        <v>33</v>
      </c>
      <c r="G225" s="333">
        <v>105.55</v>
      </c>
      <c r="H225" s="333">
        <v>1.5</v>
      </c>
      <c r="I225" s="332">
        <v>3</v>
      </c>
      <c r="J225" s="331" t="str">
        <f t="shared" si="3"/>
        <v/>
      </c>
      <c r="K225" s="330"/>
    </row>
    <row r="226" spans="1:11" ht="15" customHeight="1" x14ac:dyDescent="0.2">
      <c r="A226" s="336" t="s">
        <v>6447</v>
      </c>
      <c r="B226" s="335" t="s">
        <v>2509</v>
      </c>
      <c r="C226" s="335" t="s">
        <v>2510</v>
      </c>
      <c r="D226" s="335" t="s">
        <v>31</v>
      </c>
      <c r="E226" s="335" t="s">
        <v>79</v>
      </c>
      <c r="F226" s="334" t="s">
        <v>33</v>
      </c>
      <c r="G226" s="333">
        <v>89.2</v>
      </c>
      <c r="H226" s="333">
        <v>1.65</v>
      </c>
      <c r="I226" s="332">
        <v>24</v>
      </c>
      <c r="J226" s="331" t="str">
        <f t="shared" si="3"/>
        <v/>
      </c>
      <c r="K226" s="330"/>
    </row>
    <row r="227" spans="1:11" ht="15" customHeight="1" x14ac:dyDescent="0.2">
      <c r="A227" s="336" t="s">
        <v>6446</v>
      </c>
      <c r="B227" s="335" t="s">
        <v>2509</v>
      </c>
      <c r="C227" s="335" t="s">
        <v>2510</v>
      </c>
      <c r="D227" s="335" t="s">
        <v>31</v>
      </c>
      <c r="E227" s="335" t="s">
        <v>52</v>
      </c>
      <c r="F227" s="334" t="s">
        <v>33</v>
      </c>
      <c r="G227" s="333">
        <v>77.05</v>
      </c>
      <c r="H227" s="333">
        <v>1.65</v>
      </c>
      <c r="I227" s="332">
        <v>10</v>
      </c>
      <c r="J227" s="331" t="str">
        <f t="shared" si="3"/>
        <v/>
      </c>
      <c r="K227" s="330"/>
    </row>
    <row r="228" spans="1:11" ht="15" customHeight="1" x14ac:dyDescent="0.2">
      <c r="A228" s="336" t="s">
        <v>6445</v>
      </c>
      <c r="B228" s="335" t="s">
        <v>6442</v>
      </c>
      <c r="C228" s="335" t="s">
        <v>6441</v>
      </c>
      <c r="D228" s="335" t="s">
        <v>31</v>
      </c>
      <c r="E228" s="335" t="s">
        <v>42</v>
      </c>
      <c r="F228" s="334" t="s">
        <v>33</v>
      </c>
      <c r="G228" s="333">
        <v>41.85</v>
      </c>
      <c r="H228" s="333"/>
      <c r="I228" s="332">
        <v>7</v>
      </c>
      <c r="J228" s="331" t="str">
        <f t="shared" si="3"/>
        <v/>
      </c>
      <c r="K228" s="330"/>
    </row>
    <row r="229" spans="1:11" ht="15" customHeight="1" x14ac:dyDescent="0.2">
      <c r="A229" s="336" t="s">
        <v>6444</v>
      </c>
      <c r="B229" s="335" t="s">
        <v>6442</v>
      </c>
      <c r="C229" s="335" t="s">
        <v>6441</v>
      </c>
      <c r="D229" s="335" t="s">
        <v>31</v>
      </c>
      <c r="E229" s="335" t="s">
        <v>44</v>
      </c>
      <c r="F229" s="334" t="s">
        <v>33</v>
      </c>
      <c r="G229" s="333">
        <v>36.6</v>
      </c>
      <c r="H229" s="333"/>
      <c r="I229" s="332">
        <v>38</v>
      </c>
      <c r="J229" s="331" t="str">
        <f t="shared" si="3"/>
        <v/>
      </c>
      <c r="K229" s="330"/>
    </row>
    <row r="230" spans="1:11" ht="15" customHeight="1" thickBot="1" x14ac:dyDescent="0.25">
      <c r="A230" s="329" t="s">
        <v>6443</v>
      </c>
      <c r="B230" s="328" t="s">
        <v>6442</v>
      </c>
      <c r="C230" s="328" t="s">
        <v>6441</v>
      </c>
      <c r="D230" s="328" t="s">
        <v>31</v>
      </c>
      <c r="E230" s="328" t="s">
        <v>54</v>
      </c>
      <c r="F230" s="327" t="s">
        <v>33</v>
      </c>
      <c r="G230" s="326">
        <v>26.15</v>
      </c>
      <c r="H230" s="326"/>
      <c r="I230" s="325">
        <v>29</v>
      </c>
      <c r="J230" s="324" t="str">
        <f t="shared" si="3"/>
        <v/>
      </c>
      <c r="K230" s="323"/>
    </row>
  </sheetData>
  <autoFilter ref="A10:K230" xr:uid="{00000000-0009-0000-0000-000000000000}">
    <sortState xmlns:xlrd2="http://schemas.microsoft.com/office/spreadsheetml/2017/richdata2" ref="A12:H59">
      <sortCondition ref="B11:B59"/>
    </sortState>
  </autoFilter>
  <mergeCells count="15">
    <mergeCell ref="A6:B6"/>
    <mergeCell ref="C6:G6"/>
    <mergeCell ref="H6:K6"/>
    <mergeCell ref="C1:G1"/>
    <mergeCell ref="H1:K1"/>
    <mergeCell ref="C4:G4"/>
    <mergeCell ref="A5:B5"/>
    <mergeCell ref="C5:G5"/>
    <mergeCell ref="D2:F2"/>
    <mergeCell ref="J3:K3"/>
    <mergeCell ref="C7:G7"/>
    <mergeCell ref="H7:I7"/>
    <mergeCell ref="J7:J8"/>
    <mergeCell ref="A8:B8"/>
    <mergeCell ref="C8:E8"/>
  </mergeCells>
  <conditionalFormatting sqref="A10:K10">
    <cfRule type="cellIs" dxfId="3" priority="1" stopIfTrue="1" operator="equal">
      <formula>"bud &amp; bloom"</formula>
    </cfRule>
  </conditionalFormatting>
  <hyperlinks>
    <hyperlink ref="A8" r:id="rId1" xr:uid="{3D805C3D-50E3-4768-BF74-4F1F97C7DF6C}"/>
    <hyperlink ref="C5" r:id="rId2" display="mailto:richb@jfschmidt.com?subject=Vigor%20Liner%20Availability" xr:uid="{84BD31E0-1C1D-4F8F-90C5-DC7CE0413DA9}"/>
    <hyperlink ref="C5:G5" r:id="rId3" display="  Sam Barkley - SamB@jfschmidt.com" xr:uid="{33D59462-7586-4C95-8345-2DF9DEFA4948}"/>
    <hyperlink ref="C6:G6" r:id="rId4" display="                  Jessica Hutchings - Jessicah@jfschmidt.com" xr:uid="{3C25F23C-EED1-49AC-800F-A9DCA6E8C645}"/>
    <hyperlink ref="C6" r:id="rId5" display="mailto:jessicah@jfschmidt.com?subject=Vigor%20Liner%20Availability" xr:uid="{B42FC4EC-CDA1-492D-9812-A6D820BAA14A}"/>
    <hyperlink ref="C7" r:id="rId6" display="mailto:brianm@jfschmidt.com" xr:uid="{B21E7F89-B87D-4A8E-890B-02370DB42CF7}"/>
    <hyperlink ref="H8:K8" r:id="rId7" display="Abbreviations can be found at: https://jfss.co/sa-abbr" xr:uid="{6C219B8F-FD4A-4422-BF89-D203335B6E6A}"/>
    <hyperlink ref="H7:I7" r:id="rId8" display="Click Here for current Stock Availability" xr:uid="{5B7BB680-DCFF-44D4-8277-95E99D91F5BF}"/>
  </hyperlinks>
  <printOptions horizontalCentered="1"/>
  <pageMargins left="0.25" right="0.25" top="0.5" bottom="0.3" header="0.3" footer="0.1"/>
  <pageSetup scale="69" fitToHeight="0" orientation="landscape" r:id="rId9"/>
  <headerFooter>
    <oddFooter>&amp;C&amp;P of &amp;N</oddFooter>
  </headerFooter>
  <ignoredErrors>
    <ignoredError sqref="F11:F230" numberStoredAsText="1"/>
  </ignoredErrors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BDFC2-F24B-1743-BB62-EC03C492D0C4}">
  <sheetPr>
    <tabColor rgb="FFFFC000"/>
    <pageSetUpPr fitToPage="1"/>
  </sheetPr>
  <dimension ref="A1:N882"/>
  <sheetViews>
    <sheetView showGridLines="0" tabSelected="1" topLeftCell="B1" zoomScale="101" zoomScaleNormal="101" workbookViewId="0">
      <pane ySplit="8" topLeftCell="A9" activePane="bottomLeft" state="frozen"/>
      <selection activeCell="B1" sqref="B1"/>
      <selection pane="bottomLeft" activeCell="B9" sqref="B9"/>
    </sheetView>
  </sheetViews>
  <sheetFormatPr baseColWidth="10" defaultColWidth="10.1640625" defaultRowHeight="15" x14ac:dyDescent="0.2"/>
  <cols>
    <col min="1" max="1" width="13.5" style="81" hidden="1" customWidth="1"/>
    <col min="2" max="2" width="43.33203125" style="78" bestFit="1" customWidth="1"/>
    <col min="3" max="3" width="30.1640625" style="78" bestFit="1" customWidth="1"/>
    <col min="4" max="4" width="20.83203125" style="78" customWidth="1"/>
    <col min="5" max="5" width="11.33203125" style="78" bestFit="1" customWidth="1"/>
    <col min="6" max="6" width="9.33203125" style="78" bestFit="1" customWidth="1"/>
    <col min="7" max="7" width="8.1640625" style="8" bestFit="1" customWidth="1"/>
    <col min="8" max="8" width="10.5" style="79" bestFit="1" customWidth="1"/>
    <col min="9" max="9" width="10.6640625" style="79" bestFit="1" customWidth="1"/>
    <col min="10" max="10" width="15.6640625" style="80" bestFit="1" customWidth="1"/>
    <col min="11" max="11" width="17.6640625" style="80" bestFit="1" customWidth="1"/>
    <col min="12" max="12" width="13.1640625" style="78" bestFit="1" customWidth="1"/>
    <col min="13" max="13" width="15" style="79" customWidth="1"/>
    <col min="14" max="14" width="13.1640625" style="8" bestFit="1" customWidth="1"/>
    <col min="15" max="16384" width="10.1640625" style="78"/>
  </cols>
  <sheetData>
    <row r="1" spans="1:14" ht="45" customHeight="1" x14ac:dyDescent="0.55000000000000004">
      <c r="C1" s="380" t="s">
        <v>5297</v>
      </c>
      <c r="D1" s="381"/>
      <c r="E1" s="381"/>
      <c r="F1" s="381"/>
      <c r="G1" s="381"/>
      <c r="H1" s="381"/>
      <c r="I1" s="381"/>
      <c r="J1" s="382"/>
      <c r="K1" s="149"/>
      <c r="L1" s="383" t="s">
        <v>3090</v>
      </c>
      <c r="M1" s="383"/>
      <c r="N1" s="383"/>
    </row>
    <row r="2" spans="1:14" ht="27" customHeight="1" x14ac:dyDescent="0.2">
      <c r="C2" s="384" t="s">
        <v>5296</v>
      </c>
      <c r="D2" s="385"/>
      <c r="E2" s="385"/>
      <c r="F2" s="385"/>
      <c r="G2" s="385"/>
      <c r="H2" s="385"/>
      <c r="I2" s="385"/>
      <c r="J2" s="149"/>
      <c r="K2" s="149"/>
      <c r="L2" s="408"/>
      <c r="M2" s="407"/>
    </row>
    <row r="3" spans="1:14" s="404" customFormat="1" ht="16" x14ac:dyDescent="0.2">
      <c r="A3" s="406"/>
      <c r="B3" s="142" t="s">
        <v>5</v>
      </c>
      <c r="D3" s="377" t="s">
        <v>5295</v>
      </c>
      <c r="E3" s="378"/>
      <c r="F3" s="378"/>
      <c r="G3" s="378"/>
      <c r="H3" s="378"/>
      <c r="I3" s="138"/>
      <c r="J3" s="137"/>
      <c r="K3" s="137"/>
      <c r="L3" s="386" t="s">
        <v>13</v>
      </c>
      <c r="M3" s="386"/>
      <c r="N3" s="386"/>
    </row>
    <row r="4" spans="1:14" s="404" customFormat="1" ht="17" thickBot="1" x14ac:dyDescent="0.25">
      <c r="A4" s="406"/>
      <c r="B4" s="142" t="s">
        <v>8</v>
      </c>
      <c r="D4" s="147" t="s">
        <v>5294</v>
      </c>
      <c r="E4" s="147"/>
      <c r="F4" s="147"/>
      <c r="G4" s="146"/>
      <c r="H4" s="145"/>
      <c r="I4" s="145"/>
      <c r="J4" s="137"/>
      <c r="K4" s="137"/>
      <c r="M4" s="407"/>
      <c r="N4" s="405"/>
    </row>
    <row r="5" spans="1:14" s="404" customFormat="1" ht="17.25" customHeight="1" thickTop="1" thickBot="1" x14ac:dyDescent="0.25">
      <c r="A5" s="406"/>
      <c r="B5" s="142" t="s">
        <v>11</v>
      </c>
      <c r="D5" s="377" t="s">
        <v>5293</v>
      </c>
      <c r="E5" s="378"/>
      <c r="F5" s="378"/>
      <c r="G5" s="378"/>
      <c r="H5" s="378"/>
      <c r="I5" s="138"/>
      <c r="J5" s="137"/>
      <c r="K5" s="137"/>
      <c r="M5" s="379" t="s">
        <v>14</v>
      </c>
      <c r="N5" s="405"/>
    </row>
    <row r="6" spans="1:14" s="404" customFormat="1" ht="17.25" customHeight="1" thickTop="1" thickBot="1" x14ac:dyDescent="0.25">
      <c r="A6" s="141"/>
      <c r="B6" s="140" t="s">
        <v>15</v>
      </c>
      <c r="C6" s="139"/>
      <c r="D6" s="377" t="s">
        <v>5292</v>
      </c>
      <c r="E6" s="378"/>
      <c r="F6" s="378"/>
      <c r="G6" s="378"/>
      <c r="H6" s="378"/>
      <c r="I6" s="138"/>
      <c r="J6" s="137"/>
      <c r="K6" s="137"/>
      <c r="M6" s="379"/>
      <c r="N6" s="405"/>
    </row>
    <row r="7" spans="1:14" ht="18" thickTop="1" thickBot="1" x14ac:dyDescent="0.25">
      <c r="M7" s="23">
        <v>0</v>
      </c>
    </row>
    <row r="8" spans="1:14" s="404" customFormat="1" ht="17" thickBot="1" x14ac:dyDescent="0.25">
      <c r="A8" s="135" t="s">
        <v>17</v>
      </c>
      <c r="B8" s="134" t="s">
        <v>18</v>
      </c>
      <c r="C8" s="133" t="s">
        <v>19</v>
      </c>
      <c r="D8" s="133" t="s">
        <v>20</v>
      </c>
      <c r="E8" s="133" t="s">
        <v>21</v>
      </c>
      <c r="F8" s="132" t="s">
        <v>3148</v>
      </c>
      <c r="G8" s="131" t="s">
        <v>22</v>
      </c>
      <c r="H8" s="130" t="s">
        <v>5291</v>
      </c>
      <c r="I8" s="129" t="s">
        <v>25</v>
      </c>
      <c r="J8" s="128" t="s">
        <v>5290</v>
      </c>
      <c r="K8" s="128" t="s">
        <v>5289</v>
      </c>
      <c r="L8" s="127" t="s">
        <v>5288</v>
      </c>
      <c r="M8" s="126" t="s">
        <v>27</v>
      </c>
      <c r="N8" s="125" t="s">
        <v>28</v>
      </c>
    </row>
    <row r="9" spans="1:14" ht="16" x14ac:dyDescent="0.2">
      <c r="A9" s="123" t="s">
        <v>5287</v>
      </c>
      <c r="B9" s="122" t="s">
        <v>5286</v>
      </c>
      <c r="C9" s="121" t="s">
        <v>5285</v>
      </c>
      <c r="D9" s="121" t="s">
        <v>31</v>
      </c>
      <c r="E9" s="121" t="s">
        <v>3222</v>
      </c>
      <c r="F9" s="120"/>
      <c r="G9" s="117" t="s">
        <v>43</v>
      </c>
      <c r="H9" s="119">
        <v>32.25</v>
      </c>
      <c r="I9" s="119"/>
      <c r="J9" s="118">
        <v>182</v>
      </c>
      <c r="K9" s="118"/>
      <c r="L9" s="117" t="s">
        <v>5284</v>
      </c>
      <c r="M9" s="116" t="str">
        <f>IF(N9="","",H9-($M$7*H9))</f>
        <v/>
      </c>
      <c r="N9" s="115"/>
    </row>
    <row r="10" spans="1:14" ht="16" x14ac:dyDescent="0.2">
      <c r="A10" s="99" t="s">
        <v>5283</v>
      </c>
      <c r="B10" s="114" t="s">
        <v>5280</v>
      </c>
      <c r="C10" s="113" t="s">
        <v>5279</v>
      </c>
      <c r="D10" s="113" t="s">
        <v>41</v>
      </c>
      <c r="E10" s="113" t="s">
        <v>5026</v>
      </c>
      <c r="F10" s="100"/>
      <c r="G10" s="111" t="s">
        <v>33</v>
      </c>
      <c r="H10" s="112">
        <v>188.3</v>
      </c>
      <c r="I10" s="112">
        <v>1.5</v>
      </c>
      <c r="J10" s="109">
        <v>39</v>
      </c>
      <c r="K10" s="109"/>
      <c r="L10" s="111" t="s">
        <v>5282</v>
      </c>
      <c r="M10" s="92" t="str">
        <f>IF(N10="","",H10-($M$7*H10))</f>
        <v/>
      </c>
      <c r="N10" s="110"/>
    </row>
    <row r="11" spans="1:14" ht="16" x14ac:dyDescent="0.2">
      <c r="A11" s="99" t="s">
        <v>5281</v>
      </c>
      <c r="B11" s="114" t="s">
        <v>5280</v>
      </c>
      <c r="C11" s="113" t="s">
        <v>5279</v>
      </c>
      <c r="D11" s="113" t="s">
        <v>41</v>
      </c>
      <c r="E11" s="113" t="s">
        <v>3847</v>
      </c>
      <c r="F11" s="100"/>
      <c r="G11" s="111" t="s">
        <v>33</v>
      </c>
      <c r="H11" s="112">
        <v>169.95</v>
      </c>
      <c r="I11" s="112">
        <v>1.5</v>
      </c>
      <c r="J11" s="109">
        <v>92</v>
      </c>
      <c r="K11" s="109"/>
      <c r="L11" s="111" t="s">
        <v>5278</v>
      </c>
      <c r="M11" s="92" t="str">
        <f>IF(N11="","",H11-($M$7*H11))</f>
        <v/>
      </c>
      <c r="N11" s="110"/>
    </row>
    <row r="12" spans="1:14" ht="16" x14ac:dyDescent="0.2">
      <c r="A12" s="99" t="s">
        <v>5277</v>
      </c>
      <c r="B12" s="114" t="s">
        <v>910</v>
      </c>
      <c r="C12" s="113" t="s">
        <v>5256</v>
      </c>
      <c r="D12" s="113" t="s">
        <v>41</v>
      </c>
      <c r="E12" s="113" t="s">
        <v>5033</v>
      </c>
      <c r="F12" s="100"/>
      <c r="G12" s="111" t="s">
        <v>43</v>
      </c>
      <c r="H12" s="112">
        <v>242</v>
      </c>
      <c r="I12" s="112"/>
      <c r="J12" s="109">
        <v>9</v>
      </c>
      <c r="K12" s="109"/>
      <c r="L12" s="111" t="s">
        <v>5276</v>
      </c>
      <c r="M12" s="92" t="str">
        <f>IF(N12="","",H12-($M$7*H12))</f>
        <v/>
      </c>
      <c r="N12" s="110"/>
    </row>
    <row r="13" spans="1:14" ht="16" x14ac:dyDescent="0.2">
      <c r="A13" s="99" t="s">
        <v>5275</v>
      </c>
      <c r="B13" s="114" t="s">
        <v>910</v>
      </c>
      <c r="C13" s="113" t="s">
        <v>5256</v>
      </c>
      <c r="D13" s="113" t="s">
        <v>41</v>
      </c>
      <c r="E13" s="113" t="s">
        <v>4526</v>
      </c>
      <c r="F13" s="100"/>
      <c r="G13" s="111" t="s">
        <v>43</v>
      </c>
      <c r="H13" s="112">
        <v>225</v>
      </c>
      <c r="I13" s="112"/>
      <c r="J13" s="109">
        <v>66</v>
      </c>
      <c r="K13" s="109"/>
      <c r="L13" s="111" t="s">
        <v>5274</v>
      </c>
      <c r="M13" s="92" t="str">
        <f>IF(N13="","",H13-($M$7*H13))</f>
        <v/>
      </c>
      <c r="N13" s="110"/>
    </row>
    <row r="14" spans="1:14" ht="16" x14ac:dyDescent="0.2">
      <c r="A14" s="99" t="s">
        <v>5273</v>
      </c>
      <c r="B14" s="114" t="s">
        <v>910</v>
      </c>
      <c r="C14" s="113" t="s">
        <v>5256</v>
      </c>
      <c r="D14" s="113" t="s">
        <v>41</v>
      </c>
      <c r="E14" s="113" t="s">
        <v>3554</v>
      </c>
      <c r="F14" s="97"/>
      <c r="G14" s="111" t="s">
        <v>43</v>
      </c>
      <c r="H14" s="112">
        <v>209.05</v>
      </c>
      <c r="I14" s="112"/>
      <c r="J14" s="109">
        <v>19</v>
      </c>
      <c r="K14" s="109"/>
      <c r="L14" s="111" t="s">
        <v>5272</v>
      </c>
      <c r="M14" s="92" t="str">
        <f>IF(N14="","",H14-($M$7*H14))</f>
        <v/>
      </c>
      <c r="N14" s="110"/>
    </row>
    <row r="15" spans="1:14" ht="16" x14ac:dyDescent="0.2">
      <c r="A15" s="99" t="s">
        <v>5271</v>
      </c>
      <c r="B15" s="114" t="s">
        <v>910</v>
      </c>
      <c r="C15" s="113" t="s">
        <v>5256</v>
      </c>
      <c r="D15" s="113" t="s">
        <v>41</v>
      </c>
      <c r="E15" s="113" t="s">
        <v>5026</v>
      </c>
      <c r="F15" s="97"/>
      <c r="G15" s="111" t="s">
        <v>43</v>
      </c>
      <c r="H15" s="112">
        <v>188.3</v>
      </c>
      <c r="I15" s="112"/>
      <c r="J15" s="109">
        <v>311</v>
      </c>
      <c r="K15" s="109"/>
      <c r="L15" s="111" t="s">
        <v>5270</v>
      </c>
      <c r="M15" s="92" t="str">
        <f>IF(N15="","",H15-($M$7*H15))</f>
        <v/>
      </c>
      <c r="N15" s="110"/>
    </row>
    <row r="16" spans="1:14" ht="16" x14ac:dyDescent="0.2">
      <c r="A16" s="99" t="s">
        <v>5269</v>
      </c>
      <c r="B16" s="114" t="s">
        <v>910</v>
      </c>
      <c r="C16" s="113" t="s">
        <v>5256</v>
      </c>
      <c r="D16" s="113" t="s">
        <v>41</v>
      </c>
      <c r="E16" s="113" t="s">
        <v>3847</v>
      </c>
      <c r="F16" s="97"/>
      <c r="G16" s="111" t="s">
        <v>43</v>
      </c>
      <c r="H16" s="112">
        <v>169.95</v>
      </c>
      <c r="I16" s="112"/>
      <c r="J16" s="109">
        <v>32</v>
      </c>
      <c r="K16" s="109"/>
      <c r="L16" s="111" t="s">
        <v>5268</v>
      </c>
      <c r="M16" s="92" t="str">
        <f>IF(N16="","",H16-($M$7*H16))</f>
        <v/>
      </c>
      <c r="N16" s="110"/>
    </row>
    <row r="17" spans="1:14" ht="16" x14ac:dyDescent="0.2">
      <c r="A17" s="99" t="s">
        <v>5267</v>
      </c>
      <c r="B17" s="114" t="s">
        <v>910</v>
      </c>
      <c r="C17" s="113" t="s">
        <v>5256</v>
      </c>
      <c r="D17" s="113" t="s">
        <v>41</v>
      </c>
      <c r="E17" s="113" t="s">
        <v>5266</v>
      </c>
      <c r="F17" s="100"/>
      <c r="G17" s="111" t="s">
        <v>43</v>
      </c>
      <c r="H17" s="112">
        <v>191</v>
      </c>
      <c r="I17" s="112"/>
      <c r="J17" s="109">
        <v>8</v>
      </c>
      <c r="K17" s="109"/>
      <c r="L17" s="111" t="s">
        <v>5265</v>
      </c>
      <c r="M17" s="92" t="str">
        <f>IF(N17="","",H17-($M$7*H17))</f>
        <v/>
      </c>
      <c r="N17" s="110"/>
    </row>
    <row r="18" spans="1:14" ht="16" x14ac:dyDescent="0.2">
      <c r="A18" s="99" t="s">
        <v>5264</v>
      </c>
      <c r="B18" s="114" t="s">
        <v>910</v>
      </c>
      <c r="C18" s="113" t="s">
        <v>5256</v>
      </c>
      <c r="D18" s="113" t="s">
        <v>41</v>
      </c>
      <c r="E18" s="113" t="s">
        <v>5263</v>
      </c>
      <c r="F18" s="100"/>
      <c r="G18" s="111" t="s">
        <v>43</v>
      </c>
      <c r="H18" s="112">
        <v>182</v>
      </c>
      <c r="I18" s="112"/>
      <c r="J18" s="109">
        <v>24</v>
      </c>
      <c r="K18" s="109"/>
      <c r="L18" s="111" t="s">
        <v>5262</v>
      </c>
      <c r="M18" s="92" t="str">
        <f>IF(N18="","",H18-($M$7*H18))</f>
        <v/>
      </c>
      <c r="N18" s="110"/>
    </row>
    <row r="19" spans="1:14" ht="16" x14ac:dyDescent="0.2">
      <c r="A19" s="99" t="s">
        <v>5261</v>
      </c>
      <c r="B19" s="114" t="s">
        <v>910</v>
      </c>
      <c r="C19" s="113" t="s">
        <v>5256</v>
      </c>
      <c r="D19" s="113" t="s">
        <v>41</v>
      </c>
      <c r="E19" s="113" t="s">
        <v>3551</v>
      </c>
      <c r="F19" s="100"/>
      <c r="G19" s="111" t="s">
        <v>43</v>
      </c>
      <c r="H19" s="112">
        <v>175</v>
      </c>
      <c r="I19" s="112"/>
      <c r="J19" s="109">
        <v>13</v>
      </c>
      <c r="K19" s="109"/>
      <c r="L19" s="111" t="s">
        <v>5260</v>
      </c>
      <c r="M19" s="92" t="str">
        <f>IF(N19="","",H19-($M$7*H19))</f>
        <v/>
      </c>
      <c r="N19" s="110"/>
    </row>
    <row r="20" spans="1:14" ht="16" x14ac:dyDescent="0.2">
      <c r="A20" s="99" t="s">
        <v>5259</v>
      </c>
      <c r="B20" s="114" t="s">
        <v>910</v>
      </c>
      <c r="C20" s="113" t="s">
        <v>5256</v>
      </c>
      <c r="D20" s="113" t="s">
        <v>41</v>
      </c>
      <c r="E20" s="113" t="s">
        <v>3236</v>
      </c>
      <c r="F20" s="97"/>
      <c r="G20" s="111" t="s">
        <v>43</v>
      </c>
      <c r="H20" s="112">
        <v>107.3</v>
      </c>
      <c r="I20" s="112"/>
      <c r="J20" s="109">
        <v>42</v>
      </c>
      <c r="K20" s="109"/>
      <c r="L20" s="111" t="s">
        <v>5258</v>
      </c>
      <c r="M20" s="92" t="str">
        <f>IF(N20="","",H20-($M$7*H20))</f>
        <v/>
      </c>
      <c r="N20" s="110"/>
    </row>
    <row r="21" spans="1:14" ht="16" x14ac:dyDescent="0.2">
      <c r="A21" s="99" t="s">
        <v>5257</v>
      </c>
      <c r="B21" s="114" t="s">
        <v>910</v>
      </c>
      <c r="C21" s="113" t="s">
        <v>5256</v>
      </c>
      <c r="D21" s="113" t="s">
        <v>41</v>
      </c>
      <c r="E21" s="113" t="s">
        <v>3093</v>
      </c>
      <c r="F21" s="97"/>
      <c r="G21" s="111" t="s">
        <v>43</v>
      </c>
      <c r="H21" s="112">
        <v>100.85</v>
      </c>
      <c r="I21" s="112"/>
      <c r="J21" s="109">
        <v>110</v>
      </c>
      <c r="K21" s="109"/>
      <c r="L21" s="111" t="s">
        <v>5255</v>
      </c>
      <c r="M21" s="92" t="str">
        <f>IF(N21="","",H21-($M$7*H21))</f>
        <v/>
      </c>
      <c r="N21" s="110"/>
    </row>
    <row r="22" spans="1:14" ht="16" x14ac:dyDescent="0.2">
      <c r="A22" s="99" t="s">
        <v>5254</v>
      </c>
      <c r="B22" s="114" t="s">
        <v>5245</v>
      </c>
      <c r="C22" s="113" t="s">
        <v>5244</v>
      </c>
      <c r="D22" s="113" t="s">
        <v>41</v>
      </c>
      <c r="E22" s="113" t="s">
        <v>4529</v>
      </c>
      <c r="F22" s="100"/>
      <c r="G22" s="111" t="s">
        <v>33</v>
      </c>
      <c r="H22" s="112">
        <v>233.65</v>
      </c>
      <c r="I22" s="112"/>
      <c r="J22" s="109">
        <v>3</v>
      </c>
      <c r="K22" s="109"/>
      <c r="L22" s="111" t="s">
        <v>5253</v>
      </c>
      <c r="M22" s="92" t="str">
        <f>IF(N22="","",H22-($M$7*H22))</f>
        <v/>
      </c>
      <c r="N22" s="110"/>
    </row>
    <row r="23" spans="1:14" ht="16" x14ac:dyDescent="0.2">
      <c r="A23" s="99" t="s">
        <v>5252</v>
      </c>
      <c r="B23" s="114" t="s">
        <v>5245</v>
      </c>
      <c r="C23" s="113" t="s">
        <v>5244</v>
      </c>
      <c r="D23" s="113" t="s">
        <v>41</v>
      </c>
      <c r="E23" s="113" t="s">
        <v>3554</v>
      </c>
      <c r="F23" s="97" t="s">
        <v>3148</v>
      </c>
      <c r="G23" s="111" t="s">
        <v>33</v>
      </c>
      <c r="H23" s="112">
        <v>209.05</v>
      </c>
      <c r="I23" s="112"/>
      <c r="J23" s="109">
        <v>6</v>
      </c>
      <c r="K23" s="109"/>
      <c r="L23" s="111" t="s">
        <v>5251</v>
      </c>
      <c r="M23" s="92" t="str">
        <f>IF(N23="","",H23-($M$7*H23))</f>
        <v/>
      </c>
      <c r="N23" s="110"/>
    </row>
    <row r="24" spans="1:14" ht="16" x14ac:dyDescent="0.2">
      <c r="A24" s="99" t="s">
        <v>5250</v>
      </c>
      <c r="B24" s="114" t="s">
        <v>5245</v>
      </c>
      <c r="C24" s="113" t="s">
        <v>5244</v>
      </c>
      <c r="D24" s="113" t="s">
        <v>41</v>
      </c>
      <c r="E24" s="113" t="s">
        <v>5026</v>
      </c>
      <c r="F24" s="97"/>
      <c r="G24" s="111" t="s">
        <v>33</v>
      </c>
      <c r="H24" s="112">
        <v>188.3</v>
      </c>
      <c r="I24" s="112"/>
      <c r="J24" s="109">
        <v>6</v>
      </c>
      <c r="K24" s="109"/>
      <c r="L24" s="111" t="s">
        <v>5249</v>
      </c>
      <c r="M24" s="92" t="str">
        <f>IF(N24="","",H24-($M$7*H24))</f>
        <v/>
      </c>
      <c r="N24" s="110"/>
    </row>
    <row r="25" spans="1:14" ht="16" x14ac:dyDescent="0.2">
      <c r="A25" s="99" t="s">
        <v>5248</v>
      </c>
      <c r="B25" s="114" t="s">
        <v>5245</v>
      </c>
      <c r="C25" s="113" t="s">
        <v>5244</v>
      </c>
      <c r="D25" s="113" t="s">
        <v>41</v>
      </c>
      <c r="E25" s="113" t="s">
        <v>3847</v>
      </c>
      <c r="F25" s="100"/>
      <c r="G25" s="111" t="s">
        <v>33</v>
      </c>
      <c r="H25" s="112">
        <v>169.95</v>
      </c>
      <c r="I25" s="112"/>
      <c r="J25" s="109">
        <v>1</v>
      </c>
      <c r="K25" s="109"/>
      <c r="L25" s="111" t="s">
        <v>5247</v>
      </c>
      <c r="M25" s="92" t="str">
        <f>IF(N25="","",H25-($M$7*H25))</f>
        <v/>
      </c>
      <c r="N25" s="110"/>
    </row>
    <row r="26" spans="1:14" ht="16" x14ac:dyDescent="0.2">
      <c r="A26" s="99" t="s">
        <v>5246</v>
      </c>
      <c r="B26" s="114" t="s">
        <v>5245</v>
      </c>
      <c r="C26" s="113" t="s">
        <v>5244</v>
      </c>
      <c r="D26" s="113" t="s">
        <v>41</v>
      </c>
      <c r="E26" s="113" t="s">
        <v>3821</v>
      </c>
      <c r="F26" s="100"/>
      <c r="G26" s="111" t="s">
        <v>33</v>
      </c>
      <c r="H26" s="112">
        <v>144.19999999999999</v>
      </c>
      <c r="I26" s="112"/>
      <c r="J26" s="109">
        <v>1</v>
      </c>
      <c r="K26" s="109"/>
      <c r="L26" s="111" t="s">
        <v>5243</v>
      </c>
      <c r="M26" s="92" t="str">
        <f>IF(N26="","",H26-($M$7*H26))</f>
        <v/>
      </c>
      <c r="N26" s="110"/>
    </row>
    <row r="27" spans="1:14" ht="16" x14ac:dyDescent="0.2">
      <c r="A27" s="99" t="s">
        <v>5242</v>
      </c>
      <c r="B27" s="114" t="s">
        <v>70</v>
      </c>
      <c r="C27" s="113" t="s">
        <v>5215</v>
      </c>
      <c r="D27" s="113" t="s">
        <v>31</v>
      </c>
      <c r="E27" s="113" t="s">
        <v>3137</v>
      </c>
      <c r="F27" s="100"/>
      <c r="G27" s="111" t="s">
        <v>73</v>
      </c>
      <c r="H27" s="112">
        <v>162</v>
      </c>
      <c r="I27" s="112"/>
      <c r="J27" s="109">
        <v>1</v>
      </c>
      <c r="K27" s="109"/>
      <c r="L27" s="111" t="s">
        <v>5241</v>
      </c>
      <c r="M27" s="92" t="str">
        <f>IF(N27="","",H27-($M$7*H27))</f>
        <v/>
      </c>
      <c r="N27" s="110"/>
    </row>
    <row r="28" spans="1:14" ht="16" x14ac:dyDescent="0.2">
      <c r="A28" s="99" t="s">
        <v>5240</v>
      </c>
      <c r="B28" s="114" t="s">
        <v>70</v>
      </c>
      <c r="C28" s="113" t="s">
        <v>5215</v>
      </c>
      <c r="D28" s="113" t="s">
        <v>31</v>
      </c>
      <c r="E28" s="113" t="s">
        <v>3100</v>
      </c>
      <c r="F28" s="97"/>
      <c r="G28" s="111" t="s">
        <v>73</v>
      </c>
      <c r="H28" s="112">
        <v>144.9</v>
      </c>
      <c r="I28" s="112"/>
      <c r="J28" s="109">
        <v>27</v>
      </c>
      <c r="K28" s="109"/>
      <c r="L28" s="111" t="s">
        <v>5239</v>
      </c>
      <c r="M28" s="92" t="str">
        <f>IF(N28="","",H28-($M$7*H28))</f>
        <v/>
      </c>
      <c r="N28" s="110"/>
    </row>
    <row r="29" spans="1:14" ht="16" x14ac:dyDescent="0.2">
      <c r="A29" s="99" t="s">
        <v>5238</v>
      </c>
      <c r="B29" s="114" t="s">
        <v>70</v>
      </c>
      <c r="C29" s="113" t="s">
        <v>5215</v>
      </c>
      <c r="D29" s="113" t="s">
        <v>31</v>
      </c>
      <c r="E29" s="113" t="s">
        <v>3097</v>
      </c>
      <c r="F29" s="97" t="s">
        <v>3148</v>
      </c>
      <c r="G29" s="111" t="s">
        <v>73</v>
      </c>
      <c r="H29" s="112">
        <v>114.3</v>
      </c>
      <c r="I29" s="112"/>
      <c r="J29" s="109">
        <v>54</v>
      </c>
      <c r="K29" s="109"/>
      <c r="L29" s="111" t="s">
        <v>5237</v>
      </c>
      <c r="M29" s="92" t="str">
        <f>IF(N29="","",H29-($M$7*H29))</f>
        <v/>
      </c>
      <c r="N29" s="110"/>
    </row>
    <row r="30" spans="1:14" ht="16" x14ac:dyDescent="0.2">
      <c r="A30" s="99" t="s">
        <v>5236</v>
      </c>
      <c r="B30" s="114" t="s">
        <v>70</v>
      </c>
      <c r="C30" s="113" t="s">
        <v>5215</v>
      </c>
      <c r="D30" s="113" t="s">
        <v>31</v>
      </c>
      <c r="E30" s="113" t="s">
        <v>3117</v>
      </c>
      <c r="F30" s="97" t="s">
        <v>3148</v>
      </c>
      <c r="G30" s="111" t="s">
        <v>73</v>
      </c>
      <c r="H30" s="112">
        <v>92.8</v>
      </c>
      <c r="I30" s="112"/>
      <c r="J30" s="109">
        <v>4</v>
      </c>
      <c r="K30" s="109"/>
      <c r="L30" s="111" t="s">
        <v>5235</v>
      </c>
      <c r="M30" s="92" t="str">
        <f>IF(N30="","",H30-($M$7*H30))</f>
        <v/>
      </c>
      <c r="N30" s="110"/>
    </row>
    <row r="31" spans="1:14" ht="16" x14ac:dyDescent="0.2">
      <c r="A31" s="99" t="s">
        <v>5234</v>
      </c>
      <c r="B31" s="114" t="s">
        <v>70</v>
      </c>
      <c r="C31" s="113" t="s">
        <v>5215</v>
      </c>
      <c r="D31" s="113" t="s">
        <v>31</v>
      </c>
      <c r="E31" s="113" t="s">
        <v>3093</v>
      </c>
      <c r="F31" s="97" t="s">
        <v>3148</v>
      </c>
      <c r="G31" s="111" t="s">
        <v>73</v>
      </c>
      <c r="H31" s="112">
        <v>71.150000000000006</v>
      </c>
      <c r="I31" s="112"/>
      <c r="J31" s="109">
        <v>68</v>
      </c>
      <c r="K31" s="109"/>
      <c r="L31" s="111" t="s">
        <v>5233</v>
      </c>
      <c r="M31" s="92" t="str">
        <f>IF(N31="","",H31-($M$7*H31))</f>
        <v/>
      </c>
      <c r="N31" s="110"/>
    </row>
    <row r="32" spans="1:14" ht="16" x14ac:dyDescent="0.2">
      <c r="A32" s="99" t="s">
        <v>5232</v>
      </c>
      <c r="B32" s="114" t="s">
        <v>70</v>
      </c>
      <c r="C32" s="113" t="s">
        <v>5215</v>
      </c>
      <c r="D32" s="113" t="s">
        <v>31</v>
      </c>
      <c r="E32" s="113" t="s">
        <v>3111</v>
      </c>
      <c r="F32" s="97"/>
      <c r="G32" s="111" t="s">
        <v>73</v>
      </c>
      <c r="H32" s="112">
        <v>47.15</v>
      </c>
      <c r="I32" s="112"/>
      <c r="J32" s="109">
        <v>116</v>
      </c>
      <c r="K32" s="109"/>
      <c r="L32" s="111" t="s">
        <v>5231</v>
      </c>
      <c r="M32" s="92" t="str">
        <f>IF(N32="","",H32-($M$7*H32))</f>
        <v/>
      </c>
      <c r="N32" s="110"/>
    </row>
    <row r="33" spans="1:14" ht="16" x14ac:dyDescent="0.2">
      <c r="A33" s="99" t="s">
        <v>5230</v>
      </c>
      <c r="B33" s="114" t="s">
        <v>70</v>
      </c>
      <c r="C33" s="113" t="s">
        <v>5215</v>
      </c>
      <c r="D33" s="113" t="s">
        <v>3725</v>
      </c>
      <c r="E33" s="113" t="s">
        <v>3111</v>
      </c>
      <c r="F33" s="97"/>
      <c r="G33" s="111" t="s">
        <v>73</v>
      </c>
      <c r="H33" s="112">
        <v>42</v>
      </c>
      <c r="I33" s="112"/>
      <c r="J33" s="109">
        <v>500</v>
      </c>
      <c r="K33" s="109"/>
      <c r="L33" s="111" t="s">
        <v>5229</v>
      </c>
      <c r="M33" s="92" t="str">
        <f>IF(N33="","",H33-($M$7*H33))</f>
        <v/>
      </c>
      <c r="N33" s="110"/>
    </row>
    <row r="34" spans="1:14" ht="16" x14ac:dyDescent="0.2">
      <c r="A34" s="99" t="s">
        <v>5228</v>
      </c>
      <c r="B34" s="114" t="s">
        <v>70</v>
      </c>
      <c r="C34" s="113" t="s">
        <v>5215</v>
      </c>
      <c r="D34" s="113" t="s">
        <v>3725</v>
      </c>
      <c r="E34" s="113" t="s">
        <v>3252</v>
      </c>
      <c r="F34" s="97" t="s">
        <v>3148</v>
      </c>
      <c r="G34" s="111" t="s">
        <v>73</v>
      </c>
      <c r="H34" s="112">
        <v>25.85</v>
      </c>
      <c r="I34" s="112"/>
      <c r="J34" s="109">
        <v>137</v>
      </c>
      <c r="K34" s="109"/>
      <c r="L34" s="111" t="s">
        <v>5227</v>
      </c>
      <c r="M34" s="92" t="str">
        <f>IF(N34="","",H34-($M$7*H34))</f>
        <v/>
      </c>
      <c r="N34" s="110"/>
    </row>
    <row r="35" spans="1:14" ht="16" x14ac:dyDescent="0.2">
      <c r="A35" s="99" t="s">
        <v>5226</v>
      </c>
      <c r="B35" s="114" t="s">
        <v>70</v>
      </c>
      <c r="C35" s="113" t="s">
        <v>5215</v>
      </c>
      <c r="D35" s="113" t="s">
        <v>41</v>
      </c>
      <c r="E35" s="113" t="s">
        <v>3551</v>
      </c>
      <c r="F35" s="97" t="s">
        <v>3148</v>
      </c>
      <c r="G35" s="111" t="s">
        <v>73</v>
      </c>
      <c r="H35" s="112">
        <v>126.2</v>
      </c>
      <c r="I35" s="112"/>
      <c r="J35" s="109">
        <v>117</v>
      </c>
      <c r="K35" s="109"/>
      <c r="L35" s="111" t="s">
        <v>5225</v>
      </c>
      <c r="M35" s="92" t="str">
        <f>IF(N35="","",H35-($M$7*H35))</f>
        <v/>
      </c>
      <c r="N35" s="110"/>
    </row>
    <row r="36" spans="1:14" ht="16" x14ac:dyDescent="0.2">
      <c r="A36" s="99" t="s">
        <v>5224</v>
      </c>
      <c r="B36" s="114" t="s">
        <v>70</v>
      </c>
      <c r="C36" s="113" t="s">
        <v>5215</v>
      </c>
      <c r="D36" s="113" t="s">
        <v>41</v>
      </c>
      <c r="E36" s="113" t="s">
        <v>4588</v>
      </c>
      <c r="F36" s="97" t="s">
        <v>3148</v>
      </c>
      <c r="G36" s="111" t="s">
        <v>73</v>
      </c>
      <c r="H36" s="112">
        <v>96.1</v>
      </c>
      <c r="I36" s="112"/>
      <c r="J36" s="109">
        <v>264</v>
      </c>
      <c r="K36" s="109"/>
      <c r="L36" s="111" t="s">
        <v>5223</v>
      </c>
      <c r="M36" s="92" t="str">
        <f>IF(N36="","",H36-($M$7*H36))</f>
        <v/>
      </c>
      <c r="N36" s="110"/>
    </row>
    <row r="37" spans="1:14" ht="16" x14ac:dyDescent="0.2">
      <c r="A37" s="99" t="s">
        <v>5222</v>
      </c>
      <c r="B37" s="114" t="s">
        <v>70</v>
      </c>
      <c r="C37" s="113" t="s">
        <v>5215</v>
      </c>
      <c r="D37" s="113" t="s">
        <v>41</v>
      </c>
      <c r="E37" s="113" t="s">
        <v>4388</v>
      </c>
      <c r="F37" s="97" t="s">
        <v>3148</v>
      </c>
      <c r="G37" s="111" t="s">
        <v>73</v>
      </c>
      <c r="H37" s="112">
        <v>90.4</v>
      </c>
      <c r="I37" s="112"/>
      <c r="J37" s="109">
        <v>285</v>
      </c>
      <c r="K37" s="109"/>
      <c r="L37" s="111" t="s">
        <v>5221</v>
      </c>
      <c r="M37" s="92" t="str">
        <f>IF(N37="","",H37-($M$7*H37))</f>
        <v/>
      </c>
      <c r="N37" s="110"/>
    </row>
    <row r="38" spans="1:14" ht="16" x14ac:dyDescent="0.2">
      <c r="A38" s="99" t="s">
        <v>5220</v>
      </c>
      <c r="B38" s="114" t="s">
        <v>70</v>
      </c>
      <c r="C38" s="113" t="s">
        <v>5215</v>
      </c>
      <c r="D38" s="113" t="s">
        <v>41</v>
      </c>
      <c r="E38" s="113" t="s">
        <v>3093</v>
      </c>
      <c r="F38" s="97" t="s">
        <v>3148</v>
      </c>
      <c r="G38" s="111" t="s">
        <v>73</v>
      </c>
      <c r="H38" s="112">
        <v>64.400000000000006</v>
      </c>
      <c r="I38" s="112"/>
      <c r="J38" s="109">
        <v>248</v>
      </c>
      <c r="K38" s="109"/>
      <c r="L38" s="111" t="s">
        <v>5219</v>
      </c>
      <c r="M38" s="92" t="str">
        <f>IF(N38="","",H38-($M$7*H38))</f>
        <v/>
      </c>
      <c r="N38" s="110"/>
    </row>
    <row r="39" spans="1:14" ht="16" x14ac:dyDescent="0.2">
      <c r="A39" s="99" t="s">
        <v>5218</v>
      </c>
      <c r="B39" s="114" t="s">
        <v>70</v>
      </c>
      <c r="C39" s="113" t="s">
        <v>5215</v>
      </c>
      <c r="D39" s="113" t="s">
        <v>41</v>
      </c>
      <c r="E39" s="113" t="s">
        <v>3111</v>
      </c>
      <c r="F39" s="97" t="s">
        <v>3148</v>
      </c>
      <c r="G39" s="111" t="s">
        <v>73</v>
      </c>
      <c r="H39" s="112">
        <v>42</v>
      </c>
      <c r="I39" s="112"/>
      <c r="J39" s="109">
        <v>319</v>
      </c>
      <c r="K39" s="109"/>
      <c r="L39" s="111" t="s">
        <v>5217</v>
      </c>
      <c r="M39" s="92" t="str">
        <f>IF(N39="","",H39-($M$7*H39))</f>
        <v/>
      </c>
      <c r="N39" s="110"/>
    </row>
    <row r="40" spans="1:14" ht="16" x14ac:dyDescent="0.2">
      <c r="A40" s="99" t="s">
        <v>5216</v>
      </c>
      <c r="B40" s="114" t="s">
        <v>70</v>
      </c>
      <c r="C40" s="113" t="s">
        <v>5215</v>
      </c>
      <c r="D40" s="113" t="s">
        <v>41</v>
      </c>
      <c r="E40" s="113" t="s">
        <v>3252</v>
      </c>
      <c r="F40" s="97"/>
      <c r="G40" s="111" t="s">
        <v>73</v>
      </c>
      <c r="H40" s="112">
        <v>25.85</v>
      </c>
      <c r="I40" s="112"/>
      <c r="J40" s="109">
        <v>6</v>
      </c>
      <c r="K40" s="109"/>
      <c r="L40" s="111" t="s">
        <v>5214</v>
      </c>
      <c r="M40" s="92" t="str">
        <f>IF(N40="","",H40-($M$7*H40))</f>
        <v/>
      </c>
      <c r="N40" s="110"/>
    </row>
    <row r="41" spans="1:14" ht="16" x14ac:dyDescent="0.2">
      <c r="A41" s="99" t="s">
        <v>5213</v>
      </c>
      <c r="B41" s="114" t="s">
        <v>80</v>
      </c>
      <c r="C41" s="113" t="s">
        <v>5208</v>
      </c>
      <c r="D41" s="113" t="s">
        <v>31</v>
      </c>
      <c r="E41" s="113" t="s">
        <v>3097</v>
      </c>
      <c r="F41" s="97" t="s">
        <v>3148</v>
      </c>
      <c r="G41" s="111" t="s">
        <v>49</v>
      </c>
      <c r="H41" s="112">
        <v>107.7</v>
      </c>
      <c r="I41" s="112"/>
      <c r="J41" s="109">
        <v>7</v>
      </c>
      <c r="K41" s="109"/>
      <c r="L41" s="111" t="s">
        <v>5212</v>
      </c>
      <c r="M41" s="92" t="str">
        <f>IF(N41="","",H41-($M$7*H41))</f>
        <v/>
      </c>
      <c r="N41" s="110"/>
    </row>
    <row r="42" spans="1:14" ht="16" x14ac:dyDescent="0.2">
      <c r="A42" s="99" t="s">
        <v>5211</v>
      </c>
      <c r="B42" s="114" t="s">
        <v>80</v>
      </c>
      <c r="C42" s="113" t="s">
        <v>5208</v>
      </c>
      <c r="D42" s="113" t="s">
        <v>31</v>
      </c>
      <c r="E42" s="113" t="s">
        <v>3117</v>
      </c>
      <c r="F42" s="97" t="s">
        <v>3148</v>
      </c>
      <c r="G42" s="111" t="s">
        <v>49</v>
      </c>
      <c r="H42" s="112">
        <v>86.75</v>
      </c>
      <c r="I42" s="112"/>
      <c r="J42" s="109">
        <v>47</v>
      </c>
      <c r="K42" s="109"/>
      <c r="L42" s="111" t="s">
        <v>5210</v>
      </c>
      <c r="M42" s="92" t="str">
        <f>IF(N42="","",H42-($M$7*H42))</f>
        <v/>
      </c>
      <c r="N42" s="110"/>
    </row>
    <row r="43" spans="1:14" ht="16" x14ac:dyDescent="0.2">
      <c r="A43" s="99" t="s">
        <v>5209</v>
      </c>
      <c r="B43" s="114" t="s">
        <v>80</v>
      </c>
      <c r="C43" s="113" t="s">
        <v>5208</v>
      </c>
      <c r="D43" s="113" t="s">
        <v>31</v>
      </c>
      <c r="E43" s="113" t="s">
        <v>3093</v>
      </c>
      <c r="F43" s="97" t="s">
        <v>3148</v>
      </c>
      <c r="G43" s="111" t="s">
        <v>49</v>
      </c>
      <c r="H43" s="112">
        <v>68.400000000000006</v>
      </c>
      <c r="I43" s="112"/>
      <c r="J43" s="109">
        <v>54</v>
      </c>
      <c r="K43" s="109"/>
      <c r="L43" s="111" t="s">
        <v>5207</v>
      </c>
      <c r="M43" s="92" t="str">
        <f>IF(N43="","",H43-($M$7*H43))</f>
        <v/>
      </c>
      <c r="N43" s="110"/>
    </row>
    <row r="44" spans="1:14" ht="16" x14ac:dyDescent="0.2">
      <c r="A44" s="99" t="s">
        <v>5206</v>
      </c>
      <c r="B44" s="114" t="s">
        <v>996</v>
      </c>
      <c r="C44" s="113" t="s">
        <v>5201</v>
      </c>
      <c r="D44" s="113" t="s">
        <v>31</v>
      </c>
      <c r="E44" s="113" t="s">
        <v>3100</v>
      </c>
      <c r="F44" s="97"/>
      <c r="G44" s="111" t="s">
        <v>60</v>
      </c>
      <c r="H44" s="112">
        <v>166.25</v>
      </c>
      <c r="I44" s="112">
        <v>2.75</v>
      </c>
      <c r="J44" s="109"/>
      <c r="K44" s="109">
        <v>2</v>
      </c>
      <c r="L44" s="111" t="s">
        <v>5205</v>
      </c>
      <c r="M44" s="92" t="str">
        <f>IF(N44="","",H44-($M$7*H44))</f>
        <v/>
      </c>
      <c r="N44" s="110"/>
    </row>
    <row r="45" spans="1:14" ht="16" x14ac:dyDescent="0.2">
      <c r="A45" s="99" t="s">
        <v>5204</v>
      </c>
      <c r="B45" s="114" t="s">
        <v>996</v>
      </c>
      <c r="C45" s="113" t="s">
        <v>5201</v>
      </c>
      <c r="D45" s="113" t="s">
        <v>31</v>
      </c>
      <c r="E45" s="113" t="s">
        <v>3097</v>
      </c>
      <c r="F45" s="97"/>
      <c r="G45" s="111" t="s">
        <v>60</v>
      </c>
      <c r="H45" s="112">
        <v>134.1</v>
      </c>
      <c r="I45" s="112">
        <v>2.75</v>
      </c>
      <c r="J45" s="109">
        <v>4</v>
      </c>
      <c r="K45" s="109"/>
      <c r="L45" s="111" t="s">
        <v>5203</v>
      </c>
      <c r="M45" s="92" t="str">
        <f>IF(N45="","",H45-($M$7*H45))</f>
        <v/>
      </c>
      <c r="N45" s="110"/>
    </row>
    <row r="46" spans="1:14" ht="16" x14ac:dyDescent="0.2">
      <c r="A46" s="99" t="s">
        <v>5202</v>
      </c>
      <c r="B46" s="114" t="s">
        <v>996</v>
      </c>
      <c r="C46" s="113" t="s">
        <v>5201</v>
      </c>
      <c r="D46" s="113" t="s">
        <v>31</v>
      </c>
      <c r="E46" s="113" t="s">
        <v>3117</v>
      </c>
      <c r="F46" s="97"/>
      <c r="G46" s="111" t="s">
        <v>60</v>
      </c>
      <c r="H46" s="112">
        <v>109.2</v>
      </c>
      <c r="I46" s="112">
        <v>2.75</v>
      </c>
      <c r="J46" s="109"/>
      <c r="K46" s="109">
        <v>19</v>
      </c>
      <c r="L46" s="111" t="s">
        <v>5200</v>
      </c>
      <c r="M46" s="92" t="str">
        <f>IF(N46="","",H46-($M$7*H46))</f>
        <v/>
      </c>
      <c r="N46" s="110"/>
    </row>
    <row r="47" spans="1:14" ht="16" x14ac:dyDescent="0.2">
      <c r="A47" s="99" t="s">
        <v>5199</v>
      </c>
      <c r="B47" s="114" t="s">
        <v>5198</v>
      </c>
      <c r="C47" s="113" t="s">
        <v>5197</v>
      </c>
      <c r="D47" s="113" t="s">
        <v>41</v>
      </c>
      <c r="E47" s="113" t="s">
        <v>3222</v>
      </c>
      <c r="F47" s="97"/>
      <c r="G47" s="111" t="s">
        <v>60</v>
      </c>
      <c r="H47" s="112">
        <v>32.450000000000003</v>
      </c>
      <c r="I47" s="112"/>
      <c r="J47" s="109">
        <v>59</v>
      </c>
      <c r="K47" s="109"/>
      <c r="L47" s="111" t="s">
        <v>5196</v>
      </c>
      <c r="M47" s="92" t="str">
        <f>IF(N47="","",H47-($M$7*H47))</f>
        <v/>
      </c>
      <c r="N47" s="110"/>
    </row>
    <row r="48" spans="1:14" ht="16" x14ac:dyDescent="0.2">
      <c r="A48" s="99" t="s">
        <v>5195</v>
      </c>
      <c r="B48" s="114" t="s">
        <v>1001</v>
      </c>
      <c r="C48" s="113" t="s">
        <v>5194</v>
      </c>
      <c r="D48" s="113" t="s">
        <v>31</v>
      </c>
      <c r="E48" s="113" t="s">
        <v>3137</v>
      </c>
      <c r="F48" s="97"/>
      <c r="G48" s="111" t="s">
        <v>33</v>
      </c>
      <c r="H48" s="112">
        <v>186.7</v>
      </c>
      <c r="I48" s="112">
        <v>2</v>
      </c>
      <c r="J48" s="109">
        <v>1</v>
      </c>
      <c r="K48" s="109"/>
      <c r="L48" s="111" t="s">
        <v>5193</v>
      </c>
      <c r="M48" s="92" t="str">
        <f>IF(N48="","",H48-($M$7*H48))</f>
        <v/>
      </c>
      <c r="N48" s="110"/>
    </row>
    <row r="49" spans="1:14" ht="16" x14ac:dyDescent="0.2">
      <c r="A49" s="99" t="s">
        <v>5192</v>
      </c>
      <c r="B49" s="114" t="s">
        <v>3026</v>
      </c>
      <c r="C49" s="113" t="s">
        <v>5184</v>
      </c>
      <c r="D49" s="113" t="s">
        <v>31</v>
      </c>
      <c r="E49" s="113" t="s">
        <v>5147</v>
      </c>
      <c r="F49" s="97" t="s">
        <v>3148</v>
      </c>
      <c r="G49" s="111" t="s">
        <v>33</v>
      </c>
      <c r="H49" s="112">
        <v>221.45</v>
      </c>
      <c r="I49" s="112"/>
      <c r="J49" s="109">
        <v>38</v>
      </c>
      <c r="K49" s="109"/>
      <c r="L49" s="111" t="s">
        <v>5191</v>
      </c>
      <c r="M49" s="92" t="str">
        <f>IF(N49="","",H49-($M$7*H49))</f>
        <v/>
      </c>
      <c r="N49" s="110"/>
    </row>
    <row r="50" spans="1:14" ht="16" x14ac:dyDescent="0.2">
      <c r="A50" s="99" t="s">
        <v>5190</v>
      </c>
      <c r="B50" s="114" t="s">
        <v>3026</v>
      </c>
      <c r="C50" s="113" t="s">
        <v>5184</v>
      </c>
      <c r="D50" s="113" t="s">
        <v>31</v>
      </c>
      <c r="E50" s="113" t="s">
        <v>5189</v>
      </c>
      <c r="F50" s="97" t="s">
        <v>3148</v>
      </c>
      <c r="G50" s="111" t="s">
        <v>33</v>
      </c>
      <c r="H50" s="112">
        <v>206</v>
      </c>
      <c r="I50" s="112"/>
      <c r="J50" s="109">
        <v>53</v>
      </c>
      <c r="K50" s="109"/>
      <c r="L50" s="111" t="s">
        <v>5188</v>
      </c>
      <c r="M50" s="92" t="str">
        <f>IF(N50="","",H50-($M$7*H50))</f>
        <v/>
      </c>
      <c r="N50" s="110"/>
    </row>
    <row r="51" spans="1:14" ht="16" x14ac:dyDescent="0.2">
      <c r="A51" s="99" t="s">
        <v>5187</v>
      </c>
      <c r="B51" s="114" t="s">
        <v>3026</v>
      </c>
      <c r="C51" s="113" t="s">
        <v>5184</v>
      </c>
      <c r="D51" s="113" t="s">
        <v>31</v>
      </c>
      <c r="E51" s="113" t="s">
        <v>4334</v>
      </c>
      <c r="F51" s="97" t="s">
        <v>3148</v>
      </c>
      <c r="G51" s="111" t="s">
        <v>33</v>
      </c>
      <c r="H51" s="112">
        <v>160</v>
      </c>
      <c r="I51" s="112"/>
      <c r="J51" s="109">
        <v>20</v>
      </c>
      <c r="K51" s="109"/>
      <c r="L51" s="111" t="s">
        <v>5186</v>
      </c>
      <c r="M51" s="92" t="str">
        <f>IF(N51="","",H51-($M$7*H51))</f>
        <v/>
      </c>
      <c r="N51" s="110"/>
    </row>
    <row r="52" spans="1:14" ht="16" x14ac:dyDescent="0.2">
      <c r="A52" s="99" t="s">
        <v>5185</v>
      </c>
      <c r="B52" s="114" t="s">
        <v>3026</v>
      </c>
      <c r="C52" s="113" t="s">
        <v>5184</v>
      </c>
      <c r="D52" s="113" t="s">
        <v>31</v>
      </c>
      <c r="E52" s="113" t="s">
        <v>3222</v>
      </c>
      <c r="F52" s="97"/>
      <c r="G52" s="111" t="s">
        <v>33</v>
      </c>
      <c r="H52" s="112">
        <v>34.9</v>
      </c>
      <c r="I52" s="112"/>
      <c r="J52" s="109">
        <v>389</v>
      </c>
      <c r="K52" s="109"/>
      <c r="L52" s="111" t="s">
        <v>5183</v>
      </c>
      <c r="M52" s="92" t="str">
        <f>IF(N52="","",H52-($M$7*H52))</f>
        <v/>
      </c>
      <c r="N52" s="110"/>
    </row>
    <row r="53" spans="1:14" ht="16" x14ac:dyDescent="0.2">
      <c r="A53" s="99" t="s">
        <v>5182</v>
      </c>
      <c r="B53" s="114" t="s">
        <v>5177</v>
      </c>
      <c r="C53" s="113" t="s">
        <v>5176</v>
      </c>
      <c r="D53" s="113" t="s">
        <v>31</v>
      </c>
      <c r="E53" s="113" t="s">
        <v>3100</v>
      </c>
      <c r="F53" s="97"/>
      <c r="G53" s="111" t="s">
        <v>43</v>
      </c>
      <c r="H53" s="112">
        <v>154.4</v>
      </c>
      <c r="I53" s="112">
        <v>2.75</v>
      </c>
      <c r="J53" s="109">
        <v>1</v>
      </c>
      <c r="K53" s="109"/>
      <c r="L53" s="111" t="s">
        <v>5181</v>
      </c>
      <c r="M53" s="92" t="str">
        <f>IF(N53="","",H53-($M$7*H53))</f>
        <v/>
      </c>
      <c r="N53" s="110"/>
    </row>
    <row r="54" spans="1:14" ht="16" x14ac:dyDescent="0.2">
      <c r="A54" s="99" t="s">
        <v>5180</v>
      </c>
      <c r="B54" s="114" t="s">
        <v>5177</v>
      </c>
      <c r="C54" s="113" t="s">
        <v>5176</v>
      </c>
      <c r="D54" s="113" t="s">
        <v>31</v>
      </c>
      <c r="E54" s="113" t="s">
        <v>3097</v>
      </c>
      <c r="F54" s="97" t="s">
        <v>3148</v>
      </c>
      <c r="G54" s="111" t="s">
        <v>43</v>
      </c>
      <c r="H54" s="112">
        <v>132.05000000000001</v>
      </c>
      <c r="I54" s="112">
        <v>2.75</v>
      </c>
      <c r="J54" s="109">
        <v>13</v>
      </c>
      <c r="K54" s="109"/>
      <c r="L54" s="111" t="s">
        <v>5179</v>
      </c>
      <c r="M54" s="92" t="str">
        <f>IF(N54="","",H54-($M$7*H54))</f>
        <v/>
      </c>
      <c r="N54" s="110"/>
    </row>
    <row r="55" spans="1:14" ht="16" x14ac:dyDescent="0.2">
      <c r="A55" s="99" t="s">
        <v>5178</v>
      </c>
      <c r="B55" s="114" t="s">
        <v>5177</v>
      </c>
      <c r="C55" s="113" t="s">
        <v>5176</v>
      </c>
      <c r="D55" s="113" t="s">
        <v>31</v>
      </c>
      <c r="E55" s="113" t="s">
        <v>3117</v>
      </c>
      <c r="F55" s="97" t="s">
        <v>3148</v>
      </c>
      <c r="G55" s="111" t="s">
        <v>43</v>
      </c>
      <c r="H55" s="112">
        <v>115</v>
      </c>
      <c r="I55" s="112">
        <v>2.75</v>
      </c>
      <c r="J55" s="109">
        <v>4</v>
      </c>
      <c r="K55" s="109"/>
      <c r="L55" s="111" t="s">
        <v>5175</v>
      </c>
      <c r="M55" s="92" t="str">
        <f>IF(N55="","",H55-($M$7*H55))</f>
        <v/>
      </c>
      <c r="N55" s="110"/>
    </row>
    <row r="56" spans="1:14" ht="16" x14ac:dyDescent="0.2">
      <c r="A56" s="99" t="s">
        <v>5174</v>
      </c>
      <c r="B56" s="114" t="s">
        <v>5171</v>
      </c>
      <c r="C56" s="113" t="s">
        <v>5170</v>
      </c>
      <c r="D56" s="113" t="s">
        <v>41</v>
      </c>
      <c r="E56" s="113" t="s">
        <v>3847</v>
      </c>
      <c r="F56" s="97"/>
      <c r="G56" s="111" t="s">
        <v>33</v>
      </c>
      <c r="H56" s="112">
        <v>131.35</v>
      </c>
      <c r="I56" s="112"/>
      <c r="J56" s="109">
        <v>2</v>
      </c>
      <c r="K56" s="109"/>
      <c r="L56" s="111" t="s">
        <v>5173</v>
      </c>
      <c r="M56" s="92" t="str">
        <f>IF(N56="","",H56-($M$7*H56))</f>
        <v/>
      </c>
      <c r="N56" s="110"/>
    </row>
    <row r="57" spans="1:14" ht="16" x14ac:dyDescent="0.2">
      <c r="A57" s="99" t="s">
        <v>5172</v>
      </c>
      <c r="B57" s="114" t="s">
        <v>5171</v>
      </c>
      <c r="C57" s="113" t="s">
        <v>5170</v>
      </c>
      <c r="D57" s="113" t="s">
        <v>41</v>
      </c>
      <c r="E57" s="113" t="s">
        <v>3821</v>
      </c>
      <c r="F57" s="97"/>
      <c r="G57" s="111" t="s">
        <v>33</v>
      </c>
      <c r="H57" s="112">
        <v>125.95</v>
      </c>
      <c r="I57" s="112"/>
      <c r="J57" s="109">
        <v>24</v>
      </c>
      <c r="K57" s="109"/>
      <c r="L57" s="111" t="s">
        <v>5169</v>
      </c>
      <c r="M57" s="92" t="str">
        <f>IF(N57="","",H57-($M$7*H57))</f>
        <v/>
      </c>
      <c r="N57" s="110"/>
    </row>
    <row r="58" spans="1:14" ht="16" x14ac:dyDescent="0.2">
      <c r="A58" s="99" t="s">
        <v>5168</v>
      </c>
      <c r="B58" s="114" t="s">
        <v>103</v>
      </c>
      <c r="C58" s="113" t="s">
        <v>5150</v>
      </c>
      <c r="D58" s="113" t="s">
        <v>41</v>
      </c>
      <c r="E58" s="113" t="s">
        <v>3847</v>
      </c>
      <c r="F58" s="97"/>
      <c r="G58" s="111" t="s">
        <v>33</v>
      </c>
      <c r="H58" s="112">
        <v>161.55000000000001</v>
      </c>
      <c r="I58" s="112"/>
      <c r="J58" s="109">
        <v>19</v>
      </c>
      <c r="K58" s="109"/>
      <c r="L58" s="111" t="s">
        <v>5167</v>
      </c>
      <c r="M58" s="92" t="str">
        <f>IF(N58="","",H58-($M$7*H58))</f>
        <v/>
      </c>
      <c r="N58" s="110"/>
    </row>
    <row r="59" spans="1:14" ht="16" x14ac:dyDescent="0.2">
      <c r="A59" s="99" t="s">
        <v>5166</v>
      </c>
      <c r="B59" s="114" t="s">
        <v>103</v>
      </c>
      <c r="C59" s="113" t="s">
        <v>5150</v>
      </c>
      <c r="D59" s="113" t="s">
        <v>41</v>
      </c>
      <c r="E59" s="113" t="s">
        <v>3821</v>
      </c>
      <c r="F59" s="97"/>
      <c r="G59" s="111" t="s">
        <v>33</v>
      </c>
      <c r="H59" s="112">
        <v>145.55000000000001</v>
      </c>
      <c r="I59" s="112"/>
      <c r="J59" s="109">
        <v>58</v>
      </c>
      <c r="K59" s="109"/>
      <c r="L59" s="111" t="s">
        <v>5165</v>
      </c>
      <c r="M59" s="92" t="str">
        <f>IF(N59="","",H59-($M$7*H59))</f>
        <v/>
      </c>
      <c r="N59" s="110"/>
    </row>
    <row r="60" spans="1:14" ht="16" x14ac:dyDescent="0.2">
      <c r="A60" s="99" t="s">
        <v>5164</v>
      </c>
      <c r="B60" s="114" t="s">
        <v>103</v>
      </c>
      <c r="C60" s="113" t="s">
        <v>5150</v>
      </c>
      <c r="D60" s="113" t="s">
        <v>41</v>
      </c>
      <c r="E60" s="113" t="s">
        <v>3548</v>
      </c>
      <c r="F60" s="100"/>
      <c r="G60" s="111" t="s">
        <v>33</v>
      </c>
      <c r="H60" s="112">
        <v>158</v>
      </c>
      <c r="I60" s="112"/>
      <c r="J60" s="109">
        <v>1</v>
      </c>
      <c r="K60" s="109"/>
      <c r="L60" s="111" t="s">
        <v>5163</v>
      </c>
      <c r="M60" s="92" t="str">
        <f>IF(N60="","",H60-($M$7*H60))</f>
        <v/>
      </c>
      <c r="N60" s="110"/>
    </row>
    <row r="61" spans="1:14" ht="16" x14ac:dyDescent="0.2">
      <c r="A61" s="99" t="s">
        <v>5162</v>
      </c>
      <c r="B61" s="114" t="s">
        <v>103</v>
      </c>
      <c r="C61" s="113" t="s">
        <v>5150</v>
      </c>
      <c r="D61" s="113" t="s">
        <v>41</v>
      </c>
      <c r="E61" s="113" t="s">
        <v>4429</v>
      </c>
      <c r="F61" s="97"/>
      <c r="G61" s="111" t="s">
        <v>33</v>
      </c>
      <c r="H61" s="112">
        <v>152.30000000000001</v>
      </c>
      <c r="I61" s="112"/>
      <c r="J61" s="109">
        <v>17</v>
      </c>
      <c r="K61" s="109"/>
      <c r="L61" s="111" t="s">
        <v>5161</v>
      </c>
      <c r="M61" s="92" t="str">
        <f>IF(N61="","",H61-($M$7*H61))</f>
        <v/>
      </c>
      <c r="N61" s="110"/>
    </row>
    <row r="62" spans="1:14" ht="16" x14ac:dyDescent="0.2">
      <c r="A62" s="99" t="s">
        <v>5160</v>
      </c>
      <c r="B62" s="114" t="s">
        <v>103</v>
      </c>
      <c r="C62" s="113" t="s">
        <v>5150</v>
      </c>
      <c r="D62" s="113" t="s">
        <v>41</v>
      </c>
      <c r="E62" s="113" t="s">
        <v>4388</v>
      </c>
      <c r="F62" s="100"/>
      <c r="G62" s="111" t="s">
        <v>33</v>
      </c>
      <c r="H62" s="112">
        <v>135</v>
      </c>
      <c r="I62" s="112"/>
      <c r="J62" s="109">
        <v>19</v>
      </c>
      <c r="K62" s="109"/>
      <c r="L62" s="111" t="s">
        <v>5159</v>
      </c>
      <c r="M62" s="92" t="str">
        <f>IF(N62="","",H62-($M$7*H62))</f>
        <v/>
      </c>
      <c r="N62" s="110"/>
    </row>
    <row r="63" spans="1:14" ht="16" x14ac:dyDescent="0.2">
      <c r="A63" s="99" t="s">
        <v>5158</v>
      </c>
      <c r="B63" s="114" t="s">
        <v>103</v>
      </c>
      <c r="C63" s="113" t="s">
        <v>5150</v>
      </c>
      <c r="D63" s="113" t="s">
        <v>41</v>
      </c>
      <c r="E63" s="113" t="s">
        <v>3545</v>
      </c>
      <c r="F63" s="97"/>
      <c r="G63" s="111" t="s">
        <v>33</v>
      </c>
      <c r="H63" s="112">
        <v>127.7</v>
      </c>
      <c r="I63" s="112"/>
      <c r="J63" s="109">
        <v>500</v>
      </c>
      <c r="K63" s="109"/>
      <c r="L63" s="111" t="s">
        <v>5157</v>
      </c>
      <c r="M63" s="92" t="str">
        <f>IF(N63="","",H63-($M$7*H63))</f>
        <v/>
      </c>
      <c r="N63" s="110"/>
    </row>
    <row r="64" spans="1:14" ht="16" x14ac:dyDescent="0.2">
      <c r="A64" s="99" t="s">
        <v>5156</v>
      </c>
      <c r="B64" s="114" t="s">
        <v>103</v>
      </c>
      <c r="C64" s="113" t="s">
        <v>5150</v>
      </c>
      <c r="D64" s="113" t="s">
        <v>41</v>
      </c>
      <c r="E64" s="113" t="s">
        <v>5155</v>
      </c>
      <c r="F64" s="97"/>
      <c r="G64" s="111" t="s">
        <v>33</v>
      </c>
      <c r="H64" s="112">
        <v>117.7</v>
      </c>
      <c r="I64" s="112"/>
      <c r="J64" s="109">
        <v>129</v>
      </c>
      <c r="K64" s="109"/>
      <c r="L64" s="111" t="s">
        <v>5154</v>
      </c>
      <c r="M64" s="92" t="str">
        <f>IF(N64="","",H64-($M$7*H64))</f>
        <v/>
      </c>
      <c r="N64" s="110"/>
    </row>
    <row r="65" spans="1:14" ht="16" x14ac:dyDescent="0.2">
      <c r="A65" s="99" t="s">
        <v>5153</v>
      </c>
      <c r="B65" s="114" t="s">
        <v>103</v>
      </c>
      <c r="C65" s="113" t="s">
        <v>5150</v>
      </c>
      <c r="D65" s="113" t="s">
        <v>41</v>
      </c>
      <c r="E65" s="113" t="s">
        <v>3093</v>
      </c>
      <c r="F65" s="97"/>
      <c r="G65" s="111" t="s">
        <v>33</v>
      </c>
      <c r="H65" s="112">
        <v>102.5</v>
      </c>
      <c r="I65" s="112"/>
      <c r="J65" s="109">
        <v>500</v>
      </c>
      <c r="K65" s="109"/>
      <c r="L65" s="111" t="s">
        <v>5152</v>
      </c>
      <c r="M65" s="92" t="str">
        <f>IF(N65="","",H65-($M$7*H65))</f>
        <v/>
      </c>
      <c r="N65" s="110"/>
    </row>
    <row r="66" spans="1:14" ht="16" x14ac:dyDescent="0.2">
      <c r="A66" s="99" t="s">
        <v>5151</v>
      </c>
      <c r="B66" s="114" t="s">
        <v>103</v>
      </c>
      <c r="C66" s="113" t="s">
        <v>5150</v>
      </c>
      <c r="D66" s="113" t="s">
        <v>41</v>
      </c>
      <c r="E66" s="113" t="s">
        <v>3111</v>
      </c>
      <c r="F66" s="97"/>
      <c r="G66" s="111" t="s">
        <v>33</v>
      </c>
      <c r="H66" s="112">
        <v>69.45</v>
      </c>
      <c r="I66" s="112"/>
      <c r="J66" s="109">
        <v>30</v>
      </c>
      <c r="K66" s="109"/>
      <c r="L66" s="111" t="s">
        <v>5149</v>
      </c>
      <c r="M66" s="92" t="str">
        <f>IF(N66="","",H66-($M$7*H66))</f>
        <v/>
      </c>
      <c r="N66" s="110"/>
    </row>
    <row r="67" spans="1:14" ht="16" x14ac:dyDescent="0.2">
      <c r="A67" s="99" t="s">
        <v>5148</v>
      </c>
      <c r="B67" s="114" t="s">
        <v>5132</v>
      </c>
      <c r="C67" s="113" t="s">
        <v>5131</v>
      </c>
      <c r="D67" s="113" t="s">
        <v>31</v>
      </c>
      <c r="E67" s="113" t="s">
        <v>5147</v>
      </c>
      <c r="F67" s="97"/>
      <c r="G67" s="111" t="s">
        <v>33</v>
      </c>
      <c r="H67" s="112">
        <v>222</v>
      </c>
      <c r="I67" s="112"/>
      <c r="J67" s="109">
        <v>2</v>
      </c>
      <c r="K67" s="109"/>
      <c r="L67" s="111" t="s">
        <v>5146</v>
      </c>
      <c r="M67" s="92" t="str">
        <f>IF(N67="","",H67-($M$7*H67))</f>
        <v/>
      </c>
      <c r="N67" s="110"/>
    </row>
    <row r="68" spans="1:14" ht="16" x14ac:dyDescent="0.2">
      <c r="A68" s="99" t="s">
        <v>5145</v>
      </c>
      <c r="B68" s="114" t="s">
        <v>5132</v>
      </c>
      <c r="C68" s="113" t="s">
        <v>5131</v>
      </c>
      <c r="D68" s="113" t="s">
        <v>31</v>
      </c>
      <c r="E68" s="113" t="s">
        <v>3743</v>
      </c>
      <c r="F68" s="97"/>
      <c r="G68" s="111" t="s">
        <v>33</v>
      </c>
      <c r="H68" s="112">
        <v>235.75</v>
      </c>
      <c r="I68" s="112"/>
      <c r="J68" s="109">
        <v>5</v>
      </c>
      <c r="K68" s="109"/>
      <c r="L68" s="111" t="s">
        <v>5144</v>
      </c>
      <c r="M68" s="92" t="str">
        <f>IF(N68="","",H68-($M$7*H68))</f>
        <v/>
      </c>
      <c r="N68" s="110"/>
    </row>
    <row r="69" spans="1:14" ht="16" x14ac:dyDescent="0.2">
      <c r="A69" s="99" t="s">
        <v>5143</v>
      </c>
      <c r="B69" s="114" t="s">
        <v>5132</v>
      </c>
      <c r="C69" s="113" t="s">
        <v>5131</v>
      </c>
      <c r="D69" s="113" t="s">
        <v>31</v>
      </c>
      <c r="E69" s="113" t="s">
        <v>3108</v>
      </c>
      <c r="F69" s="97"/>
      <c r="G69" s="111" t="s">
        <v>33</v>
      </c>
      <c r="H69" s="112">
        <v>222.1</v>
      </c>
      <c r="I69" s="112"/>
      <c r="J69" s="109">
        <v>17</v>
      </c>
      <c r="K69" s="109"/>
      <c r="L69" s="111" t="s">
        <v>5142</v>
      </c>
      <c r="M69" s="92" t="str">
        <f>IF(N69="","",H69-($M$7*H69))</f>
        <v/>
      </c>
      <c r="N69" s="110"/>
    </row>
    <row r="70" spans="1:14" ht="16" x14ac:dyDescent="0.2">
      <c r="A70" s="99" t="s">
        <v>5141</v>
      </c>
      <c r="B70" s="114" t="s">
        <v>5132</v>
      </c>
      <c r="C70" s="113" t="s">
        <v>5131</v>
      </c>
      <c r="D70" s="113" t="s">
        <v>31</v>
      </c>
      <c r="E70" s="113" t="s">
        <v>3137</v>
      </c>
      <c r="F70" s="97"/>
      <c r="G70" s="111" t="s">
        <v>33</v>
      </c>
      <c r="H70" s="112">
        <v>209.25</v>
      </c>
      <c r="I70" s="112"/>
      <c r="J70" s="109">
        <v>39</v>
      </c>
      <c r="K70" s="109"/>
      <c r="L70" s="111" t="s">
        <v>5140</v>
      </c>
      <c r="M70" s="92" t="str">
        <f>IF(N70="","",H70-($M$7*H70))</f>
        <v/>
      </c>
      <c r="N70" s="110"/>
    </row>
    <row r="71" spans="1:14" ht="16" x14ac:dyDescent="0.2">
      <c r="A71" s="99" t="s">
        <v>5139</v>
      </c>
      <c r="B71" s="114" t="s">
        <v>5132</v>
      </c>
      <c r="C71" s="113" t="s">
        <v>5131</v>
      </c>
      <c r="D71" s="113" t="s">
        <v>31</v>
      </c>
      <c r="E71" s="113" t="s">
        <v>4334</v>
      </c>
      <c r="F71" s="97"/>
      <c r="G71" s="111" t="s">
        <v>33</v>
      </c>
      <c r="H71" s="112">
        <v>191.45</v>
      </c>
      <c r="I71" s="112"/>
      <c r="J71" s="109">
        <v>152</v>
      </c>
      <c r="K71" s="109"/>
      <c r="L71" s="111" t="s">
        <v>5138</v>
      </c>
      <c r="M71" s="92" t="str">
        <f>IF(N71="","",H71-($M$7*H71))</f>
        <v/>
      </c>
      <c r="N71" s="110"/>
    </row>
    <row r="72" spans="1:14" ht="16" x14ac:dyDescent="0.2">
      <c r="A72" s="99" t="s">
        <v>5137</v>
      </c>
      <c r="B72" s="114" t="s">
        <v>5132</v>
      </c>
      <c r="C72" s="113" t="s">
        <v>5131</v>
      </c>
      <c r="D72" s="113" t="s">
        <v>31</v>
      </c>
      <c r="E72" s="113" t="s">
        <v>3260</v>
      </c>
      <c r="F72" s="97" t="s">
        <v>3148</v>
      </c>
      <c r="G72" s="111" t="s">
        <v>33</v>
      </c>
      <c r="H72" s="112">
        <v>180</v>
      </c>
      <c r="I72" s="112"/>
      <c r="J72" s="109">
        <v>3</v>
      </c>
      <c r="K72" s="109"/>
      <c r="L72" s="111" t="s">
        <v>5136</v>
      </c>
      <c r="M72" s="92" t="str">
        <f>IF(N72="","",H72-($M$7*H72))</f>
        <v/>
      </c>
      <c r="N72" s="110"/>
    </row>
    <row r="73" spans="1:14" ht="16" x14ac:dyDescent="0.2">
      <c r="A73" s="99" t="s">
        <v>5135</v>
      </c>
      <c r="B73" s="98" t="s">
        <v>5132</v>
      </c>
      <c r="C73" s="93" t="s">
        <v>5131</v>
      </c>
      <c r="D73" s="93" t="s">
        <v>5082</v>
      </c>
      <c r="E73" s="93" t="s">
        <v>5064</v>
      </c>
      <c r="F73" s="97"/>
      <c r="G73" s="96" t="s">
        <v>33</v>
      </c>
      <c r="H73" s="95">
        <v>164.45</v>
      </c>
      <c r="I73" s="95"/>
      <c r="J73" s="94">
        <v>104</v>
      </c>
      <c r="K73" s="94"/>
      <c r="L73" s="93" t="s">
        <v>5134</v>
      </c>
      <c r="M73" s="92" t="str">
        <f>IF(N73="","",H73-($M$7*H73))</f>
        <v/>
      </c>
      <c r="N73" s="110"/>
    </row>
    <row r="74" spans="1:14" ht="16" x14ac:dyDescent="0.2">
      <c r="A74" s="99" t="s">
        <v>5133</v>
      </c>
      <c r="B74" s="98" t="s">
        <v>5132</v>
      </c>
      <c r="C74" s="93" t="s">
        <v>5131</v>
      </c>
      <c r="D74" s="93" t="s">
        <v>5082</v>
      </c>
      <c r="E74" s="93" t="s">
        <v>5130</v>
      </c>
      <c r="F74" s="97"/>
      <c r="G74" s="96" t="s">
        <v>33</v>
      </c>
      <c r="H74" s="95">
        <v>158.94999999999999</v>
      </c>
      <c r="I74" s="95"/>
      <c r="J74" s="94">
        <v>37</v>
      </c>
      <c r="K74" s="94"/>
      <c r="L74" s="93" t="s">
        <v>5129</v>
      </c>
      <c r="M74" s="92" t="str">
        <f>IF(N74="","",H74-($M$7*H74))</f>
        <v/>
      </c>
      <c r="N74" s="110"/>
    </row>
    <row r="75" spans="1:14" ht="16" x14ac:dyDescent="0.2">
      <c r="A75" s="99" t="s">
        <v>5128</v>
      </c>
      <c r="B75" s="98" t="s">
        <v>5127</v>
      </c>
      <c r="C75" s="93" t="s">
        <v>5126</v>
      </c>
      <c r="D75" s="93" t="s">
        <v>41</v>
      </c>
      <c r="E75" s="93" t="s">
        <v>5064</v>
      </c>
      <c r="F75" s="97"/>
      <c r="G75" s="96" t="s">
        <v>43</v>
      </c>
      <c r="H75" s="95">
        <v>95</v>
      </c>
      <c r="I75" s="95"/>
      <c r="J75" s="109">
        <v>12</v>
      </c>
      <c r="K75" s="94"/>
      <c r="L75" s="93" t="s">
        <v>5125</v>
      </c>
      <c r="M75" s="92" t="str">
        <f>IF(N75="","",H75-($M$7*H75))</f>
        <v/>
      </c>
      <c r="N75" s="110"/>
    </row>
    <row r="76" spans="1:14" ht="16" x14ac:dyDescent="0.2">
      <c r="A76" s="99" t="s">
        <v>5124</v>
      </c>
      <c r="B76" s="98" t="s">
        <v>5121</v>
      </c>
      <c r="C76" s="93" t="s">
        <v>5120</v>
      </c>
      <c r="D76" s="93" t="s">
        <v>41</v>
      </c>
      <c r="E76" s="93" t="s">
        <v>3836</v>
      </c>
      <c r="F76" s="97"/>
      <c r="G76" s="96" t="s">
        <v>33</v>
      </c>
      <c r="H76" s="95">
        <v>135</v>
      </c>
      <c r="I76" s="95"/>
      <c r="J76" s="94">
        <v>3</v>
      </c>
      <c r="K76" s="94"/>
      <c r="L76" s="93" t="s">
        <v>5123</v>
      </c>
      <c r="M76" s="92" t="str">
        <f>IF(N76="","",H76-($M$7*H76))</f>
        <v/>
      </c>
      <c r="N76" s="110"/>
    </row>
    <row r="77" spans="1:14" ht="16" x14ac:dyDescent="0.2">
      <c r="A77" s="99" t="s">
        <v>5122</v>
      </c>
      <c r="B77" s="98" t="s">
        <v>5121</v>
      </c>
      <c r="C77" s="93" t="s">
        <v>5120</v>
      </c>
      <c r="D77" s="93" t="s">
        <v>41</v>
      </c>
      <c r="E77" s="93" t="s">
        <v>5064</v>
      </c>
      <c r="F77" s="97"/>
      <c r="G77" s="96" t="s">
        <v>33</v>
      </c>
      <c r="H77" s="95">
        <v>124.25</v>
      </c>
      <c r="I77" s="95"/>
      <c r="J77" s="94">
        <v>12</v>
      </c>
      <c r="K77" s="94"/>
      <c r="L77" s="93" t="s">
        <v>5119</v>
      </c>
      <c r="M77" s="92" t="str">
        <f>IF(N77="","",H77-($M$7*H77))</f>
        <v/>
      </c>
      <c r="N77" s="110"/>
    </row>
    <row r="78" spans="1:14" ht="16" x14ac:dyDescent="0.2">
      <c r="A78" s="99" t="s">
        <v>5118</v>
      </c>
      <c r="B78" s="98" t="s">
        <v>1027</v>
      </c>
      <c r="C78" s="93" t="s">
        <v>5111</v>
      </c>
      <c r="D78" s="93" t="s">
        <v>41</v>
      </c>
      <c r="E78" s="93" t="s">
        <v>3847</v>
      </c>
      <c r="F78" s="97"/>
      <c r="G78" s="96" t="s">
        <v>33</v>
      </c>
      <c r="H78" s="95">
        <v>120.3</v>
      </c>
      <c r="I78" s="95"/>
      <c r="J78" s="94">
        <v>50</v>
      </c>
      <c r="K78" s="94"/>
      <c r="L78" s="93" t="s">
        <v>5117</v>
      </c>
      <c r="M78" s="92" t="str">
        <f>IF(N78="","",H78-($M$7*H78))</f>
        <v/>
      </c>
      <c r="N78" s="110"/>
    </row>
    <row r="79" spans="1:14" ht="16" x14ac:dyDescent="0.2">
      <c r="A79" s="99" t="s">
        <v>5116</v>
      </c>
      <c r="B79" s="98" t="s">
        <v>1027</v>
      </c>
      <c r="C79" s="93" t="s">
        <v>5111</v>
      </c>
      <c r="D79" s="93" t="s">
        <v>41</v>
      </c>
      <c r="E79" s="93" t="s">
        <v>3821</v>
      </c>
      <c r="F79" s="97" t="s">
        <v>3148</v>
      </c>
      <c r="G79" s="96" t="s">
        <v>33</v>
      </c>
      <c r="H79" s="95">
        <v>118</v>
      </c>
      <c r="I79" s="95"/>
      <c r="J79" s="94">
        <v>33</v>
      </c>
      <c r="K79" s="94"/>
      <c r="L79" s="93" t="s">
        <v>5115</v>
      </c>
      <c r="M79" s="92" t="str">
        <f>IF(N79="","",H79-($M$7*H79))</f>
        <v/>
      </c>
      <c r="N79" s="110"/>
    </row>
    <row r="80" spans="1:14" ht="16" x14ac:dyDescent="0.2">
      <c r="A80" s="99" t="s">
        <v>5114</v>
      </c>
      <c r="B80" s="98" t="s">
        <v>1027</v>
      </c>
      <c r="C80" s="93" t="s">
        <v>5111</v>
      </c>
      <c r="D80" s="93" t="s">
        <v>41</v>
      </c>
      <c r="E80" s="93" t="s">
        <v>4388</v>
      </c>
      <c r="F80" s="100"/>
      <c r="G80" s="96" t="s">
        <v>33</v>
      </c>
      <c r="H80" s="95">
        <v>109</v>
      </c>
      <c r="I80" s="95"/>
      <c r="J80" s="94">
        <v>153</v>
      </c>
      <c r="K80" s="94"/>
      <c r="L80" s="93" t="s">
        <v>5113</v>
      </c>
      <c r="M80" s="92" t="str">
        <f>IF(N80="","",H80-($M$7*H80))</f>
        <v/>
      </c>
      <c r="N80" s="110"/>
    </row>
    <row r="81" spans="1:14" ht="16" x14ac:dyDescent="0.2">
      <c r="A81" s="99" t="s">
        <v>5112</v>
      </c>
      <c r="B81" s="98" t="s">
        <v>1027</v>
      </c>
      <c r="C81" s="93" t="s">
        <v>5111</v>
      </c>
      <c r="D81" s="93" t="s">
        <v>41</v>
      </c>
      <c r="E81" s="93" t="s">
        <v>3545</v>
      </c>
      <c r="F81" s="97"/>
      <c r="G81" s="96" t="s">
        <v>33</v>
      </c>
      <c r="H81" s="95">
        <v>108.4</v>
      </c>
      <c r="I81" s="95"/>
      <c r="J81" s="109">
        <v>127</v>
      </c>
      <c r="K81" s="94"/>
      <c r="L81" s="93" t="s">
        <v>5110</v>
      </c>
      <c r="M81" s="92" t="str">
        <f>IF(N81="","",H81-($M$7*H81))</f>
        <v/>
      </c>
      <c r="N81" s="110"/>
    </row>
    <row r="82" spans="1:14" ht="16" x14ac:dyDescent="0.2">
      <c r="A82" s="99" t="s">
        <v>5109</v>
      </c>
      <c r="B82" s="98" t="s">
        <v>1046</v>
      </c>
      <c r="C82" s="93" t="s">
        <v>5108</v>
      </c>
      <c r="D82" s="93" t="s">
        <v>5082</v>
      </c>
      <c r="E82" s="93" t="s">
        <v>4334</v>
      </c>
      <c r="F82" s="97"/>
      <c r="G82" s="96" t="s">
        <v>33</v>
      </c>
      <c r="H82" s="95">
        <v>153</v>
      </c>
      <c r="I82" s="95"/>
      <c r="J82" s="94">
        <v>1</v>
      </c>
      <c r="K82" s="94"/>
      <c r="L82" s="93" t="s">
        <v>5107</v>
      </c>
      <c r="M82" s="92" t="str">
        <f>IF(N82="","",H82-($M$7*H82))</f>
        <v/>
      </c>
      <c r="N82" s="110"/>
    </row>
    <row r="83" spans="1:14" ht="16" x14ac:dyDescent="0.2">
      <c r="A83" s="99" t="s">
        <v>5106</v>
      </c>
      <c r="B83" s="98" t="s">
        <v>1042</v>
      </c>
      <c r="C83" s="93" t="s">
        <v>5083</v>
      </c>
      <c r="D83" s="93" t="s">
        <v>31</v>
      </c>
      <c r="E83" s="93" t="s">
        <v>3743</v>
      </c>
      <c r="F83" s="97"/>
      <c r="G83" s="96" t="s">
        <v>33</v>
      </c>
      <c r="H83" s="95">
        <v>211.2</v>
      </c>
      <c r="I83" s="95"/>
      <c r="J83" s="109">
        <v>78</v>
      </c>
      <c r="K83" s="94"/>
      <c r="L83" s="93" t="s">
        <v>5105</v>
      </c>
      <c r="M83" s="92" t="str">
        <f>IF(N83="","",H83-($M$7*H83))</f>
        <v/>
      </c>
      <c r="N83" s="110"/>
    </row>
    <row r="84" spans="1:14" ht="16" x14ac:dyDescent="0.2">
      <c r="A84" s="99" t="s">
        <v>5104</v>
      </c>
      <c r="B84" s="98" t="s">
        <v>1042</v>
      </c>
      <c r="C84" s="93" t="s">
        <v>5083</v>
      </c>
      <c r="D84" s="93" t="s">
        <v>31</v>
      </c>
      <c r="E84" s="93" t="s">
        <v>3108</v>
      </c>
      <c r="F84" s="97"/>
      <c r="G84" s="96" t="s">
        <v>33</v>
      </c>
      <c r="H84" s="95">
        <v>196.4</v>
      </c>
      <c r="I84" s="95"/>
      <c r="J84" s="94">
        <v>357</v>
      </c>
      <c r="K84" s="94"/>
      <c r="L84" s="93" t="s">
        <v>5103</v>
      </c>
      <c r="M84" s="92" t="str">
        <f>IF(N84="","",H84-($M$7*H84))</f>
        <v/>
      </c>
      <c r="N84" s="110"/>
    </row>
    <row r="85" spans="1:14" ht="16" x14ac:dyDescent="0.2">
      <c r="A85" s="99" t="s">
        <v>5102</v>
      </c>
      <c r="B85" s="98" t="s">
        <v>1042</v>
      </c>
      <c r="C85" s="93" t="s">
        <v>5083</v>
      </c>
      <c r="D85" s="93" t="s">
        <v>31</v>
      </c>
      <c r="E85" s="93" t="s">
        <v>3137</v>
      </c>
      <c r="F85" s="97" t="s">
        <v>3148</v>
      </c>
      <c r="G85" s="96" t="s">
        <v>33</v>
      </c>
      <c r="H85" s="95">
        <v>182.5</v>
      </c>
      <c r="I85" s="95"/>
      <c r="J85" s="94">
        <v>240</v>
      </c>
      <c r="K85" s="94"/>
      <c r="L85" s="93" t="s">
        <v>5101</v>
      </c>
      <c r="M85" s="92" t="str">
        <f>IF(N85="","",H85-($M$7*H85))</f>
        <v/>
      </c>
      <c r="N85" s="110"/>
    </row>
    <row r="86" spans="1:14" ht="16" x14ac:dyDescent="0.2">
      <c r="A86" s="99" t="s">
        <v>5100</v>
      </c>
      <c r="B86" s="98" t="s">
        <v>1042</v>
      </c>
      <c r="C86" s="93" t="s">
        <v>5083</v>
      </c>
      <c r="D86" s="93" t="s">
        <v>31</v>
      </c>
      <c r="E86" s="93" t="s">
        <v>4334</v>
      </c>
      <c r="F86" s="97"/>
      <c r="G86" s="96" t="s">
        <v>33</v>
      </c>
      <c r="H86" s="95">
        <v>169.6</v>
      </c>
      <c r="I86" s="95"/>
      <c r="J86" s="94">
        <v>178</v>
      </c>
      <c r="K86" s="94"/>
      <c r="L86" s="93" t="s">
        <v>5099</v>
      </c>
      <c r="M86" s="92" t="str">
        <f>IF(N86="","",H86-($M$7*H86))</f>
        <v/>
      </c>
      <c r="N86" s="110"/>
    </row>
    <row r="87" spans="1:14" ht="16" x14ac:dyDescent="0.2">
      <c r="A87" s="99" t="s">
        <v>5098</v>
      </c>
      <c r="B87" s="98" t="s">
        <v>1042</v>
      </c>
      <c r="C87" s="93" t="s">
        <v>5083</v>
      </c>
      <c r="D87" s="93" t="s">
        <v>31</v>
      </c>
      <c r="E87" s="93" t="s">
        <v>4417</v>
      </c>
      <c r="F87" s="97" t="s">
        <v>3148</v>
      </c>
      <c r="G87" s="96" t="s">
        <v>33</v>
      </c>
      <c r="H87" s="95">
        <v>157.65</v>
      </c>
      <c r="I87" s="95"/>
      <c r="J87" s="94">
        <v>5</v>
      </c>
      <c r="K87" s="94"/>
      <c r="L87" s="93" t="s">
        <v>5097</v>
      </c>
      <c r="M87" s="92" t="str">
        <f>IF(N87="","",H87-($M$7*H87))</f>
        <v/>
      </c>
      <c r="N87" s="110"/>
    </row>
    <row r="88" spans="1:14" ht="16" x14ac:dyDescent="0.2">
      <c r="A88" s="99" t="s">
        <v>5096</v>
      </c>
      <c r="B88" s="98" t="s">
        <v>1042</v>
      </c>
      <c r="C88" s="93" t="s">
        <v>5083</v>
      </c>
      <c r="D88" s="93" t="s">
        <v>31</v>
      </c>
      <c r="E88" s="93" t="s">
        <v>4905</v>
      </c>
      <c r="F88" s="100"/>
      <c r="G88" s="96" t="s">
        <v>33</v>
      </c>
      <c r="H88" s="95">
        <v>140</v>
      </c>
      <c r="I88" s="95"/>
      <c r="J88" s="94">
        <v>4</v>
      </c>
      <c r="K88" s="94"/>
      <c r="L88" s="93" t="s">
        <v>5095</v>
      </c>
      <c r="M88" s="92" t="str">
        <f>IF(N88="","",H88-($M$7*H88))</f>
        <v/>
      </c>
      <c r="N88" s="110"/>
    </row>
    <row r="89" spans="1:14" ht="16" x14ac:dyDescent="0.2">
      <c r="A89" s="99" t="s">
        <v>5094</v>
      </c>
      <c r="B89" s="98" t="s">
        <v>1042</v>
      </c>
      <c r="C89" s="93" t="s">
        <v>5083</v>
      </c>
      <c r="D89" s="93" t="s">
        <v>31</v>
      </c>
      <c r="E89" s="93" t="s">
        <v>3236</v>
      </c>
      <c r="F89" s="97" t="s">
        <v>3148</v>
      </c>
      <c r="G89" s="96" t="s">
        <v>33</v>
      </c>
      <c r="H89" s="95">
        <v>109.8</v>
      </c>
      <c r="I89" s="95"/>
      <c r="J89" s="94">
        <v>2</v>
      </c>
      <c r="K89" s="94"/>
      <c r="L89" s="93" t="s">
        <v>5093</v>
      </c>
      <c r="M89" s="92" t="str">
        <f>IF(N89="","",H89-($M$7*H89))</f>
        <v/>
      </c>
      <c r="N89" s="110"/>
    </row>
    <row r="90" spans="1:14" ht="16" x14ac:dyDescent="0.2">
      <c r="A90" s="99" t="s">
        <v>5092</v>
      </c>
      <c r="B90" s="98" t="s">
        <v>1042</v>
      </c>
      <c r="C90" s="93" t="s">
        <v>5083</v>
      </c>
      <c r="D90" s="93" t="s">
        <v>31</v>
      </c>
      <c r="E90" s="93" t="s">
        <v>3093</v>
      </c>
      <c r="F90" s="97"/>
      <c r="G90" s="96" t="s">
        <v>33</v>
      </c>
      <c r="H90" s="95">
        <v>78.7</v>
      </c>
      <c r="I90" s="95"/>
      <c r="J90" s="94">
        <v>6</v>
      </c>
      <c r="K90" s="94"/>
      <c r="L90" s="93" t="s">
        <v>5091</v>
      </c>
      <c r="M90" s="92" t="str">
        <f>IF(N90="","",H90-($M$7*H90))</f>
        <v/>
      </c>
      <c r="N90" s="110"/>
    </row>
    <row r="91" spans="1:14" ht="16" x14ac:dyDescent="0.2">
      <c r="A91" s="99" t="s">
        <v>5090</v>
      </c>
      <c r="B91" s="98" t="s">
        <v>1042</v>
      </c>
      <c r="C91" s="93" t="s">
        <v>5083</v>
      </c>
      <c r="D91" s="93" t="s">
        <v>31</v>
      </c>
      <c r="E91" s="93" t="s">
        <v>3111</v>
      </c>
      <c r="F91" s="97"/>
      <c r="G91" s="96" t="s">
        <v>33</v>
      </c>
      <c r="H91" s="95">
        <v>71.400000000000006</v>
      </c>
      <c r="I91" s="95"/>
      <c r="J91" s="94">
        <v>150</v>
      </c>
      <c r="K91" s="94"/>
      <c r="L91" s="93" t="s">
        <v>5089</v>
      </c>
      <c r="M91" s="92" t="str">
        <f>IF(N91="","",H91-($M$7*H91))</f>
        <v/>
      </c>
      <c r="N91" s="110"/>
    </row>
    <row r="92" spans="1:14" ht="16" x14ac:dyDescent="0.2">
      <c r="A92" s="99" t="s">
        <v>5088</v>
      </c>
      <c r="B92" s="98" t="s">
        <v>1042</v>
      </c>
      <c r="C92" s="93" t="s">
        <v>5083</v>
      </c>
      <c r="D92" s="93" t="s">
        <v>5082</v>
      </c>
      <c r="E92" s="93" t="s">
        <v>3236</v>
      </c>
      <c r="F92" s="97"/>
      <c r="G92" s="96" t="s">
        <v>33</v>
      </c>
      <c r="H92" s="95">
        <v>109.8</v>
      </c>
      <c r="I92" s="95"/>
      <c r="J92" s="94">
        <v>38</v>
      </c>
      <c r="K92" s="94"/>
      <c r="L92" s="93" t="s">
        <v>5087</v>
      </c>
      <c r="M92" s="92" t="str">
        <f>IF(N92="","",H92-($M$7*H92))</f>
        <v/>
      </c>
      <c r="N92" s="110"/>
    </row>
    <row r="93" spans="1:14" ht="16" x14ac:dyDescent="0.2">
      <c r="A93" s="99" t="s">
        <v>5086</v>
      </c>
      <c r="B93" s="98" t="s">
        <v>1042</v>
      </c>
      <c r="C93" s="93" t="s">
        <v>5083</v>
      </c>
      <c r="D93" s="93" t="s">
        <v>5082</v>
      </c>
      <c r="E93" s="93" t="s">
        <v>3093</v>
      </c>
      <c r="F93" s="97"/>
      <c r="G93" s="96" t="s">
        <v>33</v>
      </c>
      <c r="H93" s="95">
        <v>91.9</v>
      </c>
      <c r="I93" s="95"/>
      <c r="J93" s="94">
        <v>19</v>
      </c>
      <c r="K93" s="94"/>
      <c r="L93" s="93" t="s">
        <v>5085</v>
      </c>
      <c r="M93" s="92" t="str">
        <f>IF(N93="","",H93-($M$7*H93))</f>
        <v/>
      </c>
      <c r="N93" s="110"/>
    </row>
    <row r="94" spans="1:14" ht="16" x14ac:dyDescent="0.2">
      <c r="A94" s="99" t="s">
        <v>5084</v>
      </c>
      <c r="B94" s="98" t="s">
        <v>1042</v>
      </c>
      <c r="C94" s="93" t="s">
        <v>5083</v>
      </c>
      <c r="D94" s="93" t="s">
        <v>5082</v>
      </c>
      <c r="E94" s="93" t="s">
        <v>3111</v>
      </c>
      <c r="F94" s="97"/>
      <c r="G94" s="96" t="s">
        <v>33</v>
      </c>
      <c r="H94" s="95">
        <v>71.400000000000006</v>
      </c>
      <c r="I94" s="95"/>
      <c r="J94" s="109">
        <v>3</v>
      </c>
      <c r="K94" s="94"/>
      <c r="L94" s="93" t="s">
        <v>5081</v>
      </c>
      <c r="M94" s="92" t="str">
        <f>IF(N94="","",H94-($M$7*H94))</f>
        <v/>
      </c>
      <c r="N94" s="110"/>
    </row>
    <row r="95" spans="1:14" ht="16" x14ac:dyDescent="0.2">
      <c r="A95" s="99" t="s">
        <v>5080</v>
      </c>
      <c r="B95" s="98" t="s">
        <v>2979</v>
      </c>
      <c r="C95" s="93" t="s">
        <v>5075</v>
      </c>
      <c r="D95" s="93" t="s">
        <v>31</v>
      </c>
      <c r="E95" s="93" t="s">
        <v>3137</v>
      </c>
      <c r="F95" s="97"/>
      <c r="G95" s="96" t="s">
        <v>33</v>
      </c>
      <c r="H95" s="95">
        <v>165.25</v>
      </c>
      <c r="I95" s="95"/>
      <c r="J95" s="94">
        <v>9</v>
      </c>
      <c r="K95" s="94"/>
      <c r="L95" s="93" t="s">
        <v>5079</v>
      </c>
      <c r="M95" s="92" t="str">
        <f>IF(N95="","",H95-($M$7*H95))</f>
        <v/>
      </c>
      <c r="N95" s="110"/>
    </row>
    <row r="96" spans="1:14" ht="16" x14ac:dyDescent="0.2">
      <c r="A96" s="99" t="s">
        <v>5078</v>
      </c>
      <c r="B96" s="98" t="s">
        <v>2979</v>
      </c>
      <c r="C96" s="93" t="s">
        <v>5075</v>
      </c>
      <c r="D96" s="93" t="s">
        <v>31</v>
      </c>
      <c r="E96" s="93" t="s">
        <v>4334</v>
      </c>
      <c r="F96" s="97"/>
      <c r="G96" s="96" t="s">
        <v>33</v>
      </c>
      <c r="H96" s="95">
        <v>160.19999999999999</v>
      </c>
      <c r="I96" s="95"/>
      <c r="J96" s="109">
        <v>3</v>
      </c>
      <c r="K96" s="94"/>
      <c r="L96" s="93" t="s">
        <v>5077</v>
      </c>
      <c r="M96" s="92" t="str">
        <f>IF(N96="","",H96-($M$7*H96))</f>
        <v/>
      </c>
      <c r="N96" s="110"/>
    </row>
    <row r="97" spans="1:14" ht="16" x14ac:dyDescent="0.2">
      <c r="A97" s="99" t="s">
        <v>5076</v>
      </c>
      <c r="B97" s="98" t="s">
        <v>2979</v>
      </c>
      <c r="C97" s="93" t="s">
        <v>5075</v>
      </c>
      <c r="D97" s="93" t="s">
        <v>31</v>
      </c>
      <c r="E97" s="93" t="s">
        <v>3236</v>
      </c>
      <c r="F97" s="97"/>
      <c r="G97" s="96" t="s">
        <v>33</v>
      </c>
      <c r="H97" s="95">
        <v>85.95</v>
      </c>
      <c r="I97" s="95"/>
      <c r="J97" s="109">
        <v>10</v>
      </c>
      <c r="K97" s="94"/>
      <c r="L97" s="93" t="s">
        <v>5074</v>
      </c>
      <c r="M97" s="92" t="str">
        <f>IF(N97="","",H97-($M$7*H97))</f>
        <v/>
      </c>
      <c r="N97" s="110"/>
    </row>
    <row r="98" spans="1:14" ht="16" x14ac:dyDescent="0.2">
      <c r="A98" s="99" t="s">
        <v>5073</v>
      </c>
      <c r="B98" s="98" t="s">
        <v>5066</v>
      </c>
      <c r="C98" s="93" t="s">
        <v>5065</v>
      </c>
      <c r="D98" s="93" t="s">
        <v>41</v>
      </c>
      <c r="E98" s="93" t="s">
        <v>4529</v>
      </c>
      <c r="F98" s="100"/>
      <c r="G98" s="96" t="s">
        <v>33</v>
      </c>
      <c r="H98" s="95">
        <v>205</v>
      </c>
      <c r="I98" s="95"/>
      <c r="J98" s="94">
        <v>15</v>
      </c>
      <c r="K98" s="94"/>
      <c r="L98" s="93" t="s">
        <v>5072</v>
      </c>
      <c r="M98" s="92" t="str">
        <f>IF(N98="","",H98-($M$7*H98))</f>
        <v/>
      </c>
      <c r="N98" s="110"/>
    </row>
    <row r="99" spans="1:14" ht="16" x14ac:dyDescent="0.2">
      <c r="A99" s="99" t="s">
        <v>5071</v>
      </c>
      <c r="B99" s="98" t="s">
        <v>5066</v>
      </c>
      <c r="C99" s="93" t="s">
        <v>5065</v>
      </c>
      <c r="D99" s="93" t="s">
        <v>41</v>
      </c>
      <c r="E99" s="93" t="s">
        <v>3826</v>
      </c>
      <c r="F99" s="97"/>
      <c r="G99" s="96" t="s">
        <v>33</v>
      </c>
      <c r="H99" s="95">
        <v>161.65</v>
      </c>
      <c r="I99" s="95"/>
      <c r="J99" s="94">
        <v>2</v>
      </c>
      <c r="K99" s="94"/>
      <c r="L99" s="93" t="s">
        <v>5070</v>
      </c>
      <c r="M99" s="92" t="str">
        <f>IF(N99="","",H99-($M$7*H99))</f>
        <v/>
      </c>
      <c r="N99" s="110"/>
    </row>
    <row r="100" spans="1:14" ht="16" x14ac:dyDescent="0.2">
      <c r="A100" s="99" t="s">
        <v>5069</v>
      </c>
      <c r="B100" s="98" t="s">
        <v>5066</v>
      </c>
      <c r="C100" s="93" t="s">
        <v>5065</v>
      </c>
      <c r="D100" s="93" t="s">
        <v>41</v>
      </c>
      <c r="E100" s="93" t="s">
        <v>5026</v>
      </c>
      <c r="F100" s="97"/>
      <c r="G100" s="96" t="s">
        <v>33</v>
      </c>
      <c r="H100" s="95">
        <v>148.15</v>
      </c>
      <c r="I100" s="95"/>
      <c r="J100" s="109">
        <v>5</v>
      </c>
      <c r="K100" s="94"/>
      <c r="L100" s="93" t="s">
        <v>5068</v>
      </c>
      <c r="M100" s="92" t="str">
        <f>IF(N100="","",H100-($M$7*H100))</f>
        <v/>
      </c>
      <c r="N100" s="110"/>
    </row>
    <row r="101" spans="1:14" ht="16" x14ac:dyDescent="0.2">
      <c r="A101" s="99" t="s">
        <v>5067</v>
      </c>
      <c r="B101" s="98" t="s">
        <v>5066</v>
      </c>
      <c r="C101" s="93" t="s">
        <v>5065</v>
      </c>
      <c r="D101" s="93" t="s">
        <v>41</v>
      </c>
      <c r="E101" s="93" t="s">
        <v>5064</v>
      </c>
      <c r="F101" s="97"/>
      <c r="G101" s="96" t="s">
        <v>33</v>
      </c>
      <c r="H101" s="95">
        <v>91.1</v>
      </c>
      <c r="I101" s="95"/>
      <c r="J101" s="109">
        <v>6</v>
      </c>
      <c r="K101" s="94"/>
      <c r="L101" s="93" t="s">
        <v>5063</v>
      </c>
      <c r="M101" s="92" t="str">
        <f>IF(N101="","",H101-($M$7*H101))</f>
        <v/>
      </c>
      <c r="N101" s="110"/>
    </row>
    <row r="102" spans="1:14" ht="16" x14ac:dyDescent="0.2">
      <c r="A102" s="99" t="s">
        <v>5062</v>
      </c>
      <c r="B102" s="98" t="s">
        <v>108</v>
      </c>
      <c r="C102" s="93" t="s">
        <v>5053</v>
      </c>
      <c r="D102" s="93" t="s">
        <v>31</v>
      </c>
      <c r="E102" s="93" t="s">
        <v>3100</v>
      </c>
      <c r="F102" s="97"/>
      <c r="G102" s="96" t="s">
        <v>60</v>
      </c>
      <c r="H102" s="95">
        <v>139.75</v>
      </c>
      <c r="I102" s="95"/>
      <c r="J102" s="94">
        <v>5</v>
      </c>
      <c r="K102" s="94"/>
      <c r="L102" s="93" t="s">
        <v>5061</v>
      </c>
      <c r="M102" s="92" t="str">
        <f>IF(N102="","",H102-($M$7*H102))</f>
        <v/>
      </c>
      <c r="N102" s="110"/>
    </row>
    <row r="103" spans="1:14" ht="16" x14ac:dyDescent="0.2">
      <c r="A103" s="99" t="s">
        <v>5060</v>
      </c>
      <c r="B103" s="98" t="s">
        <v>108</v>
      </c>
      <c r="C103" s="93" t="s">
        <v>5053</v>
      </c>
      <c r="D103" s="93" t="s">
        <v>31</v>
      </c>
      <c r="E103" s="93" t="s">
        <v>3097</v>
      </c>
      <c r="F103" s="97"/>
      <c r="G103" s="96" t="s">
        <v>60</v>
      </c>
      <c r="H103" s="95">
        <v>108.45</v>
      </c>
      <c r="I103" s="95"/>
      <c r="J103" s="94">
        <v>57</v>
      </c>
      <c r="K103" s="94"/>
      <c r="L103" s="93" t="s">
        <v>5059</v>
      </c>
      <c r="M103" s="92" t="str">
        <f>IF(N103="","",H103-($M$7*H103))</f>
        <v/>
      </c>
      <c r="N103" s="110"/>
    </row>
    <row r="104" spans="1:14" ht="16" x14ac:dyDescent="0.2">
      <c r="A104" s="99" t="s">
        <v>5058</v>
      </c>
      <c r="B104" s="98" t="s">
        <v>108</v>
      </c>
      <c r="C104" s="93" t="s">
        <v>5053</v>
      </c>
      <c r="D104" s="93" t="s">
        <v>31</v>
      </c>
      <c r="E104" s="93" t="s">
        <v>3117</v>
      </c>
      <c r="F104" s="97" t="s">
        <v>3148</v>
      </c>
      <c r="G104" s="96" t="s">
        <v>60</v>
      </c>
      <c r="H104" s="95">
        <v>91.35</v>
      </c>
      <c r="I104" s="95"/>
      <c r="J104" s="94">
        <v>186</v>
      </c>
      <c r="K104" s="94"/>
      <c r="L104" s="93" t="s">
        <v>5057</v>
      </c>
      <c r="M104" s="92" t="str">
        <f>IF(N104="","",H104-($M$7*H104))</f>
        <v/>
      </c>
      <c r="N104" s="110"/>
    </row>
    <row r="105" spans="1:14" ht="16" x14ac:dyDescent="0.2">
      <c r="A105" s="99" t="s">
        <v>5056</v>
      </c>
      <c r="B105" s="98" t="s">
        <v>108</v>
      </c>
      <c r="C105" s="93" t="s">
        <v>5053</v>
      </c>
      <c r="D105" s="93" t="s">
        <v>31</v>
      </c>
      <c r="E105" s="93" t="s">
        <v>3297</v>
      </c>
      <c r="F105" s="97" t="s">
        <v>3148</v>
      </c>
      <c r="G105" s="96" t="s">
        <v>60</v>
      </c>
      <c r="H105" s="95">
        <v>87</v>
      </c>
      <c r="I105" s="95"/>
      <c r="J105" s="109">
        <v>17</v>
      </c>
      <c r="K105" s="94"/>
      <c r="L105" s="93" t="s">
        <v>5055</v>
      </c>
      <c r="M105" s="92" t="str">
        <f>IF(N105="","",H105-($M$7*H105))</f>
        <v/>
      </c>
      <c r="N105" s="110"/>
    </row>
    <row r="106" spans="1:14" ht="16" x14ac:dyDescent="0.2">
      <c r="A106" s="99" t="s">
        <v>5054</v>
      </c>
      <c r="B106" s="98" t="s">
        <v>108</v>
      </c>
      <c r="C106" s="93" t="s">
        <v>5053</v>
      </c>
      <c r="D106" s="93" t="s">
        <v>31</v>
      </c>
      <c r="E106" s="93" t="s">
        <v>3093</v>
      </c>
      <c r="F106" s="97"/>
      <c r="G106" s="96" t="s">
        <v>60</v>
      </c>
      <c r="H106" s="95">
        <v>73.400000000000006</v>
      </c>
      <c r="I106" s="95"/>
      <c r="J106" s="94">
        <v>296</v>
      </c>
      <c r="K106" s="94">
        <v>108</v>
      </c>
      <c r="L106" s="93" t="s">
        <v>5052</v>
      </c>
      <c r="M106" s="92" t="str">
        <f>IF(N106="","",H106-($M$7*H106))</f>
        <v/>
      </c>
      <c r="N106" s="110"/>
    </row>
    <row r="107" spans="1:14" ht="16" x14ac:dyDescent="0.2">
      <c r="A107" s="99" t="s">
        <v>5051</v>
      </c>
      <c r="B107" s="98" t="s">
        <v>120</v>
      </c>
      <c r="C107" s="93" t="s">
        <v>5042</v>
      </c>
      <c r="D107" s="93" t="s">
        <v>31</v>
      </c>
      <c r="E107" s="93" t="s">
        <v>3100</v>
      </c>
      <c r="F107" s="97"/>
      <c r="G107" s="96" t="s">
        <v>60</v>
      </c>
      <c r="H107" s="95">
        <v>126.65</v>
      </c>
      <c r="I107" s="95"/>
      <c r="J107" s="94">
        <v>1</v>
      </c>
      <c r="K107" s="94"/>
      <c r="L107" s="93" t="s">
        <v>5050</v>
      </c>
      <c r="M107" s="92" t="str">
        <f>IF(N107="","",H107-($M$7*H107))</f>
        <v/>
      </c>
      <c r="N107" s="110"/>
    </row>
    <row r="108" spans="1:14" ht="16" x14ac:dyDescent="0.2">
      <c r="A108" s="99" t="s">
        <v>5049</v>
      </c>
      <c r="B108" s="98" t="s">
        <v>120</v>
      </c>
      <c r="C108" s="93" t="s">
        <v>5042</v>
      </c>
      <c r="D108" s="93" t="s">
        <v>31</v>
      </c>
      <c r="E108" s="93" t="s">
        <v>3097</v>
      </c>
      <c r="F108" s="97" t="s">
        <v>3148</v>
      </c>
      <c r="G108" s="96" t="s">
        <v>60</v>
      </c>
      <c r="H108" s="95">
        <v>101.15</v>
      </c>
      <c r="I108" s="95"/>
      <c r="J108" s="109">
        <v>160</v>
      </c>
      <c r="K108" s="94"/>
      <c r="L108" s="93" t="s">
        <v>5048</v>
      </c>
      <c r="M108" s="92" t="str">
        <f>IF(N108="","",H108-($M$7*H108))</f>
        <v/>
      </c>
      <c r="N108" s="110"/>
    </row>
    <row r="109" spans="1:14" ht="16" x14ac:dyDescent="0.2">
      <c r="A109" s="99" t="s">
        <v>5047</v>
      </c>
      <c r="B109" s="98" t="s">
        <v>120</v>
      </c>
      <c r="C109" s="93" t="s">
        <v>5042</v>
      </c>
      <c r="D109" s="93" t="s">
        <v>31</v>
      </c>
      <c r="E109" s="93" t="s">
        <v>3117</v>
      </c>
      <c r="F109" s="97"/>
      <c r="G109" s="96" t="s">
        <v>60</v>
      </c>
      <c r="H109" s="95">
        <v>81.5</v>
      </c>
      <c r="I109" s="95"/>
      <c r="J109" s="94">
        <v>22</v>
      </c>
      <c r="K109" s="94"/>
      <c r="L109" s="93" t="s">
        <v>5046</v>
      </c>
      <c r="M109" s="92" t="str">
        <f>IF(N109="","",H109-($M$7*H109))</f>
        <v/>
      </c>
      <c r="N109" s="110"/>
    </row>
    <row r="110" spans="1:14" ht="16" x14ac:dyDescent="0.2">
      <c r="A110" s="99" t="s">
        <v>5045</v>
      </c>
      <c r="B110" s="98" t="s">
        <v>120</v>
      </c>
      <c r="C110" s="93" t="s">
        <v>5042</v>
      </c>
      <c r="D110" s="93" t="s">
        <v>31</v>
      </c>
      <c r="E110" s="93" t="s">
        <v>3093</v>
      </c>
      <c r="F110" s="97"/>
      <c r="G110" s="96" t="s">
        <v>60</v>
      </c>
      <c r="H110" s="95">
        <v>63</v>
      </c>
      <c r="I110" s="95"/>
      <c r="J110" s="94">
        <v>39</v>
      </c>
      <c r="K110" s="94"/>
      <c r="L110" s="93" t="s">
        <v>5044</v>
      </c>
      <c r="M110" s="92" t="str">
        <f>IF(N110="","",H110-($M$7*H110))</f>
        <v/>
      </c>
      <c r="N110" s="110"/>
    </row>
    <row r="111" spans="1:14" ht="16" x14ac:dyDescent="0.2">
      <c r="A111" s="99" t="s">
        <v>5043</v>
      </c>
      <c r="B111" s="98" t="s">
        <v>120</v>
      </c>
      <c r="C111" s="93" t="s">
        <v>5042</v>
      </c>
      <c r="D111" s="93" t="s">
        <v>31</v>
      </c>
      <c r="E111" s="93" t="s">
        <v>3111</v>
      </c>
      <c r="F111" s="97"/>
      <c r="G111" s="96" t="s">
        <v>60</v>
      </c>
      <c r="H111" s="95">
        <v>46.25</v>
      </c>
      <c r="I111" s="95"/>
      <c r="J111" s="94">
        <v>44</v>
      </c>
      <c r="K111" s="94"/>
      <c r="L111" s="93" t="s">
        <v>5041</v>
      </c>
      <c r="M111" s="92" t="str">
        <f>IF(N111="","",H111-($M$7*H111))</f>
        <v/>
      </c>
      <c r="N111" s="110"/>
    </row>
    <row r="112" spans="1:14" ht="16" x14ac:dyDescent="0.2">
      <c r="A112" s="99" t="s">
        <v>5040</v>
      </c>
      <c r="B112" s="98" t="s">
        <v>122</v>
      </c>
      <c r="C112" s="93" t="s">
        <v>5039</v>
      </c>
      <c r="D112" s="93" t="s">
        <v>31</v>
      </c>
      <c r="E112" s="93" t="s">
        <v>3117</v>
      </c>
      <c r="F112" s="97"/>
      <c r="G112" s="96" t="s">
        <v>60</v>
      </c>
      <c r="H112" s="95">
        <v>94</v>
      </c>
      <c r="I112" s="95">
        <v>0.75</v>
      </c>
      <c r="J112" s="109">
        <v>107</v>
      </c>
      <c r="K112" s="94"/>
      <c r="L112" s="93" t="s">
        <v>5038</v>
      </c>
      <c r="M112" s="92" t="str">
        <f>IF(N112="","",H112-($M$7*H112))</f>
        <v/>
      </c>
      <c r="N112" s="110"/>
    </row>
    <row r="113" spans="1:14" ht="16" x14ac:dyDescent="0.2">
      <c r="A113" s="99" t="s">
        <v>5037</v>
      </c>
      <c r="B113" s="98" t="s">
        <v>626</v>
      </c>
      <c r="C113" s="93" t="s">
        <v>5036</v>
      </c>
      <c r="D113" s="93" t="s">
        <v>31</v>
      </c>
      <c r="E113" s="93" t="s">
        <v>3117</v>
      </c>
      <c r="F113" s="97"/>
      <c r="G113" s="96" t="s">
        <v>60</v>
      </c>
      <c r="H113" s="95">
        <v>87</v>
      </c>
      <c r="I113" s="95"/>
      <c r="J113" s="109">
        <v>30</v>
      </c>
      <c r="K113" s="94"/>
      <c r="L113" s="93" t="s">
        <v>5035</v>
      </c>
      <c r="M113" s="92" t="str">
        <f>IF(N113="","",H113-($M$7*H113))</f>
        <v/>
      </c>
      <c r="N113" s="110"/>
    </row>
    <row r="114" spans="1:14" ht="16" x14ac:dyDescent="0.2">
      <c r="A114" s="99" t="s">
        <v>5034</v>
      </c>
      <c r="B114" s="98" t="s">
        <v>3033</v>
      </c>
      <c r="C114" s="93" t="s">
        <v>5019</v>
      </c>
      <c r="D114" s="93" t="s">
        <v>41</v>
      </c>
      <c r="E114" s="93" t="s">
        <v>5033</v>
      </c>
      <c r="F114" s="100"/>
      <c r="G114" s="96" t="s">
        <v>60</v>
      </c>
      <c r="H114" s="95">
        <v>220</v>
      </c>
      <c r="I114" s="95">
        <v>1.5</v>
      </c>
      <c r="J114" s="94">
        <v>2</v>
      </c>
      <c r="K114" s="94"/>
      <c r="L114" s="93" t="s">
        <v>5032</v>
      </c>
      <c r="M114" s="92" t="str">
        <f>IF(N114="","",H114-($M$7*H114))</f>
        <v/>
      </c>
      <c r="N114" s="110"/>
    </row>
    <row r="115" spans="1:14" ht="16" x14ac:dyDescent="0.2">
      <c r="A115" s="99" t="s">
        <v>5031</v>
      </c>
      <c r="B115" s="98" t="s">
        <v>3033</v>
      </c>
      <c r="C115" s="93" t="s">
        <v>5019</v>
      </c>
      <c r="D115" s="93" t="s">
        <v>41</v>
      </c>
      <c r="E115" s="93" t="s">
        <v>4526</v>
      </c>
      <c r="F115" s="100"/>
      <c r="G115" s="96" t="s">
        <v>60</v>
      </c>
      <c r="H115" s="95">
        <v>206</v>
      </c>
      <c r="I115" s="95">
        <v>1.5</v>
      </c>
      <c r="J115" s="94">
        <v>54</v>
      </c>
      <c r="K115" s="94"/>
      <c r="L115" s="93" t="s">
        <v>5030</v>
      </c>
      <c r="M115" s="92" t="str">
        <f>IF(N115="","",H115-($M$7*H115))</f>
        <v/>
      </c>
      <c r="N115" s="110"/>
    </row>
    <row r="116" spans="1:14" ht="16" x14ac:dyDescent="0.2">
      <c r="A116" s="99" t="s">
        <v>5029</v>
      </c>
      <c r="B116" s="98" t="s">
        <v>3033</v>
      </c>
      <c r="C116" s="93" t="s">
        <v>5019</v>
      </c>
      <c r="D116" s="93" t="s">
        <v>41</v>
      </c>
      <c r="E116" s="93" t="s">
        <v>3554</v>
      </c>
      <c r="F116" s="97" t="s">
        <v>3148</v>
      </c>
      <c r="G116" s="96" t="s">
        <v>60</v>
      </c>
      <c r="H116" s="95">
        <v>193.85</v>
      </c>
      <c r="I116" s="95">
        <v>1.5</v>
      </c>
      <c r="J116" s="94">
        <v>229</v>
      </c>
      <c r="K116" s="94"/>
      <c r="L116" s="93" t="s">
        <v>5028</v>
      </c>
      <c r="M116" s="92" t="str">
        <f>IF(N116="","",H116-($M$7*H116))</f>
        <v/>
      </c>
      <c r="N116" s="110"/>
    </row>
    <row r="117" spans="1:14" ht="16" x14ac:dyDescent="0.2">
      <c r="A117" s="99" t="s">
        <v>5027</v>
      </c>
      <c r="B117" s="98" t="s">
        <v>3033</v>
      </c>
      <c r="C117" s="93" t="s">
        <v>5019</v>
      </c>
      <c r="D117" s="93" t="s">
        <v>41</v>
      </c>
      <c r="E117" s="93" t="s">
        <v>5026</v>
      </c>
      <c r="F117" s="97"/>
      <c r="G117" s="96" t="s">
        <v>60</v>
      </c>
      <c r="H117" s="95">
        <v>179.4</v>
      </c>
      <c r="I117" s="95">
        <v>1.5</v>
      </c>
      <c r="J117" s="94">
        <v>146</v>
      </c>
      <c r="K117" s="94"/>
      <c r="L117" s="93" t="s">
        <v>5025</v>
      </c>
      <c r="M117" s="92" t="str">
        <f>IF(N117="","",H117-($M$7*H117))</f>
        <v/>
      </c>
      <c r="N117" s="110"/>
    </row>
    <row r="118" spans="1:14" ht="16" x14ac:dyDescent="0.2">
      <c r="A118" s="99" t="s">
        <v>5024</v>
      </c>
      <c r="B118" s="98" t="s">
        <v>3033</v>
      </c>
      <c r="C118" s="93" t="s">
        <v>5019</v>
      </c>
      <c r="D118" s="93" t="s">
        <v>41</v>
      </c>
      <c r="E118" s="93" t="s">
        <v>3847</v>
      </c>
      <c r="F118" s="97"/>
      <c r="G118" s="96" t="s">
        <v>60</v>
      </c>
      <c r="H118" s="95">
        <v>156.85</v>
      </c>
      <c r="I118" s="95">
        <v>1.5</v>
      </c>
      <c r="J118" s="109">
        <v>8</v>
      </c>
      <c r="K118" s="94"/>
      <c r="L118" s="93" t="s">
        <v>5023</v>
      </c>
      <c r="M118" s="92" t="str">
        <f>IF(N118="","",H118-($M$7*H118))</f>
        <v/>
      </c>
      <c r="N118" s="110"/>
    </row>
    <row r="119" spans="1:14" ht="16" x14ac:dyDescent="0.2">
      <c r="A119" s="99" t="s">
        <v>5022</v>
      </c>
      <c r="B119" s="98" t="s">
        <v>3033</v>
      </c>
      <c r="C119" s="93" t="s">
        <v>5019</v>
      </c>
      <c r="D119" s="93" t="s">
        <v>41</v>
      </c>
      <c r="E119" s="93" t="s">
        <v>3821</v>
      </c>
      <c r="F119" s="97"/>
      <c r="G119" s="96" t="s">
        <v>60</v>
      </c>
      <c r="H119" s="95">
        <v>133.65</v>
      </c>
      <c r="I119" s="95">
        <v>1.5</v>
      </c>
      <c r="J119" s="94">
        <v>5</v>
      </c>
      <c r="K119" s="94"/>
      <c r="L119" s="93" t="s">
        <v>5021</v>
      </c>
      <c r="M119" s="92" t="str">
        <f>IF(N119="","",H119-($M$7*H119))</f>
        <v/>
      </c>
      <c r="N119" s="110"/>
    </row>
    <row r="120" spans="1:14" ht="16" x14ac:dyDescent="0.2">
      <c r="A120" s="99" t="s">
        <v>5020</v>
      </c>
      <c r="B120" s="98" t="s">
        <v>3033</v>
      </c>
      <c r="C120" s="93" t="s">
        <v>5019</v>
      </c>
      <c r="D120" s="93" t="s">
        <v>41</v>
      </c>
      <c r="E120" s="93" t="s">
        <v>3236</v>
      </c>
      <c r="F120" s="97"/>
      <c r="G120" s="96" t="s">
        <v>60</v>
      </c>
      <c r="H120" s="95">
        <v>137.69999999999999</v>
      </c>
      <c r="I120" s="95">
        <v>1.5</v>
      </c>
      <c r="J120" s="94">
        <v>29</v>
      </c>
      <c r="K120" s="94"/>
      <c r="L120" s="93" t="s">
        <v>5018</v>
      </c>
      <c r="M120" s="92" t="str">
        <f>IF(N120="","",H120-($M$7*H120))</f>
        <v/>
      </c>
      <c r="N120" s="110"/>
    </row>
    <row r="121" spans="1:14" ht="16" x14ac:dyDescent="0.2">
      <c r="A121" s="99" t="s">
        <v>5017</v>
      </c>
      <c r="B121" s="98" t="s">
        <v>130</v>
      </c>
      <c r="C121" s="93" t="s">
        <v>5010</v>
      </c>
      <c r="D121" s="93" t="s">
        <v>31</v>
      </c>
      <c r="E121" s="93" t="s">
        <v>3108</v>
      </c>
      <c r="F121" s="97"/>
      <c r="G121" s="96" t="s">
        <v>60</v>
      </c>
      <c r="H121" s="95">
        <v>176.15</v>
      </c>
      <c r="I121" s="95"/>
      <c r="J121" s="94">
        <v>88</v>
      </c>
      <c r="K121" s="94"/>
      <c r="L121" s="93" t="s">
        <v>5016</v>
      </c>
      <c r="M121" s="92" t="str">
        <f>IF(N121="","",H121-($M$7*H121))</f>
        <v/>
      </c>
      <c r="N121" s="110"/>
    </row>
    <row r="122" spans="1:14" ht="16" x14ac:dyDescent="0.2">
      <c r="A122" s="99" t="s">
        <v>5015</v>
      </c>
      <c r="B122" s="98" t="s">
        <v>130</v>
      </c>
      <c r="C122" s="93" t="s">
        <v>5010</v>
      </c>
      <c r="D122" s="93" t="s">
        <v>31</v>
      </c>
      <c r="E122" s="93" t="s">
        <v>3100</v>
      </c>
      <c r="F122" s="97"/>
      <c r="G122" s="96" t="s">
        <v>60</v>
      </c>
      <c r="H122" s="95">
        <v>153.65</v>
      </c>
      <c r="I122" s="95"/>
      <c r="J122" s="94">
        <v>114</v>
      </c>
      <c r="K122" s="94"/>
      <c r="L122" s="93" t="s">
        <v>5014</v>
      </c>
      <c r="M122" s="92" t="str">
        <f>IF(N122="","",H122-($M$7*H122))</f>
        <v/>
      </c>
      <c r="N122" s="110"/>
    </row>
    <row r="123" spans="1:14" ht="16" x14ac:dyDescent="0.2">
      <c r="A123" s="99" t="s">
        <v>5013</v>
      </c>
      <c r="B123" s="98" t="s">
        <v>130</v>
      </c>
      <c r="C123" s="93" t="s">
        <v>5010</v>
      </c>
      <c r="D123" s="93" t="s">
        <v>31</v>
      </c>
      <c r="E123" s="93" t="s">
        <v>3097</v>
      </c>
      <c r="F123" s="97" t="s">
        <v>3148</v>
      </c>
      <c r="G123" s="96" t="s">
        <v>60</v>
      </c>
      <c r="H123" s="95">
        <v>118.2</v>
      </c>
      <c r="I123" s="95"/>
      <c r="J123" s="94">
        <v>82</v>
      </c>
      <c r="K123" s="94"/>
      <c r="L123" s="93" t="s">
        <v>5012</v>
      </c>
      <c r="M123" s="92" t="str">
        <f>IF(N123="","",H123-($M$7*H123))</f>
        <v/>
      </c>
      <c r="N123" s="110"/>
    </row>
    <row r="124" spans="1:14" ht="16" x14ac:dyDescent="0.2">
      <c r="A124" s="99" t="s">
        <v>5011</v>
      </c>
      <c r="B124" s="98" t="s">
        <v>130</v>
      </c>
      <c r="C124" s="93" t="s">
        <v>5010</v>
      </c>
      <c r="D124" s="93" t="s">
        <v>31</v>
      </c>
      <c r="E124" s="93" t="s">
        <v>3093</v>
      </c>
      <c r="F124" s="97"/>
      <c r="G124" s="96" t="s">
        <v>60</v>
      </c>
      <c r="H124" s="95">
        <v>72.45</v>
      </c>
      <c r="I124" s="95"/>
      <c r="J124" s="94">
        <v>73</v>
      </c>
      <c r="K124" s="94"/>
      <c r="L124" s="93" t="s">
        <v>5009</v>
      </c>
      <c r="M124" s="92" t="str">
        <f>IF(N124="","",H124-($M$7*H124))</f>
        <v/>
      </c>
      <c r="N124" s="110"/>
    </row>
    <row r="125" spans="1:14" ht="16" x14ac:dyDescent="0.2">
      <c r="A125" s="99" t="s">
        <v>5008</v>
      </c>
      <c r="B125" s="98" t="s">
        <v>146</v>
      </c>
      <c r="C125" s="93" t="s">
        <v>5005</v>
      </c>
      <c r="D125" s="93" t="s">
        <v>31</v>
      </c>
      <c r="E125" s="93" t="s">
        <v>3097</v>
      </c>
      <c r="F125" s="97" t="s">
        <v>3148</v>
      </c>
      <c r="G125" s="96" t="s">
        <v>60</v>
      </c>
      <c r="H125" s="95">
        <v>114.8</v>
      </c>
      <c r="I125" s="95"/>
      <c r="J125" s="94">
        <v>119</v>
      </c>
      <c r="K125" s="94"/>
      <c r="L125" s="93" t="s">
        <v>5007</v>
      </c>
      <c r="M125" s="92" t="str">
        <f>IF(N125="","",H125-($M$7*H125))</f>
        <v/>
      </c>
      <c r="N125" s="110"/>
    </row>
    <row r="126" spans="1:14" ht="16" x14ac:dyDescent="0.2">
      <c r="A126" s="99" t="s">
        <v>5006</v>
      </c>
      <c r="B126" s="98" t="s">
        <v>146</v>
      </c>
      <c r="C126" s="93" t="s">
        <v>5005</v>
      </c>
      <c r="D126" s="93" t="s">
        <v>31</v>
      </c>
      <c r="E126" s="93" t="s">
        <v>3117</v>
      </c>
      <c r="F126" s="97" t="s">
        <v>3148</v>
      </c>
      <c r="G126" s="96" t="s">
        <v>60</v>
      </c>
      <c r="H126" s="95">
        <v>91.1</v>
      </c>
      <c r="I126" s="95"/>
      <c r="J126" s="94">
        <v>76</v>
      </c>
      <c r="K126" s="94"/>
      <c r="L126" s="93" t="s">
        <v>5004</v>
      </c>
      <c r="M126" s="92" t="str">
        <f>IF(N126="","",H126-($M$7*H126))</f>
        <v/>
      </c>
      <c r="N126" s="110"/>
    </row>
    <row r="127" spans="1:14" ht="16" x14ac:dyDescent="0.2">
      <c r="A127" s="99" t="s">
        <v>5003</v>
      </c>
      <c r="B127" s="98" t="s">
        <v>1095</v>
      </c>
      <c r="C127" s="93" t="s">
        <v>5002</v>
      </c>
      <c r="D127" s="93" t="s">
        <v>31</v>
      </c>
      <c r="E127" s="93" t="s">
        <v>3252</v>
      </c>
      <c r="F127" s="97" t="s">
        <v>3148</v>
      </c>
      <c r="G127" s="96" t="s">
        <v>60</v>
      </c>
      <c r="H127" s="95">
        <v>34.200000000000003</v>
      </c>
      <c r="I127" s="95"/>
      <c r="J127" s="94">
        <v>7</v>
      </c>
      <c r="K127" s="94"/>
      <c r="L127" s="93" t="s">
        <v>5001</v>
      </c>
      <c r="M127" s="92" t="str">
        <f>IF(N127="","",H127-($M$7*H127))</f>
        <v/>
      </c>
      <c r="N127" s="110"/>
    </row>
    <row r="128" spans="1:14" ht="16" x14ac:dyDescent="0.2">
      <c r="A128" s="99" t="s">
        <v>5000</v>
      </c>
      <c r="B128" s="98" t="s">
        <v>142</v>
      </c>
      <c r="C128" s="93" t="s">
        <v>4979</v>
      </c>
      <c r="D128" s="93" t="s">
        <v>31</v>
      </c>
      <c r="E128" s="93" t="s">
        <v>3142</v>
      </c>
      <c r="F128" s="97"/>
      <c r="G128" s="96" t="s">
        <v>33</v>
      </c>
      <c r="H128" s="95">
        <v>235.95</v>
      </c>
      <c r="I128" s="95">
        <v>2</v>
      </c>
      <c r="J128" s="94">
        <v>220</v>
      </c>
      <c r="K128" s="94"/>
      <c r="L128" s="93" t="s">
        <v>4999</v>
      </c>
      <c r="M128" s="92" t="str">
        <f>IF(N128="","",H128-($M$7*H128))</f>
        <v/>
      </c>
      <c r="N128" s="110"/>
    </row>
    <row r="129" spans="1:14" ht="16" x14ac:dyDescent="0.2">
      <c r="A129" s="99" t="s">
        <v>4998</v>
      </c>
      <c r="B129" s="98" t="s">
        <v>142</v>
      </c>
      <c r="C129" s="93" t="s">
        <v>4979</v>
      </c>
      <c r="D129" s="93" t="s">
        <v>31</v>
      </c>
      <c r="E129" s="93" t="s">
        <v>3743</v>
      </c>
      <c r="F129" s="97" t="s">
        <v>3148</v>
      </c>
      <c r="G129" s="96" t="s">
        <v>33</v>
      </c>
      <c r="H129" s="95">
        <v>190.1</v>
      </c>
      <c r="I129" s="95">
        <v>2</v>
      </c>
      <c r="J129" s="109">
        <v>500</v>
      </c>
      <c r="K129" s="94"/>
      <c r="L129" s="93" t="s">
        <v>4997</v>
      </c>
      <c r="M129" s="92" t="str">
        <f>IF(N129="","",H129-($M$7*H129))</f>
        <v/>
      </c>
      <c r="N129" s="110"/>
    </row>
    <row r="130" spans="1:14" ht="16" x14ac:dyDescent="0.2">
      <c r="A130" s="99" t="s">
        <v>4996</v>
      </c>
      <c r="B130" s="98" t="s">
        <v>142</v>
      </c>
      <c r="C130" s="93" t="s">
        <v>4979</v>
      </c>
      <c r="D130" s="93" t="s">
        <v>31</v>
      </c>
      <c r="E130" s="93" t="s">
        <v>3108</v>
      </c>
      <c r="F130" s="97"/>
      <c r="G130" s="96" t="s">
        <v>33</v>
      </c>
      <c r="H130" s="95">
        <v>171.15</v>
      </c>
      <c r="I130" s="95">
        <v>2</v>
      </c>
      <c r="J130" s="94">
        <v>28</v>
      </c>
      <c r="K130" s="94"/>
      <c r="L130" s="93" t="s">
        <v>4995</v>
      </c>
      <c r="M130" s="92" t="str">
        <f>IF(N130="","",H130-($M$7*H130))</f>
        <v/>
      </c>
      <c r="N130" s="110"/>
    </row>
    <row r="131" spans="1:14" ht="16" x14ac:dyDescent="0.2">
      <c r="A131" s="99" t="s">
        <v>4994</v>
      </c>
      <c r="B131" s="98" t="s">
        <v>142</v>
      </c>
      <c r="C131" s="93" t="s">
        <v>4979</v>
      </c>
      <c r="D131" s="93" t="s">
        <v>31</v>
      </c>
      <c r="E131" s="93" t="s">
        <v>3100</v>
      </c>
      <c r="F131" s="97" t="s">
        <v>3148</v>
      </c>
      <c r="G131" s="96" t="s">
        <v>33</v>
      </c>
      <c r="H131" s="95">
        <v>149.25</v>
      </c>
      <c r="I131" s="95">
        <v>2</v>
      </c>
      <c r="J131" s="94">
        <v>271</v>
      </c>
      <c r="K131" s="94"/>
      <c r="L131" s="93" t="s">
        <v>4993</v>
      </c>
      <c r="M131" s="92" t="str">
        <f>IF(N131="","",H131-($M$7*H131))</f>
        <v/>
      </c>
      <c r="N131" s="110"/>
    </row>
    <row r="132" spans="1:14" ht="16" x14ac:dyDescent="0.2">
      <c r="A132" s="99" t="s">
        <v>4992</v>
      </c>
      <c r="B132" s="98" t="s">
        <v>142</v>
      </c>
      <c r="C132" s="93" t="s">
        <v>4979</v>
      </c>
      <c r="D132" s="93" t="s">
        <v>31</v>
      </c>
      <c r="E132" s="93" t="s">
        <v>4905</v>
      </c>
      <c r="F132" s="97"/>
      <c r="G132" s="96" t="s">
        <v>33</v>
      </c>
      <c r="H132" s="95">
        <v>124.1</v>
      </c>
      <c r="I132" s="95">
        <v>2</v>
      </c>
      <c r="J132" s="109">
        <v>1</v>
      </c>
      <c r="K132" s="94"/>
      <c r="L132" s="93" t="s">
        <v>4991</v>
      </c>
      <c r="M132" s="92" t="str">
        <f>IF(N132="","",H132-($M$7*H132))</f>
        <v/>
      </c>
      <c r="N132" s="110"/>
    </row>
    <row r="133" spans="1:14" ht="16" x14ac:dyDescent="0.2">
      <c r="A133" s="99" t="s">
        <v>4990</v>
      </c>
      <c r="B133" s="98" t="s">
        <v>142</v>
      </c>
      <c r="C133" s="93" t="s">
        <v>4979</v>
      </c>
      <c r="D133" s="93" t="s">
        <v>31</v>
      </c>
      <c r="E133" s="93" t="s">
        <v>3097</v>
      </c>
      <c r="F133" s="97" t="s">
        <v>3148</v>
      </c>
      <c r="G133" s="96" t="s">
        <v>33</v>
      </c>
      <c r="H133" s="95">
        <v>114.8</v>
      </c>
      <c r="I133" s="95">
        <v>2</v>
      </c>
      <c r="J133" s="109">
        <v>448</v>
      </c>
      <c r="K133" s="94"/>
      <c r="L133" s="93" t="s">
        <v>4989</v>
      </c>
      <c r="M133" s="92" t="str">
        <f>IF(N133="","",H133-($M$7*H133))</f>
        <v/>
      </c>
      <c r="N133" s="110"/>
    </row>
    <row r="134" spans="1:14" ht="16" x14ac:dyDescent="0.2">
      <c r="A134" s="99" t="s">
        <v>4988</v>
      </c>
      <c r="B134" s="98" t="s">
        <v>142</v>
      </c>
      <c r="C134" s="93" t="s">
        <v>4979</v>
      </c>
      <c r="D134" s="93" t="s">
        <v>31</v>
      </c>
      <c r="E134" s="93" t="s">
        <v>3409</v>
      </c>
      <c r="F134" s="97"/>
      <c r="G134" s="96" t="s">
        <v>33</v>
      </c>
      <c r="H134" s="95">
        <v>101</v>
      </c>
      <c r="I134" s="95">
        <v>2</v>
      </c>
      <c r="J134" s="109">
        <v>4</v>
      </c>
      <c r="K134" s="94"/>
      <c r="L134" s="93" t="s">
        <v>4987</v>
      </c>
      <c r="M134" s="92" t="str">
        <f>IF(N134="","",H134-($M$7*H134))</f>
        <v/>
      </c>
      <c r="N134" s="110"/>
    </row>
    <row r="135" spans="1:14" ht="16" x14ac:dyDescent="0.2">
      <c r="A135" s="99" t="s">
        <v>4986</v>
      </c>
      <c r="B135" s="98" t="s">
        <v>142</v>
      </c>
      <c r="C135" s="93" t="s">
        <v>4979</v>
      </c>
      <c r="D135" s="93" t="s">
        <v>31</v>
      </c>
      <c r="E135" s="93" t="s">
        <v>3117</v>
      </c>
      <c r="F135" s="97"/>
      <c r="G135" s="96" t="s">
        <v>33</v>
      </c>
      <c r="H135" s="95">
        <v>92.9</v>
      </c>
      <c r="I135" s="95">
        <v>2</v>
      </c>
      <c r="J135" s="109">
        <v>17</v>
      </c>
      <c r="K135" s="94"/>
      <c r="L135" s="93" t="s">
        <v>4985</v>
      </c>
      <c r="M135" s="92" t="str">
        <f>IF(N135="","",H135-($M$7*H135))</f>
        <v/>
      </c>
      <c r="N135" s="110"/>
    </row>
    <row r="136" spans="1:14" ht="16" x14ac:dyDescent="0.2">
      <c r="A136" s="99" t="s">
        <v>4984</v>
      </c>
      <c r="B136" s="98" t="s">
        <v>142</v>
      </c>
      <c r="C136" s="93" t="s">
        <v>4979</v>
      </c>
      <c r="D136" s="93" t="s">
        <v>31</v>
      </c>
      <c r="E136" s="93" t="s">
        <v>3093</v>
      </c>
      <c r="F136" s="97" t="s">
        <v>3148</v>
      </c>
      <c r="G136" s="96" t="s">
        <v>33</v>
      </c>
      <c r="H136" s="95">
        <v>70.3</v>
      </c>
      <c r="I136" s="95">
        <v>2</v>
      </c>
      <c r="J136" s="109">
        <v>500</v>
      </c>
      <c r="K136" s="94"/>
      <c r="L136" s="93" t="s">
        <v>4983</v>
      </c>
      <c r="M136" s="92" t="str">
        <f>IF(N136="","",H136-($M$7*H136))</f>
        <v/>
      </c>
      <c r="N136" s="110"/>
    </row>
    <row r="137" spans="1:14" ht="16" x14ac:dyDescent="0.2">
      <c r="A137" s="99" t="s">
        <v>4982</v>
      </c>
      <c r="B137" s="98" t="s">
        <v>142</v>
      </c>
      <c r="C137" s="93" t="s">
        <v>4979</v>
      </c>
      <c r="D137" s="93" t="s">
        <v>31</v>
      </c>
      <c r="E137" s="93" t="s">
        <v>3111</v>
      </c>
      <c r="F137" s="97" t="s">
        <v>3148</v>
      </c>
      <c r="G137" s="96" t="s">
        <v>33</v>
      </c>
      <c r="H137" s="95">
        <v>42.05</v>
      </c>
      <c r="I137" s="95">
        <v>2</v>
      </c>
      <c r="J137" s="94">
        <v>87</v>
      </c>
      <c r="K137" s="94"/>
      <c r="L137" s="93" t="s">
        <v>4981</v>
      </c>
      <c r="M137" s="92" t="str">
        <f>IF(N137="","",H137-($M$7*H137))</f>
        <v/>
      </c>
      <c r="N137" s="110"/>
    </row>
    <row r="138" spans="1:14" ht="16" x14ac:dyDescent="0.2">
      <c r="A138" s="99" t="s">
        <v>4980</v>
      </c>
      <c r="B138" s="98" t="s">
        <v>142</v>
      </c>
      <c r="C138" s="93" t="s">
        <v>4979</v>
      </c>
      <c r="D138" s="93" t="s">
        <v>31</v>
      </c>
      <c r="E138" s="93" t="s">
        <v>3252</v>
      </c>
      <c r="F138" s="97" t="s">
        <v>3148</v>
      </c>
      <c r="G138" s="96" t="s">
        <v>33</v>
      </c>
      <c r="H138" s="95">
        <v>34.200000000000003</v>
      </c>
      <c r="I138" s="95">
        <v>2</v>
      </c>
      <c r="J138" s="94">
        <v>4</v>
      </c>
      <c r="K138" s="94"/>
      <c r="L138" s="93" t="s">
        <v>4978</v>
      </c>
      <c r="M138" s="92" t="str">
        <f>IF(N138="","",H138-($M$7*H138))</f>
        <v/>
      </c>
      <c r="N138" s="110"/>
    </row>
    <row r="139" spans="1:14" ht="16" x14ac:dyDescent="0.2">
      <c r="A139" s="99" t="s">
        <v>4977</v>
      </c>
      <c r="B139" s="98" t="s">
        <v>140</v>
      </c>
      <c r="C139" s="93" t="s">
        <v>4964</v>
      </c>
      <c r="D139" s="93" t="s">
        <v>31</v>
      </c>
      <c r="E139" s="93" t="s">
        <v>3108</v>
      </c>
      <c r="F139" s="97" t="s">
        <v>3148</v>
      </c>
      <c r="G139" s="96" t="s">
        <v>60</v>
      </c>
      <c r="H139" s="95">
        <v>167.05</v>
      </c>
      <c r="I139" s="95">
        <v>1</v>
      </c>
      <c r="J139" s="94">
        <v>2</v>
      </c>
      <c r="K139" s="94"/>
      <c r="L139" s="93" t="s">
        <v>4976</v>
      </c>
      <c r="M139" s="92" t="str">
        <f>IF(N139="","",H139-($M$7*H139))</f>
        <v/>
      </c>
      <c r="N139" s="110"/>
    </row>
    <row r="140" spans="1:14" ht="16" x14ac:dyDescent="0.2">
      <c r="A140" s="99" t="s">
        <v>4975</v>
      </c>
      <c r="B140" s="98" t="s">
        <v>140</v>
      </c>
      <c r="C140" s="93" t="s">
        <v>4964</v>
      </c>
      <c r="D140" s="93" t="s">
        <v>31</v>
      </c>
      <c r="E140" s="93" t="s">
        <v>3100</v>
      </c>
      <c r="F140" s="97" t="s">
        <v>3148</v>
      </c>
      <c r="G140" s="96" t="s">
        <v>60</v>
      </c>
      <c r="H140" s="95">
        <v>145.69999999999999</v>
      </c>
      <c r="I140" s="95">
        <v>1</v>
      </c>
      <c r="J140" s="94">
        <v>182</v>
      </c>
      <c r="K140" s="94"/>
      <c r="L140" s="93" t="s">
        <v>4974</v>
      </c>
      <c r="M140" s="92" t="str">
        <f>IF(N140="","",H140-($M$7*H140))</f>
        <v/>
      </c>
      <c r="N140" s="110"/>
    </row>
    <row r="141" spans="1:14" ht="16" x14ac:dyDescent="0.2">
      <c r="A141" s="99" t="s">
        <v>4973</v>
      </c>
      <c r="B141" s="98" t="s">
        <v>140</v>
      </c>
      <c r="C141" s="93" t="s">
        <v>4964</v>
      </c>
      <c r="D141" s="93" t="s">
        <v>31</v>
      </c>
      <c r="E141" s="93" t="s">
        <v>3097</v>
      </c>
      <c r="F141" s="97"/>
      <c r="G141" s="96" t="s">
        <v>60</v>
      </c>
      <c r="H141" s="95">
        <v>114.8</v>
      </c>
      <c r="I141" s="95">
        <v>1</v>
      </c>
      <c r="J141" s="94">
        <v>172</v>
      </c>
      <c r="K141" s="94"/>
      <c r="L141" s="93" t="s">
        <v>4972</v>
      </c>
      <c r="M141" s="92" t="str">
        <f>IF(N141="","",H141-($M$7*H141))</f>
        <v/>
      </c>
      <c r="N141" s="110"/>
    </row>
    <row r="142" spans="1:14" ht="16" x14ac:dyDescent="0.2">
      <c r="A142" s="99" t="s">
        <v>4971</v>
      </c>
      <c r="B142" s="98" t="s">
        <v>140</v>
      </c>
      <c r="C142" s="93" t="s">
        <v>4964</v>
      </c>
      <c r="D142" s="93" t="s">
        <v>31</v>
      </c>
      <c r="E142" s="93" t="s">
        <v>3117</v>
      </c>
      <c r="F142" s="97" t="s">
        <v>3148</v>
      </c>
      <c r="G142" s="96" t="s">
        <v>60</v>
      </c>
      <c r="H142" s="95">
        <v>90.7</v>
      </c>
      <c r="I142" s="95">
        <v>1</v>
      </c>
      <c r="J142" s="94">
        <v>8</v>
      </c>
      <c r="K142" s="94"/>
      <c r="L142" s="93" t="s">
        <v>4970</v>
      </c>
      <c r="M142" s="92" t="str">
        <f>IF(N142="","",H142-($M$7*H142))</f>
        <v/>
      </c>
      <c r="N142" s="110"/>
    </row>
    <row r="143" spans="1:14" ht="16" x14ac:dyDescent="0.2">
      <c r="A143" s="99" t="s">
        <v>4969</v>
      </c>
      <c r="B143" s="98" t="s">
        <v>140</v>
      </c>
      <c r="C143" s="93" t="s">
        <v>4964</v>
      </c>
      <c r="D143" s="93" t="s">
        <v>31</v>
      </c>
      <c r="E143" s="93" t="s">
        <v>3093</v>
      </c>
      <c r="F143" s="97" t="s">
        <v>3148</v>
      </c>
      <c r="G143" s="96" t="s">
        <v>60</v>
      </c>
      <c r="H143" s="95">
        <v>70.05</v>
      </c>
      <c r="I143" s="95">
        <v>1</v>
      </c>
      <c r="J143" s="94">
        <v>33</v>
      </c>
      <c r="K143" s="94"/>
      <c r="L143" s="93" t="s">
        <v>4968</v>
      </c>
      <c r="M143" s="92" t="str">
        <f>IF(N143="","",H143-($M$7*H143))</f>
        <v/>
      </c>
      <c r="N143" s="110"/>
    </row>
    <row r="144" spans="1:14" ht="16" x14ac:dyDescent="0.2">
      <c r="A144" s="99" t="s">
        <v>4967</v>
      </c>
      <c r="B144" s="98" t="s">
        <v>140</v>
      </c>
      <c r="C144" s="93" t="s">
        <v>4964</v>
      </c>
      <c r="D144" s="93" t="s">
        <v>31</v>
      </c>
      <c r="E144" s="93" t="s">
        <v>3111</v>
      </c>
      <c r="F144" s="97" t="s">
        <v>3148</v>
      </c>
      <c r="G144" s="96" t="s">
        <v>60</v>
      </c>
      <c r="H144" s="95">
        <v>41.05</v>
      </c>
      <c r="I144" s="95">
        <v>1</v>
      </c>
      <c r="J144" s="109">
        <v>295</v>
      </c>
      <c r="K144" s="94"/>
      <c r="L144" s="93" t="s">
        <v>4966</v>
      </c>
      <c r="M144" s="92" t="str">
        <f>IF(N144="","",H144-($M$7*H144))</f>
        <v/>
      </c>
      <c r="N144" s="110"/>
    </row>
    <row r="145" spans="1:14" ht="16" x14ac:dyDescent="0.2">
      <c r="A145" s="99" t="s">
        <v>4965</v>
      </c>
      <c r="B145" s="98" t="s">
        <v>140</v>
      </c>
      <c r="C145" s="93" t="s">
        <v>4964</v>
      </c>
      <c r="D145" s="93" t="s">
        <v>31</v>
      </c>
      <c r="E145" s="93" t="s">
        <v>3252</v>
      </c>
      <c r="F145" s="97" t="s">
        <v>3148</v>
      </c>
      <c r="G145" s="96" t="s">
        <v>60</v>
      </c>
      <c r="H145" s="95">
        <v>34.200000000000003</v>
      </c>
      <c r="I145" s="95">
        <v>1</v>
      </c>
      <c r="J145" s="109">
        <v>500</v>
      </c>
      <c r="K145" s="94"/>
      <c r="L145" s="93" t="s">
        <v>4963</v>
      </c>
      <c r="M145" s="92" t="str">
        <f>IF(N145="","",H145-($M$7*H145))</f>
        <v/>
      </c>
      <c r="N145" s="110"/>
    </row>
    <row r="146" spans="1:14" ht="16" x14ac:dyDescent="0.2">
      <c r="A146" s="99" t="s">
        <v>4962</v>
      </c>
      <c r="B146" s="98" t="s">
        <v>149</v>
      </c>
      <c r="C146" s="93" t="s">
        <v>4945</v>
      </c>
      <c r="D146" s="93" t="s">
        <v>31</v>
      </c>
      <c r="E146" s="93" t="s">
        <v>3743</v>
      </c>
      <c r="F146" s="97" t="s">
        <v>3148</v>
      </c>
      <c r="G146" s="96" t="s">
        <v>60</v>
      </c>
      <c r="H146" s="95">
        <v>178.25</v>
      </c>
      <c r="I146" s="95">
        <v>2</v>
      </c>
      <c r="J146" s="94">
        <v>6</v>
      </c>
      <c r="K146" s="94"/>
      <c r="L146" s="93" t="s">
        <v>4961</v>
      </c>
      <c r="M146" s="92" t="str">
        <f>IF(N146="","",H146-($M$7*H146))</f>
        <v/>
      </c>
      <c r="N146" s="110"/>
    </row>
    <row r="147" spans="1:14" ht="16" x14ac:dyDescent="0.2">
      <c r="A147" s="99" t="s">
        <v>4960</v>
      </c>
      <c r="B147" s="98" t="s">
        <v>149</v>
      </c>
      <c r="C147" s="93" t="s">
        <v>4945</v>
      </c>
      <c r="D147" s="93" t="s">
        <v>31</v>
      </c>
      <c r="E147" s="93" t="s">
        <v>3100</v>
      </c>
      <c r="F147" s="97" t="s">
        <v>3148</v>
      </c>
      <c r="G147" s="96" t="s">
        <v>60</v>
      </c>
      <c r="H147" s="95">
        <v>150.69999999999999</v>
      </c>
      <c r="I147" s="95">
        <v>2</v>
      </c>
      <c r="J147" s="94">
        <v>179</v>
      </c>
      <c r="K147" s="94"/>
      <c r="L147" s="93" t="s">
        <v>4959</v>
      </c>
      <c r="M147" s="92" t="str">
        <f>IF(N147="","",H147-($M$7*H147))</f>
        <v/>
      </c>
      <c r="N147" s="110"/>
    </row>
    <row r="148" spans="1:14" ht="16" x14ac:dyDescent="0.2">
      <c r="A148" s="99" t="s">
        <v>4958</v>
      </c>
      <c r="B148" s="98" t="s">
        <v>149</v>
      </c>
      <c r="C148" s="93" t="s">
        <v>4945</v>
      </c>
      <c r="D148" s="93" t="s">
        <v>31</v>
      </c>
      <c r="E148" s="93" t="s">
        <v>3097</v>
      </c>
      <c r="F148" s="97"/>
      <c r="G148" s="96" t="s">
        <v>60</v>
      </c>
      <c r="H148" s="95">
        <v>115.9</v>
      </c>
      <c r="I148" s="95">
        <v>2</v>
      </c>
      <c r="J148" s="94">
        <v>500</v>
      </c>
      <c r="K148" s="94"/>
      <c r="L148" s="93" t="s">
        <v>4957</v>
      </c>
      <c r="M148" s="92" t="str">
        <f>IF(N148="","",H148-($M$7*H148))</f>
        <v/>
      </c>
      <c r="N148" s="110"/>
    </row>
    <row r="149" spans="1:14" ht="16" x14ac:dyDescent="0.2">
      <c r="A149" s="99" t="s">
        <v>4956</v>
      </c>
      <c r="B149" s="98" t="s">
        <v>149</v>
      </c>
      <c r="C149" s="93" t="s">
        <v>4945</v>
      </c>
      <c r="D149" s="93" t="s">
        <v>31</v>
      </c>
      <c r="E149" s="93" t="s">
        <v>3093</v>
      </c>
      <c r="F149" s="97"/>
      <c r="G149" s="96" t="s">
        <v>60</v>
      </c>
      <c r="H149" s="95">
        <v>72.45</v>
      </c>
      <c r="I149" s="95">
        <v>2</v>
      </c>
      <c r="J149" s="94">
        <v>189</v>
      </c>
      <c r="K149" s="94"/>
      <c r="L149" s="93" t="s">
        <v>4955</v>
      </c>
      <c r="M149" s="92" t="str">
        <f>IF(N149="","",H149-($M$7*H149))</f>
        <v/>
      </c>
      <c r="N149" s="110"/>
    </row>
    <row r="150" spans="1:14" ht="16" x14ac:dyDescent="0.2">
      <c r="A150" s="99" t="s">
        <v>4954</v>
      </c>
      <c r="B150" s="98" t="s">
        <v>149</v>
      </c>
      <c r="C150" s="93" t="s">
        <v>4945</v>
      </c>
      <c r="D150" s="93" t="s">
        <v>31</v>
      </c>
      <c r="E150" s="93" t="s">
        <v>3252</v>
      </c>
      <c r="F150" s="97" t="s">
        <v>3148</v>
      </c>
      <c r="G150" s="96" t="s">
        <v>60</v>
      </c>
      <c r="H150" s="95">
        <v>34.200000000000003</v>
      </c>
      <c r="I150" s="95">
        <v>2</v>
      </c>
      <c r="J150" s="94">
        <v>500</v>
      </c>
      <c r="K150" s="94"/>
      <c r="L150" s="93" t="s">
        <v>4953</v>
      </c>
      <c r="M150" s="92" t="str">
        <f>IF(N150="","",H150-($M$7*H150))</f>
        <v/>
      </c>
      <c r="N150" s="110"/>
    </row>
    <row r="151" spans="1:14" ht="16" x14ac:dyDescent="0.2">
      <c r="A151" s="99" t="s">
        <v>4952</v>
      </c>
      <c r="B151" s="98" t="s">
        <v>149</v>
      </c>
      <c r="C151" s="93" t="s">
        <v>4945</v>
      </c>
      <c r="D151" s="93" t="s">
        <v>151</v>
      </c>
      <c r="E151" s="93" t="s">
        <v>3108</v>
      </c>
      <c r="F151" s="97"/>
      <c r="G151" s="96" t="s">
        <v>60</v>
      </c>
      <c r="H151" s="95">
        <v>172.75</v>
      </c>
      <c r="I151" s="95">
        <v>2</v>
      </c>
      <c r="J151" s="109">
        <v>2</v>
      </c>
      <c r="K151" s="94"/>
      <c r="L151" s="93" t="s">
        <v>4951</v>
      </c>
      <c r="M151" s="92" t="str">
        <f>IF(N151="","",H151-($M$7*H151))</f>
        <v/>
      </c>
      <c r="N151" s="110"/>
    </row>
    <row r="152" spans="1:14" ht="16" x14ac:dyDescent="0.2">
      <c r="A152" s="99" t="s">
        <v>4950</v>
      </c>
      <c r="B152" s="98" t="s">
        <v>149</v>
      </c>
      <c r="C152" s="93" t="s">
        <v>4945</v>
      </c>
      <c r="D152" s="93" t="s">
        <v>151</v>
      </c>
      <c r="E152" s="93" t="s">
        <v>3100</v>
      </c>
      <c r="F152" s="97" t="s">
        <v>3148</v>
      </c>
      <c r="G152" s="96" t="s">
        <v>60</v>
      </c>
      <c r="H152" s="95">
        <v>150.69999999999999</v>
      </c>
      <c r="I152" s="95">
        <v>2</v>
      </c>
      <c r="J152" s="94">
        <v>151</v>
      </c>
      <c r="K152" s="94"/>
      <c r="L152" s="93" t="s">
        <v>4949</v>
      </c>
      <c r="M152" s="92" t="str">
        <f>IF(N152="","",H152-($M$7*H152))</f>
        <v/>
      </c>
      <c r="N152" s="110"/>
    </row>
    <row r="153" spans="1:14" ht="16" x14ac:dyDescent="0.2">
      <c r="A153" s="99" t="s">
        <v>4948</v>
      </c>
      <c r="B153" s="98" t="s">
        <v>149</v>
      </c>
      <c r="C153" s="93" t="s">
        <v>4945</v>
      </c>
      <c r="D153" s="93" t="s">
        <v>151</v>
      </c>
      <c r="E153" s="93" t="s">
        <v>3097</v>
      </c>
      <c r="F153" s="97" t="s">
        <v>3148</v>
      </c>
      <c r="G153" s="96" t="s">
        <v>60</v>
      </c>
      <c r="H153" s="95">
        <v>115.9</v>
      </c>
      <c r="I153" s="95">
        <v>2</v>
      </c>
      <c r="J153" s="109">
        <v>66</v>
      </c>
      <c r="K153" s="94"/>
      <c r="L153" s="93" t="s">
        <v>4947</v>
      </c>
      <c r="M153" s="92" t="str">
        <f>IF(N153="","",H153-($M$7*H153))</f>
        <v/>
      </c>
      <c r="N153" s="110"/>
    </row>
    <row r="154" spans="1:14" ht="16" x14ac:dyDescent="0.2">
      <c r="A154" s="99" t="s">
        <v>4946</v>
      </c>
      <c r="B154" s="98" t="s">
        <v>149</v>
      </c>
      <c r="C154" s="93" t="s">
        <v>4945</v>
      </c>
      <c r="D154" s="93" t="s">
        <v>151</v>
      </c>
      <c r="E154" s="93" t="s">
        <v>3117</v>
      </c>
      <c r="F154" s="97"/>
      <c r="G154" s="96" t="s">
        <v>60</v>
      </c>
      <c r="H154" s="95">
        <v>93.85</v>
      </c>
      <c r="I154" s="95">
        <v>2</v>
      </c>
      <c r="J154" s="94">
        <v>19</v>
      </c>
      <c r="K154" s="94"/>
      <c r="L154" s="93" t="s">
        <v>4944</v>
      </c>
      <c r="M154" s="92" t="str">
        <f>IF(N154="","",H154-($M$7*H154))</f>
        <v/>
      </c>
      <c r="N154" s="110"/>
    </row>
    <row r="155" spans="1:14" ht="16" x14ac:dyDescent="0.2">
      <c r="A155" s="99" t="s">
        <v>4943</v>
      </c>
      <c r="B155" s="98" t="s">
        <v>137</v>
      </c>
      <c r="C155" s="93" t="s">
        <v>4931</v>
      </c>
      <c r="D155" s="93" t="s">
        <v>31</v>
      </c>
      <c r="E155" s="93" t="s">
        <v>3108</v>
      </c>
      <c r="F155" s="97" t="s">
        <v>3148</v>
      </c>
      <c r="G155" s="96" t="s">
        <v>33</v>
      </c>
      <c r="H155" s="95">
        <v>162.15</v>
      </c>
      <c r="I155" s="95">
        <v>0.5</v>
      </c>
      <c r="J155" s="94">
        <v>54</v>
      </c>
      <c r="K155" s="94"/>
      <c r="L155" s="93" t="s">
        <v>4942</v>
      </c>
      <c r="M155" s="92" t="str">
        <f>IF(N155="","",H155-($M$7*H155))</f>
        <v/>
      </c>
      <c r="N155" s="110"/>
    </row>
    <row r="156" spans="1:14" ht="16" x14ac:dyDescent="0.2">
      <c r="A156" s="99" t="s">
        <v>4941</v>
      </c>
      <c r="B156" s="98" t="s">
        <v>137</v>
      </c>
      <c r="C156" s="93" t="s">
        <v>4931</v>
      </c>
      <c r="D156" s="93" t="s">
        <v>31</v>
      </c>
      <c r="E156" s="93" t="s">
        <v>4940</v>
      </c>
      <c r="F156" s="100"/>
      <c r="G156" s="96" t="s">
        <v>33</v>
      </c>
      <c r="H156" s="95">
        <v>141.55000000000001</v>
      </c>
      <c r="I156" s="95">
        <v>0.5</v>
      </c>
      <c r="J156" s="94">
        <v>1</v>
      </c>
      <c r="K156" s="94"/>
      <c r="L156" s="93" t="s">
        <v>4939</v>
      </c>
      <c r="M156" s="92" t="str">
        <f>IF(N156="","",H156-($M$7*H156))</f>
        <v/>
      </c>
      <c r="N156" s="110"/>
    </row>
    <row r="157" spans="1:14" ht="16" x14ac:dyDescent="0.2">
      <c r="A157" s="99" t="s">
        <v>4938</v>
      </c>
      <c r="B157" s="98" t="s">
        <v>137</v>
      </c>
      <c r="C157" s="93" t="s">
        <v>4931</v>
      </c>
      <c r="D157" s="93" t="s">
        <v>31</v>
      </c>
      <c r="E157" s="93" t="s">
        <v>3097</v>
      </c>
      <c r="F157" s="97" t="s">
        <v>3148</v>
      </c>
      <c r="G157" s="96" t="s">
        <v>33</v>
      </c>
      <c r="H157" s="95">
        <v>108.8</v>
      </c>
      <c r="I157" s="95">
        <v>0.5</v>
      </c>
      <c r="J157" s="94">
        <v>162</v>
      </c>
      <c r="K157" s="94"/>
      <c r="L157" s="93" t="s">
        <v>4937</v>
      </c>
      <c r="M157" s="92" t="str">
        <f>IF(N157="","",H157-($M$7*H157))</f>
        <v/>
      </c>
      <c r="N157" s="110"/>
    </row>
    <row r="158" spans="1:14" ht="16" x14ac:dyDescent="0.2">
      <c r="A158" s="99" t="s">
        <v>4936</v>
      </c>
      <c r="B158" s="98" t="s">
        <v>137</v>
      </c>
      <c r="C158" s="93" t="s">
        <v>4931</v>
      </c>
      <c r="D158" s="93" t="s">
        <v>31</v>
      </c>
      <c r="E158" s="93" t="s">
        <v>3093</v>
      </c>
      <c r="F158" s="97" t="s">
        <v>3148</v>
      </c>
      <c r="G158" s="96" t="s">
        <v>33</v>
      </c>
      <c r="H158" s="95">
        <v>66.650000000000006</v>
      </c>
      <c r="I158" s="95">
        <v>0.5</v>
      </c>
      <c r="J158" s="94">
        <v>120</v>
      </c>
      <c r="K158" s="94"/>
      <c r="L158" s="93" t="s">
        <v>4935</v>
      </c>
      <c r="M158" s="92" t="str">
        <f>IF(N158="","",H158-($M$7*H158))</f>
        <v/>
      </c>
      <c r="N158" s="110"/>
    </row>
    <row r="159" spans="1:14" ht="16" x14ac:dyDescent="0.2">
      <c r="A159" s="99" t="s">
        <v>4934</v>
      </c>
      <c r="B159" s="98" t="s">
        <v>137</v>
      </c>
      <c r="C159" s="93" t="s">
        <v>4931</v>
      </c>
      <c r="D159" s="93" t="s">
        <v>31</v>
      </c>
      <c r="E159" s="93" t="s">
        <v>3111</v>
      </c>
      <c r="F159" s="97" t="s">
        <v>3148</v>
      </c>
      <c r="G159" s="96" t="s">
        <v>33</v>
      </c>
      <c r="H159" s="95">
        <v>39.85</v>
      </c>
      <c r="I159" s="95">
        <v>0.5</v>
      </c>
      <c r="J159" s="94">
        <v>292</v>
      </c>
      <c r="K159" s="94"/>
      <c r="L159" s="93" t="s">
        <v>4933</v>
      </c>
      <c r="M159" s="92" t="str">
        <f>IF(N159="","",H159-($M$7*H159))</f>
        <v/>
      </c>
      <c r="N159" s="110"/>
    </row>
    <row r="160" spans="1:14" ht="16" x14ac:dyDescent="0.2">
      <c r="A160" s="99" t="s">
        <v>4932</v>
      </c>
      <c r="B160" s="98" t="s">
        <v>137</v>
      </c>
      <c r="C160" s="93" t="s">
        <v>4931</v>
      </c>
      <c r="D160" s="93" t="s">
        <v>31</v>
      </c>
      <c r="E160" s="93" t="s">
        <v>3252</v>
      </c>
      <c r="F160" s="97" t="s">
        <v>3148</v>
      </c>
      <c r="G160" s="96" t="s">
        <v>33</v>
      </c>
      <c r="H160" s="95">
        <v>34.200000000000003</v>
      </c>
      <c r="I160" s="95">
        <v>0.5</v>
      </c>
      <c r="J160" s="94">
        <v>389</v>
      </c>
      <c r="K160" s="94"/>
      <c r="L160" s="93" t="s">
        <v>4930</v>
      </c>
      <c r="M160" s="92" t="str">
        <f>IF(N160="","",H160-($M$7*H160))</f>
        <v/>
      </c>
      <c r="N160" s="110"/>
    </row>
    <row r="161" spans="1:14" ht="16" x14ac:dyDescent="0.2">
      <c r="A161" s="99" t="s">
        <v>4929</v>
      </c>
      <c r="B161" s="98" t="s">
        <v>701</v>
      </c>
      <c r="C161" s="93" t="s">
        <v>4928</v>
      </c>
      <c r="D161" s="93" t="s">
        <v>31</v>
      </c>
      <c r="E161" s="93" t="s">
        <v>3117</v>
      </c>
      <c r="F161" s="97"/>
      <c r="G161" s="96" t="s">
        <v>49</v>
      </c>
      <c r="H161" s="95">
        <v>92.9</v>
      </c>
      <c r="I161" s="95"/>
      <c r="J161" s="94">
        <v>126</v>
      </c>
      <c r="K161" s="94"/>
      <c r="L161" s="93" t="s">
        <v>4927</v>
      </c>
      <c r="M161" s="92" t="str">
        <f>IF(N161="","",H161-($M$7*H161))</f>
        <v/>
      </c>
      <c r="N161" s="110"/>
    </row>
    <row r="162" spans="1:14" ht="16" x14ac:dyDescent="0.2">
      <c r="A162" s="99" t="s">
        <v>4926</v>
      </c>
      <c r="B162" s="98" t="s">
        <v>823</v>
      </c>
      <c r="C162" s="93" t="s">
        <v>4921</v>
      </c>
      <c r="D162" s="93" t="s">
        <v>31</v>
      </c>
      <c r="E162" s="93" t="s">
        <v>3100</v>
      </c>
      <c r="F162" s="97"/>
      <c r="G162" s="96" t="s">
        <v>145</v>
      </c>
      <c r="H162" s="95">
        <v>149.25</v>
      </c>
      <c r="I162" s="95"/>
      <c r="J162" s="94">
        <v>46</v>
      </c>
      <c r="K162" s="94"/>
      <c r="L162" s="93" t="s">
        <v>4925</v>
      </c>
      <c r="M162" s="92" t="str">
        <f>IF(N162="","",H162-($M$7*H162))</f>
        <v/>
      </c>
      <c r="N162" s="110"/>
    </row>
    <row r="163" spans="1:14" ht="16" x14ac:dyDescent="0.2">
      <c r="A163" s="99" t="s">
        <v>4924</v>
      </c>
      <c r="B163" s="98" t="s">
        <v>823</v>
      </c>
      <c r="C163" s="93" t="s">
        <v>4921</v>
      </c>
      <c r="D163" s="93" t="s">
        <v>31</v>
      </c>
      <c r="E163" s="93" t="s">
        <v>3097</v>
      </c>
      <c r="F163" s="97" t="s">
        <v>3148</v>
      </c>
      <c r="G163" s="96" t="s">
        <v>145</v>
      </c>
      <c r="H163" s="95">
        <v>114.8</v>
      </c>
      <c r="I163" s="95"/>
      <c r="J163" s="109">
        <v>63</v>
      </c>
      <c r="K163" s="94"/>
      <c r="L163" s="93" t="s">
        <v>4923</v>
      </c>
      <c r="M163" s="92" t="str">
        <f>IF(N163="","",H163-($M$7*H163))</f>
        <v/>
      </c>
      <c r="N163" s="110"/>
    </row>
    <row r="164" spans="1:14" ht="16" x14ac:dyDescent="0.2">
      <c r="A164" s="99" t="s">
        <v>4922</v>
      </c>
      <c r="B164" s="98" t="s">
        <v>823</v>
      </c>
      <c r="C164" s="93" t="s">
        <v>4921</v>
      </c>
      <c r="D164" s="93" t="s">
        <v>31</v>
      </c>
      <c r="E164" s="93" t="s">
        <v>3093</v>
      </c>
      <c r="F164" s="97" t="s">
        <v>3148</v>
      </c>
      <c r="G164" s="96" t="s">
        <v>145</v>
      </c>
      <c r="H164" s="95">
        <v>70.3</v>
      </c>
      <c r="I164" s="95"/>
      <c r="J164" s="94">
        <v>72</v>
      </c>
      <c r="K164" s="94"/>
      <c r="L164" s="93" t="s">
        <v>4920</v>
      </c>
      <c r="M164" s="92" t="str">
        <f>IF(N164="","",H164-($M$7*H164))</f>
        <v/>
      </c>
      <c r="N164" s="110"/>
    </row>
    <row r="165" spans="1:14" ht="16" x14ac:dyDescent="0.2">
      <c r="A165" s="99" t="s">
        <v>4919</v>
      </c>
      <c r="B165" s="98" t="s">
        <v>153</v>
      </c>
      <c r="C165" s="93" t="s">
        <v>4908</v>
      </c>
      <c r="D165" s="93" t="s">
        <v>31</v>
      </c>
      <c r="E165" s="93" t="s">
        <v>3100</v>
      </c>
      <c r="F165" s="97" t="s">
        <v>3148</v>
      </c>
      <c r="G165" s="96" t="s">
        <v>33</v>
      </c>
      <c r="H165" s="95">
        <v>150.69999999999999</v>
      </c>
      <c r="I165" s="95">
        <v>2.75</v>
      </c>
      <c r="J165" s="94">
        <v>44</v>
      </c>
      <c r="K165" s="94"/>
      <c r="L165" s="93" t="s">
        <v>4918</v>
      </c>
      <c r="M165" s="92" t="str">
        <f>IF(N165="","",H165-($M$7*H165))</f>
        <v/>
      </c>
      <c r="N165" s="110"/>
    </row>
    <row r="166" spans="1:14" ht="16" x14ac:dyDescent="0.2">
      <c r="A166" s="99" t="s">
        <v>4917</v>
      </c>
      <c r="B166" s="98" t="s">
        <v>153</v>
      </c>
      <c r="C166" s="93" t="s">
        <v>4908</v>
      </c>
      <c r="D166" s="93" t="s">
        <v>31</v>
      </c>
      <c r="E166" s="93" t="s">
        <v>3097</v>
      </c>
      <c r="F166" s="97" t="s">
        <v>3148</v>
      </c>
      <c r="G166" s="96" t="s">
        <v>33</v>
      </c>
      <c r="H166" s="95">
        <v>115.9</v>
      </c>
      <c r="I166" s="95">
        <v>2.75</v>
      </c>
      <c r="J166" s="94">
        <v>217</v>
      </c>
      <c r="K166" s="94"/>
      <c r="L166" s="93" t="s">
        <v>4916</v>
      </c>
      <c r="M166" s="92" t="str">
        <f>IF(N166="","",H166-($M$7*H166))</f>
        <v/>
      </c>
      <c r="N166" s="110"/>
    </row>
    <row r="167" spans="1:14" ht="16" x14ac:dyDescent="0.2">
      <c r="A167" s="99" t="s">
        <v>4915</v>
      </c>
      <c r="B167" s="98" t="s">
        <v>153</v>
      </c>
      <c r="C167" s="93" t="s">
        <v>4908</v>
      </c>
      <c r="D167" s="93" t="s">
        <v>31</v>
      </c>
      <c r="E167" s="93" t="s">
        <v>3117</v>
      </c>
      <c r="F167" s="97" t="s">
        <v>3148</v>
      </c>
      <c r="G167" s="96" t="s">
        <v>33</v>
      </c>
      <c r="H167" s="95">
        <v>93.85</v>
      </c>
      <c r="I167" s="95">
        <v>2.75</v>
      </c>
      <c r="J167" s="94">
        <v>250</v>
      </c>
      <c r="K167" s="94"/>
      <c r="L167" s="93" t="s">
        <v>4914</v>
      </c>
      <c r="M167" s="92" t="str">
        <f>IF(N167="","",H167-($M$7*H167))</f>
        <v/>
      </c>
      <c r="N167" s="110"/>
    </row>
    <row r="168" spans="1:14" ht="16" x14ac:dyDescent="0.2">
      <c r="A168" s="99" t="s">
        <v>4913</v>
      </c>
      <c r="B168" s="98" t="s">
        <v>153</v>
      </c>
      <c r="C168" s="93" t="s">
        <v>4908</v>
      </c>
      <c r="D168" s="93" t="s">
        <v>31</v>
      </c>
      <c r="E168" s="93" t="s">
        <v>3093</v>
      </c>
      <c r="F168" s="97"/>
      <c r="G168" s="96" t="s">
        <v>33</v>
      </c>
      <c r="H168" s="95">
        <v>77.2</v>
      </c>
      <c r="I168" s="95">
        <v>2.75</v>
      </c>
      <c r="J168" s="94">
        <v>396</v>
      </c>
      <c r="K168" s="94"/>
      <c r="L168" s="93" t="s">
        <v>4912</v>
      </c>
      <c r="M168" s="92" t="str">
        <f>IF(N168="","",H168-($M$7*H168))</f>
        <v/>
      </c>
      <c r="N168" s="110"/>
    </row>
    <row r="169" spans="1:14" ht="16" x14ac:dyDescent="0.2">
      <c r="A169" s="99" t="s">
        <v>4911</v>
      </c>
      <c r="B169" s="98" t="s">
        <v>153</v>
      </c>
      <c r="C169" s="93" t="s">
        <v>4908</v>
      </c>
      <c r="D169" s="93" t="s">
        <v>31</v>
      </c>
      <c r="E169" s="93" t="s">
        <v>3252</v>
      </c>
      <c r="F169" s="97" t="s">
        <v>3148</v>
      </c>
      <c r="G169" s="96" t="s">
        <v>33</v>
      </c>
      <c r="H169" s="95">
        <v>37.5</v>
      </c>
      <c r="I169" s="95">
        <v>2.75</v>
      </c>
      <c r="J169" s="94">
        <v>500</v>
      </c>
      <c r="K169" s="94"/>
      <c r="L169" s="93" t="s">
        <v>4910</v>
      </c>
      <c r="M169" s="92" t="str">
        <f>IF(N169="","",H169-($M$7*H169))</f>
        <v/>
      </c>
      <c r="N169" s="110"/>
    </row>
    <row r="170" spans="1:14" ht="16" x14ac:dyDescent="0.2">
      <c r="A170" s="99" t="s">
        <v>4909</v>
      </c>
      <c r="B170" s="98" t="s">
        <v>153</v>
      </c>
      <c r="C170" s="93" t="s">
        <v>4908</v>
      </c>
      <c r="D170" s="93" t="s">
        <v>151</v>
      </c>
      <c r="E170" s="93" t="s">
        <v>3117</v>
      </c>
      <c r="F170" s="97"/>
      <c r="G170" s="96" t="s">
        <v>33</v>
      </c>
      <c r="H170" s="95">
        <v>93.85</v>
      </c>
      <c r="I170" s="95">
        <v>2.75</v>
      </c>
      <c r="J170" s="94">
        <v>198</v>
      </c>
      <c r="K170" s="94"/>
      <c r="L170" s="93" t="s">
        <v>4907</v>
      </c>
      <c r="M170" s="92" t="str">
        <f>IF(N170="","",H170-($M$7*H170))</f>
        <v/>
      </c>
      <c r="N170" s="110"/>
    </row>
    <row r="171" spans="1:14" ht="16" x14ac:dyDescent="0.2">
      <c r="A171" s="99" t="s">
        <v>4906</v>
      </c>
      <c r="B171" s="98" t="s">
        <v>159</v>
      </c>
      <c r="C171" s="93" t="s">
        <v>4902</v>
      </c>
      <c r="D171" s="93" t="s">
        <v>31</v>
      </c>
      <c r="E171" s="93" t="s">
        <v>4905</v>
      </c>
      <c r="F171" s="97"/>
      <c r="G171" s="96" t="s">
        <v>49</v>
      </c>
      <c r="H171" s="95">
        <v>120</v>
      </c>
      <c r="I171" s="95">
        <v>2</v>
      </c>
      <c r="J171" s="94">
        <v>10</v>
      </c>
      <c r="K171" s="94"/>
      <c r="L171" s="93" t="s">
        <v>4904</v>
      </c>
      <c r="M171" s="92" t="str">
        <f>IF(N171="","",H171-($M$7*H171))</f>
        <v/>
      </c>
      <c r="N171" s="110"/>
    </row>
    <row r="172" spans="1:14" ht="16" x14ac:dyDescent="0.2">
      <c r="A172" s="99" t="s">
        <v>4903</v>
      </c>
      <c r="B172" s="98" t="s">
        <v>159</v>
      </c>
      <c r="C172" s="93" t="s">
        <v>4902</v>
      </c>
      <c r="D172" s="93" t="s">
        <v>31</v>
      </c>
      <c r="E172" s="93" t="s">
        <v>3093</v>
      </c>
      <c r="F172" s="97" t="s">
        <v>3148</v>
      </c>
      <c r="G172" s="96" t="s">
        <v>49</v>
      </c>
      <c r="H172" s="95">
        <v>66.95</v>
      </c>
      <c r="I172" s="95">
        <v>2</v>
      </c>
      <c r="J172" s="109">
        <v>14</v>
      </c>
      <c r="K172" s="94"/>
      <c r="L172" s="93" t="s">
        <v>4901</v>
      </c>
      <c r="M172" s="92" t="str">
        <f>IF(N172="","",H172-($M$7*H172))</f>
        <v/>
      </c>
      <c r="N172" s="110"/>
    </row>
    <row r="173" spans="1:14" ht="16" x14ac:dyDescent="0.2">
      <c r="A173" s="99" t="s">
        <v>4900</v>
      </c>
      <c r="B173" s="98" t="s">
        <v>161</v>
      </c>
      <c r="C173" s="93" t="s">
        <v>4899</v>
      </c>
      <c r="D173" s="93" t="s">
        <v>31</v>
      </c>
      <c r="E173" s="93" t="s">
        <v>3097</v>
      </c>
      <c r="F173" s="97" t="s">
        <v>3148</v>
      </c>
      <c r="G173" s="96" t="s">
        <v>49</v>
      </c>
      <c r="H173" s="95">
        <v>92.1</v>
      </c>
      <c r="I173" s="95"/>
      <c r="J173" s="94">
        <v>141</v>
      </c>
      <c r="K173" s="94"/>
      <c r="L173" s="93" t="s">
        <v>4898</v>
      </c>
      <c r="M173" s="92" t="str">
        <f>IF(N173="","",H173-($M$7*H173))</f>
        <v/>
      </c>
      <c r="N173" s="110"/>
    </row>
    <row r="174" spans="1:14" ht="16" x14ac:dyDescent="0.2">
      <c r="A174" s="99" t="s">
        <v>4897</v>
      </c>
      <c r="B174" s="98" t="s">
        <v>4894</v>
      </c>
      <c r="C174" s="93" t="s">
        <v>4893</v>
      </c>
      <c r="D174" s="93" t="s">
        <v>31</v>
      </c>
      <c r="E174" s="93" t="s">
        <v>3252</v>
      </c>
      <c r="F174" s="97" t="s">
        <v>3148</v>
      </c>
      <c r="G174" s="96" t="s">
        <v>49</v>
      </c>
      <c r="H174" s="95">
        <v>33.549999999999997</v>
      </c>
      <c r="I174" s="95"/>
      <c r="J174" s="94">
        <v>61</v>
      </c>
      <c r="K174" s="94"/>
      <c r="L174" s="93" t="s">
        <v>4896</v>
      </c>
      <c r="M174" s="92" t="str">
        <f>IF(N174="","",H174-($M$7*H174))</f>
        <v/>
      </c>
      <c r="N174" s="110"/>
    </row>
    <row r="175" spans="1:14" ht="16" x14ac:dyDescent="0.2">
      <c r="A175" s="99" t="s">
        <v>4895</v>
      </c>
      <c r="B175" s="98" t="s">
        <v>4894</v>
      </c>
      <c r="C175" s="93" t="s">
        <v>4893</v>
      </c>
      <c r="D175" s="93" t="s">
        <v>31</v>
      </c>
      <c r="E175" s="93" t="s">
        <v>3222</v>
      </c>
      <c r="F175" s="97" t="s">
        <v>3148</v>
      </c>
      <c r="G175" s="96" t="s">
        <v>49</v>
      </c>
      <c r="H175" s="95">
        <v>33.549999999999997</v>
      </c>
      <c r="I175" s="95"/>
      <c r="J175" s="94">
        <v>500</v>
      </c>
      <c r="K175" s="94"/>
      <c r="L175" s="93" t="s">
        <v>4892</v>
      </c>
      <c r="M175" s="92" t="str">
        <f>IF(N175="","",H175-($M$7*H175))</f>
        <v/>
      </c>
      <c r="N175" s="110"/>
    </row>
    <row r="176" spans="1:14" ht="16" x14ac:dyDescent="0.2">
      <c r="A176" s="99" t="s">
        <v>4891</v>
      </c>
      <c r="B176" s="98" t="s">
        <v>168</v>
      </c>
      <c r="C176" s="93" t="s">
        <v>4886</v>
      </c>
      <c r="D176" s="93" t="s">
        <v>31</v>
      </c>
      <c r="E176" s="93" t="s">
        <v>3743</v>
      </c>
      <c r="F176" s="100"/>
      <c r="G176" s="96" t="s">
        <v>60</v>
      </c>
      <c r="H176" s="95">
        <v>220</v>
      </c>
      <c r="I176" s="95">
        <v>1</v>
      </c>
      <c r="J176" s="94"/>
      <c r="K176" s="94">
        <v>4</v>
      </c>
      <c r="L176" s="93" t="s">
        <v>4890</v>
      </c>
      <c r="M176" s="92" t="str">
        <f>IF(N176="","",H176-($M$7*H176))</f>
        <v/>
      </c>
      <c r="N176" s="110"/>
    </row>
    <row r="177" spans="1:14" ht="16" x14ac:dyDescent="0.2">
      <c r="A177" s="99" t="s">
        <v>4889</v>
      </c>
      <c r="B177" s="98" t="s">
        <v>168</v>
      </c>
      <c r="C177" s="93" t="s">
        <v>4886</v>
      </c>
      <c r="D177" s="93" t="s">
        <v>31</v>
      </c>
      <c r="E177" s="93" t="s">
        <v>3108</v>
      </c>
      <c r="F177" s="97"/>
      <c r="G177" s="96" t="s">
        <v>60</v>
      </c>
      <c r="H177" s="95">
        <v>208.75</v>
      </c>
      <c r="I177" s="95">
        <v>1</v>
      </c>
      <c r="J177" s="94"/>
      <c r="K177" s="94">
        <v>20</v>
      </c>
      <c r="L177" s="93" t="s">
        <v>4888</v>
      </c>
      <c r="M177" s="92" t="str">
        <f>IF(N177="","",H177-($M$7*H177))</f>
        <v/>
      </c>
      <c r="N177" s="110"/>
    </row>
    <row r="178" spans="1:14" ht="16" x14ac:dyDescent="0.2">
      <c r="A178" s="99" t="s">
        <v>4887</v>
      </c>
      <c r="B178" s="98" t="s">
        <v>168</v>
      </c>
      <c r="C178" s="93" t="s">
        <v>4886</v>
      </c>
      <c r="D178" s="93" t="s">
        <v>31</v>
      </c>
      <c r="E178" s="93" t="s">
        <v>3117</v>
      </c>
      <c r="F178" s="97" t="s">
        <v>3148</v>
      </c>
      <c r="G178" s="96" t="s">
        <v>60</v>
      </c>
      <c r="H178" s="95">
        <v>116.45</v>
      </c>
      <c r="I178" s="95">
        <v>1</v>
      </c>
      <c r="J178" s="94">
        <v>4</v>
      </c>
      <c r="K178" s="94">
        <v>7</v>
      </c>
      <c r="L178" s="93" t="s">
        <v>4885</v>
      </c>
      <c r="M178" s="92" t="str">
        <f>IF(N178="","",H178-($M$7*H178))</f>
        <v/>
      </c>
      <c r="N178" s="110"/>
    </row>
    <row r="179" spans="1:14" ht="16" x14ac:dyDescent="0.2">
      <c r="A179" s="99" t="s">
        <v>4884</v>
      </c>
      <c r="B179" s="98" t="s">
        <v>1187</v>
      </c>
      <c r="C179" s="93" t="s">
        <v>4883</v>
      </c>
      <c r="D179" s="93" t="s">
        <v>31</v>
      </c>
      <c r="E179" s="93" t="s">
        <v>3100</v>
      </c>
      <c r="F179" s="97"/>
      <c r="G179" s="96" t="s">
        <v>60</v>
      </c>
      <c r="H179" s="95">
        <v>170.45</v>
      </c>
      <c r="I179" s="95">
        <v>1.5</v>
      </c>
      <c r="J179" s="109">
        <v>2</v>
      </c>
      <c r="K179" s="94"/>
      <c r="L179" s="93" t="s">
        <v>4882</v>
      </c>
      <c r="M179" s="92" t="str">
        <f>IF(N179="","",H179-($M$7*H179))</f>
        <v/>
      </c>
      <c r="N179" s="110"/>
    </row>
    <row r="180" spans="1:14" ht="16" x14ac:dyDescent="0.2">
      <c r="A180" s="99" t="s">
        <v>4881</v>
      </c>
      <c r="B180" s="98" t="s">
        <v>166</v>
      </c>
      <c r="C180" s="93" t="s">
        <v>4872</v>
      </c>
      <c r="D180" s="93" t="s">
        <v>31</v>
      </c>
      <c r="E180" s="93" t="s">
        <v>3743</v>
      </c>
      <c r="F180" s="97"/>
      <c r="G180" s="96" t="s">
        <v>49</v>
      </c>
      <c r="H180" s="95">
        <v>226.3</v>
      </c>
      <c r="I180" s="95">
        <v>0.5</v>
      </c>
      <c r="J180" s="109">
        <v>1</v>
      </c>
      <c r="K180" s="94"/>
      <c r="L180" s="93" t="s">
        <v>4880</v>
      </c>
      <c r="M180" s="92" t="str">
        <f>IF(N180="","",H180-($M$7*H180))</f>
        <v/>
      </c>
      <c r="N180" s="110"/>
    </row>
    <row r="181" spans="1:14" ht="16" x14ac:dyDescent="0.2">
      <c r="A181" s="99" t="s">
        <v>4879</v>
      </c>
      <c r="B181" s="98" t="s">
        <v>166</v>
      </c>
      <c r="C181" s="93" t="s">
        <v>4872</v>
      </c>
      <c r="D181" s="93" t="s">
        <v>31</v>
      </c>
      <c r="E181" s="93" t="s">
        <v>3108</v>
      </c>
      <c r="F181" s="97"/>
      <c r="G181" s="96" t="s">
        <v>49</v>
      </c>
      <c r="H181" s="95">
        <v>208.15</v>
      </c>
      <c r="I181" s="95">
        <v>0.5</v>
      </c>
      <c r="J181" s="109">
        <v>5</v>
      </c>
      <c r="K181" s="94">
        <v>14</v>
      </c>
      <c r="L181" s="93" t="s">
        <v>4878</v>
      </c>
      <c r="M181" s="92" t="str">
        <f>IF(N181="","",H181-($M$7*H181))</f>
        <v/>
      </c>
      <c r="N181" s="110"/>
    </row>
    <row r="182" spans="1:14" ht="16" x14ac:dyDescent="0.2">
      <c r="A182" s="99" t="s">
        <v>4877</v>
      </c>
      <c r="B182" s="98" t="s">
        <v>166</v>
      </c>
      <c r="C182" s="93" t="s">
        <v>4872</v>
      </c>
      <c r="D182" s="93" t="s">
        <v>31</v>
      </c>
      <c r="E182" s="93" t="s">
        <v>3097</v>
      </c>
      <c r="F182" s="97"/>
      <c r="G182" s="96" t="s">
        <v>49</v>
      </c>
      <c r="H182" s="95">
        <v>146.30000000000001</v>
      </c>
      <c r="I182" s="95">
        <v>0.5</v>
      </c>
      <c r="J182" s="109">
        <v>106</v>
      </c>
      <c r="K182" s="94">
        <v>143</v>
      </c>
      <c r="L182" s="93" t="s">
        <v>4876</v>
      </c>
      <c r="M182" s="92" t="str">
        <f>IF(N182="","",H182-($M$7*H182))</f>
        <v/>
      </c>
      <c r="N182" s="110"/>
    </row>
    <row r="183" spans="1:14" ht="16" x14ac:dyDescent="0.2">
      <c r="A183" s="99" t="s">
        <v>4875</v>
      </c>
      <c r="B183" s="98" t="s">
        <v>166</v>
      </c>
      <c r="C183" s="93" t="s">
        <v>4872</v>
      </c>
      <c r="D183" s="93" t="s">
        <v>31</v>
      </c>
      <c r="E183" s="93" t="s">
        <v>3093</v>
      </c>
      <c r="F183" s="97" t="s">
        <v>3148</v>
      </c>
      <c r="G183" s="96" t="s">
        <v>49</v>
      </c>
      <c r="H183" s="95">
        <v>85.65</v>
      </c>
      <c r="I183" s="95">
        <v>0.5</v>
      </c>
      <c r="J183" s="94">
        <v>123</v>
      </c>
      <c r="K183" s="94"/>
      <c r="L183" s="93" t="s">
        <v>4874</v>
      </c>
      <c r="M183" s="92" t="str">
        <f>IF(N183="","",H183-($M$7*H183))</f>
        <v/>
      </c>
      <c r="N183" s="110"/>
    </row>
    <row r="184" spans="1:14" ht="16" x14ac:dyDescent="0.2">
      <c r="A184" s="99" t="s">
        <v>4873</v>
      </c>
      <c r="B184" s="98" t="s">
        <v>166</v>
      </c>
      <c r="C184" s="93" t="s">
        <v>4872</v>
      </c>
      <c r="D184" s="93" t="s">
        <v>31</v>
      </c>
      <c r="E184" s="93" t="s">
        <v>3111</v>
      </c>
      <c r="F184" s="97" t="s">
        <v>3148</v>
      </c>
      <c r="G184" s="96" t="s">
        <v>49</v>
      </c>
      <c r="H184" s="95">
        <v>57.55</v>
      </c>
      <c r="I184" s="95">
        <v>0.5</v>
      </c>
      <c r="J184" s="109">
        <v>92</v>
      </c>
      <c r="K184" s="94"/>
      <c r="L184" s="93" t="s">
        <v>4871</v>
      </c>
      <c r="M184" s="92" t="str">
        <f>IF(N184="","",H184-($M$7*H184))</f>
        <v/>
      </c>
      <c r="N184" s="110"/>
    </row>
    <row r="185" spans="1:14" ht="16" x14ac:dyDescent="0.2">
      <c r="A185" s="99" t="s">
        <v>4870</v>
      </c>
      <c r="B185" s="98" t="s">
        <v>170</v>
      </c>
      <c r="C185" s="93" t="s">
        <v>4869</v>
      </c>
      <c r="D185" s="93" t="s">
        <v>31</v>
      </c>
      <c r="E185" s="93" t="s">
        <v>3093</v>
      </c>
      <c r="F185" s="97" t="s">
        <v>3148</v>
      </c>
      <c r="G185" s="96" t="s">
        <v>60</v>
      </c>
      <c r="H185" s="95">
        <v>85.65</v>
      </c>
      <c r="I185" s="95">
        <v>1.5</v>
      </c>
      <c r="J185" s="94">
        <v>22</v>
      </c>
      <c r="K185" s="94"/>
      <c r="L185" s="93" t="s">
        <v>4868</v>
      </c>
      <c r="M185" s="92" t="str">
        <f>IF(N185="","",H185-($M$7*H185))</f>
        <v/>
      </c>
      <c r="N185" s="110"/>
    </row>
    <row r="186" spans="1:14" ht="16" x14ac:dyDescent="0.2">
      <c r="A186" s="99" t="s">
        <v>4867</v>
      </c>
      <c r="B186" s="98" t="s">
        <v>1246</v>
      </c>
      <c r="C186" s="93" t="s">
        <v>4862</v>
      </c>
      <c r="D186" s="93" t="s">
        <v>31</v>
      </c>
      <c r="E186" s="93" t="s">
        <v>3097</v>
      </c>
      <c r="F186" s="97"/>
      <c r="G186" s="96" t="s">
        <v>33</v>
      </c>
      <c r="H186" s="95">
        <v>127.6</v>
      </c>
      <c r="I186" s="95">
        <v>0.75</v>
      </c>
      <c r="J186" s="94">
        <v>66</v>
      </c>
      <c r="K186" s="94"/>
      <c r="L186" s="93" t="s">
        <v>4866</v>
      </c>
      <c r="M186" s="92" t="str">
        <f>IF(N186="","",H186-($M$7*H186))</f>
        <v/>
      </c>
      <c r="N186" s="110"/>
    </row>
    <row r="187" spans="1:14" ht="16" x14ac:dyDescent="0.2">
      <c r="A187" s="99" t="s">
        <v>4865</v>
      </c>
      <c r="B187" s="98" t="s">
        <v>1246</v>
      </c>
      <c r="C187" s="93" t="s">
        <v>4862</v>
      </c>
      <c r="D187" s="93" t="s">
        <v>31</v>
      </c>
      <c r="E187" s="93" t="s">
        <v>3117</v>
      </c>
      <c r="F187" s="97" t="s">
        <v>3148</v>
      </c>
      <c r="G187" s="96" t="s">
        <v>33</v>
      </c>
      <c r="H187" s="95">
        <v>116.45</v>
      </c>
      <c r="I187" s="95">
        <v>0.75</v>
      </c>
      <c r="J187" s="109">
        <v>222</v>
      </c>
      <c r="K187" s="94"/>
      <c r="L187" s="93" t="s">
        <v>4864</v>
      </c>
      <c r="M187" s="92" t="str">
        <f>IF(N187="","",H187-($M$7*H187))</f>
        <v/>
      </c>
      <c r="N187" s="110"/>
    </row>
    <row r="188" spans="1:14" ht="16" x14ac:dyDescent="0.2">
      <c r="A188" s="99" t="s">
        <v>4863</v>
      </c>
      <c r="B188" s="98" t="s">
        <v>1246</v>
      </c>
      <c r="C188" s="93" t="s">
        <v>4862</v>
      </c>
      <c r="D188" s="93" t="s">
        <v>31</v>
      </c>
      <c r="E188" s="93" t="s">
        <v>3093</v>
      </c>
      <c r="F188" s="97" t="s">
        <v>3148</v>
      </c>
      <c r="G188" s="96" t="s">
        <v>33</v>
      </c>
      <c r="H188" s="95">
        <v>85.65</v>
      </c>
      <c r="I188" s="95">
        <v>0.75</v>
      </c>
      <c r="J188" s="94">
        <v>2</v>
      </c>
      <c r="K188" s="94"/>
      <c r="L188" s="93" t="s">
        <v>4861</v>
      </c>
      <c r="M188" s="92" t="str">
        <f>IF(N188="","",H188-($M$7*H188))</f>
        <v/>
      </c>
      <c r="N188" s="110"/>
    </row>
    <row r="189" spans="1:14" ht="16" x14ac:dyDescent="0.2">
      <c r="A189" s="99" t="s">
        <v>4860</v>
      </c>
      <c r="B189" s="98" t="s">
        <v>180</v>
      </c>
      <c r="C189" s="93" t="s">
        <v>4847</v>
      </c>
      <c r="D189" s="93" t="s">
        <v>31</v>
      </c>
      <c r="E189" s="93" t="s">
        <v>3100</v>
      </c>
      <c r="F189" s="97" t="s">
        <v>3148</v>
      </c>
      <c r="G189" s="96" t="s">
        <v>49</v>
      </c>
      <c r="H189" s="95">
        <v>142.15</v>
      </c>
      <c r="I189" s="95">
        <v>1.0900000000000001</v>
      </c>
      <c r="J189" s="94">
        <v>7</v>
      </c>
      <c r="K189" s="94"/>
      <c r="L189" s="93" t="s">
        <v>4859</v>
      </c>
      <c r="M189" s="92" t="str">
        <f>IF(N189="","",H189-($M$7*H189))</f>
        <v/>
      </c>
      <c r="N189" s="110"/>
    </row>
    <row r="190" spans="1:14" ht="16" x14ac:dyDescent="0.2">
      <c r="A190" s="99" t="s">
        <v>4858</v>
      </c>
      <c r="B190" s="98" t="s">
        <v>180</v>
      </c>
      <c r="C190" s="93" t="s">
        <v>4847</v>
      </c>
      <c r="D190" s="93" t="s">
        <v>31</v>
      </c>
      <c r="E190" s="93" t="s">
        <v>3297</v>
      </c>
      <c r="F190" s="97" t="s">
        <v>3148</v>
      </c>
      <c r="G190" s="96" t="s">
        <v>49</v>
      </c>
      <c r="H190" s="95">
        <v>90.3</v>
      </c>
      <c r="I190" s="95">
        <v>1.0900000000000001</v>
      </c>
      <c r="J190" s="94">
        <v>11</v>
      </c>
      <c r="K190" s="94"/>
      <c r="L190" s="93" t="s">
        <v>4857</v>
      </c>
      <c r="M190" s="92" t="str">
        <f>IF(N190="","",H190-($M$7*H190))</f>
        <v/>
      </c>
      <c r="N190" s="110"/>
    </row>
    <row r="191" spans="1:14" ht="16" x14ac:dyDescent="0.2">
      <c r="A191" s="99" t="s">
        <v>4856</v>
      </c>
      <c r="B191" s="98" t="s">
        <v>180</v>
      </c>
      <c r="C191" s="93" t="s">
        <v>4847</v>
      </c>
      <c r="D191" s="93" t="s">
        <v>31</v>
      </c>
      <c r="E191" s="93" t="s">
        <v>3093</v>
      </c>
      <c r="F191" s="97" t="s">
        <v>3148</v>
      </c>
      <c r="G191" s="96" t="s">
        <v>49</v>
      </c>
      <c r="H191" s="95">
        <v>70.150000000000006</v>
      </c>
      <c r="I191" s="95">
        <v>1.0900000000000001</v>
      </c>
      <c r="J191" s="94">
        <v>30</v>
      </c>
      <c r="K191" s="94"/>
      <c r="L191" s="93" t="s">
        <v>4855</v>
      </c>
      <c r="M191" s="92" t="str">
        <f>IF(N191="","",H191-($M$7*H191))</f>
        <v/>
      </c>
      <c r="N191" s="110"/>
    </row>
    <row r="192" spans="1:14" ht="16" x14ac:dyDescent="0.2">
      <c r="A192" s="99" t="s">
        <v>4854</v>
      </c>
      <c r="B192" s="98" t="s">
        <v>180</v>
      </c>
      <c r="C192" s="93" t="s">
        <v>4847</v>
      </c>
      <c r="D192" s="93" t="s">
        <v>41</v>
      </c>
      <c r="E192" s="93" t="s">
        <v>3548</v>
      </c>
      <c r="F192" s="97" t="s">
        <v>3148</v>
      </c>
      <c r="G192" s="96" t="s">
        <v>49</v>
      </c>
      <c r="H192" s="95">
        <v>126.5</v>
      </c>
      <c r="I192" s="95">
        <v>1.0900000000000001</v>
      </c>
      <c r="J192" s="94">
        <v>143</v>
      </c>
      <c r="K192" s="94"/>
      <c r="L192" s="93" t="s">
        <v>4853</v>
      </c>
      <c r="M192" s="92" t="str">
        <f>IF(N192="","",H192-($M$7*H192))</f>
        <v/>
      </c>
      <c r="N192" s="110"/>
    </row>
    <row r="193" spans="1:14" ht="16" x14ac:dyDescent="0.2">
      <c r="A193" s="99" t="s">
        <v>4852</v>
      </c>
      <c r="B193" s="98" t="s">
        <v>180</v>
      </c>
      <c r="C193" s="93" t="s">
        <v>4847</v>
      </c>
      <c r="D193" s="93" t="s">
        <v>41</v>
      </c>
      <c r="E193" s="93" t="s">
        <v>4388</v>
      </c>
      <c r="F193" s="97" t="s">
        <v>3148</v>
      </c>
      <c r="G193" s="96" t="s">
        <v>49</v>
      </c>
      <c r="H193" s="95">
        <v>103.7</v>
      </c>
      <c r="I193" s="95">
        <v>1.0900000000000001</v>
      </c>
      <c r="J193" s="94">
        <v>24</v>
      </c>
      <c r="K193" s="94"/>
      <c r="L193" s="93" t="s">
        <v>4851</v>
      </c>
      <c r="M193" s="92" t="str">
        <f>IF(N193="","",H193-($M$7*H193))</f>
        <v/>
      </c>
      <c r="N193" s="110"/>
    </row>
    <row r="194" spans="1:14" ht="16" x14ac:dyDescent="0.2">
      <c r="A194" s="99" t="s">
        <v>4850</v>
      </c>
      <c r="B194" s="98" t="s">
        <v>180</v>
      </c>
      <c r="C194" s="93" t="s">
        <v>4847</v>
      </c>
      <c r="D194" s="93" t="s">
        <v>41</v>
      </c>
      <c r="E194" s="93" t="s">
        <v>3093</v>
      </c>
      <c r="F194" s="97" t="s">
        <v>3148</v>
      </c>
      <c r="G194" s="96" t="s">
        <v>49</v>
      </c>
      <c r="H194" s="95">
        <v>75.3</v>
      </c>
      <c r="I194" s="95">
        <v>1.0900000000000001</v>
      </c>
      <c r="J194" s="109">
        <v>239</v>
      </c>
      <c r="K194" s="94"/>
      <c r="L194" s="93" t="s">
        <v>4849</v>
      </c>
      <c r="M194" s="92" t="str">
        <f>IF(N194="","",H194-($M$7*H194))</f>
        <v/>
      </c>
      <c r="N194" s="110"/>
    </row>
    <row r="195" spans="1:14" ht="16" x14ac:dyDescent="0.2">
      <c r="A195" s="99" t="s">
        <v>4848</v>
      </c>
      <c r="B195" s="98" t="s">
        <v>180</v>
      </c>
      <c r="C195" s="93" t="s">
        <v>4847</v>
      </c>
      <c r="D195" s="93" t="s">
        <v>41</v>
      </c>
      <c r="E195" s="93" t="s">
        <v>3111</v>
      </c>
      <c r="F195" s="97"/>
      <c r="G195" s="96" t="s">
        <v>49</v>
      </c>
      <c r="H195" s="95">
        <v>61.65</v>
      </c>
      <c r="I195" s="95">
        <v>1.0900000000000001</v>
      </c>
      <c r="J195" s="109">
        <v>8</v>
      </c>
      <c r="K195" s="94"/>
      <c r="L195" s="93" t="s">
        <v>4846</v>
      </c>
      <c r="M195" s="92" t="str">
        <f>IF(N195="","",H195-($M$7*H195))</f>
        <v/>
      </c>
      <c r="N195" s="110"/>
    </row>
    <row r="196" spans="1:14" ht="16" x14ac:dyDescent="0.2">
      <c r="A196" s="99" t="s">
        <v>4845</v>
      </c>
      <c r="B196" s="98" t="s">
        <v>177</v>
      </c>
      <c r="C196" s="93" t="s">
        <v>4844</v>
      </c>
      <c r="D196" s="93" t="s">
        <v>31</v>
      </c>
      <c r="E196" s="93" t="s">
        <v>3093</v>
      </c>
      <c r="F196" s="97" t="s">
        <v>3148</v>
      </c>
      <c r="G196" s="96" t="s">
        <v>49</v>
      </c>
      <c r="H196" s="95">
        <v>69.2</v>
      </c>
      <c r="I196" s="95">
        <v>1.25</v>
      </c>
      <c r="J196" s="109">
        <v>43</v>
      </c>
      <c r="K196" s="94"/>
      <c r="L196" s="93" t="s">
        <v>4843</v>
      </c>
      <c r="M196" s="92" t="str">
        <f>IF(N196="","",H196-($M$7*H196))</f>
        <v/>
      </c>
      <c r="N196" s="110"/>
    </row>
    <row r="197" spans="1:14" ht="16" x14ac:dyDescent="0.2">
      <c r="A197" s="99" t="s">
        <v>4842</v>
      </c>
      <c r="B197" s="98" t="s">
        <v>184</v>
      </c>
      <c r="C197" s="93" t="s">
        <v>4833</v>
      </c>
      <c r="D197" s="93" t="s">
        <v>31</v>
      </c>
      <c r="E197" s="93" t="s">
        <v>3108</v>
      </c>
      <c r="F197" s="97" t="s">
        <v>3148</v>
      </c>
      <c r="G197" s="96" t="s">
        <v>33</v>
      </c>
      <c r="H197" s="95">
        <v>174.35</v>
      </c>
      <c r="I197" s="95">
        <v>2</v>
      </c>
      <c r="J197" s="109">
        <v>121</v>
      </c>
      <c r="K197" s="94"/>
      <c r="L197" s="93" t="s">
        <v>4841</v>
      </c>
      <c r="M197" s="92" t="str">
        <f>IF(N197="","",H197-($M$7*H197))</f>
        <v/>
      </c>
      <c r="N197" s="110"/>
    </row>
    <row r="198" spans="1:14" ht="16" x14ac:dyDescent="0.2">
      <c r="A198" s="99" t="s">
        <v>4840</v>
      </c>
      <c r="B198" s="98" t="s">
        <v>184</v>
      </c>
      <c r="C198" s="93" t="s">
        <v>4833</v>
      </c>
      <c r="D198" s="93" t="s">
        <v>31</v>
      </c>
      <c r="E198" s="93" t="s">
        <v>3137</v>
      </c>
      <c r="F198" s="100"/>
      <c r="G198" s="96" t="s">
        <v>33</v>
      </c>
      <c r="H198" s="95">
        <v>165</v>
      </c>
      <c r="I198" s="95">
        <v>2</v>
      </c>
      <c r="J198" s="94">
        <v>8</v>
      </c>
      <c r="K198" s="94"/>
      <c r="L198" s="93" t="s">
        <v>4839</v>
      </c>
      <c r="M198" s="92" t="str">
        <f>IF(N198="","",H198-($M$7*H198))</f>
        <v/>
      </c>
      <c r="N198" s="110"/>
    </row>
    <row r="199" spans="1:14" ht="16" x14ac:dyDescent="0.2">
      <c r="A199" s="99" t="s">
        <v>4838</v>
      </c>
      <c r="B199" s="98" t="s">
        <v>184</v>
      </c>
      <c r="C199" s="93" t="s">
        <v>4833</v>
      </c>
      <c r="D199" s="93" t="s">
        <v>31</v>
      </c>
      <c r="E199" s="93" t="s">
        <v>3100</v>
      </c>
      <c r="F199" s="97" t="s">
        <v>3148</v>
      </c>
      <c r="G199" s="96" t="s">
        <v>33</v>
      </c>
      <c r="H199" s="95">
        <v>156.69999999999999</v>
      </c>
      <c r="I199" s="95">
        <v>2</v>
      </c>
      <c r="J199" s="109">
        <v>2</v>
      </c>
      <c r="K199" s="94"/>
      <c r="L199" s="93" t="s">
        <v>4837</v>
      </c>
      <c r="M199" s="92" t="str">
        <f>IF(N199="","",H199-($M$7*H199))</f>
        <v/>
      </c>
      <c r="N199" s="110"/>
    </row>
    <row r="200" spans="1:14" ht="16" x14ac:dyDescent="0.2">
      <c r="A200" s="99" t="s">
        <v>4836</v>
      </c>
      <c r="B200" s="98" t="s">
        <v>184</v>
      </c>
      <c r="C200" s="93" t="s">
        <v>4833</v>
      </c>
      <c r="D200" s="93" t="s">
        <v>31</v>
      </c>
      <c r="E200" s="93" t="s">
        <v>3097</v>
      </c>
      <c r="F200" s="97" t="s">
        <v>3148</v>
      </c>
      <c r="G200" s="96" t="s">
        <v>33</v>
      </c>
      <c r="H200" s="95">
        <v>109.7</v>
      </c>
      <c r="I200" s="95">
        <v>2</v>
      </c>
      <c r="J200" s="94">
        <v>39</v>
      </c>
      <c r="K200" s="94"/>
      <c r="L200" s="93" t="s">
        <v>4835</v>
      </c>
      <c r="M200" s="92" t="str">
        <f>IF(N200="","",H200-($M$7*H200))</f>
        <v/>
      </c>
      <c r="N200" s="91"/>
    </row>
    <row r="201" spans="1:14" ht="16" x14ac:dyDescent="0.2">
      <c r="A201" s="99" t="s">
        <v>4834</v>
      </c>
      <c r="B201" s="98" t="s">
        <v>184</v>
      </c>
      <c r="C201" s="93" t="s">
        <v>4833</v>
      </c>
      <c r="D201" s="93" t="s">
        <v>31</v>
      </c>
      <c r="E201" s="93" t="s">
        <v>3093</v>
      </c>
      <c r="F201" s="97" t="s">
        <v>3148</v>
      </c>
      <c r="G201" s="96" t="s">
        <v>33</v>
      </c>
      <c r="H201" s="95">
        <v>75.099999999999994</v>
      </c>
      <c r="I201" s="95">
        <v>2</v>
      </c>
      <c r="J201" s="109">
        <v>228</v>
      </c>
      <c r="K201" s="94"/>
      <c r="L201" s="93" t="s">
        <v>4832</v>
      </c>
      <c r="M201" s="92" t="str">
        <f>IF(N201="","",H201-($M$7*H201))</f>
        <v/>
      </c>
      <c r="N201" s="91"/>
    </row>
    <row r="202" spans="1:14" ht="16" x14ac:dyDescent="0.2">
      <c r="A202" s="99" t="s">
        <v>4831</v>
      </c>
      <c r="B202" s="98" t="s">
        <v>190</v>
      </c>
      <c r="C202" s="93" t="s">
        <v>4808</v>
      </c>
      <c r="D202" s="93" t="s">
        <v>31</v>
      </c>
      <c r="E202" s="93" t="s">
        <v>3142</v>
      </c>
      <c r="F202" s="97"/>
      <c r="G202" s="96" t="s">
        <v>60</v>
      </c>
      <c r="H202" s="95">
        <v>221.45</v>
      </c>
      <c r="I202" s="95">
        <v>2</v>
      </c>
      <c r="J202" s="94">
        <v>38</v>
      </c>
      <c r="K202" s="94">
        <v>184</v>
      </c>
      <c r="L202" s="93" t="s">
        <v>4830</v>
      </c>
      <c r="M202" s="92" t="str">
        <f>IF(N202="","",H202-($M$7*H202))</f>
        <v/>
      </c>
      <c r="N202" s="91"/>
    </row>
    <row r="203" spans="1:14" ht="16" x14ac:dyDescent="0.2">
      <c r="A203" s="99" t="s">
        <v>4829</v>
      </c>
      <c r="B203" s="98" t="s">
        <v>190</v>
      </c>
      <c r="C203" s="93" t="s">
        <v>4808</v>
      </c>
      <c r="D203" s="93" t="s">
        <v>31</v>
      </c>
      <c r="E203" s="93" t="s">
        <v>3743</v>
      </c>
      <c r="F203" s="97" t="s">
        <v>3148</v>
      </c>
      <c r="G203" s="96" t="s">
        <v>60</v>
      </c>
      <c r="H203" s="95">
        <v>181.65</v>
      </c>
      <c r="I203" s="95">
        <v>2</v>
      </c>
      <c r="J203" s="94">
        <v>100</v>
      </c>
      <c r="K203" s="94"/>
      <c r="L203" s="93" t="s">
        <v>4828</v>
      </c>
      <c r="M203" s="92" t="str">
        <f>IF(N203="","",H203-($M$7*H203))</f>
        <v/>
      </c>
      <c r="N203" s="91"/>
    </row>
    <row r="204" spans="1:14" ht="16" x14ac:dyDescent="0.2">
      <c r="A204" s="99" t="s">
        <v>4827</v>
      </c>
      <c r="B204" s="98" t="s">
        <v>190</v>
      </c>
      <c r="C204" s="93" t="s">
        <v>4808</v>
      </c>
      <c r="D204" s="93" t="s">
        <v>31</v>
      </c>
      <c r="E204" s="93" t="s">
        <v>3108</v>
      </c>
      <c r="F204" s="97" t="s">
        <v>3148</v>
      </c>
      <c r="G204" s="96" t="s">
        <v>60</v>
      </c>
      <c r="H204" s="95">
        <v>172.15</v>
      </c>
      <c r="I204" s="95">
        <v>2</v>
      </c>
      <c r="J204" s="94">
        <v>365</v>
      </c>
      <c r="K204" s="94"/>
      <c r="L204" s="93" t="s">
        <v>4826</v>
      </c>
      <c r="M204" s="92" t="str">
        <f>IF(N204="","",H204-($M$7*H204))</f>
        <v/>
      </c>
      <c r="N204" s="91"/>
    </row>
    <row r="205" spans="1:14" ht="16" x14ac:dyDescent="0.2">
      <c r="A205" s="99" t="s">
        <v>4825</v>
      </c>
      <c r="B205" s="98" t="s">
        <v>190</v>
      </c>
      <c r="C205" s="93" t="s">
        <v>4808</v>
      </c>
      <c r="D205" s="93" t="s">
        <v>31</v>
      </c>
      <c r="E205" s="93" t="s">
        <v>3137</v>
      </c>
      <c r="F205" s="97"/>
      <c r="G205" s="96" t="s">
        <v>60</v>
      </c>
      <c r="H205" s="95">
        <v>163.55000000000001</v>
      </c>
      <c r="I205" s="95">
        <v>2</v>
      </c>
      <c r="J205" s="94">
        <v>341</v>
      </c>
      <c r="K205" s="94"/>
      <c r="L205" s="93" t="s">
        <v>4824</v>
      </c>
      <c r="M205" s="92" t="str">
        <f>IF(N205="","",H205-($M$7*H205))</f>
        <v/>
      </c>
      <c r="N205" s="91"/>
    </row>
    <row r="206" spans="1:14" ht="16" x14ac:dyDescent="0.2">
      <c r="A206" s="99" t="s">
        <v>4823</v>
      </c>
      <c r="B206" s="98" t="s">
        <v>190</v>
      </c>
      <c r="C206" s="93" t="s">
        <v>4808</v>
      </c>
      <c r="D206" s="93" t="s">
        <v>31</v>
      </c>
      <c r="E206" s="93" t="s">
        <v>4822</v>
      </c>
      <c r="F206" s="100"/>
      <c r="G206" s="96" t="s">
        <v>60</v>
      </c>
      <c r="H206" s="95">
        <v>175.1</v>
      </c>
      <c r="I206" s="95">
        <v>2</v>
      </c>
      <c r="J206" s="94">
        <v>19</v>
      </c>
      <c r="K206" s="94"/>
      <c r="L206" s="93" t="s">
        <v>4821</v>
      </c>
      <c r="M206" s="92" t="str">
        <f>IF(N206="","",H206-($M$7*H206))</f>
        <v/>
      </c>
      <c r="N206" s="91"/>
    </row>
    <row r="207" spans="1:14" ht="16" x14ac:dyDescent="0.2">
      <c r="A207" s="99" t="s">
        <v>4820</v>
      </c>
      <c r="B207" s="98" t="s">
        <v>190</v>
      </c>
      <c r="C207" s="93" t="s">
        <v>4808</v>
      </c>
      <c r="D207" s="93" t="s">
        <v>31</v>
      </c>
      <c r="E207" s="93" t="s">
        <v>4819</v>
      </c>
      <c r="F207" s="100"/>
      <c r="G207" s="96" t="s">
        <v>60</v>
      </c>
      <c r="H207" s="95">
        <v>167</v>
      </c>
      <c r="I207" s="95">
        <v>2</v>
      </c>
      <c r="J207" s="94">
        <v>16</v>
      </c>
      <c r="K207" s="94"/>
      <c r="L207" s="93" t="s">
        <v>4818</v>
      </c>
      <c r="M207" s="92" t="str">
        <f>IF(N207="","",H207-($M$7*H207))</f>
        <v/>
      </c>
      <c r="N207" s="91"/>
    </row>
    <row r="208" spans="1:14" ht="16" x14ac:dyDescent="0.2">
      <c r="A208" s="99" t="s">
        <v>4817</v>
      </c>
      <c r="B208" s="98" t="s">
        <v>190</v>
      </c>
      <c r="C208" s="93" t="s">
        <v>4808</v>
      </c>
      <c r="D208" s="93" t="s">
        <v>31</v>
      </c>
      <c r="E208" s="93" t="s">
        <v>3100</v>
      </c>
      <c r="F208" s="97" t="s">
        <v>3148</v>
      </c>
      <c r="G208" s="96" t="s">
        <v>60</v>
      </c>
      <c r="H208" s="95">
        <v>154.65</v>
      </c>
      <c r="I208" s="95">
        <v>2</v>
      </c>
      <c r="J208" s="94">
        <v>279</v>
      </c>
      <c r="K208" s="94"/>
      <c r="L208" s="93" t="s">
        <v>4816</v>
      </c>
      <c r="M208" s="92" t="str">
        <f>IF(N208="","",H208-($M$7*H208))</f>
        <v/>
      </c>
      <c r="N208" s="91"/>
    </row>
    <row r="209" spans="1:14" ht="16" x14ac:dyDescent="0.2">
      <c r="A209" s="99" t="s">
        <v>4815</v>
      </c>
      <c r="B209" s="98" t="s">
        <v>190</v>
      </c>
      <c r="C209" s="93" t="s">
        <v>4808</v>
      </c>
      <c r="D209" s="93" t="s">
        <v>31</v>
      </c>
      <c r="E209" s="93" t="s">
        <v>3260</v>
      </c>
      <c r="F209" s="100"/>
      <c r="G209" s="96" t="s">
        <v>60</v>
      </c>
      <c r="H209" s="95">
        <v>136.5</v>
      </c>
      <c r="I209" s="95">
        <v>2</v>
      </c>
      <c r="J209" s="94">
        <v>21</v>
      </c>
      <c r="K209" s="94"/>
      <c r="L209" s="93" t="s">
        <v>4814</v>
      </c>
      <c r="M209" s="92" t="str">
        <f>IF(N209="","",H209-($M$7*H209))</f>
        <v/>
      </c>
      <c r="N209" s="91"/>
    </row>
    <row r="210" spans="1:14" ht="16" x14ac:dyDescent="0.2">
      <c r="A210" s="99" t="s">
        <v>4813</v>
      </c>
      <c r="B210" s="98" t="s">
        <v>190</v>
      </c>
      <c r="C210" s="93" t="s">
        <v>4808</v>
      </c>
      <c r="D210" s="93" t="s">
        <v>31</v>
      </c>
      <c r="E210" s="93" t="s">
        <v>3097</v>
      </c>
      <c r="F210" s="97" t="s">
        <v>3148</v>
      </c>
      <c r="G210" s="96" t="s">
        <v>60</v>
      </c>
      <c r="H210" s="95">
        <v>109.05</v>
      </c>
      <c r="I210" s="95">
        <v>2</v>
      </c>
      <c r="J210" s="94">
        <v>26</v>
      </c>
      <c r="K210" s="94"/>
      <c r="L210" s="93" t="s">
        <v>4812</v>
      </c>
      <c r="M210" s="92" t="str">
        <f>IF(N210="","",H210-($M$7*H210))</f>
        <v/>
      </c>
      <c r="N210" s="91"/>
    </row>
    <row r="211" spans="1:14" ht="16" x14ac:dyDescent="0.2">
      <c r="A211" s="99" t="s">
        <v>4811</v>
      </c>
      <c r="B211" s="98" t="s">
        <v>190</v>
      </c>
      <c r="C211" s="93" t="s">
        <v>4808</v>
      </c>
      <c r="D211" s="93" t="s">
        <v>31</v>
      </c>
      <c r="E211" s="93" t="s">
        <v>3093</v>
      </c>
      <c r="F211" s="97" t="s">
        <v>3148</v>
      </c>
      <c r="G211" s="96" t="s">
        <v>60</v>
      </c>
      <c r="H211" s="95">
        <v>74.150000000000006</v>
      </c>
      <c r="I211" s="95">
        <v>2</v>
      </c>
      <c r="J211" s="94">
        <v>97</v>
      </c>
      <c r="K211" s="94"/>
      <c r="L211" s="93" t="s">
        <v>4810</v>
      </c>
      <c r="M211" s="92" t="str">
        <f>IF(N211="","",H211-($M$7*H211))</f>
        <v/>
      </c>
      <c r="N211" s="91"/>
    </row>
    <row r="212" spans="1:14" ht="16" x14ac:dyDescent="0.2">
      <c r="A212" s="99" t="s">
        <v>4809</v>
      </c>
      <c r="B212" s="98" t="s">
        <v>190</v>
      </c>
      <c r="C212" s="93" t="s">
        <v>4808</v>
      </c>
      <c r="D212" s="93" t="s">
        <v>31</v>
      </c>
      <c r="E212" s="93" t="s">
        <v>3111</v>
      </c>
      <c r="F212" s="97" t="s">
        <v>3148</v>
      </c>
      <c r="G212" s="96" t="s">
        <v>60</v>
      </c>
      <c r="H212" s="95">
        <v>51.25</v>
      </c>
      <c r="I212" s="95">
        <v>2</v>
      </c>
      <c r="J212" s="94">
        <v>44</v>
      </c>
      <c r="K212" s="94"/>
      <c r="L212" s="93" t="s">
        <v>4807</v>
      </c>
      <c r="M212" s="92" t="str">
        <f>IF(N212="","",H212-($M$7*H212))</f>
        <v/>
      </c>
      <c r="N212" s="91"/>
    </row>
    <row r="213" spans="1:14" ht="16" x14ac:dyDescent="0.2">
      <c r="A213" s="99" t="s">
        <v>4806</v>
      </c>
      <c r="B213" s="98" t="s">
        <v>188</v>
      </c>
      <c r="C213" s="93" t="s">
        <v>4801</v>
      </c>
      <c r="D213" s="93" t="s">
        <v>31</v>
      </c>
      <c r="E213" s="93" t="s">
        <v>3100</v>
      </c>
      <c r="F213" s="97"/>
      <c r="G213" s="96" t="s">
        <v>99</v>
      </c>
      <c r="H213" s="95">
        <v>156.69999999999999</v>
      </c>
      <c r="I213" s="95">
        <v>2</v>
      </c>
      <c r="J213" s="94">
        <v>33</v>
      </c>
      <c r="K213" s="94"/>
      <c r="L213" s="93" t="s">
        <v>4805</v>
      </c>
      <c r="M213" s="92" t="str">
        <f>IF(N213="","",H213-($M$7*H213))</f>
        <v/>
      </c>
      <c r="N213" s="91"/>
    </row>
    <row r="214" spans="1:14" ht="16" x14ac:dyDescent="0.2">
      <c r="A214" s="99" t="s">
        <v>4804</v>
      </c>
      <c r="B214" s="98" t="s">
        <v>188</v>
      </c>
      <c r="C214" s="93" t="s">
        <v>4801</v>
      </c>
      <c r="D214" s="93" t="s">
        <v>31</v>
      </c>
      <c r="E214" s="93" t="s">
        <v>3260</v>
      </c>
      <c r="F214" s="100"/>
      <c r="G214" s="96" t="s">
        <v>99</v>
      </c>
      <c r="H214" s="95">
        <v>143</v>
      </c>
      <c r="I214" s="95">
        <v>2</v>
      </c>
      <c r="J214" s="94">
        <v>34</v>
      </c>
      <c r="K214" s="94"/>
      <c r="L214" s="93" t="s">
        <v>4803</v>
      </c>
      <c r="M214" s="92" t="str">
        <f>IF(N214="","",H214-($M$7*H214))</f>
        <v/>
      </c>
      <c r="N214" s="91"/>
    </row>
    <row r="215" spans="1:14" ht="16" x14ac:dyDescent="0.2">
      <c r="A215" s="99" t="s">
        <v>4802</v>
      </c>
      <c r="B215" s="98" t="s">
        <v>188</v>
      </c>
      <c r="C215" s="93" t="s">
        <v>4801</v>
      </c>
      <c r="D215" s="93" t="s">
        <v>31</v>
      </c>
      <c r="E215" s="93" t="s">
        <v>3097</v>
      </c>
      <c r="F215" s="97" t="s">
        <v>3148</v>
      </c>
      <c r="G215" s="96" t="s">
        <v>99</v>
      </c>
      <c r="H215" s="95">
        <v>109.7</v>
      </c>
      <c r="I215" s="95">
        <v>2</v>
      </c>
      <c r="J215" s="109">
        <v>217</v>
      </c>
      <c r="K215" s="94"/>
      <c r="L215" s="93" t="s">
        <v>4800</v>
      </c>
      <c r="M215" s="92" t="str">
        <f>IF(N215="","",H215-($M$7*H215))</f>
        <v/>
      </c>
      <c r="N215" s="91"/>
    </row>
    <row r="216" spans="1:14" ht="16" x14ac:dyDescent="0.2">
      <c r="A216" s="99" t="s">
        <v>4799</v>
      </c>
      <c r="B216" s="98" t="s">
        <v>182</v>
      </c>
      <c r="C216" s="93" t="s">
        <v>4794</v>
      </c>
      <c r="D216" s="93" t="s">
        <v>31</v>
      </c>
      <c r="E216" s="93" t="s">
        <v>3097</v>
      </c>
      <c r="F216" s="97" t="s">
        <v>3148</v>
      </c>
      <c r="G216" s="96" t="s">
        <v>99</v>
      </c>
      <c r="H216" s="95">
        <v>110.35</v>
      </c>
      <c r="I216" s="95">
        <v>1.5</v>
      </c>
      <c r="J216" s="94">
        <v>62</v>
      </c>
      <c r="K216" s="94"/>
      <c r="L216" s="93" t="s">
        <v>4798</v>
      </c>
      <c r="M216" s="92" t="str">
        <f>IF(N216="","",H216-($M$7*H216))</f>
        <v/>
      </c>
      <c r="N216" s="91"/>
    </row>
    <row r="217" spans="1:14" ht="16" x14ac:dyDescent="0.2">
      <c r="A217" s="99" t="s">
        <v>4797</v>
      </c>
      <c r="B217" s="98" t="s">
        <v>182</v>
      </c>
      <c r="C217" s="93" t="s">
        <v>4794</v>
      </c>
      <c r="D217" s="93" t="s">
        <v>31</v>
      </c>
      <c r="E217" s="93" t="s">
        <v>3117</v>
      </c>
      <c r="F217" s="97"/>
      <c r="G217" s="96" t="s">
        <v>99</v>
      </c>
      <c r="H217" s="95">
        <v>92.15</v>
      </c>
      <c r="I217" s="95">
        <v>1.5</v>
      </c>
      <c r="J217" s="94">
        <v>2</v>
      </c>
      <c r="K217" s="94"/>
      <c r="L217" s="93" t="s">
        <v>4796</v>
      </c>
      <c r="M217" s="92" t="str">
        <f>IF(N217="","",H217-($M$7*H217))</f>
        <v/>
      </c>
      <c r="N217" s="91"/>
    </row>
    <row r="218" spans="1:14" ht="16" x14ac:dyDescent="0.2">
      <c r="A218" s="99" t="s">
        <v>4795</v>
      </c>
      <c r="B218" s="98" t="s">
        <v>182</v>
      </c>
      <c r="C218" s="93" t="s">
        <v>4794</v>
      </c>
      <c r="D218" s="93" t="s">
        <v>31</v>
      </c>
      <c r="E218" s="93" t="s">
        <v>3111</v>
      </c>
      <c r="F218" s="97" t="s">
        <v>3148</v>
      </c>
      <c r="G218" s="96" t="s">
        <v>99</v>
      </c>
      <c r="H218" s="95">
        <v>56.85</v>
      </c>
      <c r="I218" s="95">
        <v>1.5</v>
      </c>
      <c r="J218" s="94">
        <v>210</v>
      </c>
      <c r="K218" s="94"/>
      <c r="L218" s="93" t="s">
        <v>4793</v>
      </c>
      <c r="M218" s="92" t="str">
        <f>IF(N218="","",H218-($M$7*H218))</f>
        <v/>
      </c>
      <c r="N218" s="91"/>
    </row>
    <row r="219" spans="1:14" ht="16" x14ac:dyDescent="0.2">
      <c r="A219" s="99" t="s">
        <v>4792</v>
      </c>
      <c r="B219" s="98" t="s">
        <v>186</v>
      </c>
      <c r="C219" s="93" t="s">
        <v>4783</v>
      </c>
      <c r="D219" s="93" t="s">
        <v>31</v>
      </c>
      <c r="E219" s="93" t="s">
        <v>3743</v>
      </c>
      <c r="F219" s="97"/>
      <c r="G219" s="96" t="s">
        <v>99</v>
      </c>
      <c r="H219" s="95">
        <v>183.95</v>
      </c>
      <c r="I219" s="95">
        <v>1.5</v>
      </c>
      <c r="J219" s="94">
        <v>6</v>
      </c>
      <c r="K219" s="94"/>
      <c r="L219" s="93" t="s">
        <v>4791</v>
      </c>
      <c r="M219" s="92" t="str">
        <f>IF(N219="","",H219-($M$7*H219))</f>
        <v/>
      </c>
      <c r="N219" s="91"/>
    </row>
    <row r="220" spans="1:14" ht="16" x14ac:dyDescent="0.2">
      <c r="A220" s="99" t="s">
        <v>4790</v>
      </c>
      <c r="B220" s="98" t="s">
        <v>186</v>
      </c>
      <c r="C220" s="93" t="s">
        <v>4783</v>
      </c>
      <c r="D220" s="93" t="s">
        <v>31</v>
      </c>
      <c r="E220" s="93" t="s">
        <v>3108</v>
      </c>
      <c r="F220" s="97" t="s">
        <v>3148</v>
      </c>
      <c r="G220" s="96" t="s">
        <v>99</v>
      </c>
      <c r="H220" s="95">
        <v>175.2</v>
      </c>
      <c r="I220" s="95">
        <v>1.5</v>
      </c>
      <c r="J220" s="94">
        <v>232</v>
      </c>
      <c r="K220" s="94"/>
      <c r="L220" s="93" t="s">
        <v>4789</v>
      </c>
      <c r="M220" s="92" t="str">
        <f>IF(N220="","",H220-($M$7*H220))</f>
        <v/>
      </c>
      <c r="N220" s="91"/>
    </row>
    <row r="221" spans="1:14" ht="16" x14ac:dyDescent="0.2">
      <c r="A221" s="99" t="s">
        <v>4788</v>
      </c>
      <c r="B221" s="98" t="s">
        <v>186</v>
      </c>
      <c r="C221" s="93" t="s">
        <v>4783</v>
      </c>
      <c r="D221" s="93" t="s">
        <v>31</v>
      </c>
      <c r="E221" s="93" t="s">
        <v>3137</v>
      </c>
      <c r="F221" s="100"/>
      <c r="G221" s="96" t="s">
        <v>99</v>
      </c>
      <c r="H221" s="95">
        <v>165</v>
      </c>
      <c r="I221" s="95">
        <v>1.5</v>
      </c>
      <c r="J221" s="94">
        <v>16</v>
      </c>
      <c r="K221" s="94"/>
      <c r="L221" s="93" t="s">
        <v>4787</v>
      </c>
      <c r="M221" s="92" t="str">
        <f>IF(N221="","",H221-($M$7*H221))</f>
        <v/>
      </c>
      <c r="N221" s="91"/>
    </row>
    <row r="222" spans="1:14" ht="16" x14ac:dyDescent="0.2">
      <c r="A222" s="99" t="s">
        <v>4786</v>
      </c>
      <c r="B222" s="98" t="s">
        <v>186</v>
      </c>
      <c r="C222" s="93" t="s">
        <v>4783</v>
      </c>
      <c r="D222" s="93" t="s">
        <v>31</v>
      </c>
      <c r="E222" s="93" t="s">
        <v>3100</v>
      </c>
      <c r="F222" s="97" t="s">
        <v>3148</v>
      </c>
      <c r="G222" s="96" t="s">
        <v>99</v>
      </c>
      <c r="H222" s="95">
        <v>153.44999999999999</v>
      </c>
      <c r="I222" s="95">
        <v>1.5</v>
      </c>
      <c r="J222" s="94">
        <v>183</v>
      </c>
      <c r="K222" s="94"/>
      <c r="L222" s="93" t="s">
        <v>4785</v>
      </c>
      <c r="M222" s="92" t="str">
        <f>IF(N222="","",H222-($M$7*H222))</f>
        <v/>
      </c>
      <c r="N222" s="91"/>
    </row>
    <row r="223" spans="1:14" ht="16" x14ac:dyDescent="0.2">
      <c r="A223" s="99" t="s">
        <v>4784</v>
      </c>
      <c r="B223" s="98" t="s">
        <v>186</v>
      </c>
      <c r="C223" s="93" t="s">
        <v>4783</v>
      </c>
      <c r="D223" s="93" t="s">
        <v>31</v>
      </c>
      <c r="E223" s="93" t="s">
        <v>3111</v>
      </c>
      <c r="F223" s="97" t="s">
        <v>3148</v>
      </c>
      <c r="G223" s="96" t="s">
        <v>99</v>
      </c>
      <c r="H223" s="95">
        <v>56.6</v>
      </c>
      <c r="I223" s="95">
        <v>1.5</v>
      </c>
      <c r="J223" s="94">
        <v>406</v>
      </c>
      <c r="K223" s="94"/>
      <c r="L223" s="93" t="s">
        <v>4782</v>
      </c>
      <c r="M223" s="92" t="str">
        <f>IF(N223="","",H223-($M$7*H223))</f>
        <v/>
      </c>
      <c r="N223" s="91"/>
    </row>
    <row r="224" spans="1:14" ht="16" x14ac:dyDescent="0.2">
      <c r="A224" s="99" t="s">
        <v>4781</v>
      </c>
      <c r="B224" s="98" t="s">
        <v>645</v>
      </c>
      <c r="C224" s="93" t="s">
        <v>4776</v>
      </c>
      <c r="D224" s="93" t="s">
        <v>31</v>
      </c>
      <c r="E224" s="93" t="s">
        <v>3117</v>
      </c>
      <c r="F224" s="97" t="s">
        <v>3148</v>
      </c>
      <c r="G224" s="96" t="s">
        <v>60</v>
      </c>
      <c r="H224" s="95">
        <v>92.15</v>
      </c>
      <c r="I224" s="95">
        <v>0.95</v>
      </c>
      <c r="J224" s="94">
        <v>1</v>
      </c>
      <c r="K224" s="94"/>
      <c r="L224" s="93" t="s">
        <v>4780</v>
      </c>
      <c r="M224" s="92" t="str">
        <f>IF(N224="","",H224-($M$7*H224))</f>
        <v/>
      </c>
      <c r="N224" s="91"/>
    </row>
    <row r="225" spans="1:14" ht="16" x14ac:dyDescent="0.2">
      <c r="A225" s="99" t="s">
        <v>4779</v>
      </c>
      <c r="B225" s="98" t="s">
        <v>645</v>
      </c>
      <c r="C225" s="93" t="s">
        <v>4776</v>
      </c>
      <c r="D225" s="93" t="s">
        <v>31</v>
      </c>
      <c r="E225" s="93" t="s">
        <v>3111</v>
      </c>
      <c r="F225" s="97" t="s">
        <v>3148</v>
      </c>
      <c r="G225" s="96" t="s">
        <v>60</v>
      </c>
      <c r="H225" s="95">
        <v>42.05</v>
      </c>
      <c r="I225" s="95">
        <v>0.95</v>
      </c>
      <c r="J225" s="109">
        <v>123</v>
      </c>
      <c r="K225" s="94"/>
      <c r="L225" s="93" t="s">
        <v>4778</v>
      </c>
      <c r="M225" s="92" t="str">
        <f>IF(N225="","",H225-($M$7*H225))</f>
        <v/>
      </c>
      <c r="N225" s="91"/>
    </row>
    <row r="226" spans="1:14" ht="16" x14ac:dyDescent="0.2">
      <c r="A226" s="99" t="s">
        <v>4777</v>
      </c>
      <c r="B226" s="98" t="s">
        <v>645</v>
      </c>
      <c r="C226" s="93" t="s">
        <v>4776</v>
      </c>
      <c r="D226" s="93" t="s">
        <v>31</v>
      </c>
      <c r="E226" s="93" t="s">
        <v>3252</v>
      </c>
      <c r="F226" s="97" t="s">
        <v>3148</v>
      </c>
      <c r="G226" s="96" t="s">
        <v>60</v>
      </c>
      <c r="H226" s="95">
        <v>33.700000000000003</v>
      </c>
      <c r="I226" s="95">
        <v>0.95</v>
      </c>
      <c r="J226" s="94">
        <v>139</v>
      </c>
      <c r="K226" s="94"/>
      <c r="L226" s="93" t="s">
        <v>4775</v>
      </c>
      <c r="M226" s="92" t="str">
        <f>IF(N226="","",H226-($M$7*H226))</f>
        <v/>
      </c>
      <c r="N226" s="91"/>
    </row>
    <row r="227" spans="1:14" ht="16" x14ac:dyDescent="0.2">
      <c r="A227" s="99" t="s">
        <v>4774</v>
      </c>
      <c r="B227" s="98" t="s">
        <v>46</v>
      </c>
      <c r="C227" s="93" t="s">
        <v>4755</v>
      </c>
      <c r="D227" s="93" t="s">
        <v>31</v>
      </c>
      <c r="E227" s="93" t="s">
        <v>3142</v>
      </c>
      <c r="F227" s="97" t="s">
        <v>3148</v>
      </c>
      <c r="G227" s="96" t="s">
        <v>49</v>
      </c>
      <c r="H227" s="95">
        <v>242.05</v>
      </c>
      <c r="I227" s="95">
        <v>1</v>
      </c>
      <c r="J227" s="109">
        <v>230</v>
      </c>
      <c r="K227" s="94"/>
      <c r="L227" s="93" t="s">
        <v>4773</v>
      </c>
      <c r="M227" s="92" t="str">
        <f>IF(N227="","",H227-($M$7*H227))</f>
        <v/>
      </c>
      <c r="N227" s="91"/>
    </row>
    <row r="228" spans="1:14" ht="16" x14ac:dyDescent="0.2">
      <c r="A228" s="99" t="s">
        <v>4772</v>
      </c>
      <c r="B228" s="98" t="s">
        <v>46</v>
      </c>
      <c r="C228" s="93" t="s">
        <v>4755</v>
      </c>
      <c r="D228" s="93" t="s">
        <v>31</v>
      </c>
      <c r="E228" s="93" t="s">
        <v>3743</v>
      </c>
      <c r="F228" s="97" t="s">
        <v>3148</v>
      </c>
      <c r="G228" s="96" t="s">
        <v>49</v>
      </c>
      <c r="H228" s="95">
        <v>183.35</v>
      </c>
      <c r="I228" s="95">
        <v>1</v>
      </c>
      <c r="J228" s="109">
        <v>472</v>
      </c>
      <c r="K228" s="94"/>
      <c r="L228" s="93" t="s">
        <v>4771</v>
      </c>
      <c r="M228" s="92" t="str">
        <f>IF(N228="","",H228-($M$7*H228))</f>
        <v/>
      </c>
      <c r="N228" s="91"/>
    </row>
    <row r="229" spans="1:14" ht="16" x14ac:dyDescent="0.2">
      <c r="A229" s="99" t="s">
        <v>4770</v>
      </c>
      <c r="B229" s="98" t="s">
        <v>46</v>
      </c>
      <c r="C229" s="93" t="s">
        <v>4755</v>
      </c>
      <c r="D229" s="93" t="s">
        <v>31</v>
      </c>
      <c r="E229" s="93" t="s">
        <v>3108</v>
      </c>
      <c r="F229" s="97" t="s">
        <v>3148</v>
      </c>
      <c r="G229" s="96" t="s">
        <v>49</v>
      </c>
      <c r="H229" s="95">
        <v>171.8</v>
      </c>
      <c r="I229" s="95">
        <v>1</v>
      </c>
      <c r="J229" s="94">
        <v>492</v>
      </c>
      <c r="K229" s="94"/>
      <c r="L229" s="93" t="s">
        <v>4769</v>
      </c>
      <c r="M229" s="92" t="str">
        <f>IF(N229="","",H229-($M$7*H229))</f>
        <v/>
      </c>
      <c r="N229" s="91"/>
    </row>
    <row r="230" spans="1:14" ht="16" x14ac:dyDescent="0.2">
      <c r="A230" s="99" t="s">
        <v>4768</v>
      </c>
      <c r="B230" s="98" t="s">
        <v>46</v>
      </c>
      <c r="C230" s="93" t="s">
        <v>4755</v>
      </c>
      <c r="D230" s="93" t="s">
        <v>31</v>
      </c>
      <c r="E230" s="93" t="s">
        <v>3137</v>
      </c>
      <c r="F230" s="97"/>
      <c r="G230" s="96" t="s">
        <v>49</v>
      </c>
      <c r="H230" s="95">
        <v>164.8</v>
      </c>
      <c r="I230" s="95">
        <v>1</v>
      </c>
      <c r="J230" s="94">
        <v>34</v>
      </c>
      <c r="K230" s="94"/>
      <c r="L230" s="93" t="s">
        <v>4767</v>
      </c>
      <c r="M230" s="92" t="str">
        <f>IF(N230="","",H230-($M$7*H230))</f>
        <v/>
      </c>
      <c r="N230" s="91"/>
    </row>
    <row r="231" spans="1:14" ht="16" x14ac:dyDescent="0.2">
      <c r="A231" s="99" t="s">
        <v>4766</v>
      </c>
      <c r="B231" s="98" t="s">
        <v>46</v>
      </c>
      <c r="C231" s="93" t="s">
        <v>4755</v>
      </c>
      <c r="D231" s="93" t="s">
        <v>31</v>
      </c>
      <c r="E231" s="93" t="s">
        <v>3100</v>
      </c>
      <c r="F231" s="97" t="s">
        <v>3148</v>
      </c>
      <c r="G231" s="96" t="s">
        <v>49</v>
      </c>
      <c r="H231" s="95">
        <v>138.75</v>
      </c>
      <c r="I231" s="95">
        <v>1</v>
      </c>
      <c r="J231" s="109">
        <v>500</v>
      </c>
      <c r="K231" s="94"/>
      <c r="L231" s="93" t="s">
        <v>4765</v>
      </c>
      <c r="M231" s="92" t="str">
        <f>IF(N231="","",H231-($M$7*H231))</f>
        <v/>
      </c>
      <c r="N231" s="91"/>
    </row>
    <row r="232" spans="1:14" ht="16" x14ac:dyDescent="0.2">
      <c r="A232" s="99" t="s">
        <v>4764</v>
      </c>
      <c r="B232" s="98" t="s">
        <v>46</v>
      </c>
      <c r="C232" s="93" t="s">
        <v>4755</v>
      </c>
      <c r="D232" s="93" t="s">
        <v>31</v>
      </c>
      <c r="E232" s="93" t="s">
        <v>3097</v>
      </c>
      <c r="F232" s="97" t="s">
        <v>3148</v>
      </c>
      <c r="G232" s="96" t="s">
        <v>49</v>
      </c>
      <c r="H232" s="95">
        <v>112.5</v>
      </c>
      <c r="I232" s="95">
        <v>1</v>
      </c>
      <c r="J232" s="94">
        <v>500</v>
      </c>
      <c r="K232" s="94"/>
      <c r="L232" s="93" t="s">
        <v>4763</v>
      </c>
      <c r="M232" s="92" t="str">
        <f>IF(N232="","",H232-($M$7*H232))</f>
        <v/>
      </c>
      <c r="N232" s="91"/>
    </row>
    <row r="233" spans="1:14" ht="16" x14ac:dyDescent="0.2">
      <c r="A233" s="99" t="s">
        <v>4762</v>
      </c>
      <c r="B233" s="98" t="s">
        <v>46</v>
      </c>
      <c r="C233" s="93" t="s">
        <v>4755</v>
      </c>
      <c r="D233" s="93" t="s">
        <v>31</v>
      </c>
      <c r="E233" s="93" t="s">
        <v>3117</v>
      </c>
      <c r="F233" s="97" t="s">
        <v>3148</v>
      </c>
      <c r="G233" s="96" t="s">
        <v>49</v>
      </c>
      <c r="H233" s="95">
        <v>88.75</v>
      </c>
      <c r="I233" s="95">
        <v>1</v>
      </c>
      <c r="J233" s="109">
        <v>440</v>
      </c>
      <c r="K233" s="94"/>
      <c r="L233" s="93" t="s">
        <v>4761</v>
      </c>
      <c r="M233" s="92" t="str">
        <f>IF(N233="","",H233-($M$7*H233))</f>
        <v/>
      </c>
      <c r="N233" s="91"/>
    </row>
    <row r="234" spans="1:14" ht="16" x14ac:dyDescent="0.2">
      <c r="A234" s="99" t="s">
        <v>4760</v>
      </c>
      <c r="B234" s="98" t="s">
        <v>46</v>
      </c>
      <c r="C234" s="93" t="s">
        <v>4755</v>
      </c>
      <c r="D234" s="93" t="s">
        <v>31</v>
      </c>
      <c r="E234" s="93" t="s">
        <v>3093</v>
      </c>
      <c r="F234" s="97" t="s">
        <v>3148</v>
      </c>
      <c r="G234" s="96" t="s">
        <v>49</v>
      </c>
      <c r="H234" s="95">
        <v>57.4</v>
      </c>
      <c r="I234" s="95">
        <v>1</v>
      </c>
      <c r="J234" s="94">
        <v>500</v>
      </c>
      <c r="K234" s="94"/>
      <c r="L234" s="93" t="s">
        <v>4759</v>
      </c>
      <c r="M234" s="92" t="str">
        <f>IF(N234="","",H234-($M$7*H234))</f>
        <v/>
      </c>
      <c r="N234" s="91"/>
    </row>
    <row r="235" spans="1:14" ht="16" x14ac:dyDescent="0.2">
      <c r="A235" s="99" t="s">
        <v>4758</v>
      </c>
      <c r="B235" s="98" t="s">
        <v>46</v>
      </c>
      <c r="C235" s="93" t="s">
        <v>4755</v>
      </c>
      <c r="D235" s="93" t="s">
        <v>31</v>
      </c>
      <c r="E235" s="93" t="s">
        <v>3111</v>
      </c>
      <c r="F235" s="97" t="s">
        <v>3148</v>
      </c>
      <c r="G235" s="96" t="s">
        <v>49</v>
      </c>
      <c r="H235" s="95">
        <v>40.5</v>
      </c>
      <c r="I235" s="95">
        <v>1</v>
      </c>
      <c r="J235" s="94">
        <v>500</v>
      </c>
      <c r="K235" s="94"/>
      <c r="L235" s="93" t="s">
        <v>4757</v>
      </c>
      <c r="M235" s="92" t="str">
        <f>IF(N235="","",H235-($M$7*H235))</f>
        <v/>
      </c>
      <c r="N235" s="91"/>
    </row>
    <row r="236" spans="1:14" ht="16" x14ac:dyDescent="0.2">
      <c r="A236" s="99" t="s">
        <v>4756</v>
      </c>
      <c r="B236" s="98" t="s">
        <v>46</v>
      </c>
      <c r="C236" s="93" t="s">
        <v>4755</v>
      </c>
      <c r="D236" s="93" t="s">
        <v>31</v>
      </c>
      <c r="E236" s="93" t="s">
        <v>3252</v>
      </c>
      <c r="F236" s="97" t="s">
        <v>3148</v>
      </c>
      <c r="G236" s="96" t="s">
        <v>49</v>
      </c>
      <c r="H236" s="95">
        <v>32.4</v>
      </c>
      <c r="I236" s="95">
        <v>1</v>
      </c>
      <c r="J236" s="109">
        <v>500</v>
      </c>
      <c r="K236" s="94"/>
      <c r="L236" s="93" t="s">
        <v>4754</v>
      </c>
      <c r="M236" s="92" t="str">
        <f>IF(N236="","",H236-($M$7*H236))</f>
        <v/>
      </c>
      <c r="N236" s="91"/>
    </row>
    <row r="237" spans="1:14" ht="16" x14ac:dyDescent="0.2">
      <c r="A237" s="99" t="s">
        <v>4753</v>
      </c>
      <c r="B237" s="98" t="s">
        <v>4752</v>
      </c>
      <c r="C237" s="93" t="s">
        <v>4751</v>
      </c>
      <c r="D237" s="93" t="s">
        <v>31</v>
      </c>
      <c r="E237" s="93" t="s">
        <v>3097</v>
      </c>
      <c r="F237" s="97" t="s">
        <v>3148</v>
      </c>
      <c r="G237" s="96" t="s">
        <v>60</v>
      </c>
      <c r="H237" s="95">
        <v>150.05000000000001</v>
      </c>
      <c r="I237" s="95"/>
      <c r="J237" s="109">
        <v>39</v>
      </c>
      <c r="K237" s="94"/>
      <c r="L237" s="93" t="s">
        <v>4750</v>
      </c>
      <c r="M237" s="92" t="str">
        <f>IF(N237="","",H237-($M$7*H237))</f>
        <v/>
      </c>
      <c r="N237" s="91"/>
    </row>
    <row r="238" spans="1:14" ht="16" x14ac:dyDescent="0.2">
      <c r="A238" s="99" t="s">
        <v>4749</v>
      </c>
      <c r="B238" s="98" t="s">
        <v>620</v>
      </c>
      <c r="C238" s="93" t="s">
        <v>4748</v>
      </c>
      <c r="D238" s="93" t="s">
        <v>31</v>
      </c>
      <c r="E238" s="93" t="s">
        <v>3111</v>
      </c>
      <c r="F238" s="97" t="s">
        <v>3148</v>
      </c>
      <c r="G238" s="96" t="s">
        <v>60</v>
      </c>
      <c r="H238" s="95">
        <v>57</v>
      </c>
      <c r="I238" s="95">
        <v>1.5</v>
      </c>
      <c r="J238" s="94">
        <v>69</v>
      </c>
      <c r="K238" s="94"/>
      <c r="L238" s="93" t="s">
        <v>4747</v>
      </c>
      <c r="M238" s="92" t="str">
        <f>IF(N238="","",H238-($M$7*H238))</f>
        <v/>
      </c>
      <c r="N238" s="91"/>
    </row>
    <row r="239" spans="1:14" ht="16" x14ac:dyDescent="0.2">
      <c r="A239" s="99" t="s">
        <v>4746</v>
      </c>
      <c r="B239" s="98" t="s">
        <v>204</v>
      </c>
      <c r="C239" s="93" t="s">
        <v>4743</v>
      </c>
      <c r="D239" s="93" t="s">
        <v>31</v>
      </c>
      <c r="E239" s="93" t="s">
        <v>3117</v>
      </c>
      <c r="F239" s="97" t="s">
        <v>3148</v>
      </c>
      <c r="G239" s="96" t="s">
        <v>60</v>
      </c>
      <c r="H239" s="95">
        <v>99.45</v>
      </c>
      <c r="I239" s="95">
        <v>0.75</v>
      </c>
      <c r="J239" s="94">
        <v>114</v>
      </c>
      <c r="K239" s="94"/>
      <c r="L239" s="93" t="s">
        <v>4745</v>
      </c>
      <c r="M239" s="92" t="str">
        <f>IF(N239="","",H239-($M$7*H239))</f>
        <v/>
      </c>
      <c r="N239" s="91"/>
    </row>
    <row r="240" spans="1:14" ht="16" x14ac:dyDescent="0.2">
      <c r="A240" s="99" t="s">
        <v>4744</v>
      </c>
      <c r="B240" s="98" t="s">
        <v>204</v>
      </c>
      <c r="C240" s="93" t="s">
        <v>4743</v>
      </c>
      <c r="D240" s="93" t="s">
        <v>31</v>
      </c>
      <c r="E240" s="93" t="s">
        <v>3093</v>
      </c>
      <c r="F240" s="97" t="s">
        <v>3148</v>
      </c>
      <c r="G240" s="96" t="s">
        <v>60</v>
      </c>
      <c r="H240" s="95">
        <v>77.349999999999994</v>
      </c>
      <c r="I240" s="95">
        <v>0.75</v>
      </c>
      <c r="J240" s="94">
        <v>2</v>
      </c>
      <c r="K240" s="94"/>
      <c r="L240" s="93" t="s">
        <v>4742</v>
      </c>
      <c r="M240" s="92" t="str">
        <f>IF(N240="","",H240-($M$7*H240))</f>
        <v/>
      </c>
      <c r="N240" s="91"/>
    </row>
    <row r="241" spans="1:14" ht="16" x14ac:dyDescent="0.2">
      <c r="A241" s="99" t="s">
        <v>4741</v>
      </c>
      <c r="B241" s="98" t="s">
        <v>199</v>
      </c>
      <c r="C241" s="93" t="s">
        <v>4736</v>
      </c>
      <c r="D241" s="93" t="s">
        <v>31</v>
      </c>
      <c r="E241" s="93" t="s">
        <v>3111</v>
      </c>
      <c r="F241" s="97"/>
      <c r="G241" s="96" t="s">
        <v>60</v>
      </c>
      <c r="H241" s="95">
        <v>58</v>
      </c>
      <c r="I241" s="95"/>
      <c r="J241" s="94">
        <v>1</v>
      </c>
      <c r="K241" s="94"/>
      <c r="L241" s="93" t="s">
        <v>4740</v>
      </c>
      <c r="M241" s="92" t="str">
        <f>IF(N241="","",H241-($M$7*H241))</f>
        <v/>
      </c>
      <c r="N241" s="91"/>
    </row>
    <row r="242" spans="1:14" ht="16" x14ac:dyDescent="0.2">
      <c r="A242" s="99" t="s">
        <v>4739</v>
      </c>
      <c r="B242" s="98" t="s">
        <v>199</v>
      </c>
      <c r="C242" s="93" t="s">
        <v>4736</v>
      </c>
      <c r="D242" s="93" t="s">
        <v>41</v>
      </c>
      <c r="E242" s="93" t="s">
        <v>4388</v>
      </c>
      <c r="F242" s="97"/>
      <c r="G242" s="96" t="s">
        <v>60</v>
      </c>
      <c r="H242" s="95">
        <v>57.55</v>
      </c>
      <c r="I242" s="95"/>
      <c r="J242" s="94">
        <v>4</v>
      </c>
      <c r="K242" s="94"/>
      <c r="L242" s="93" t="s">
        <v>4738</v>
      </c>
      <c r="M242" s="92" t="str">
        <f>IF(N242="","",H242-($M$7*H242))</f>
        <v/>
      </c>
      <c r="N242" s="91"/>
    </row>
    <row r="243" spans="1:14" ht="16" x14ac:dyDescent="0.2">
      <c r="A243" s="99" t="s">
        <v>4737</v>
      </c>
      <c r="B243" s="98" t="s">
        <v>199</v>
      </c>
      <c r="C243" s="93" t="s">
        <v>4736</v>
      </c>
      <c r="D243" s="93" t="s">
        <v>41</v>
      </c>
      <c r="E243" s="93" t="s">
        <v>3236</v>
      </c>
      <c r="F243" s="97" t="s">
        <v>3148</v>
      </c>
      <c r="G243" s="96" t="s">
        <v>60</v>
      </c>
      <c r="H243" s="95">
        <v>54.25</v>
      </c>
      <c r="I243" s="95"/>
      <c r="J243" s="94">
        <v>173</v>
      </c>
      <c r="K243" s="94"/>
      <c r="L243" s="93" t="s">
        <v>4735</v>
      </c>
      <c r="M243" s="92" t="str">
        <f>IF(N243="","",H243-($M$7*H243))</f>
        <v/>
      </c>
      <c r="N243" s="91"/>
    </row>
    <row r="244" spans="1:14" ht="16" x14ac:dyDescent="0.2">
      <c r="A244" s="99" t="s">
        <v>4734</v>
      </c>
      <c r="B244" s="98" t="s">
        <v>192</v>
      </c>
      <c r="C244" s="93" t="s">
        <v>4711</v>
      </c>
      <c r="D244" s="93" t="s">
        <v>31</v>
      </c>
      <c r="E244" s="93" t="s">
        <v>3100</v>
      </c>
      <c r="F244" s="97"/>
      <c r="G244" s="96" t="s">
        <v>60</v>
      </c>
      <c r="H244" s="95">
        <v>170.75</v>
      </c>
      <c r="I244" s="95">
        <v>0.75</v>
      </c>
      <c r="J244" s="94">
        <v>19</v>
      </c>
      <c r="K244" s="94"/>
      <c r="L244" s="93" t="s">
        <v>4733</v>
      </c>
      <c r="M244" s="92" t="str">
        <f>IF(N244="","",H244-($M$7*H244))</f>
        <v/>
      </c>
      <c r="N244" s="91"/>
    </row>
    <row r="245" spans="1:14" ht="16" x14ac:dyDescent="0.2">
      <c r="A245" s="99" t="s">
        <v>4732</v>
      </c>
      <c r="B245" s="98" t="s">
        <v>192</v>
      </c>
      <c r="C245" s="93" t="s">
        <v>4711</v>
      </c>
      <c r="D245" s="93" t="s">
        <v>31</v>
      </c>
      <c r="E245" s="93" t="s">
        <v>3097</v>
      </c>
      <c r="F245" s="97" t="s">
        <v>3148</v>
      </c>
      <c r="G245" s="96" t="s">
        <v>60</v>
      </c>
      <c r="H245" s="95">
        <v>117.6</v>
      </c>
      <c r="I245" s="95">
        <v>0.75</v>
      </c>
      <c r="J245" s="94">
        <v>15</v>
      </c>
      <c r="K245" s="94"/>
      <c r="L245" s="93" t="s">
        <v>4731</v>
      </c>
      <c r="M245" s="92" t="str">
        <f>IF(N245="","",H245-($M$7*H245))</f>
        <v/>
      </c>
      <c r="N245" s="91"/>
    </row>
    <row r="246" spans="1:14" ht="16" x14ac:dyDescent="0.2">
      <c r="A246" s="99" t="s">
        <v>4730</v>
      </c>
      <c r="B246" s="98" t="s">
        <v>192</v>
      </c>
      <c r="C246" s="93" t="s">
        <v>4711</v>
      </c>
      <c r="D246" s="93" t="s">
        <v>31</v>
      </c>
      <c r="E246" s="93" t="s">
        <v>3117</v>
      </c>
      <c r="F246" s="97" t="s">
        <v>3148</v>
      </c>
      <c r="G246" s="96" t="s">
        <v>60</v>
      </c>
      <c r="H246" s="95">
        <v>97.65</v>
      </c>
      <c r="I246" s="95">
        <v>0.75</v>
      </c>
      <c r="J246" s="94">
        <v>499</v>
      </c>
      <c r="K246" s="94"/>
      <c r="L246" s="93" t="s">
        <v>4729</v>
      </c>
      <c r="M246" s="92" t="str">
        <f>IF(N246="","",H246-($M$7*H246))</f>
        <v/>
      </c>
      <c r="N246" s="91"/>
    </row>
    <row r="247" spans="1:14" ht="16" x14ac:dyDescent="0.2">
      <c r="A247" s="99" t="s">
        <v>4728</v>
      </c>
      <c r="B247" s="98" t="s">
        <v>192</v>
      </c>
      <c r="C247" s="93" t="s">
        <v>4711</v>
      </c>
      <c r="D247" s="93" t="s">
        <v>31</v>
      </c>
      <c r="E247" s="93" t="s">
        <v>3297</v>
      </c>
      <c r="F247" s="97"/>
      <c r="G247" s="96" t="s">
        <v>60</v>
      </c>
      <c r="H247" s="95">
        <v>80.8</v>
      </c>
      <c r="I247" s="95">
        <v>0.75</v>
      </c>
      <c r="J247" s="94">
        <v>31</v>
      </c>
      <c r="K247" s="94"/>
      <c r="L247" s="93" t="s">
        <v>4727</v>
      </c>
      <c r="M247" s="92" t="str">
        <f>IF(N247="","",H247-($M$7*H247))</f>
        <v/>
      </c>
      <c r="N247" s="91"/>
    </row>
    <row r="248" spans="1:14" ht="16" x14ac:dyDescent="0.2">
      <c r="A248" s="99" t="s">
        <v>4726</v>
      </c>
      <c r="B248" s="98" t="s">
        <v>192</v>
      </c>
      <c r="C248" s="93" t="s">
        <v>4711</v>
      </c>
      <c r="D248" s="93" t="s">
        <v>31</v>
      </c>
      <c r="E248" s="93" t="s">
        <v>3093</v>
      </c>
      <c r="F248" s="97" t="s">
        <v>3148</v>
      </c>
      <c r="G248" s="96" t="s">
        <v>60</v>
      </c>
      <c r="H248" s="95">
        <v>75.75</v>
      </c>
      <c r="I248" s="95">
        <v>0.75</v>
      </c>
      <c r="J248" s="94">
        <v>14</v>
      </c>
      <c r="K248" s="94"/>
      <c r="L248" s="93" t="s">
        <v>4725</v>
      </c>
      <c r="M248" s="92" t="str">
        <f>IF(N248="","",H248-($M$7*H248))</f>
        <v/>
      </c>
      <c r="N248" s="91"/>
    </row>
    <row r="249" spans="1:14" ht="16" x14ac:dyDescent="0.2">
      <c r="A249" s="99" t="s">
        <v>4724</v>
      </c>
      <c r="B249" s="98" t="s">
        <v>192</v>
      </c>
      <c r="C249" s="93" t="s">
        <v>4711</v>
      </c>
      <c r="D249" s="93" t="s">
        <v>31</v>
      </c>
      <c r="E249" s="93" t="s">
        <v>3111</v>
      </c>
      <c r="F249" s="97" t="s">
        <v>3148</v>
      </c>
      <c r="G249" s="96" t="s">
        <v>60</v>
      </c>
      <c r="H249" s="95">
        <v>62.5</v>
      </c>
      <c r="I249" s="95">
        <v>0.75</v>
      </c>
      <c r="J249" s="94">
        <v>203</v>
      </c>
      <c r="K249" s="94"/>
      <c r="L249" s="93" t="s">
        <v>4723</v>
      </c>
      <c r="M249" s="92" t="str">
        <f>IF(N249="","",H249-($M$7*H249))</f>
        <v/>
      </c>
      <c r="N249" s="91"/>
    </row>
    <row r="250" spans="1:14" ht="16" x14ac:dyDescent="0.2">
      <c r="A250" s="99" t="s">
        <v>4722</v>
      </c>
      <c r="B250" s="98" t="s">
        <v>192</v>
      </c>
      <c r="C250" s="93" t="s">
        <v>4711</v>
      </c>
      <c r="D250" s="93" t="s">
        <v>41</v>
      </c>
      <c r="E250" s="93" t="s">
        <v>3551</v>
      </c>
      <c r="F250" s="97"/>
      <c r="G250" s="96" t="s">
        <v>60</v>
      </c>
      <c r="H250" s="95">
        <v>137.44999999999999</v>
      </c>
      <c r="I250" s="95">
        <v>0.75</v>
      </c>
      <c r="J250" s="109"/>
      <c r="K250" s="94">
        <v>10</v>
      </c>
      <c r="L250" s="93" t="s">
        <v>4721</v>
      </c>
      <c r="M250" s="92" t="str">
        <f>IF(N250="","",H250-($M$7*H250))</f>
        <v/>
      </c>
      <c r="N250" s="91"/>
    </row>
    <row r="251" spans="1:14" ht="16" x14ac:dyDescent="0.2">
      <c r="A251" s="99" t="s">
        <v>4720</v>
      </c>
      <c r="B251" s="98" t="s">
        <v>192</v>
      </c>
      <c r="C251" s="93" t="s">
        <v>4711</v>
      </c>
      <c r="D251" s="93" t="s">
        <v>41</v>
      </c>
      <c r="E251" s="93" t="s">
        <v>4388</v>
      </c>
      <c r="F251" s="100"/>
      <c r="G251" s="96" t="s">
        <v>60</v>
      </c>
      <c r="H251" s="95">
        <v>99</v>
      </c>
      <c r="I251" s="95">
        <v>0.75</v>
      </c>
      <c r="J251" s="94">
        <v>7</v>
      </c>
      <c r="K251" s="94"/>
      <c r="L251" s="93" t="s">
        <v>4719</v>
      </c>
      <c r="M251" s="92" t="str">
        <f>IF(N251="","",H251-($M$7*H251))</f>
        <v/>
      </c>
      <c r="N251" s="91"/>
    </row>
    <row r="252" spans="1:14" ht="16" x14ac:dyDescent="0.2">
      <c r="A252" s="99" t="s">
        <v>4718</v>
      </c>
      <c r="B252" s="98" t="s">
        <v>192</v>
      </c>
      <c r="C252" s="93" t="s">
        <v>4711</v>
      </c>
      <c r="D252" s="93" t="s">
        <v>41</v>
      </c>
      <c r="E252" s="93" t="s">
        <v>3236</v>
      </c>
      <c r="F252" s="97" t="s">
        <v>3148</v>
      </c>
      <c r="G252" s="96" t="s">
        <v>60</v>
      </c>
      <c r="H252" s="95">
        <v>75</v>
      </c>
      <c r="I252" s="95">
        <v>0.75</v>
      </c>
      <c r="J252" s="94">
        <v>445</v>
      </c>
      <c r="K252" s="94"/>
      <c r="L252" s="93" t="s">
        <v>4717</v>
      </c>
      <c r="M252" s="92" t="str">
        <f>IF(N252="","",H252-($M$7*H252))</f>
        <v/>
      </c>
      <c r="N252" s="91"/>
    </row>
    <row r="253" spans="1:14" ht="16" x14ac:dyDescent="0.2">
      <c r="A253" s="99" t="s">
        <v>4716</v>
      </c>
      <c r="B253" s="98" t="s">
        <v>192</v>
      </c>
      <c r="C253" s="93" t="s">
        <v>4711</v>
      </c>
      <c r="D253" s="93" t="s">
        <v>41</v>
      </c>
      <c r="E253" s="93" t="s">
        <v>3093</v>
      </c>
      <c r="F253" s="97" t="s">
        <v>3148</v>
      </c>
      <c r="G253" s="96" t="s">
        <v>60</v>
      </c>
      <c r="H253" s="95">
        <v>51.25</v>
      </c>
      <c r="I253" s="95">
        <v>0.75</v>
      </c>
      <c r="J253" s="94">
        <v>500</v>
      </c>
      <c r="K253" s="94"/>
      <c r="L253" s="93" t="s">
        <v>4715</v>
      </c>
      <c r="M253" s="92" t="str">
        <f>IF(N253="","",H253-($M$7*H253))</f>
        <v/>
      </c>
      <c r="N253" s="91"/>
    </row>
    <row r="254" spans="1:14" ht="16" x14ac:dyDescent="0.2">
      <c r="A254" s="99" t="s">
        <v>4714</v>
      </c>
      <c r="B254" s="98" t="s">
        <v>192</v>
      </c>
      <c r="C254" s="93" t="s">
        <v>4711</v>
      </c>
      <c r="D254" s="93" t="s">
        <v>41</v>
      </c>
      <c r="E254" s="93" t="s">
        <v>3111</v>
      </c>
      <c r="F254" s="97" t="s">
        <v>3148</v>
      </c>
      <c r="G254" s="96" t="s">
        <v>60</v>
      </c>
      <c r="H254" s="95">
        <v>40.6</v>
      </c>
      <c r="I254" s="95">
        <v>0.75</v>
      </c>
      <c r="J254" s="109">
        <v>500</v>
      </c>
      <c r="K254" s="94"/>
      <c r="L254" s="93" t="s">
        <v>4713</v>
      </c>
      <c r="M254" s="92" t="str">
        <f>IF(N254="","",H254-($M$7*H254))</f>
        <v/>
      </c>
      <c r="N254" s="91"/>
    </row>
    <row r="255" spans="1:14" ht="16" x14ac:dyDescent="0.2">
      <c r="A255" s="99" t="s">
        <v>4712</v>
      </c>
      <c r="B255" s="98" t="s">
        <v>192</v>
      </c>
      <c r="C255" s="93" t="s">
        <v>4711</v>
      </c>
      <c r="D255" s="93" t="s">
        <v>41</v>
      </c>
      <c r="E255" s="93" t="s">
        <v>3252</v>
      </c>
      <c r="F255" s="97" t="s">
        <v>3148</v>
      </c>
      <c r="G255" s="96" t="s">
        <v>60</v>
      </c>
      <c r="H255" s="95">
        <v>30.05</v>
      </c>
      <c r="I255" s="95">
        <v>0.75</v>
      </c>
      <c r="J255" s="94">
        <v>500</v>
      </c>
      <c r="K255" s="94"/>
      <c r="L255" s="93" t="s">
        <v>4710</v>
      </c>
      <c r="M255" s="92" t="str">
        <f>IF(N255="","",H255-($M$7*H255))</f>
        <v/>
      </c>
      <c r="N255" s="91"/>
    </row>
    <row r="256" spans="1:14" ht="16" x14ac:dyDescent="0.2">
      <c r="A256" s="99" t="s">
        <v>4709</v>
      </c>
      <c r="B256" s="98" t="s">
        <v>4706</v>
      </c>
      <c r="C256" s="93" t="s">
        <v>4705</v>
      </c>
      <c r="D256" s="93" t="s">
        <v>31</v>
      </c>
      <c r="E256" s="93" t="s">
        <v>3111</v>
      </c>
      <c r="F256" s="97" t="s">
        <v>3148</v>
      </c>
      <c r="G256" s="96" t="s">
        <v>60</v>
      </c>
      <c r="H256" s="95">
        <v>50.8</v>
      </c>
      <c r="I256" s="95">
        <v>0.25</v>
      </c>
      <c r="J256" s="94">
        <v>265</v>
      </c>
      <c r="K256" s="94"/>
      <c r="L256" s="93" t="s">
        <v>4708</v>
      </c>
      <c r="M256" s="92" t="str">
        <f>IF(N256="","",H256-($M$7*H256))</f>
        <v/>
      </c>
      <c r="N256" s="91"/>
    </row>
    <row r="257" spans="1:14" ht="16" x14ac:dyDescent="0.2">
      <c r="A257" s="99" t="s">
        <v>4707</v>
      </c>
      <c r="B257" s="98" t="s">
        <v>4706</v>
      </c>
      <c r="C257" s="93" t="s">
        <v>4705</v>
      </c>
      <c r="D257" s="93" t="s">
        <v>31</v>
      </c>
      <c r="E257" s="93" t="s">
        <v>3149</v>
      </c>
      <c r="F257" s="97" t="s">
        <v>3148</v>
      </c>
      <c r="G257" s="96" t="s">
        <v>60</v>
      </c>
      <c r="H257" s="95">
        <v>30.05</v>
      </c>
      <c r="I257" s="95">
        <v>0.25</v>
      </c>
      <c r="J257" s="109">
        <v>500</v>
      </c>
      <c r="K257" s="94"/>
      <c r="L257" s="93" t="s">
        <v>4704</v>
      </c>
      <c r="M257" s="92" t="str">
        <f>IF(N257="","",H257-($M$7*H257))</f>
        <v/>
      </c>
      <c r="N257" s="91"/>
    </row>
    <row r="258" spans="1:14" ht="16" x14ac:dyDescent="0.2">
      <c r="A258" s="99" t="s">
        <v>4703</v>
      </c>
      <c r="B258" s="98" t="s">
        <v>1338</v>
      </c>
      <c r="C258" s="93" t="s">
        <v>4702</v>
      </c>
      <c r="D258" s="93" t="s">
        <v>3725</v>
      </c>
      <c r="E258" s="93" t="s">
        <v>3149</v>
      </c>
      <c r="F258" s="97" t="s">
        <v>3148</v>
      </c>
      <c r="G258" s="96" t="s">
        <v>60</v>
      </c>
      <c r="H258" s="95">
        <v>37.65</v>
      </c>
      <c r="I258" s="95">
        <v>0.75</v>
      </c>
      <c r="J258" s="94">
        <v>500</v>
      </c>
      <c r="K258" s="94"/>
      <c r="L258" s="93" t="s">
        <v>4701</v>
      </c>
      <c r="M258" s="92" t="str">
        <f>IF(N258="","",H258-($M$7*H258))</f>
        <v/>
      </c>
      <c r="N258" s="91"/>
    </row>
    <row r="259" spans="1:14" ht="16" x14ac:dyDescent="0.2">
      <c r="A259" s="99" t="s">
        <v>4700</v>
      </c>
      <c r="B259" s="98" t="s">
        <v>207</v>
      </c>
      <c r="C259" s="93" t="s">
        <v>4693</v>
      </c>
      <c r="D259" s="93" t="s">
        <v>31</v>
      </c>
      <c r="E259" s="93" t="s">
        <v>3093</v>
      </c>
      <c r="F259" s="97" t="s">
        <v>3148</v>
      </c>
      <c r="G259" s="96" t="s">
        <v>60</v>
      </c>
      <c r="H259" s="95">
        <v>55.25</v>
      </c>
      <c r="I259" s="95"/>
      <c r="J259" s="94">
        <v>28</v>
      </c>
      <c r="K259" s="94"/>
      <c r="L259" s="93" t="s">
        <v>4699</v>
      </c>
      <c r="M259" s="92" t="str">
        <f>IF(N259="","",H259-($M$7*H259))</f>
        <v/>
      </c>
      <c r="N259" s="91"/>
    </row>
    <row r="260" spans="1:14" ht="16" x14ac:dyDescent="0.2">
      <c r="A260" s="99" t="s">
        <v>4698</v>
      </c>
      <c r="B260" s="98" t="s">
        <v>207</v>
      </c>
      <c r="C260" s="93" t="s">
        <v>4693</v>
      </c>
      <c r="D260" s="93" t="s">
        <v>31</v>
      </c>
      <c r="E260" s="93" t="s">
        <v>3111</v>
      </c>
      <c r="F260" s="97" t="s">
        <v>3148</v>
      </c>
      <c r="G260" s="96" t="s">
        <v>60</v>
      </c>
      <c r="H260" s="95">
        <v>35.35</v>
      </c>
      <c r="I260" s="95"/>
      <c r="J260" s="94">
        <v>116</v>
      </c>
      <c r="K260" s="94"/>
      <c r="L260" s="93" t="s">
        <v>4697</v>
      </c>
      <c r="M260" s="92" t="str">
        <f>IF(N260="","",H260-($M$7*H260))</f>
        <v/>
      </c>
      <c r="N260" s="91"/>
    </row>
    <row r="261" spans="1:14" ht="16" x14ac:dyDescent="0.2">
      <c r="A261" s="99" t="s">
        <v>4696</v>
      </c>
      <c r="B261" s="98" t="s">
        <v>207</v>
      </c>
      <c r="C261" s="93" t="s">
        <v>4693</v>
      </c>
      <c r="D261" s="93" t="s">
        <v>3725</v>
      </c>
      <c r="E261" s="93" t="s">
        <v>3111</v>
      </c>
      <c r="F261" s="97" t="s">
        <v>3148</v>
      </c>
      <c r="G261" s="96" t="s">
        <v>60</v>
      </c>
      <c r="H261" s="95">
        <v>36.799999999999997</v>
      </c>
      <c r="I261" s="95"/>
      <c r="J261" s="94">
        <v>265</v>
      </c>
      <c r="K261" s="94"/>
      <c r="L261" s="93" t="s">
        <v>4695</v>
      </c>
      <c r="M261" s="92" t="str">
        <f>IF(N261="","",H261-($M$7*H261))</f>
        <v/>
      </c>
      <c r="N261" s="91"/>
    </row>
    <row r="262" spans="1:14" ht="16" x14ac:dyDescent="0.2">
      <c r="A262" s="99" t="s">
        <v>4694</v>
      </c>
      <c r="B262" s="98" t="s">
        <v>207</v>
      </c>
      <c r="C262" s="93" t="s">
        <v>4693</v>
      </c>
      <c r="D262" s="93" t="s">
        <v>3725</v>
      </c>
      <c r="E262" s="93" t="s">
        <v>3149</v>
      </c>
      <c r="F262" s="97" t="s">
        <v>3148</v>
      </c>
      <c r="G262" s="96" t="s">
        <v>60</v>
      </c>
      <c r="H262" s="95">
        <v>27.9</v>
      </c>
      <c r="I262" s="95"/>
      <c r="J262" s="94">
        <v>235</v>
      </c>
      <c r="K262" s="94"/>
      <c r="L262" s="93" t="s">
        <v>4692</v>
      </c>
      <c r="M262" s="92" t="str">
        <f>IF(N262="","",H262-($M$7*H262))</f>
        <v/>
      </c>
      <c r="N262" s="91"/>
    </row>
    <row r="263" spans="1:14" ht="16" x14ac:dyDescent="0.2">
      <c r="A263" s="99" t="s">
        <v>4691</v>
      </c>
      <c r="B263" s="98" t="s">
        <v>4684</v>
      </c>
      <c r="C263" s="93" t="s">
        <v>4683</v>
      </c>
      <c r="D263" s="93" t="s">
        <v>31</v>
      </c>
      <c r="E263" s="93" t="s">
        <v>3093</v>
      </c>
      <c r="F263" s="97"/>
      <c r="G263" s="96" t="s">
        <v>49</v>
      </c>
      <c r="H263" s="95">
        <v>62.7</v>
      </c>
      <c r="I263" s="95">
        <v>0.75</v>
      </c>
      <c r="J263" s="94">
        <v>185</v>
      </c>
      <c r="K263" s="94"/>
      <c r="L263" s="93" t="s">
        <v>4690</v>
      </c>
      <c r="M263" s="92" t="str">
        <f>IF(N263="","",H263-($M$7*H263))</f>
        <v/>
      </c>
      <c r="N263" s="91"/>
    </row>
    <row r="264" spans="1:14" ht="16" x14ac:dyDescent="0.2">
      <c r="A264" s="99" t="s">
        <v>4689</v>
      </c>
      <c r="B264" s="98" t="s">
        <v>4684</v>
      </c>
      <c r="C264" s="93" t="s">
        <v>4683</v>
      </c>
      <c r="D264" s="93" t="s">
        <v>31</v>
      </c>
      <c r="E264" s="93" t="s">
        <v>3149</v>
      </c>
      <c r="F264" s="97" t="s">
        <v>3148</v>
      </c>
      <c r="G264" s="96" t="s">
        <v>49</v>
      </c>
      <c r="H264" s="95">
        <v>37.65</v>
      </c>
      <c r="I264" s="95">
        <v>0.75</v>
      </c>
      <c r="J264" s="94">
        <v>66</v>
      </c>
      <c r="K264" s="94"/>
      <c r="L264" s="93" t="s">
        <v>4688</v>
      </c>
      <c r="M264" s="92" t="str">
        <f>IF(N264="","",H264-($M$7*H264))</f>
        <v/>
      </c>
      <c r="N264" s="91"/>
    </row>
    <row r="265" spans="1:14" ht="16" x14ac:dyDescent="0.2">
      <c r="A265" s="99" t="s">
        <v>4687</v>
      </c>
      <c r="B265" s="98" t="s">
        <v>4684</v>
      </c>
      <c r="C265" s="93" t="s">
        <v>4683</v>
      </c>
      <c r="D265" s="93" t="s">
        <v>3725</v>
      </c>
      <c r="E265" s="93" t="s">
        <v>3093</v>
      </c>
      <c r="F265" s="97" t="s">
        <v>3148</v>
      </c>
      <c r="G265" s="96" t="s">
        <v>49</v>
      </c>
      <c r="H265" s="95">
        <v>63.25</v>
      </c>
      <c r="I265" s="95">
        <v>0.75</v>
      </c>
      <c r="J265" s="94">
        <v>51</v>
      </c>
      <c r="K265" s="94"/>
      <c r="L265" s="93" t="s">
        <v>4686</v>
      </c>
      <c r="M265" s="92" t="str">
        <f>IF(N265="","",H265-($M$7*H265))</f>
        <v/>
      </c>
      <c r="N265" s="91"/>
    </row>
    <row r="266" spans="1:14" ht="16" x14ac:dyDescent="0.2">
      <c r="A266" s="99" t="s">
        <v>4685</v>
      </c>
      <c r="B266" s="98" t="s">
        <v>4684</v>
      </c>
      <c r="C266" s="93" t="s">
        <v>4683</v>
      </c>
      <c r="D266" s="93" t="s">
        <v>3725</v>
      </c>
      <c r="E266" s="93" t="s">
        <v>3149</v>
      </c>
      <c r="F266" s="97"/>
      <c r="G266" s="96" t="s">
        <v>49</v>
      </c>
      <c r="H266" s="95">
        <v>37.65</v>
      </c>
      <c r="I266" s="95">
        <v>0.75</v>
      </c>
      <c r="J266" s="94">
        <v>60</v>
      </c>
      <c r="K266" s="94"/>
      <c r="L266" s="93" t="s">
        <v>4682</v>
      </c>
      <c r="M266" s="92" t="str">
        <f>IF(N266="","",H266-($M$7*H266))</f>
        <v/>
      </c>
      <c r="N266" s="91"/>
    </row>
    <row r="267" spans="1:14" ht="16" x14ac:dyDescent="0.2">
      <c r="A267" s="99" t="s">
        <v>4681</v>
      </c>
      <c r="B267" s="98" t="s">
        <v>4678</v>
      </c>
      <c r="C267" s="93" t="s">
        <v>4677</v>
      </c>
      <c r="D267" s="93" t="s">
        <v>31</v>
      </c>
      <c r="E267" s="93" t="s">
        <v>3093</v>
      </c>
      <c r="F267" s="97" t="s">
        <v>3148</v>
      </c>
      <c r="G267" s="96" t="s">
        <v>49</v>
      </c>
      <c r="H267" s="95">
        <v>65.2</v>
      </c>
      <c r="I267" s="95">
        <v>1.5</v>
      </c>
      <c r="J267" s="94">
        <v>400</v>
      </c>
      <c r="K267" s="94"/>
      <c r="L267" s="93" t="s">
        <v>4680</v>
      </c>
      <c r="M267" s="92" t="str">
        <f>IF(N267="","",H267-($M$7*H267))</f>
        <v/>
      </c>
      <c r="N267" s="91"/>
    </row>
    <row r="268" spans="1:14" ht="16" x14ac:dyDescent="0.2">
      <c r="A268" s="99" t="s">
        <v>4679</v>
      </c>
      <c r="B268" s="98" t="s">
        <v>4678</v>
      </c>
      <c r="C268" s="93" t="s">
        <v>4677</v>
      </c>
      <c r="D268" s="93" t="s">
        <v>31</v>
      </c>
      <c r="E268" s="93" t="s">
        <v>3149</v>
      </c>
      <c r="F268" s="97" t="s">
        <v>3148</v>
      </c>
      <c r="G268" s="96" t="s">
        <v>49</v>
      </c>
      <c r="H268" s="95">
        <v>30.05</v>
      </c>
      <c r="I268" s="95">
        <v>1.5</v>
      </c>
      <c r="J268" s="94">
        <v>10</v>
      </c>
      <c r="K268" s="94">
        <v>490</v>
      </c>
      <c r="L268" s="93" t="s">
        <v>4676</v>
      </c>
      <c r="M268" s="92" t="str">
        <f>IF(N268="","",H268-($M$7*H268))</f>
        <v/>
      </c>
      <c r="N268" s="91"/>
    </row>
    <row r="269" spans="1:14" ht="16" x14ac:dyDescent="0.2">
      <c r="A269" s="99" t="s">
        <v>4675</v>
      </c>
      <c r="B269" s="98" t="s">
        <v>4668</v>
      </c>
      <c r="C269" s="93" t="s">
        <v>4667</v>
      </c>
      <c r="D269" s="93" t="s">
        <v>31</v>
      </c>
      <c r="E269" s="93" t="s">
        <v>3097</v>
      </c>
      <c r="F269" s="97"/>
      <c r="G269" s="96" t="s">
        <v>49</v>
      </c>
      <c r="H269" s="95">
        <v>105.1</v>
      </c>
      <c r="I269" s="95">
        <v>1.5</v>
      </c>
      <c r="J269" s="94">
        <v>5</v>
      </c>
      <c r="K269" s="94"/>
      <c r="L269" s="93" t="s">
        <v>4674</v>
      </c>
      <c r="M269" s="92" t="str">
        <f>IF(N269="","",H269-($M$7*H269))</f>
        <v/>
      </c>
      <c r="N269" s="91"/>
    </row>
    <row r="270" spans="1:14" ht="16" x14ac:dyDescent="0.2">
      <c r="A270" s="99" t="s">
        <v>4673</v>
      </c>
      <c r="B270" s="98" t="s">
        <v>4668</v>
      </c>
      <c r="C270" s="93" t="s">
        <v>4667</v>
      </c>
      <c r="D270" s="93" t="s">
        <v>31</v>
      </c>
      <c r="E270" s="93" t="s">
        <v>3093</v>
      </c>
      <c r="F270" s="97" t="s">
        <v>3148</v>
      </c>
      <c r="G270" s="96" t="s">
        <v>49</v>
      </c>
      <c r="H270" s="95">
        <v>60.85</v>
      </c>
      <c r="I270" s="95">
        <v>1.5</v>
      </c>
      <c r="J270" s="94">
        <v>322</v>
      </c>
      <c r="K270" s="94"/>
      <c r="L270" s="93" t="s">
        <v>4672</v>
      </c>
      <c r="M270" s="92" t="str">
        <f>IF(N270="","",H270-($M$7*H270))</f>
        <v/>
      </c>
      <c r="N270" s="91"/>
    </row>
    <row r="271" spans="1:14" ht="16" x14ac:dyDescent="0.2">
      <c r="A271" s="99" t="s">
        <v>4671</v>
      </c>
      <c r="B271" s="98" t="s">
        <v>4668</v>
      </c>
      <c r="C271" s="93" t="s">
        <v>4667</v>
      </c>
      <c r="D271" s="93" t="s">
        <v>2262</v>
      </c>
      <c r="E271" s="93" t="s">
        <v>3282</v>
      </c>
      <c r="F271" s="97" t="s">
        <v>3148</v>
      </c>
      <c r="G271" s="96" t="s">
        <v>49</v>
      </c>
      <c r="H271" s="95">
        <v>98.9</v>
      </c>
      <c r="I271" s="95">
        <v>1.5</v>
      </c>
      <c r="J271" s="94">
        <v>500</v>
      </c>
      <c r="K271" s="94"/>
      <c r="L271" s="93" t="s">
        <v>4670</v>
      </c>
      <c r="M271" s="92" t="str">
        <f>IF(N271="","",H271-($M$7*H271))</f>
        <v/>
      </c>
      <c r="N271" s="91"/>
    </row>
    <row r="272" spans="1:14" ht="16" x14ac:dyDescent="0.2">
      <c r="A272" s="99" t="s">
        <v>4669</v>
      </c>
      <c r="B272" s="98" t="s">
        <v>4668</v>
      </c>
      <c r="C272" s="93" t="s">
        <v>4667</v>
      </c>
      <c r="D272" s="93" t="s">
        <v>2262</v>
      </c>
      <c r="E272" s="93" t="s">
        <v>3093</v>
      </c>
      <c r="F272" s="97" t="s">
        <v>3148</v>
      </c>
      <c r="G272" s="96" t="s">
        <v>49</v>
      </c>
      <c r="H272" s="95">
        <v>60.85</v>
      </c>
      <c r="I272" s="95">
        <v>1.5</v>
      </c>
      <c r="J272" s="109">
        <v>184</v>
      </c>
      <c r="K272" s="94"/>
      <c r="L272" s="93" t="s">
        <v>4666</v>
      </c>
      <c r="M272" s="92" t="str">
        <f>IF(N272="","",H272-($M$7*H272))</f>
        <v/>
      </c>
      <c r="N272" s="91"/>
    </row>
    <row r="273" spans="1:14" ht="16" x14ac:dyDescent="0.2">
      <c r="A273" s="99" t="s">
        <v>4665</v>
      </c>
      <c r="B273" s="98" t="s">
        <v>211</v>
      </c>
      <c r="C273" s="93" t="s">
        <v>4646</v>
      </c>
      <c r="D273" s="93" t="s">
        <v>31</v>
      </c>
      <c r="E273" s="93" t="s">
        <v>3374</v>
      </c>
      <c r="F273" s="97" t="s">
        <v>3148</v>
      </c>
      <c r="G273" s="96" t="s">
        <v>33</v>
      </c>
      <c r="H273" s="95">
        <v>258.14999999999998</v>
      </c>
      <c r="I273" s="95"/>
      <c r="J273" s="94">
        <v>27</v>
      </c>
      <c r="K273" s="94"/>
      <c r="L273" s="93" t="s">
        <v>4664</v>
      </c>
      <c r="M273" s="92" t="str">
        <f>IF(N273="","",H273-($M$7*H273))</f>
        <v/>
      </c>
      <c r="N273" s="91"/>
    </row>
    <row r="274" spans="1:14" ht="16" x14ac:dyDescent="0.2">
      <c r="A274" s="99" t="s">
        <v>4663</v>
      </c>
      <c r="B274" s="98" t="s">
        <v>211</v>
      </c>
      <c r="C274" s="93" t="s">
        <v>4646</v>
      </c>
      <c r="D274" s="93" t="s">
        <v>31</v>
      </c>
      <c r="E274" s="93" t="s">
        <v>3108</v>
      </c>
      <c r="F274" s="97" t="s">
        <v>3148</v>
      </c>
      <c r="G274" s="96" t="s">
        <v>33</v>
      </c>
      <c r="H274" s="95">
        <v>191.2</v>
      </c>
      <c r="I274" s="95"/>
      <c r="J274" s="109">
        <v>352</v>
      </c>
      <c r="K274" s="94"/>
      <c r="L274" s="93" t="s">
        <v>4662</v>
      </c>
      <c r="M274" s="92" t="str">
        <f>IF(N274="","",H274-($M$7*H274))</f>
        <v/>
      </c>
      <c r="N274" s="91"/>
    </row>
    <row r="275" spans="1:14" ht="16" x14ac:dyDescent="0.2">
      <c r="A275" s="99" t="s">
        <v>4661</v>
      </c>
      <c r="B275" s="98" t="s">
        <v>211</v>
      </c>
      <c r="C275" s="93" t="s">
        <v>4646</v>
      </c>
      <c r="D275" s="93" t="s">
        <v>31</v>
      </c>
      <c r="E275" s="93" t="s">
        <v>3100</v>
      </c>
      <c r="F275" s="97" t="s">
        <v>3148</v>
      </c>
      <c r="G275" s="96" t="s">
        <v>33</v>
      </c>
      <c r="H275" s="95">
        <v>163.9</v>
      </c>
      <c r="I275" s="95"/>
      <c r="J275" s="109">
        <v>500</v>
      </c>
      <c r="K275" s="94"/>
      <c r="L275" s="93" t="s">
        <v>4660</v>
      </c>
      <c r="M275" s="92" t="str">
        <f>IF(N275="","",H275-($M$7*H275))</f>
        <v/>
      </c>
      <c r="N275" s="91"/>
    </row>
    <row r="276" spans="1:14" ht="16" x14ac:dyDescent="0.2">
      <c r="A276" s="99" t="s">
        <v>4659</v>
      </c>
      <c r="B276" s="98" t="s">
        <v>211</v>
      </c>
      <c r="C276" s="93" t="s">
        <v>4646</v>
      </c>
      <c r="D276" s="93" t="s">
        <v>31</v>
      </c>
      <c r="E276" s="93" t="s">
        <v>3097</v>
      </c>
      <c r="F276" s="97" t="s">
        <v>3148</v>
      </c>
      <c r="G276" s="96" t="s">
        <v>33</v>
      </c>
      <c r="H276" s="95">
        <v>131.65</v>
      </c>
      <c r="I276" s="95"/>
      <c r="J276" s="94">
        <v>469</v>
      </c>
      <c r="K276" s="94"/>
      <c r="L276" s="93" t="s">
        <v>4658</v>
      </c>
      <c r="M276" s="92" t="str">
        <f>IF(N276="","",H276-($M$7*H276))</f>
        <v/>
      </c>
      <c r="N276" s="91"/>
    </row>
    <row r="277" spans="1:14" ht="16" x14ac:dyDescent="0.2">
      <c r="A277" s="99" t="s">
        <v>4657</v>
      </c>
      <c r="B277" s="98" t="s">
        <v>211</v>
      </c>
      <c r="C277" s="93" t="s">
        <v>4646</v>
      </c>
      <c r="D277" s="93" t="s">
        <v>31</v>
      </c>
      <c r="E277" s="93" t="s">
        <v>3117</v>
      </c>
      <c r="F277" s="97" t="s">
        <v>3148</v>
      </c>
      <c r="G277" s="96" t="s">
        <v>33</v>
      </c>
      <c r="H277" s="95">
        <v>111.45</v>
      </c>
      <c r="I277" s="95"/>
      <c r="J277" s="94">
        <v>500</v>
      </c>
      <c r="K277" s="94"/>
      <c r="L277" s="93" t="s">
        <v>4656</v>
      </c>
      <c r="M277" s="92" t="str">
        <f>IF(N277="","",H277-($M$7*H277))</f>
        <v/>
      </c>
      <c r="N277" s="91"/>
    </row>
    <row r="278" spans="1:14" ht="16" x14ac:dyDescent="0.2">
      <c r="A278" s="99" t="s">
        <v>4655</v>
      </c>
      <c r="B278" s="98" t="s">
        <v>211</v>
      </c>
      <c r="C278" s="93" t="s">
        <v>4646</v>
      </c>
      <c r="D278" s="93" t="s">
        <v>31</v>
      </c>
      <c r="E278" s="93" t="s">
        <v>3297</v>
      </c>
      <c r="F278" s="97"/>
      <c r="G278" s="96" t="s">
        <v>33</v>
      </c>
      <c r="H278" s="95">
        <v>95.65</v>
      </c>
      <c r="I278" s="95"/>
      <c r="J278" s="94">
        <v>169</v>
      </c>
      <c r="K278" s="94"/>
      <c r="L278" s="93" t="s">
        <v>4654</v>
      </c>
      <c r="M278" s="92" t="str">
        <f>IF(N278="","",H278-($M$7*H278))</f>
        <v/>
      </c>
      <c r="N278" s="91"/>
    </row>
    <row r="279" spans="1:14" ht="16" x14ac:dyDescent="0.2">
      <c r="A279" s="99" t="s">
        <v>4653</v>
      </c>
      <c r="B279" s="98" t="s">
        <v>211</v>
      </c>
      <c r="C279" s="93" t="s">
        <v>4646</v>
      </c>
      <c r="D279" s="93" t="s">
        <v>31</v>
      </c>
      <c r="E279" s="93" t="s">
        <v>3093</v>
      </c>
      <c r="F279" s="97"/>
      <c r="G279" s="96" t="s">
        <v>33</v>
      </c>
      <c r="H279" s="95">
        <v>86.35</v>
      </c>
      <c r="I279" s="95"/>
      <c r="J279" s="94">
        <v>3</v>
      </c>
      <c r="K279" s="94"/>
      <c r="L279" s="93" t="s">
        <v>4652</v>
      </c>
      <c r="M279" s="92" t="str">
        <f>IF(N279="","",H279-($M$7*H279))</f>
        <v/>
      </c>
      <c r="N279" s="91"/>
    </row>
    <row r="280" spans="1:14" ht="16" x14ac:dyDescent="0.2">
      <c r="A280" s="99" t="s">
        <v>4651</v>
      </c>
      <c r="B280" s="98" t="s">
        <v>211</v>
      </c>
      <c r="C280" s="93" t="s">
        <v>4646</v>
      </c>
      <c r="D280" s="93" t="s">
        <v>31</v>
      </c>
      <c r="E280" s="93" t="s">
        <v>3111</v>
      </c>
      <c r="F280" s="97"/>
      <c r="G280" s="96" t="s">
        <v>33</v>
      </c>
      <c r="H280" s="95">
        <v>51.65</v>
      </c>
      <c r="I280" s="95"/>
      <c r="J280" s="94">
        <v>3</v>
      </c>
      <c r="K280" s="94"/>
      <c r="L280" s="93" t="s">
        <v>4650</v>
      </c>
      <c r="M280" s="92" t="str">
        <f>IF(N280="","",H280-($M$7*H280))</f>
        <v/>
      </c>
      <c r="N280" s="91"/>
    </row>
    <row r="281" spans="1:14" ht="16" x14ac:dyDescent="0.2">
      <c r="A281" s="99" t="s">
        <v>4649</v>
      </c>
      <c r="B281" s="98" t="s">
        <v>211</v>
      </c>
      <c r="C281" s="93" t="s">
        <v>4646</v>
      </c>
      <c r="D281" s="93" t="s">
        <v>31</v>
      </c>
      <c r="E281" s="93" t="s">
        <v>3287</v>
      </c>
      <c r="F281" s="97" t="s">
        <v>3148</v>
      </c>
      <c r="G281" s="96" t="s">
        <v>33</v>
      </c>
      <c r="H281" s="95">
        <v>34.200000000000003</v>
      </c>
      <c r="I281" s="95"/>
      <c r="J281" s="94">
        <v>47</v>
      </c>
      <c r="K281" s="94"/>
      <c r="L281" s="93" t="s">
        <v>4648</v>
      </c>
      <c r="M281" s="92" t="str">
        <f>IF(N281="","",H281-($M$7*H281))</f>
        <v/>
      </c>
      <c r="N281" s="91"/>
    </row>
    <row r="282" spans="1:14" ht="16" x14ac:dyDescent="0.2">
      <c r="A282" s="99" t="s">
        <v>4647</v>
      </c>
      <c r="B282" s="98" t="s">
        <v>211</v>
      </c>
      <c r="C282" s="93" t="s">
        <v>4646</v>
      </c>
      <c r="D282" s="93" t="s">
        <v>31</v>
      </c>
      <c r="E282" s="93" t="s">
        <v>3149</v>
      </c>
      <c r="F282" s="97"/>
      <c r="G282" s="96" t="s">
        <v>33</v>
      </c>
      <c r="H282" s="95">
        <v>34.200000000000003</v>
      </c>
      <c r="I282" s="95"/>
      <c r="J282" s="94">
        <v>408</v>
      </c>
      <c r="K282" s="94"/>
      <c r="L282" s="93" t="s">
        <v>4645</v>
      </c>
      <c r="M282" s="92" t="str">
        <f>IF(N282="","",H282-($M$7*H282))</f>
        <v/>
      </c>
      <c r="N282" s="91"/>
    </row>
    <row r="283" spans="1:14" ht="16" x14ac:dyDescent="0.2">
      <c r="A283" s="99" t="s">
        <v>4644</v>
      </c>
      <c r="B283" s="98" t="s">
        <v>216</v>
      </c>
      <c r="C283" s="93" t="s">
        <v>4631</v>
      </c>
      <c r="D283" s="93" t="s">
        <v>31</v>
      </c>
      <c r="E283" s="93" t="s">
        <v>3108</v>
      </c>
      <c r="F283" s="97" t="s">
        <v>3148</v>
      </c>
      <c r="G283" s="96" t="s">
        <v>33</v>
      </c>
      <c r="H283" s="95">
        <v>188.5</v>
      </c>
      <c r="I283" s="95"/>
      <c r="J283" s="94">
        <v>9</v>
      </c>
      <c r="K283" s="94"/>
      <c r="L283" s="93" t="s">
        <v>4643</v>
      </c>
      <c r="M283" s="92" t="str">
        <f>IF(N283="","",H283-($M$7*H283))</f>
        <v/>
      </c>
      <c r="N283" s="91"/>
    </row>
    <row r="284" spans="1:14" ht="16" x14ac:dyDescent="0.2">
      <c r="A284" s="99" t="s">
        <v>4642</v>
      </c>
      <c r="B284" s="98" t="s">
        <v>216</v>
      </c>
      <c r="C284" s="93" t="s">
        <v>4631</v>
      </c>
      <c r="D284" s="93" t="s">
        <v>31</v>
      </c>
      <c r="E284" s="93" t="s">
        <v>3117</v>
      </c>
      <c r="F284" s="97" t="s">
        <v>3148</v>
      </c>
      <c r="G284" s="96" t="s">
        <v>33</v>
      </c>
      <c r="H284" s="95">
        <v>109.95</v>
      </c>
      <c r="I284" s="95"/>
      <c r="J284" s="94">
        <v>468</v>
      </c>
      <c r="K284" s="94"/>
      <c r="L284" s="93" t="s">
        <v>4641</v>
      </c>
      <c r="M284" s="92" t="str">
        <f>IF(N284="","",H284-($M$7*H284))</f>
        <v/>
      </c>
      <c r="N284" s="91"/>
    </row>
    <row r="285" spans="1:14" ht="16" x14ac:dyDescent="0.2">
      <c r="A285" s="99" t="s">
        <v>4640</v>
      </c>
      <c r="B285" s="98" t="s">
        <v>216</v>
      </c>
      <c r="C285" s="93" t="s">
        <v>4631</v>
      </c>
      <c r="D285" s="93" t="s">
        <v>31</v>
      </c>
      <c r="E285" s="93" t="s">
        <v>3297</v>
      </c>
      <c r="F285" s="97"/>
      <c r="G285" s="96" t="s">
        <v>33</v>
      </c>
      <c r="H285" s="95">
        <v>92.9</v>
      </c>
      <c r="I285" s="95"/>
      <c r="J285" s="94">
        <v>134</v>
      </c>
      <c r="K285" s="94"/>
      <c r="L285" s="93" t="s">
        <v>4639</v>
      </c>
      <c r="M285" s="92" t="str">
        <f>IF(N285="","",H285-($M$7*H285))</f>
        <v/>
      </c>
      <c r="N285" s="91"/>
    </row>
    <row r="286" spans="1:14" ht="16" x14ac:dyDescent="0.2">
      <c r="A286" s="99" t="s">
        <v>4638</v>
      </c>
      <c r="B286" s="98" t="s">
        <v>216</v>
      </c>
      <c r="C286" s="93" t="s">
        <v>4631</v>
      </c>
      <c r="D286" s="93" t="s">
        <v>31</v>
      </c>
      <c r="E286" s="93" t="s">
        <v>3093</v>
      </c>
      <c r="F286" s="97" t="s">
        <v>3148</v>
      </c>
      <c r="G286" s="96" t="s">
        <v>33</v>
      </c>
      <c r="H286" s="95">
        <v>75.849999999999994</v>
      </c>
      <c r="I286" s="95"/>
      <c r="J286" s="94">
        <v>141</v>
      </c>
      <c r="K286" s="94"/>
      <c r="L286" s="93" t="s">
        <v>4637</v>
      </c>
      <c r="M286" s="92" t="str">
        <f>IF(N286="","",H286-($M$7*H286))</f>
        <v/>
      </c>
      <c r="N286" s="91"/>
    </row>
    <row r="287" spans="1:14" ht="16" x14ac:dyDescent="0.2">
      <c r="A287" s="99" t="s">
        <v>4636</v>
      </c>
      <c r="B287" s="98" t="s">
        <v>216</v>
      </c>
      <c r="C287" s="93" t="s">
        <v>4631</v>
      </c>
      <c r="D287" s="93" t="s">
        <v>31</v>
      </c>
      <c r="E287" s="93" t="s">
        <v>3111</v>
      </c>
      <c r="F287" s="97"/>
      <c r="G287" s="96" t="s">
        <v>33</v>
      </c>
      <c r="H287" s="95">
        <v>51.1</v>
      </c>
      <c r="I287" s="95"/>
      <c r="J287" s="94">
        <v>107</v>
      </c>
      <c r="K287" s="94"/>
      <c r="L287" s="93" t="s">
        <v>4635</v>
      </c>
      <c r="M287" s="92" t="str">
        <f>IF(N287="","",H287-($M$7*H287))</f>
        <v/>
      </c>
      <c r="N287" s="91"/>
    </row>
    <row r="288" spans="1:14" ht="16" x14ac:dyDescent="0.2">
      <c r="A288" s="99" t="s">
        <v>4634</v>
      </c>
      <c r="B288" s="98" t="s">
        <v>216</v>
      </c>
      <c r="C288" s="93" t="s">
        <v>4631</v>
      </c>
      <c r="D288" s="93" t="s">
        <v>31</v>
      </c>
      <c r="E288" s="93" t="s">
        <v>3252</v>
      </c>
      <c r="F288" s="97" t="s">
        <v>3148</v>
      </c>
      <c r="G288" s="96" t="s">
        <v>33</v>
      </c>
      <c r="H288" s="95">
        <v>34.200000000000003</v>
      </c>
      <c r="I288" s="95"/>
      <c r="J288" s="94">
        <v>375</v>
      </c>
      <c r="K288" s="94"/>
      <c r="L288" s="93" t="s">
        <v>4633</v>
      </c>
      <c r="M288" s="92" t="str">
        <f>IF(N288="","",H288-($M$7*H288))</f>
        <v/>
      </c>
      <c r="N288" s="91"/>
    </row>
    <row r="289" spans="1:14" ht="16" x14ac:dyDescent="0.2">
      <c r="A289" s="99" t="s">
        <v>4632</v>
      </c>
      <c r="B289" s="98" t="s">
        <v>216</v>
      </c>
      <c r="C289" s="93" t="s">
        <v>4631</v>
      </c>
      <c r="D289" s="93" t="s">
        <v>31</v>
      </c>
      <c r="E289" s="93" t="s">
        <v>3149</v>
      </c>
      <c r="F289" s="97" t="s">
        <v>3148</v>
      </c>
      <c r="G289" s="96" t="s">
        <v>33</v>
      </c>
      <c r="H289" s="95">
        <v>34.200000000000003</v>
      </c>
      <c r="I289" s="95"/>
      <c r="J289" s="94">
        <v>500</v>
      </c>
      <c r="K289" s="94"/>
      <c r="L289" s="93" t="s">
        <v>4630</v>
      </c>
      <c r="M289" s="92" t="str">
        <f>IF(N289="","",H289-($M$7*H289))</f>
        <v/>
      </c>
      <c r="N289" s="91"/>
    </row>
    <row r="290" spans="1:14" ht="16" x14ac:dyDescent="0.2">
      <c r="A290" s="99" t="s">
        <v>4629</v>
      </c>
      <c r="B290" s="98" t="s">
        <v>222</v>
      </c>
      <c r="C290" s="93" t="s">
        <v>4624</v>
      </c>
      <c r="D290" s="93" t="s">
        <v>31</v>
      </c>
      <c r="E290" s="93" t="s">
        <v>3097</v>
      </c>
      <c r="F290" s="97" t="s">
        <v>3148</v>
      </c>
      <c r="G290" s="96" t="s">
        <v>33</v>
      </c>
      <c r="H290" s="95">
        <v>129.80000000000001</v>
      </c>
      <c r="I290" s="95">
        <v>1.75</v>
      </c>
      <c r="J290" s="94">
        <v>374</v>
      </c>
      <c r="K290" s="94"/>
      <c r="L290" s="93" t="s">
        <v>4628</v>
      </c>
      <c r="M290" s="92" t="str">
        <f>IF(N290="","",H290-($M$7*H290))</f>
        <v/>
      </c>
      <c r="N290" s="91"/>
    </row>
    <row r="291" spans="1:14" ht="16" x14ac:dyDescent="0.2">
      <c r="A291" s="99" t="s">
        <v>4627</v>
      </c>
      <c r="B291" s="98" t="s">
        <v>222</v>
      </c>
      <c r="C291" s="93" t="s">
        <v>4624</v>
      </c>
      <c r="D291" s="93" t="s">
        <v>31</v>
      </c>
      <c r="E291" s="93" t="s">
        <v>3117</v>
      </c>
      <c r="F291" s="97"/>
      <c r="G291" s="96" t="s">
        <v>33</v>
      </c>
      <c r="H291" s="95">
        <v>109.95</v>
      </c>
      <c r="I291" s="95">
        <v>1.75</v>
      </c>
      <c r="J291" s="94">
        <v>54</v>
      </c>
      <c r="K291" s="94"/>
      <c r="L291" s="93" t="s">
        <v>4626</v>
      </c>
      <c r="M291" s="92" t="str">
        <f>IF(N291="","",H291-($M$7*H291))</f>
        <v/>
      </c>
      <c r="N291" s="91"/>
    </row>
    <row r="292" spans="1:14" ht="16" x14ac:dyDescent="0.2">
      <c r="A292" s="99" t="s">
        <v>4625</v>
      </c>
      <c r="B292" s="98" t="s">
        <v>222</v>
      </c>
      <c r="C292" s="93" t="s">
        <v>4624</v>
      </c>
      <c r="D292" s="93" t="s">
        <v>151</v>
      </c>
      <c r="E292" s="93" t="s">
        <v>3097</v>
      </c>
      <c r="F292" s="97"/>
      <c r="G292" s="96" t="s">
        <v>33</v>
      </c>
      <c r="H292" s="95">
        <v>129.80000000000001</v>
      </c>
      <c r="I292" s="95">
        <v>1.75</v>
      </c>
      <c r="J292" s="94">
        <v>45</v>
      </c>
      <c r="K292" s="94"/>
      <c r="L292" s="93" t="s">
        <v>4623</v>
      </c>
      <c r="M292" s="92" t="str">
        <f>IF(N292="","",H292-($M$7*H292))</f>
        <v/>
      </c>
      <c r="N292" s="91"/>
    </row>
    <row r="293" spans="1:14" ht="16" x14ac:dyDescent="0.2">
      <c r="A293" s="99" t="s">
        <v>4622</v>
      </c>
      <c r="B293" s="98" t="s">
        <v>3040</v>
      </c>
      <c r="C293" s="93" t="s">
        <v>3894</v>
      </c>
      <c r="D293" s="93" t="s">
        <v>31</v>
      </c>
      <c r="E293" s="93" t="s">
        <v>3097</v>
      </c>
      <c r="F293" s="97"/>
      <c r="G293" s="96" t="s">
        <v>60</v>
      </c>
      <c r="H293" s="95">
        <v>121.85</v>
      </c>
      <c r="I293" s="95"/>
      <c r="J293" s="94">
        <v>4</v>
      </c>
      <c r="K293" s="94"/>
      <c r="L293" s="93" t="s">
        <v>4621</v>
      </c>
      <c r="M293" s="92" t="str">
        <f>IF(N293="","",H293-($M$7*H293))</f>
        <v/>
      </c>
      <c r="N293" s="91"/>
    </row>
    <row r="294" spans="1:14" ht="16" x14ac:dyDescent="0.2">
      <c r="A294" s="99" t="s">
        <v>4620</v>
      </c>
      <c r="B294" s="98" t="s">
        <v>4619</v>
      </c>
      <c r="C294" s="93" t="s">
        <v>4618</v>
      </c>
      <c r="D294" s="93" t="s">
        <v>1860</v>
      </c>
      <c r="E294" s="93" t="s">
        <v>3523</v>
      </c>
      <c r="F294" s="97"/>
      <c r="G294" s="96" t="s">
        <v>33</v>
      </c>
      <c r="H294" s="95">
        <v>107.85</v>
      </c>
      <c r="I294" s="95"/>
      <c r="J294" s="94">
        <v>320</v>
      </c>
      <c r="K294" s="94"/>
      <c r="L294" s="93" t="s">
        <v>4617</v>
      </c>
      <c r="M294" s="92" t="str">
        <f>IF(N294="","",H294-($M$7*H294))</f>
        <v/>
      </c>
      <c r="N294" s="91"/>
    </row>
    <row r="295" spans="1:14" ht="16" x14ac:dyDescent="0.2">
      <c r="A295" s="99" t="s">
        <v>4616</v>
      </c>
      <c r="B295" s="98" t="s">
        <v>227</v>
      </c>
      <c r="C295" s="93" t="s">
        <v>4611</v>
      </c>
      <c r="D295" s="93" t="s">
        <v>31</v>
      </c>
      <c r="E295" s="93" t="s">
        <v>3137</v>
      </c>
      <c r="F295" s="97"/>
      <c r="G295" s="96" t="s">
        <v>33</v>
      </c>
      <c r="H295" s="95">
        <v>174.4</v>
      </c>
      <c r="I295" s="95">
        <v>1.5</v>
      </c>
      <c r="J295" s="109">
        <v>22</v>
      </c>
      <c r="K295" s="94"/>
      <c r="L295" s="93" t="s">
        <v>4615</v>
      </c>
      <c r="M295" s="92" t="str">
        <f>IF(N295="","",H295-($M$7*H295))</f>
        <v/>
      </c>
      <c r="N295" s="91"/>
    </row>
    <row r="296" spans="1:14" ht="16" x14ac:dyDescent="0.2">
      <c r="A296" s="99" t="s">
        <v>4614</v>
      </c>
      <c r="B296" s="98" t="s">
        <v>227</v>
      </c>
      <c r="C296" s="93" t="s">
        <v>4611</v>
      </c>
      <c r="D296" s="93" t="s">
        <v>31</v>
      </c>
      <c r="E296" s="93" t="s">
        <v>3100</v>
      </c>
      <c r="F296" s="97" t="s">
        <v>3148</v>
      </c>
      <c r="G296" s="96" t="s">
        <v>33</v>
      </c>
      <c r="H296" s="95">
        <v>144.80000000000001</v>
      </c>
      <c r="I296" s="95">
        <v>1.5</v>
      </c>
      <c r="J296" s="94">
        <v>102</v>
      </c>
      <c r="K296" s="94"/>
      <c r="L296" s="93" t="s">
        <v>4613</v>
      </c>
      <c r="M296" s="92" t="str">
        <f>IF(N296="","",H296-($M$7*H296))</f>
        <v/>
      </c>
      <c r="N296" s="91"/>
    </row>
    <row r="297" spans="1:14" ht="16" x14ac:dyDescent="0.2">
      <c r="A297" s="99" t="s">
        <v>4612</v>
      </c>
      <c r="B297" s="98" t="s">
        <v>227</v>
      </c>
      <c r="C297" s="93" t="s">
        <v>4611</v>
      </c>
      <c r="D297" s="93" t="s">
        <v>31</v>
      </c>
      <c r="E297" s="93" t="s">
        <v>3097</v>
      </c>
      <c r="F297" s="97" t="s">
        <v>3148</v>
      </c>
      <c r="G297" s="96" t="s">
        <v>33</v>
      </c>
      <c r="H297" s="95">
        <v>112.85</v>
      </c>
      <c r="I297" s="95">
        <v>1.5</v>
      </c>
      <c r="J297" s="94">
        <v>41</v>
      </c>
      <c r="K297" s="94"/>
      <c r="L297" s="93" t="s">
        <v>4610</v>
      </c>
      <c r="M297" s="92" t="str">
        <f>IF(N297="","",H297-($M$7*H297))</f>
        <v/>
      </c>
      <c r="N297" s="91"/>
    </row>
    <row r="298" spans="1:14" ht="16" x14ac:dyDescent="0.2">
      <c r="A298" s="99" t="s">
        <v>4609</v>
      </c>
      <c r="B298" s="98" t="s">
        <v>229</v>
      </c>
      <c r="C298" s="93" t="s">
        <v>4602</v>
      </c>
      <c r="D298" s="93" t="s">
        <v>31</v>
      </c>
      <c r="E298" s="93" t="s">
        <v>3142</v>
      </c>
      <c r="F298" s="97" t="s">
        <v>3148</v>
      </c>
      <c r="G298" s="96" t="s">
        <v>33</v>
      </c>
      <c r="H298" s="95">
        <v>222.4</v>
      </c>
      <c r="I298" s="95"/>
      <c r="J298" s="94">
        <v>58</v>
      </c>
      <c r="K298" s="94"/>
      <c r="L298" s="93" t="s">
        <v>4608</v>
      </c>
      <c r="M298" s="92" t="str">
        <f>IF(N298="","",H298-($M$7*H298))</f>
        <v/>
      </c>
      <c r="N298" s="91"/>
    </row>
    <row r="299" spans="1:14" ht="16" x14ac:dyDescent="0.2">
      <c r="A299" s="99" t="s">
        <v>4607</v>
      </c>
      <c r="B299" s="98" t="s">
        <v>229</v>
      </c>
      <c r="C299" s="93" t="s">
        <v>4602</v>
      </c>
      <c r="D299" s="93" t="s">
        <v>31</v>
      </c>
      <c r="E299" s="93" t="s">
        <v>3100</v>
      </c>
      <c r="F299" s="97"/>
      <c r="G299" s="96" t="s">
        <v>33</v>
      </c>
      <c r="H299" s="95">
        <v>144.80000000000001</v>
      </c>
      <c r="I299" s="95"/>
      <c r="J299" s="94">
        <v>28</v>
      </c>
      <c r="K299" s="94"/>
      <c r="L299" s="93" t="s">
        <v>4606</v>
      </c>
      <c r="M299" s="92" t="str">
        <f>IF(N299="","",H299-($M$7*H299))</f>
        <v/>
      </c>
      <c r="N299" s="91"/>
    </row>
    <row r="300" spans="1:14" ht="16" x14ac:dyDescent="0.2">
      <c r="A300" s="99" t="s">
        <v>4605</v>
      </c>
      <c r="B300" s="98" t="s">
        <v>229</v>
      </c>
      <c r="C300" s="93" t="s">
        <v>4602</v>
      </c>
      <c r="D300" s="93" t="s">
        <v>31</v>
      </c>
      <c r="E300" s="93" t="s">
        <v>3097</v>
      </c>
      <c r="F300" s="97" t="s">
        <v>3148</v>
      </c>
      <c r="G300" s="96" t="s">
        <v>33</v>
      </c>
      <c r="H300" s="95">
        <v>106.75</v>
      </c>
      <c r="I300" s="95"/>
      <c r="J300" s="94">
        <v>104</v>
      </c>
      <c r="K300" s="94"/>
      <c r="L300" s="93" t="s">
        <v>4604</v>
      </c>
      <c r="M300" s="92" t="str">
        <f>IF(N300="","",H300-($M$7*H300))</f>
        <v/>
      </c>
      <c r="N300" s="91"/>
    </row>
    <row r="301" spans="1:14" ht="16" x14ac:dyDescent="0.2">
      <c r="A301" s="99" t="s">
        <v>4603</v>
      </c>
      <c r="B301" s="98" t="s">
        <v>229</v>
      </c>
      <c r="C301" s="93" t="s">
        <v>4602</v>
      </c>
      <c r="D301" s="93" t="s">
        <v>31</v>
      </c>
      <c r="E301" s="93" t="s">
        <v>3117</v>
      </c>
      <c r="F301" s="97" t="s">
        <v>3148</v>
      </c>
      <c r="G301" s="96" t="s">
        <v>33</v>
      </c>
      <c r="H301" s="95">
        <v>80.099999999999994</v>
      </c>
      <c r="I301" s="95"/>
      <c r="J301" s="94">
        <v>178</v>
      </c>
      <c r="K301" s="94"/>
      <c r="L301" s="93" t="s">
        <v>4601</v>
      </c>
      <c r="M301" s="92" t="str">
        <f>IF(N301="","",H301-($M$7*H301))</f>
        <v/>
      </c>
      <c r="N301" s="91"/>
    </row>
    <row r="302" spans="1:14" ht="16" x14ac:dyDescent="0.2">
      <c r="A302" s="99" t="s">
        <v>4600</v>
      </c>
      <c r="B302" s="98" t="s">
        <v>4596</v>
      </c>
      <c r="C302" s="93" t="s">
        <v>4595</v>
      </c>
      <c r="D302" s="93" t="s">
        <v>31</v>
      </c>
      <c r="E302" s="93" t="s">
        <v>4599</v>
      </c>
      <c r="F302" s="100"/>
      <c r="G302" s="96" t="s">
        <v>43</v>
      </c>
      <c r="H302" s="95">
        <v>218</v>
      </c>
      <c r="I302" s="95"/>
      <c r="J302" s="94">
        <v>25</v>
      </c>
      <c r="K302" s="94"/>
      <c r="L302" s="93" t="s">
        <v>4598</v>
      </c>
      <c r="M302" s="92" t="str">
        <f>IF(N302="","",H302-($M$7*H302))</f>
        <v/>
      </c>
      <c r="N302" s="91"/>
    </row>
    <row r="303" spans="1:14" ht="16" x14ac:dyDescent="0.2">
      <c r="A303" s="99" t="s">
        <v>4597</v>
      </c>
      <c r="B303" s="98" t="s">
        <v>4596</v>
      </c>
      <c r="C303" s="93" t="s">
        <v>4595</v>
      </c>
      <c r="D303" s="93" t="s">
        <v>31</v>
      </c>
      <c r="E303" s="93" t="s">
        <v>4529</v>
      </c>
      <c r="F303" s="100"/>
      <c r="G303" s="96" t="s">
        <v>43</v>
      </c>
      <c r="H303" s="95">
        <v>203</v>
      </c>
      <c r="I303" s="95"/>
      <c r="J303" s="94">
        <v>5</v>
      </c>
      <c r="K303" s="94"/>
      <c r="L303" s="93" t="s">
        <v>4594</v>
      </c>
      <c r="M303" s="92" t="str">
        <f>IF(N303="","",H303-($M$7*H303))</f>
        <v/>
      </c>
      <c r="N303" s="91"/>
    </row>
    <row r="304" spans="1:14" ht="16" x14ac:dyDescent="0.2">
      <c r="A304" s="99" t="s">
        <v>4593</v>
      </c>
      <c r="B304" s="98" t="s">
        <v>237</v>
      </c>
      <c r="C304" s="93" t="s">
        <v>238</v>
      </c>
      <c r="D304" s="93" t="s">
        <v>31</v>
      </c>
      <c r="E304" s="93" t="s">
        <v>3100</v>
      </c>
      <c r="F304" s="97" t="s">
        <v>3148</v>
      </c>
      <c r="G304" s="96" t="s">
        <v>33</v>
      </c>
      <c r="H304" s="95">
        <v>145.30000000000001</v>
      </c>
      <c r="I304" s="95"/>
      <c r="J304" s="94">
        <v>79</v>
      </c>
      <c r="K304" s="94"/>
      <c r="L304" s="93" t="s">
        <v>4592</v>
      </c>
      <c r="M304" s="92" t="str">
        <f>IF(N304="","",H304-($M$7*H304))</f>
        <v/>
      </c>
      <c r="N304" s="91"/>
    </row>
    <row r="305" spans="1:14" ht="16" x14ac:dyDescent="0.2">
      <c r="A305" s="99" t="s">
        <v>4591</v>
      </c>
      <c r="B305" s="98" t="s">
        <v>237</v>
      </c>
      <c r="C305" s="93" t="s">
        <v>238</v>
      </c>
      <c r="D305" s="93" t="s">
        <v>31</v>
      </c>
      <c r="E305" s="93" t="s">
        <v>3097</v>
      </c>
      <c r="F305" s="97" t="s">
        <v>3148</v>
      </c>
      <c r="G305" s="96" t="s">
        <v>33</v>
      </c>
      <c r="H305" s="95">
        <v>115.8</v>
      </c>
      <c r="I305" s="95"/>
      <c r="J305" s="94">
        <v>154</v>
      </c>
      <c r="K305" s="94"/>
      <c r="L305" s="93" t="s">
        <v>4590</v>
      </c>
      <c r="M305" s="92" t="str">
        <f>IF(N305="","",H305-($M$7*H305))</f>
        <v/>
      </c>
      <c r="N305" s="91"/>
    </row>
    <row r="306" spans="1:14" ht="16" x14ac:dyDescent="0.2">
      <c r="A306" s="99" t="s">
        <v>4589</v>
      </c>
      <c r="B306" s="98" t="s">
        <v>237</v>
      </c>
      <c r="C306" s="93" t="s">
        <v>238</v>
      </c>
      <c r="D306" s="93" t="s">
        <v>41</v>
      </c>
      <c r="E306" s="93" t="s">
        <v>4588</v>
      </c>
      <c r="F306" s="100"/>
      <c r="G306" s="96" t="s">
        <v>33</v>
      </c>
      <c r="H306" s="95">
        <v>107.6</v>
      </c>
      <c r="I306" s="95"/>
      <c r="J306" s="94">
        <v>64</v>
      </c>
      <c r="K306" s="94"/>
      <c r="L306" s="93" t="s">
        <v>4587</v>
      </c>
      <c r="M306" s="92" t="str">
        <f>IF(N306="","",H306-($M$7*H306))</f>
        <v/>
      </c>
      <c r="N306" s="91"/>
    </row>
    <row r="307" spans="1:14" ht="16" x14ac:dyDescent="0.2">
      <c r="A307" s="99" t="s">
        <v>4586</v>
      </c>
      <c r="B307" s="98" t="s">
        <v>237</v>
      </c>
      <c r="C307" s="93" t="s">
        <v>238</v>
      </c>
      <c r="D307" s="93" t="s">
        <v>41</v>
      </c>
      <c r="E307" s="93" t="s">
        <v>3236</v>
      </c>
      <c r="F307" s="97" t="s">
        <v>3148</v>
      </c>
      <c r="G307" s="96" t="s">
        <v>33</v>
      </c>
      <c r="H307" s="95">
        <v>95</v>
      </c>
      <c r="I307" s="95"/>
      <c r="J307" s="94">
        <v>93</v>
      </c>
      <c r="K307" s="94"/>
      <c r="L307" s="93" t="s">
        <v>4585</v>
      </c>
      <c r="M307" s="92" t="str">
        <f>IF(N307="","",H307-($M$7*H307))</f>
        <v/>
      </c>
      <c r="N307" s="91"/>
    </row>
    <row r="308" spans="1:14" ht="16" x14ac:dyDescent="0.2">
      <c r="A308" s="99" t="s">
        <v>4584</v>
      </c>
      <c r="B308" s="98" t="s">
        <v>2637</v>
      </c>
      <c r="C308" s="93" t="s">
        <v>4583</v>
      </c>
      <c r="D308" s="93" t="s">
        <v>31</v>
      </c>
      <c r="E308" s="93" t="s">
        <v>3149</v>
      </c>
      <c r="F308" s="97"/>
      <c r="G308" s="96" t="s">
        <v>33</v>
      </c>
      <c r="H308" s="95">
        <v>44</v>
      </c>
      <c r="I308" s="95">
        <v>1</v>
      </c>
      <c r="J308" s="94">
        <v>4</v>
      </c>
      <c r="K308" s="94"/>
      <c r="L308" s="93" t="s">
        <v>4582</v>
      </c>
      <c r="M308" s="92" t="str">
        <f>IF(N308="","",H308-($M$7*H308))</f>
        <v/>
      </c>
      <c r="N308" s="91"/>
    </row>
    <row r="309" spans="1:14" ht="16" x14ac:dyDescent="0.2">
      <c r="A309" s="99" t="s">
        <v>4581</v>
      </c>
      <c r="B309" s="98" t="s">
        <v>1404</v>
      </c>
      <c r="C309" s="93" t="s">
        <v>4578</v>
      </c>
      <c r="D309" s="93" t="s">
        <v>31</v>
      </c>
      <c r="E309" s="93" t="s">
        <v>3149</v>
      </c>
      <c r="F309" s="97"/>
      <c r="G309" s="96" t="s">
        <v>33</v>
      </c>
      <c r="H309" s="95">
        <v>44</v>
      </c>
      <c r="I309" s="95"/>
      <c r="J309" s="94">
        <v>2</v>
      </c>
      <c r="K309" s="94"/>
      <c r="L309" s="93" t="s">
        <v>4580</v>
      </c>
      <c r="M309" s="92" t="str">
        <f>IF(N309="","",H309-($M$7*H309))</f>
        <v/>
      </c>
      <c r="N309" s="91"/>
    </row>
    <row r="310" spans="1:14" ht="16" x14ac:dyDescent="0.2">
      <c r="A310" s="99" t="s">
        <v>4579</v>
      </c>
      <c r="B310" s="98" t="s">
        <v>1404</v>
      </c>
      <c r="C310" s="93" t="s">
        <v>4578</v>
      </c>
      <c r="D310" s="93" t="s">
        <v>41</v>
      </c>
      <c r="E310" s="93" t="s">
        <v>3093</v>
      </c>
      <c r="F310" s="97" t="s">
        <v>3148</v>
      </c>
      <c r="G310" s="96" t="s">
        <v>33</v>
      </c>
      <c r="H310" s="95">
        <v>71.900000000000006</v>
      </c>
      <c r="I310" s="95"/>
      <c r="J310" s="94">
        <v>147</v>
      </c>
      <c r="K310" s="94"/>
      <c r="L310" s="93" t="s">
        <v>4577</v>
      </c>
      <c r="M310" s="92" t="str">
        <f>IF(N310="","",H310-($M$7*H310))</f>
        <v/>
      </c>
      <c r="N310" s="91"/>
    </row>
    <row r="311" spans="1:14" ht="16" x14ac:dyDescent="0.2">
      <c r="A311" s="99" t="s">
        <v>4576</v>
      </c>
      <c r="B311" s="98" t="s">
        <v>622</v>
      </c>
      <c r="C311" s="93" t="s">
        <v>4569</v>
      </c>
      <c r="D311" s="93" t="s">
        <v>31</v>
      </c>
      <c r="E311" s="93" t="s">
        <v>3137</v>
      </c>
      <c r="F311" s="97" t="s">
        <v>3148</v>
      </c>
      <c r="G311" s="96" t="s">
        <v>43</v>
      </c>
      <c r="H311" s="95">
        <v>193.3</v>
      </c>
      <c r="I311" s="95">
        <v>2.7</v>
      </c>
      <c r="J311" s="109">
        <v>114</v>
      </c>
      <c r="K311" s="94"/>
      <c r="L311" s="93" t="s">
        <v>4575</v>
      </c>
      <c r="M311" s="92" t="str">
        <f>IF(N311="","",H311-($M$7*H311))</f>
        <v/>
      </c>
      <c r="N311" s="91"/>
    </row>
    <row r="312" spans="1:14" ht="16" x14ac:dyDescent="0.2">
      <c r="A312" s="99" t="s">
        <v>4574</v>
      </c>
      <c r="B312" s="98" t="s">
        <v>622</v>
      </c>
      <c r="C312" s="93" t="s">
        <v>4569</v>
      </c>
      <c r="D312" s="93" t="s">
        <v>31</v>
      </c>
      <c r="E312" s="93" t="s">
        <v>4334</v>
      </c>
      <c r="F312" s="97" t="s">
        <v>3148</v>
      </c>
      <c r="G312" s="96" t="s">
        <v>43</v>
      </c>
      <c r="H312" s="95">
        <v>168.15</v>
      </c>
      <c r="I312" s="95">
        <v>2.7</v>
      </c>
      <c r="J312" s="94">
        <v>82</v>
      </c>
      <c r="K312" s="94"/>
      <c r="L312" s="93" t="s">
        <v>4573</v>
      </c>
      <c r="M312" s="92" t="str">
        <f>IF(N312="","",H312-($M$7*H312))</f>
        <v/>
      </c>
      <c r="N312" s="91"/>
    </row>
    <row r="313" spans="1:14" ht="16" x14ac:dyDescent="0.2">
      <c r="A313" s="99" t="s">
        <v>4572</v>
      </c>
      <c r="B313" s="98" t="s">
        <v>622</v>
      </c>
      <c r="C313" s="93" t="s">
        <v>4569</v>
      </c>
      <c r="D313" s="93" t="s">
        <v>31</v>
      </c>
      <c r="E313" s="93" t="s">
        <v>3260</v>
      </c>
      <c r="F313" s="97"/>
      <c r="G313" s="96" t="s">
        <v>43</v>
      </c>
      <c r="H313" s="95">
        <v>146.15</v>
      </c>
      <c r="I313" s="95">
        <v>2.7</v>
      </c>
      <c r="J313" s="109">
        <v>3</v>
      </c>
      <c r="K313" s="94"/>
      <c r="L313" s="93" t="s">
        <v>4571</v>
      </c>
      <c r="M313" s="92" t="str">
        <f>IF(N313="","",H313-($M$7*H313))</f>
        <v/>
      </c>
      <c r="N313" s="91"/>
    </row>
    <row r="314" spans="1:14" ht="16" x14ac:dyDescent="0.2">
      <c r="A314" s="99" t="s">
        <v>4570</v>
      </c>
      <c r="B314" s="98" t="s">
        <v>622</v>
      </c>
      <c r="C314" s="93" t="s">
        <v>4569</v>
      </c>
      <c r="D314" s="93" t="s">
        <v>31</v>
      </c>
      <c r="E314" s="93" t="s">
        <v>3111</v>
      </c>
      <c r="F314" s="97" t="s">
        <v>3148</v>
      </c>
      <c r="G314" s="96" t="s">
        <v>43</v>
      </c>
      <c r="H314" s="95">
        <v>60.7</v>
      </c>
      <c r="I314" s="95">
        <v>2.7</v>
      </c>
      <c r="J314" s="94">
        <v>37</v>
      </c>
      <c r="K314" s="94"/>
      <c r="L314" s="93" t="s">
        <v>4568</v>
      </c>
      <c r="M314" s="92" t="str">
        <f>IF(N314="","",H314-($M$7*H314))</f>
        <v/>
      </c>
      <c r="N314" s="91"/>
    </row>
    <row r="315" spans="1:14" ht="16" x14ac:dyDescent="0.2">
      <c r="A315" s="99" t="s">
        <v>4567</v>
      </c>
      <c r="B315" s="98" t="s">
        <v>4566</v>
      </c>
      <c r="C315" s="93" t="s">
        <v>4565</v>
      </c>
      <c r="D315" s="93" t="s">
        <v>31</v>
      </c>
      <c r="E315" s="93" t="s">
        <v>3093</v>
      </c>
      <c r="F315" s="97" t="s">
        <v>3148</v>
      </c>
      <c r="G315" s="96" t="s">
        <v>33</v>
      </c>
      <c r="H315" s="95">
        <v>78.45</v>
      </c>
      <c r="I315" s="95">
        <v>2.95</v>
      </c>
      <c r="J315" s="94">
        <v>5</v>
      </c>
      <c r="K315" s="94"/>
      <c r="L315" s="93" t="s">
        <v>4564</v>
      </c>
      <c r="M315" s="92" t="str">
        <f>IF(N315="","",H315-($M$7*H315))</f>
        <v/>
      </c>
      <c r="N315" s="91"/>
    </row>
    <row r="316" spans="1:14" ht="16" x14ac:dyDescent="0.2">
      <c r="A316" s="99" t="s">
        <v>4563</v>
      </c>
      <c r="B316" s="98" t="s">
        <v>2643</v>
      </c>
      <c r="C316" s="93" t="s">
        <v>4558</v>
      </c>
      <c r="D316" s="93" t="s">
        <v>31</v>
      </c>
      <c r="E316" s="93" t="s">
        <v>3523</v>
      </c>
      <c r="F316" s="97" t="s">
        <v>3148</v>
      </c>
      <c r="G316" s="96" t="s">
        <v>33</v>
      </c>
      <c r="H316" s="95">
        <v>108.55</v>
      </c>
      <c r="I316" s="95">
        <v>2</v>
      </c>
      <c r="J316" s="94">
        <v>2</v>
      </c>
      <c r="K316" s="94"/>
      <c r="L316" s="93" t="s">
        <v>4562</v>
      </c>
      <c r="M316" s="92" t="str">
        <f>IF(N316="","",H316-($M$7*H316))</f>
        <v/>
      </c>
      <c r="N316" s="91"/>
    </row>
    <row r="317" spans="1:14" ht="16" x14ac:dyDescent="0.2">
      <c r="A317" s="99" t="s">
        <v>4561</v>
      </c>
      <c r="B317" s="98" t="s">
        <v>2643</v>
      </c>
      <c r="C317" s="93" t="s">
        <v>4558</v>
      </c>
      <c r="D317" s="93" t="s">
        <v>31</v>
      </c>
      <c r="E317" s="93" t="s">
        <v>3093</v>
      </c>
      <c r="F317" s="97"/>
      <c r="G317" s="96" t="s">
        <v>33</v>
      </c>
      <c r="H317" s="95">
        <v>78.25</v>
      </c>
      <c r="I317" s="95">
        <v>2</v>
      </c>
      <c r="J317" s="94">
        <v>2</v>
      </c>
      <c r="K317" s="94"/>
      <c r="L317" s="93" t="s">
        <v>4560</v>
      </c>
      <c r="M317" s="92" t="str">
        <f>IF(N317="","",H317-($M$7*H317))</f>
        <v/>
      </c>
      <c r="N317" s="91"/>
    </row>
    <row r="318" spans="1:14" ht="16" x14ac:dyDescent="0.2">
      <c r="A318" s="99" t="s">
        <v>4559</v>
      </c>
      <c r="B318" s="98" t="s">
        <v>2643</v>
      </c>
      <c r="C318" s="93" t="s">
        <v>4558</v>
      </c>
      <c r="D318" s="93" t="s">
        <v>31</v>
      </c>
      <c r="E318" s="93" t="s">
        <v>3111</v>
      </c>
      <c r="F318" s="97" t="s">
        <v>3148</v>
      </c>
      <c r="G318" s="96" t="s">
        <v>33</v>
      </c>
      <c r="H318" s="95">
        <v>47.9</v>
      </c>
      <c r="I318" s="95">
        <v>2</v>
      </c>
      <c r="J318" s="94">
        <v>35</v>
      </c>
      <c r="K318" s="94"/>
      <c r="L318" s="93" t="s">
        <v>4557</v>
      </c>
      <c r="M318" s="92" t="str">
        <f>IF(N318="","",H318-($M$7*H318))</f>
        <v/>
      </c>
      <c r="N318" s="91"/>
    </row>
    <row r="319" spans="1:14" ht="16" x14ac:dyDescent="0.2">
      <c r="A319" s="99" t="s">
        <v>4556</v>
      </c>
      <c r="B319" s="98" t="s">
        <v>1418</v>
      </c>
      <c r="C319" s="93" t="s">
        <v>4555</v>
      </c>
      <c r="D319" s="93" t="s">
        <v>31</v>
      </c>
      <c r="E319" s="93" t="s">
        <v>3149</v>
      </c>
      <c r="F319" s="97" t="s">
        <v>3148</v>
      </c>
      <c r="G319" s="96" t="s">
        <v>1420</v>
      </c>
      <c r="H319" s="95">
        <v>44</v>
      </c>
      <c r="I319" s="95">
        <v>2.5</v>
      </c>
      <c r="J319" s="94">
        <v>500</v>
      </c>
      <c r="K319" s="94"/>
      <c r="L319" s="93" t="s">
        <v>4554</v>
      </c>
      <c r="M319" s="92" t="str">
        <f>IF(N319="","",H319-($M$7*H319))</f>
        <v/>
      </c>
      <c r="N319" s="91"/>
    </row>
    <row r="320" spans="1:14" ht="16" x14ac:dyDescent="0.2">
      <c r="A320" s="99" t="s">
        <v>4553</v>
      </c>
      <c r="B320" s="98" t="s">
        <v>2532</v>
      </c>
      <c r="C320" s="93" t="s">
        <v>4552</v>
      </c>
      <c r="D320" s="93" t="s">
        <v>31</v>
      </c>
      <c r="E320" s="93" t="s">
        <v>3149</v>
      </c>
      <c r="F320" s="97"/>
      <c r="G320" s="96" t="s">
        <v>60</v>
      </c>
      <c r="H320" s="95">
        <v>44</v>
      </c>
      <c r="I320" s="95">
        <v>2</v>
      </c>
      <c r="J320" s="94">
        <v>209</v>
      </c>
      <c r="K320" s="94"/>
      <c r="L320" s="93" t="s">
        <v>4551</v>
      </c>
      <c r="M320" s="92" t="str">
        <f>IF(N320="","",H320-($M$7*H320))</f>
        <v/>
      </c>
      <c r="N320" s="91"/>
    </row>
    <row r="321" spans="1:14" ht="16" x14ac:dyDescent="0.2">
      <c r="A321" s="99" t="s">
        <v>4550</v>
      </c>
      <c r="B321" s="98" t="s">
        <v>2992</v>
      </c>
      <c r="C321" s="93" t="s">
        <v>4547</v>
      </c>
      <c r="D321" s="93" t="s">
        <v>31</v>
      </c>
      <c r="E321" s="93" t="s">
        <v>3523</v>
      </c>
      <c r="F321" s="97"/>
      <c r="G321" s="96" t="s">
        <v>33</v>
      </c>
      <c r="H321" s="95">
        <v>107.4</v>
      </c>
      <c r="I321" s="95">
        <v>3.3</v>
      </c>
      <c r="J321" s="94">
        <v>7</v>
      </c>
      <c r="K321" s="94"/>
      <c r="L321" s="93" t="s">
        <v>4549</v>
      </c>
      <c r="M321" s="92" t="str">
        <f>IF(N321="","",H321-($M$7*H321))</f>
        <v/>
      </c>
      <c r="N321" s="91"/>
    </row>
    <row r="322" spans="1:14" ht="16" x14ac:dyDescent="0.2">
      <c r="A322" s="99" t="s">
        <v>4548</v>
      </c>
      <c r="B322" s="98" t="s">
        <v>2992</v>
      </c>
      <c r="C322" s="93" t="s">
        <v>4547</v>
      </c>
      <c r="D322" s="93" t="s">
        <v>31</v>
      </c>
      <c r="E322" s="93" t="s">
        <v>3149</v>
      </c>
      <c r="F322" s="97"/>
      <c r="G322" s="96" t="s">
        <v>33</v>
      </c>
      <c r="H322" s="95">
        <v>44</v>
      </c>
      <c r="I322" s="95">
        <v>3.3</v>
      </c>
      <c r="J322" s="94">
        <v>94</v>
      </c>
      <c r="K322" s="94"/>
      <c r="L322" s="93" t="s">
        <v>4546</v>
      </c>
      <c r="M322" s="92" t="str">
        <f>IF(N322="","",H322-($M$7*H322))</f>
        <v/>
      </c>
      <c r="N322" s="91"/>
    </row>
    <row r="323" spans="1:14" ht="16" x14ac:dyDescent="0.2">
      <c r="A323" s="99" t="s">
        <v>4545</v>
      </c>
      <c r="B323" s="98" t="s">
        <v>1426</v>
      </c>
      <c r="C323" s="93" t="s">
        <v>4532</v>
      </c>
      <c r="D323" s="93" t="s">
        <v>31</v>
      </c>
      <c r="E323" s="93" t="s">
        <v>3142</v>
      </c>
      <c r="F323" s="97" t="s">
        <v>3148</v>
      </c>
      <c r="G323" s="96" t="s">
        <v>33</v>
      </c>
      <c r="H323" s="95">
        <v>284.05</v>
      </c>
      <c r="I323" s="95">
        <v>1.5</v>
      </c>
      <c r="J323" s="94">
        <v>43</v>
      </c>
      <c r="K323" s="94"/>
      <c r="L323" s="93" t="s">
        <v>4544</v>
      </c>
      <c r="M323" s="92" t="str">
        <f>IF(N323="","",H323-($M$7*H323))</f>
        <v/>
      </c>
      <c r="N323" s="91"/>
    </row>
    <row r="324" spans="1:14" ht="16" x14ac:dyDescent="0.2">
      <c r="A324" s="99" t="s">
        <v>4543</v>
      </c>
      <c r="B324" s="98" t="s">
        <v>1426</v>
      </c>
      <c r="C324" s="93" t="s">
        <v>4532</v>
      </c>
      <c r="D324" s="93" t="s">
        <v>31</v>
      </c>
      <c r="E324" s="93" t="s">
        <v>3339</v>
      </c>
      <c r="F324" s="97" t="s">
        <v>3148</v>
      </c>
      <c r="G324" s="96" t="s">
        <v>33</v>
      </c>
      <c r="H324" s="95">
        <v>268.35000000000002</v>
      </c>
      <c r="I324" s="95">
        <v>1.5</v>
      </c>
      <c r="J324" s="94">
        <v>12</v>
      </c>
      <c r="K324" s="94"/>
      <c r="L324" s="93" t="s">
        <v>4542</v>
      </c>
      <c r="M324" s="92" t="str">
        <f>IF(N324="","",H324-($M$7*H324))</f>
        <v/>
      </c>
      <c r="N324" s="91"/>
    </row>
    <row r="325" spans="1:14" ht="16" x14ac:dyDescent="0.2">
      <c r="A325" s="99" t="s">
        <v>4541</v>
      </c>
      <c r="B325" s="98" t="s">
        <v>1426</v>
      </c>
      <c r="C325" s="93" t="s">
        <v>4532</v>
      </c>
      <c r="D325" s="93" t="s">
        <v>31</v>
      </c>
      <c r="E325" s="93" t="s">
        <v>3137</v>
      </c>
      <c r="F325" s="100"/>
      <c r="G325" s="96" t="s">
        <v>33</v>
      </c>
      <c r="H325" s="95">
        <v>182.15</v>
      </c>
      <c r="I325" s="95">
        <v>1.5</v>
      </c>
      <c r="J325" s="94">
        <v>9</v>
      </c>
      <c r="K325" s="94"/>
      <c r="L325" s="93" t="s">
        <v>4540</v>
      </c>
      <c r="M325" s="92" t="str">
        <f>IF(N325="","",H325-($M$7*H325))</f>
        <v/>
      </c>
      <c r="N325" s="91"/>
    </row>
    <row r="326" spans="1:14" ht="16" x14ac:dyDescent="0.2">
      <c r="A326" s="99" t="s">
        <v>4539</v>
      </c>
      <c r="B326" s="98" t="s">
        <v>1426</v>
      </c>
      <c r="C326" s="93" t="s">
        <v>4532</v>
      </c>
      <c r="D326" s="93" t="s">
        <v>31</v>
      </c>
      <c r="E326" s="93" t="s">
        <v>4334</v>
      </c>
      <c r="F326" s="100"/>
      <c r="G326" s="96" t="s">
        <v>33</v>
      </c>
      <c r="H326" s="95">
        <v>170.4</v>
      </c>
      <c r="I326" s="95">
        <v>1.5</v>
      </c>
      <c r="J326" s="94">
        <v>6</v>
      </c>
      <c r="K326" s="94"/>
      <c r="L326" s="93" t="s">
        <v>4538</v>
      </c>
      <c r="M326" s="92" t="str">
        <f>IF(N326="","",H326-($M$7*H326))</f>
        <v/>
      </c>
      <c r="N326" s="91"/>
    </row>
    <row r="327" spans="1:14" ht="16" x14ac:dyDescent="0.2">
      <c r="A327" s="99" t="s">
        <v>4537</v>
      </c>
      <c r="B327" s="98" t="s">
        <v>1426</v>
      </c>
      <c r="C327" s="93" t="s">
        <v>4532</v>
      </c>
      <c r="D327" s="93" t="s">
        <v>31</v>
      </c>
      <c r="E327" s="93" t="s">
        <v>3093</v>
      </c>
      <c r="F327" s="97" t="s">
        <v>3148</v>
      </c>
      <c r="G327" s="96" t="s">
        <v>33</v>
      </c>
      <c r="H327" s="95">
        <v>80.349999999999994</v>
      </c>
      <c r="I327" s="95">
        <v>1.5</v>
      </c>
      <c r="J327" s="94">
        <v>128</v>
      </c>
      <c r="K327" s="94"/>
      <c r="L327" s="93" t="s">
        <v>4536</v>
      </c>
      <c r="M327" s="92" t="str">
        <f>IF(N327="","",H327-($M$7*H327))</f>
        <v/>
      </c>
      <c r="N327" s="91"/>
    </row>
    <row r="328" spans="1:14" ht="16" x14ac:dyDescent="0.2">
      <c r="A328" s="99" t="s">
        <v>4535</v>
      </c>
      <c r="B328" s="98" t="s">
        <v>1426</v>
      </c>
      <c r="C328" s="93" t="s">
        <v>4532</v>
      </c>
      <c r="D328" s="93" t="s">
        <v>31</v>
      </c>
      <c r="E328" s="93" t="s">
        <v>3111</v>
      </c>
      <c r="F328" s="97"/>
      <c r="G328" s="96" t="s">
        <v>33</v>
      </c>
      <c r="H328" s="95">
        <v>53.85</v>
      </c>
      <c r="I328" s="95">
        <v>1.5</v>
      </c>
      <c r="J328" s="94">
        <v>27</v>
      </c>
      <c r="K328" s="94"/>
      <c r="L328" s="93" t="s">
        <v>4534</v>
      </c>
      <c r="M328" s="92" t="str">
        <f>IF(N328="","",H328-($M$7*H328))</f>
        <v/>
      </c>
      <c r="N328" s="91"/>
    </row>
    <row r="329" spans="1:14" ht="16" x14ac:dyDescent="0.2">
      <c r="A329" s="99" t="s">
        <v>4533</v>
      </c>
      <c r="B329" s="98" t="s">
        <v>1426</v>
      </c>
      <c r="C329" s="93" t="s">
        <v>4532</v>
      </c>
      <c r="D329" s="93" t="s">
        <v>31</v>
      </c>
      <c r="E329" s="93" t="s">
        <v>3149</v>
      </c>
      <c r="F329" s="97"/>
      <c r="G329" s="96" t="s">
        <v>33</v>
      </c>
      <c r="H329" s="95">
        <v>44</v>
      </c>
      <c r="I329" s="95">
        <v>1.5</v>
      </c>
      <c r="J329" s="94">
        <v>430</v>
      </c>
      <c r="K329" s="94"/>
      <c r="L329" s="93" t="s">
        <v>4531</v>
      </c>
      <c r="M329" s="92" t="str">
        <f>IF(N329="","",H329-($M$7*H329))</f>
        <v/>
      </c>
      <c r="N329" s="91"/>
    </row>
    <row r="330" spans="1:14" ht="16" x14ac:dyDescent="0.2">
      <c r="A330" s="99" t="s">
        <v>4530</v>
      </c>
      <c r="B330" s="98" t="s">
        <v>240</v>
      </c>
      <c r="C330" s="93" t="s">
        <v>4523</v>
      </c>
      <c r="D330" s="93" t="s">
        <v>41</v>
      </c>
      <c r="E330" s="93" t="s">
        <v>4529</v>
      </c>
      <c r="F330" s="97" t="s">
        <v>3148</v>
      </c>
      <c r="G330" s="96" t="s">
        <v>33</v>
      </c>
      <c r="H330" s="95">
        <v>175</v>
      </c>
      <c r="I330" s="95"/>
      <c r="J330" s="94">
        <v>7</v>
      </c>
      <c r="K330" s="94"/>
      <c r="L330" s="93" t="s">
        <v>4528</v>
      </c>
      <c r="M330" s="92" t="str">
        <f>IF(N330="","",H330-($M$7*H330))</f>
        <v/>
      </c>
      <c r="N330" s="91"/>
    </row>
    <row r="331" spans="1:14" ht="16" x14ac:dyDescent="0.2">
      <c r="A331" s="99" t="s">
        <v>4527</v>
      </c>
      <c r="B331" s="98" t="s">
        <v>240</v>
      </c>
      <c r="C331" s="93" t="s">
        <v>4523</v>
      </c>
      <c r="D331" s="93" t="s">
        <v>41</v>
      </c>
      <c r="E331" s="93" t="s">
        <v>4526</v>
      </c>
      <c r="F331" s="97" t="s">
        <v>3148</v>
      </c>
      <c r="G331" s="96" t="s">
        <v>33</v>
      </c>
      <c r="H331" s="95">
        <v>148</v>
      </c>
      <c r="I331" s="95"/>
      <c r="J331" s="94">
        <v>55</v>
      </c>
      <c r="K331" s="94"/>
      <c r="L331" s="93" t="s">
        <v>4525</v>
      </c>
      <c r="M331" s="92" t="str">
        <f>IF(N331="","",H331-($M$7*H331))</f>
        <v/>
      </c>
      <c r="N331" s="91"/>
    </row>
    <row r="332" spans="1:14" ht="16" x14ac:dyDescent="0.2">
      <c r="A332" s="99" t="s">
        <v>4524</v>
      </c>
      <c r="B332" s="98" t="s">
        <v>240</v>
      </c>
      <c r="C332" s="93" t="s">
        <v>4523</v>
      </c>
      <c r="D332" s="93" t="s">
        <v>41</v>
      </c>
      <c r="E332" s="93" t="s">
        <v>3093</v>
      </c>
      <c r="F332" s="97" t="s">
        <v>3148</v>
      </c>
      <c r="G332" s="96" t="s">
        <v>33</v>
      </c>
      <c r="H332" s="95">
        <v>64.400000000000006</v>
      </c>
      <c r="I332" s="95"/>
      <c r="J332" s="94">
        <v>341</v>
      </c>
      <c r="K332" s="94"/>
      <c r="L332" s="93" t="s">
        <v>4522</v>
      </c>
      <c r="M332" s="92" t="str">
        <f>IF(N332="","",H332-($M$7*H332))</f>
        <v/>
      </c>
      <c r="N332" s="91"/>
    </row>
    <row r="333" spans="1:14" ht="16" x14ac:dyDescent="0.2">
      <c r="A333" s="99" t="s">
        <v>4521</v>
      </c>
      <c r="B333" s="98" t="s">
        <v>4518</v>
      </c>
      <c r="C333" s="93" t="s">
        <v>4517</v>
      </c>
      <c r="D333" s="93" t="s">
        <v>31</v>
      </c>
      <c r="E333" s="93" t="s">
        <v>3374</v>
      </c>
      <c r="F333" s="97" t="s">
        <v>3148</v>
      </c>
      <c r="G333" s="96" t="s">
        <v>43</v>
      </c>
      <c r="H333" s="95">
        <v>201.15</v>
      </c>
      <c r="I333" s="95"/>
      <c r="J333" s="94">
        <v>39</v>
      </c>
      <c r="K333" s="94"/>
      <c r="L333" s="93" t="s">
        <v>4520</v>
      </c>
      <c r="M333" s="92" t="str">
        <f>IF(N333="","",H333-($M$7*H333))</f>
        <v/>
      </c>
      <c r="N333" s="91"/>
    </row>
    <row r="334" spans="1:14" ht="16" x14ac:dyDescent="0.2">
      <c r="A334" s="99" t="s">
        <v>4519</v>
      </c>
      <c r="B334" s="98" t="s">
        <v>4518</v>
      </c>
      <c r="C334" s="93" t="s">
        <v>4517</v>
      </c>
      <c r="D334" s="93" t="s">
        <v>31</v>
      </c>
      <c r="E334" s="93" t="s">
        <v>3743</v>
      </c>
      <c r="F334" s="97"/>
      <c r="G334" s="96" t="s">
        <v>43</v>
      </c>
      <c r="H334" s="95">
        <v>192.2</v>
      </c>
      <c r="I334" s="95"/>
      <c r="J334" s="94"/>
      <c r="K334" s="94">
        <v>25</v>
      </c>
      <c r="L334" s="93" t="s">
        <v>4516</v>
      </c>
      <c r="M334" s="92" t="str">
        <f>IF(N334="","",H334-($M$7*H334))</f>
        <v/>
      </c>
      <c r="N334" s="91"/>
    </row>
    <row r="335" spans="1:14" ht="16" x14ac:dyDescent="0.2">
      <c r="A335" s="99" t="s">
        <v>4515</v>
      </c>
      <c r="B335" s="98" t="s">
        <v>2955</v>
      </c>
      <c r="C335" s="93" t="s">
        <v>4514</v>
      </c>
      <c r="D335" s="93" t="s">
        <v>31</v>
      </c>
      <c r="E335" s="93" t="s">
        <v>3117</v>
      </c>
      <c r="F335" s="97"/>
      <c r="G335" s="96" t="s">
        <v>60</v>
      </c>
      <c r="H335" s="95">
        <v>91.1</v>
      </c>
      <c r="I335" s="95"/>
      <c r="J335" s="94">
        <v>15</v>
      </c>
      <c r="K335" s="94"/>
      <c r="L335" s="93" t="s">
        <v>4513</v>
      </c>
      <c r="M335" s="92" t="str">
        <f>IF(N335="","",H335-($M$7*H335))</f>
        <v/>
      </c>
      <c r="N335" s="91"/>
    </row>
    <row r="336" spans="1:14" ht="16" x14ac:dyDescent="0.2">
      <c r="A336" s="99" t="s">
        <v>4512</v>
      </c>
      <c r="B336" s="98" t="s">
        <v>3051</v>
      </c>
      <c r="C336" s="93" t="s">
        <v>4495</v>
      </c>
      <c r="D336" s="93" t="s">
        <v>31</v>
      </c>
      <c r="E336" s="93" t="s">
        <v>3108</v>
      </c>
      <c r="F336" s="97"/>
      <c r="G336" s="96" t="s">
        <v>43</v>
      </c>
      <c r="H336" s="95">
        <v>215.7</v>
      </c>
      <c r="I336" s="95"/>
      <c r="J336" s="94">
        <v>9</v>
      </c>
      <c r="K336" s="94"/>
      <c r="L336" s="93" t="s">
        <v>4511</v>
      </c>
      <c r="M336" s="92" t="str">
        <f>IF(N336="","",H336-($M$7*H336))</f>
        <v/>
      </c>
      <c r="N336" s="91"/>
    </row>
    <row r="337" spans="1:14" ht="16" x14ac:dyDescent="0.2">
      <c r="A337" s="99" t="s">
        <v>4510</v>
      </c>
      <c r="B337" s="98" t="s">
        <v>3051</v>
      </c>
      <c r="C337" s="93" t="s">
        <v>4495</v>
      </c>
      <c r="D337" s="93" t="s">
        <v>31</v>
      </c>
      <c r="E337" s="93" t="s">
        <v>3137</v>
      </c>
      <c r="F337" s="97"/>
      <c r="G337" s="96" t="s">
        <v>43</v>
      </c>
      <c r="H337" s="95">
        <v>183.45</v>
      </c>
      <c r="I337" s="95"/>
      <c r="J337" s="94">
        <v>92</v>
      </c>
      <c r="K337" s="94"/>
      <c r="L337" s="93" t="s">
        <v>4509</v>
      </c>
      <c r="M337" s="92" t="str">
        <f>IF(N337="","",H337-($M$7*H337))</f>
        <v/>
      </c>
      <c r="N337" s="91"/>
    </row>
    <row r="338" spans="1:14" ht="16" x14ac:dyDescent="0.2">
      <c r="A338" s="99" t="s">
        <v>4508</v>
      </c>
      <c r="B338" s="98" t="s">
        <v>3051</v>
      </c>
      <c r="C338" s="93" t="s">
        <v>4495</v>
      </c>
      <c r="D338" s="93" t="s">
        <v>31</v>
      </c>
      <c r="E338" s="93" t="s">
        <v>4334</v>
      </c>
      <c r="F338" s="97"/>
      <c r="G338" s="96" t="s">
        <v>43</v>
      </c>
      <c r="H338" s="95">
        <v>164.25</v>
      </c>
      <c r="I338" s="95"/>
      <c r="J338" s="94">
        <v>3</v>
      </c>
      <c r="K338" s="94"/>
      <c r="L338" s="93" t="s">
        <v>4507</v>
      </c>
      <c r="M338" s="92" t="str">
        <f>IF(N338="","",H338-($M$7*H338))</f>
        <v/>
      </c>
      <c r="N338" s="91"/>
    </row>
    <row r="339" spans="1:14" ht="16" x14ac:dyDescent="0.2">
      <c r="A339" s="99" t="s">
        <v>4506</v>
      </c>
      <c r="B339" s="98" t="s">
        <v>3051</v>
      </c>
      <c r="C339" s="93" t="s">
        <v>4495</v>
      </c>
      <c r="D339" s="93" t="s">
        <v>31</v>
      </c>
      <c r="E339" s="93" t="s">
        <v>3100</v>
      </c>
      <c r="F339" s="97"/>
      <c r="G339" s="96" t="s">
        <v>43</v>
      </c>
      <c r="H339" s="95">
        <v>176.55</v>
      </c>
      <c r="I339" s="95"/>
      <c r="J339" s="94">
        <v>8</v>
      </c>
      <c r="K339" s="94"/>
      <c r="L339" s="93" t="s">
        <v>4505</v>
      </c>
      <c r="M339" s="92" t="str">
        <f>IF(N339="","",H339-($M$7*H339))</f>
        <v/>
      </c>
      <c r="N339" s="91"/>
    </row>
    <row r="340" spans="1:14" ht="16" x14ac:dyDescent="0.2">
      <c r="A340" s="99" t="s">
        <v>4504</v>
      </c>
      <c r="B340" s="98" t="s">
        <v>3051</v>
      </c>
      <c r="C340" s="93" t="s">
        <v>4495</v>
      </c>
      <c r="D340" s="93" t="s">
        <v>31</v>
      </c>
      <c r="E340" s="93" t="s">
        <v>3260</v>
      </c>
      <c r="F340" s="97"/>
      <c r="G340" s="96" t="s">
        <v>43</v>
      </c>
      <c r="H340" s="95">
        <v>157.44999999999999</v>
      </c>
      <c r="I340" s="95"/>
      <c r="J340" s="94">
        <v>124</v>
      </c>
      <c r="K340" s="94"/>
      <c r="L340" s="93" t="s">
        <v>4503</v>
      </c>
      <c r="M340" s="92" t="str">
        <f>IF(N340="","",H340-($M$7*H340))</f>
        <v/>
      </c>
      <c r="N340" s="91"/>
    </row>
    <row r="341" spans="1:14" ht="16" x14ac:dyDescent="0.2">
      <c r="A341" s="99" t="s">
        <v>4502</v>
      </c>
      <c r="B341" s="98" t="s">
        <v>3051</v>
      </c>
      <c r="C341" s="93" t="s">
        <v>4495</v>
      </c>
      <c r="D341" s="93" t="s">
        <v>31</v>
      </c>
      <c r="E341" s="93" t="s">
        <v>4329</v>
      </c>
      <c r="F341" s="97" t="s">
        <v>3148</v>
      </c>
      <c r="G341" s="96" t="s">
        <v>43</v>
      </c>
      <c r="H341" s="95">
        <v>143.30000000000001</v>
      </c>
      <c r="I341" s="95"/>
      <c r="J341" s="94">
        <v>32</v>
      </c>
      <c r="K341" s="94"/>
      <c r="L341" s="93" t="s">
        <v>4501</v>
      </c>
      <c r="M341" s="92" t="str">
        <f>IF(N341="","",H341-($M$7*H341))</f>
        <v/>
      </c>
      <c r="N341" s="91"/>
    </row>
    <row r="342" spans="1:14" ht="16" x14ac:dyDescent="0.2">
      <c r="A342" s="99" t="s">
        <v>4500</v>
      </c>
      <c r="B342" s="98" t="s">
        <v>3051</v>
      </c>
      <c r="C342" s="93" t="s">
        <v>4495</v>
      </c>
      <c r="D342" s="93" t="s">
        <v>31</v>
      </c>
      <c r="E342" s="93" t="s">
        <v>3117</v>
      </c>
      <c r="F342" s="97"/>
      <c r="G342" s="96" t="s">
        <v>43</v>
      </c>
      <c r="H342" s="95">
        <v>116.4</v>
      </c>
      <c r="I342" s="95"/>
      <c r="J342" s="94">
        <v>89</v>
      </c>
      <c r="K342" s="94"/>
      <c r="L342" s="93" t="s">
        <v>4499</v>
      </c>
      <c r="M342" s="92" t="str">
        <f>IF(N342="","",H342-($M$7*H342))</f>
        <v/>
      </c>
      <c r="N342" s="91"/>
    </row>
    <row r="343" spans="1:14" ht="16" x14ac:dyDescent="0.2">
      <c r="A343" s="99" t="s">
        <v>4498</v>
      </c>
      <c r="B343" s="98" t="s">
        <v>3051</v>
      </c>
      <c r="C343" s="93" t="s">
        <v>4495</v>
      </c>
      <c r="D343" s="93" t="s">
        <v>31</v>
      </c>
      <c r="E343" s="93" t="s">
        <v>3093</v>
      </c>
      <c r="F343" s="97"/>
      <c r="G343" s="96" t="s">
        <v>43</v>
      </c>
      <c r="H343" s="95">
        <v>71.95</v>
      </c>
      <c r="I343" s="95"/>
      <c r="J343" s="94">
        <v>211</v>
      </c>
      <c r="K343" s="94"/>
      <c r="L343" s="93" t="s">
        <v>4497</v>
      </c>
      <c r="M343" s="92" t="str">
        <f>IF(N343="","",H343-($M$7*H343))</f>
        <v/>
      </c>
      <c r="N343" s="91"/>
    </row>
    <row r="344" spans="1:14" ht="16" x14ac:dyDescent="0.2">
      <c r="A344" s="99" t="s">
        <v>4496</v>
      </c>
      <c r="B344" s="98" t="s">
        <v>3051</v>
      </c>
      <c r="C344" s="93" t="s">
        <v>4495</v>
      </c>
      <c r="D344" s="93" t="s">
        <v>31</v>
      </c>
      <c r="E344" s="93" t="s">
        <v>3111</v>
      </c>
      <c r="F344" s="97"/>
      <c r="G344" s="96" t="s">
        <v>43</v>
      </c>
      <c r="H344" s="95">
        <v>66.8</v>
      </c>
      <c r="I344" s="95"/>
      <c r="J344" s="109">
        <v>434</v>
      </c>
      <c r="K344" s="94"/>
      <c r="L344" s="93" t="s">
        <v>4494</v>
      </c>
      <c r="M344" s="92" t="str">
        <f>IF(N344="","",H344-($M$7*H344))</f>
        <v/>
      </c>
      <c r="N344" s="91"/>
    </row>
    <row r="345" spans="1:14" ht="16" x14ac:dyDescent="0.2">
      <c r="A345" s="99" t="s">
        <v>4493</v>
      </c>
      <c r="B345" s="98" t="s">
        <v>872</v>
      </c>
      <c r="C345" s="93" t="s">
        <v>4482</v>
      </c>
      <c r="D345" s="93" t="s">
        <v>31</v>
      </c>
      <c r="E345" s="93" t="s">
        <v>3743</v>
      </c>
      <c r="F345" s="100"/>
      <c r="G345" s="96" t="s">
        <v>33</v>
      </c>
      <c r="H345" s="95">
        <v>232</v>
      </c>
      <c r="I345" s="95">
        <v>2.25</v>
      </c>
      <c r="J345" s="94">
        <v>16</v>
      </c>
      <c r="K345" s="94"/>
      <c r="L345" s="93" t="s">
        <v>4492</v>
      </c>
      <c r="M345" s="92" t="str">
        <f>IF(N345="","",H345-($M$7*H345))</f>
        <v/>
      </c>
      <c r="N345" s="91"/>
    </row>
    <row r="346" spans="1:14" ht="16" x14ac:dyDescent="0.2">
      <c r="A346" s="99" t="s">
        <v>4491</v>
      </c>
      <c r="B346" s="98" t="s">
        <v>872</v>
      </c>
      <c r="C346" s="93" t="s">
        <v>4482</v>
      </c>
      <c r="D346" s="93" t="s">
        <v>31</v>
      </c>
      <c r="E346" s="93" t="s">
        <v>3108</v>
      </c>
      <c r="F346" s="100"/>
      <c r="G346" s="96" t="s">
        <v>33</v>
      </c>
      <c r="H346" s="95">
        <v>216.3</v>
      </c>
      <c r="I346" s="95">
        <v>2.25</v>
      </c>
      <c r="J346" s="94">
        <v>63</v>
      </c>
      <c r="K346" s="94"/>
      <c r="L346" s="93" t="s">
        <v>4490</v>
      </c>
      <c r="M346" s="92" t="str">
        <f>IF(N346="","",H346-($M$7*H346))</f>
        <v/>
      </c>
      <c r="N346" s="91"/>
    </row>
    <row r="347" spans="1:14" ht="16" x14ac:dyDescent="0.2">
      <c r="A347" s="99" t="s">
        <v>4489</v>
      </c>
      <c r="B347" s="98" t="s">
        <v>872</v>
      </c>
      <c r="C347" s="93" t="s">
        <v>4482</v>
      </c>
      <c r="D347" s="93" t="s">
        <v>31</v>
      </c>
      <c r="E347" s="93" t="s">
        <v>3137</v>
      </c>
      <c r="F347" s="97"/>
      <c r="G347" s="96" t="s">
        <v>33</v>
      </c>
      <c r="H347" s="95">
        <v>204.5</v>
      </c>
      <c r="I347" s="95">
        <v>2.25</v>
      </c>
      <c r="J347" s="94">
        <v>47</v>
      </c>
      <c r="K347" s="94"/>
      <c r="L347" s="93" t="s">
        <v>4488</v>
      </c>
      <c r="M347" s="92" t="str">
        <f>IF(N347="","",H347-($M$7*H347))</f>
        <v/>
      </c>
      <c r="N347" s="91"/>
    </row>
    <row r="348" spans="1:14" ht="16" x14ac:dyDescent="0.2">
      <c r="A348" s="99" t="s">
        <v>4487</v>
      </c>
      <c r="B348" s="98" t="s">
        <v>872</v>
      </c>
      <c r="C348" s="93" t="s">
        <v>4482</v>
      </c>
      <c r="D348" s="93" t="s">
        <v>31</v>
      </c>
      <c r="E348" s="93" t="s">
        <v>4334</v>
      </c>
      <c r="F348" s="97" t="s">
        <v>3148</v>
      </c>
      <c r="G348" s="96" t="s">
        <v>33</v>
      </c>
      <c r="H348" s="95">
        <v>195.7</v>
      </c>
      <c r="I348" s="95">
        <v>2.25</v>
      </c>
      <c r="J348" s="94">
        <v>55</v>
      </c>
      <c r="K348" s="94"/>
      <c r="L348" s="93" t="s">
        <v>4486</v>
      </c>
      <c r="M348" s="92" t="str">
        <f>IF(N348="","",H348-($M$7*H348))</f>
        <v/>
      </c>
      <c r="N348" s="91"/>
    </row>
    <row r="349" spans="1:14" ht="16" x14ac:dyDescent="0.2">
      <c r="A349" s="99" t="s">
        <v>4485</v>
      </c>
      <c r="B349" s="98" t="s">
        <v>872</v>
      </c>
      <c r="C349" s="93" t="s">
        <v>4482</v>
      </c>
      <c r="D349" s="93" t="s">
        <v>31</v>
      </c>
      <c r="E349" s="93" t="s">
        <v>3093</v>
      </c>
      <c r="F349" s="97"/>
      <c r="G349" s="96" t="s">
        <v>33</v>
      </c>
      <c r="H349" s="95">
        <v>75.349999999999994</v>
      </c>
      <c r="I349" s="95">
        <v>2.25</v>
      </c>
      <c r="J349" s="94">
        <v>213</v>
      </c>
      <c r="K349" s="94"/>
      <c r="L349" s="93" t="s">
        <v>4484</v>
      </c>
      <c r="M349" s="92" t="str">
        <f>IF(N349="","",H349-($M$7*H349))</f>
        <v/>
      </c>
      <c r="N349" s="91"/>
    </row>
    <row r="350" spans="1:14" ht="16" x14ac:dyDescent="0.2">
      <c r="A350" s="99" t="s">
        <v>4483</v>
      </c>
      <c r="B350" s="98" t="s">
        <v>872</v>
      </c>
      <c r="C350" s="93" t="s">
        <v>4482</v>
      </c>
      <c r="D350" s="93" t="s">
        <v>31</v>
      </c>
      <c r="E350" s="93" t="s">
        <v>3111</v>
      </c>
      <c r="F350" s="97"/>
      <c r="G350" s="96" t="s">
        <v>33</v>
      </c>
      <c r="H350" s="95">
        <v>65.95</v>
      </c>
      <c r="I350" s="95">
        <v>2.25</v>
      </c>
      <c r="J350" s="94">
        <v>385</v>
      </c>
      <c r="K350" s="94"/>
      <c r="L350" s="93" t="s">
        <v>4481</v>
      </c>
      <c r="M350" s="92" t="str">
        <f>IF(N350="","",H350-($M$7*H350))</f>
        <v/>
      </c>
      <c r="N350" s="91"/>
    </row>
    <row r="351" spans="1:14" ht="16" x14ac:dyDescent="0.2">
      <c r="A351" s="99" t="s">
        <v>4480</v>
      </c>
      <c r="B351" s="98" t="s">
        <v>2652</v>
      </c>
      <c r="C351" s="93" t="s">
        <v>4479</v>
      </c>
      <c r="D351" s="93" t="s">
        <v>31</v>
      </c>
      <c r="E351" s="93" t="s">
        <v>3093</v>
      </c>
      <c r="F351" s="97"/>
      <c r="G351" s="96" t="s">
        <v>43</v>
      </c>
      <c r="H351" s="95">
        <v>67.8</v>
      </c>
      <c r="I351" s="95"/>
      <c r="J351" s="94">
        <v>1</v>
      </c>
      <c r="K351" s="94"/>
      <c r="L351" s="93" t="s">
        <v>4478</v>
      </c>
      <c r="M351" s="92" t="str">
        <f>IF(N351="","",H351-($M$7*H351))</f>
        <v/>
      </c>
      <c r="N351" s="91"/>
    </row>
    <row r="352" spans="1:14" ht="16" x14ac:dyDescent="0.2">
      <c r="A352" s="99" t="s">
        <v>4477</v>
      </c>
      <c r="B352" s="98" t="s">
        <v>1448</v>
      </c>
      <c r="C352" s="93" t="s">
        <v>4474</v>
      </c>
      <c r="D352" s="93" t="s">
        <v>31</v>
      </c>
      <c r="E352" s="93" t="s">
        <v>3297</v>
      </c>
      <c r="F352" s="100"/>
      <c r="G352" s="96" t="s">
        <v>33</v>
      </c>
      <c r="H352" s="95">
        <v>90</v>
      </c>
      <c r="I352" s="95"/>
      <c r="J352" s="109">
        <v>2</v>
      </c>
      <c r="K352" s="94"/>
      <c r="L352" s="93" t="s">
        <v>4476</v>
      </c>
      <c r="M352" s="92" t="str">
        <f>IF(N352="","",H352-($M$7*H352))</f>
        <v/>
      </c>
      <c r="N352" s="91"/>
    </row>
    <row r="353" spans="1:14" ht="16" x14ac:dyDescent="0.2">
      <c r="A353" s="99" t="s">
        <v>4475</v>
      </c>
      <c r="B353" s="98" t="s">
        <v>1448</v>
      </c>
      <c r="C353" s="93" t="s">
        <v>4474</v>
      </c>
      <c r="D353" s="93" t="s">
        <v>31</v>
      </c>
      <c r="E353" s="93" t="s">
        <v>3093</v>
      </c>
      <c r="F353" s="97"/>
      <c r="G353" s="96" t="s">
        <v>33</v>
      </c>
      <c r="H353" s="95">
        <v>69.900000000000006</v>
      </c>
      <c r="I353" s="95"/>
      <c r="J353" s="94">
        <v>162</v>
      </c>
      <c r="K353" s="94"/>
      <c r="L353" s="93" t="s">
        <v>4473</v>
      </c>
      <c r="M353" s="92" t="str">
        <f>IF(N353="","",H353-($M$7*H353))</f>
        <v/>
      </c>
      <c r="N353" s="91"/>
    </row>
    <row r="354" spans="1:14" ht="16" x14ac:dyDescent="0.2">
      <c r="A354" s="99" t="s">
        <v>4472</v>
      </c>
      <c r="B354" s="98" t="s">
        <v>245</v>
      </c>
      <c r="C354" s="93" t="s">
        <v>4469</v>
      </c>
      <c r="D354" s="93" t="s">
        <v>31</v>
      </c>
      <c r="E354" s="93" t="s">
        <v>3260</v>
      </c>
      <c r="F354" s="97"/>
      <c r="G354" s="96" t="s">
        <v>43</v>
      </c>
      <c r="H354" s="95">
        <v>153.9</v>
      </c>
      <c r="I354" s="95"/>
      <c r="J354" s="94">
        <v>83</v>
      </c>
      <c r="K354" s="94"/>
      <c r="L354" s="93" t="s">
        <v>4471</v>
      </c>
      <c r="M354" s="92" t="str">
        <f>IF(N354="","",H354-($M$7*H354))</f>
        <v/>
      </c>
      <c r="N354" s="91"/>
    </row>
    <row r="355" spans="1:14" ht="16" x14ac:dyDescent="0.2">
      <c r="A355" s="99" t="s">
        <v>4470</v>
      </c>
      <c r="B355" s="98" t="s">
        <v>245</v>
      </c>
      <c r="C355" s="93" t="s">
        <v>4469</v>
      </c>
      <c r="D355" s="93" t="s">
        <v>31</v>
      </c>
      <c r="E355" s="93" t="s">
        <v>4329</v>
      </c>
      <c r="F355" s="97"/>
      <c r="G355" s="96" t="s">
        <v>43</v>
      </c>
      <c r="H355" s="95">
        <v>138.5</v>
      </c>
      <c r="I355" s="95"/>
      <c r="J355" s="94">
        <v>4</v>
      </c>
      <c r="K355" s="94"/>
      <c r="L355" s="93" t="s">
        <v>4468</v>
      </c>
      <c r="M355" s="92" t="str">
        <f>IF(N355="","",H355-($M$7*H355))</f>
        <v/>
      </c>
      <c r="N355" s="91"/>
    </row>
    <row r="356" spans="1:14" ht="16" x14ac:dyDescent="0.2">
      <c r="A356" s="99" t="s">
        <v>4467</v>
      </c>
      <c r="B356" s="98" t="s">
        <v>4464</v>
      </c>
      <c r="C356" s="93" t="s">
        <v>4463</v>
      </c>
      <c r="D356" s="93" t="s">
        <v>31</v>
      </c>
      <c r="E356" s="93" t="s">
        <v>3260</v>
      </c>
      <c r="F356" s="97"/>
      <c r="G356" s="96" t="s">
        <v>33</v>
      </c>
      <c r="H356" s="95">
        <v>142.65</v>
      </c>
      <c r="I356" s="95"/>
      <c r="J356" s="94">
        <v>56</v>
      </c>
      <c r="K356" s="94"/>
      <c r="L356" s="93" t="s">
        <v>4466</v>
      </c>
      <c r="M356" s="92" t="str">
        <f>IF(N356="","",H356-($M$7*H356))</f>
        <v/>
      </c>
      <c r="N356" s="91"/>
    </row>
    <row r="357" spans="1:14" ht="16" x14ac:dyDescent="0.2">
      <c r="A357" s="99" t="s">
        <v>4465</v>
      </c>
      <c r="B357" s="98" t="s">
        <v>4464</v>
      </c>
      <c r="C357" s="93" t="s">
        <v>4463</v>
      </c>
      <c r="D357" s="93" t="s">
        <v>31</v>
      </c>
      <c r="E357" s="93" t="s">
        <v>3111</v>
      </c>
      <c r="F357" s="97"/>
      <c r="G357" s="96" t="s">
        <v>33</v>
      </c>
      <c r="H357" s="95">
        <v>65.95</v>
      </c>
      <c r="I357" s="95"/>
      <c r="J357" s="94">
        <v>219</v>
      </c>
      <c r="K357" s="94"/>
      <c r="L357" s="93" t="s">
        <v>4462</v>
      </c>
      <c r="M357" s="92" t="str">
        <f>IF(N357="","",H357-($M$7*H357))</f>
        <v/>
      </c>
      <c r="N357" s="91"/>
    </row>
    <row r="358" spans="1:14" ht="16" x14ac:dyDescent="0.2">
      <c r="A358" s="99" t="s">
        <v>4461</v>
      </c>
      <c r="B358" s="98" t="s">
        <v>1463</v>
      </c>
      <c r="C358" s="93" t="s">
        <v>4454</v>
      </c>
      <c r="D358" s="93" t="s">
        <v>31</v>
      </c>
      <c r="E358" s="93" t="s">
        <v>3137</v>
      </c>
      <c r="F358" s="97"/>
      <c r="G358" s="96" t="s">
        <v>33</v>
      </c>
      <c r="H358" s="95">
        <v>186.85</v>
      </c>
      <c r="I358" s="95"/>
      <c r="J358" s="94">
        <v>25</v>
      </c>
      <c r="K358" s="94"/>
      <c r="L358" s="93" t="s">
        <v>4460</v>
      </c>
      <c r="M358" s="92" t="str">
        <f>IF(N358="","",H358-($M$7*H358))</f>
        <v/>
      </c>
      <c r="N358" s="91"/>
    </row>
    <row r="359" spans="1:14" ht="16" x14ac:dyDescent="0.2">
      <c r="A359" s="99" t="s">
        <v>4459</v>
      </c>
      <c r="B359" s="98" t="s">
        <v>1463</v>
      </c>
      <c r="C359" s="93" t="s">
        <v>4454</v>
      </c>
      <c r="D359" s="93" t="s">
        <v>31</v>
      </c>
      <c r="E359" s="93" t="s">
        <v>4334</v>
      </c>
      <c r="F359" s="97"/>
      <c r="G359" s="96" t="s">
        <v>33</v>
      </c>
      <c r="H359" s="95">
        <v>177.95</v>
      </c>
      <c r="I359" s="95"/>
      <c r="J359" s="94">
        <v>1</v>
      </c>
      <c r="K359" s="94"/>
      <c r="L359" s="93" t="s">
        <v>4458</v>
      </c>
      <c r="M359" s="92" t="str">
        <f>IF(N359="","",H359-($M$7*H359))</f>
        <v/>
      </c>
      <c r="N359" s="91"/>
    </row>
    <row r="360" spans="1:14" ht="16" x14ac:dyDescent="0.2">
      <c r="A360" s="99" t="s">
        <v>4457</v>
      </c>
      <c r="B360" s="98" t="s">
        <v>1463</v>
      </c>
      <c r="C360" s="93" t="s">
        <v>4454</v>
      </c>
      <c r="D360" s="93" t="s">
        <v>31</v>
      </c>
      <c r="E360" s="93" t="s">
        <v>3117</v>
      </c>
      <c r="F360" s="97"/>
      <c r="G360" s="96" t="s">
        <v>33</v>
      </c>
      <c r="H360" s="95">
        <v>110.25</v>
      </c>
      <c r="I360" s="95"/>
      <c r="J360" s="94">
        <v>84</v>
      </c>
      <c r="K360" s="94"/>
      <c r="L360" s="93" t="s">
        <v>4456</v>
      </c>
      <c r="M360" s="92" t="str">
        <f>IF(N360="","",H360-($M$7*H360))</f>
        <v/>
      </c>
      <c r="N360" s="91"/>
    </row>
    <row r="361" spans="1:14" ht="16" x14ac:dyDescent="0.2">
      <c r="A361" s="99" t="s">
        <v>4455</v>
      </c>
      <c r="B361" s="98" t="s">
        <v>1463</v>
      </c>
      <c r="C361" s="93" t="s">
        <v>4454</v>
      </c>
      <c r="D361" s="93" t="s">
        <v>31</v>
      </c>
      <c r="E361" s="93" t="s">
        <v>3093</v>
      </c>
      <c r="F361" s="97"/>
      <c r="G361" s="96" t="s">
        <v>33</v>
      </c>
      <c r="H361" s="95">
        <v>66.2</v>
      </c>
      <c r="I361" s="95"/>
      <c r="J361" s="94">
        <v>3</v>
      </c>
      <c r="K361" s="94"/>
      <c r="L361" s="93" t="s">
        <v>4453</v>
      </c>
      <c r="M361" s="92" t="str">
        <f>IF(N361="","",H361-($M$7*H361))</f>
        <v/>
      </c>
      <c r="N361" s="91"/>
    </row>
    <row r="362" spans="1:14" ht="16" x14ac:dyDescent="0.2">
      <c r="A362" s="99" t="s">
        <v>4452</v>
      </c>
      <c r="B362" s="98" t="s">
        <v>1468</v>
      </c>
      <c r="C362" s="93" t="s">
        <v>4451</v>
      </c>
      <c r="D362" s="93" t="s">
        <v>31</v>
      </c>
      <c r="E362" s="93" t="s">
        <v>3111</v>
      </c>
      <c r="F362" s="97"/>
      <c r="G362" s="96" t="s">
        <v>33</v>
      </c>
      <c r="H362" s="95">
        <v>53.05</v>
      </c>
      <c r="I362" s="95"/>
      <c r="J362" s="94">
        <v>120</v>
      </c>
      <c r="K362" s="94"/>
      <c r="L362" s="93" t="s">
        <v>4450</v>
      </c>
      <c r="M362" s="92" t="str">
        <f>IF(N362="","",H362-($M$7*H362))</f>
        <v/>
      </c>
      <c r="N362" s="91"/>
    </row>
    <row r="363" spans="1:14" ht="16" x14ac:dyDescent="0.2">
      <c r="A363" s="99" t="s">
        <v>4449</v>
      </c>
      <c r="B363" s="98" t="s">
        <v>2477</v>
      </c>
      <c r="C363" s="93" t="s">
        <v>4444</v>
      </c>
      <c r="D363" s="93" t="s">
        <v>31</v>
      </c>
      <c r="E363" s="93" t="s">
        <v>3100</v>
      </c>
      <c r="F363" s="100"/>
      <c r="G363" s="96" t="s">
        <v>33</v>
      </c>
      <c r="H363" s="95">
        <v>158</v>
      </c>
      <c r="I363" s="95">
        <v>0.75</v>
      </c>
      <c r="J363" s="94">
        <v>39</v>
      </c>
      <c r="K363" s="94"/>
      <c r="L363" s="93" t="s">
        <v>4448</v>
      </c>
      <c r="M363" s="92" t="str">
        <f>IF(N363="","",H363-($M$7*H363))</f>
        <v/>
      </c>
      <c r="N363" s="91"/>
    </row>
    <row r="364" spans="1:14" ht="16" x14ac:dyDescent="0.2">
      <c r="A364" s="99" t="s">
        <v>4447</v>
      </c>
      <c r="B364" s="98" t="s">
        <v>2477</v>
      </c>
      <c r="C364" s="93" t="s">
        <v>4444</v>
      </c>
      <c r="D364" s="93" t="s">
        <v>31</v>
      </c>
      <c r="E364" s="93" t="s">
        <v>3260</v>
      </c>
      <c r="F364" s="97"/>
      <c r="G364" s="96" t="s">
        <v>33</v>
      </c>
      <c r="H364" s="95">
        <v>154.75</v>
      </c>
      <c r="I364" s="95">
        <v>0.75</v>
      </c>
      <c r="J364" s="109">
        <v>68</v>
      </c>
      <c r="K364" s="94"/>
      <c r="L364" s="93" t="s">
        <v>4446</v>
      </c>
      <c r="M364" s="92" t="str">
        <f>IF(N364="","",H364-($M$7*H364))</f>
        <v/>
      </c>
      <c r="N364" s="91"/>
    </row>
    <row r="365" spans="1:14" ht="16" x14ac:dyDescent="0.2">
      <c r="A365" s="99" t="s">
        <v>4445</v>
      </c>
      <c r="B365" s="98" t="s">
        <v>2477</v>
      </c>
      <c r="C365" s="93" t="s">
        <v>4444</v>
      </c>
      <c r="D365" s="93" t="s">
        <v>31</v>
      </c>
      <c r="E365" s="93" t="s">
        <v>3111</v>
      </c>
      <c r="F365" s="97" t="s">
        <v>3148</v>
      </c>
      <c r="G365" s="96" t="s">
        <v>33</v>
      </c>
      <c r="H365" s="95">
        <v>69.400000000000006</v>
      </c>
      <c r="I365" s="95">
        <v>0.75</v>
      </c>
      <c r="J365" s="94">
        <v>143</v>
      </c>
      <c r="K365" s="94"/>
      <c r="L365" s="93" t="s">
        <v>4443</v>
      </c>
      <c r="M365" s="92" t="str">
        <f>IF(N365="","",H365-($M$7*H365))</f>
        <v/>
      </c>
      <c r="N365" s="91"/>
    </row>
    <row r="366" spans="1:14" ht="16" x14ac:dyDescent="0.2">
      <c r="A366" s="99" t="s">
        <v>4442</v>
      </c>
      <c r="B366" s="98" t="s">
        <v>4437</v>
      </c>
      <c r="C366" s="93" t="s">
        <v>4436</v>
      </c>
      <c r="D366" s="93" t="s">
        <v>31</v>
      </c>
      <c r="E366" s="93" t="s">
        <v>4329</v>
      </c>
      <c r="F366" s="97"/>
      <c r="G366" s="96" t="s">
        <v>33</v>
      </c>
      <c r="H366" s="95">
        <v>144.44999999999999</v>
      </c>
      <c r="I366" s="95"/>
      <c r="J366" s="94">
        <v>1</v>
      </c>
      <c r="K366" s="94"/>
      <c r="L366" s="93" t="s">
        <v>4441</v>
      </c>
      <c r="M366" s="92" t="str">
        <f>IF(N366="","",H366-($M$7*H366))</f>
        <v/>
      </c>
      <c r="N366" s="91"/>
    </row>
    <row r="367" spans="1:14" ht="16" x14ac:dyDescent="0.2">
      <c r="A367" s="99" t="s">
        <v>4440</v>
      </c>
      <c r="B367" s="98" t="s">
        <v>4437</v>
      </c>
      <c r="C367" s="93" t="s">
        <v>4436</v>
      </c>
      <c r="D367" s="93" t="s">
        <v>31</v>
      </c>
      <c r="E367" s="93" t="s">
        <v>3282</v>
      </c>
      <c r="F367" s="97"/>
      <c r="G367" s="96" t="s">
        <v>33</v>
      </c>
      <c r="H367" s="95">
        <v>115</v>
      </c>
      <c r="I367" s="95"/>
      <c r="J367" s="94">
        <v>14</v>
      </c>
      <c r="K367" s="94"/>
      <c r="L367" s="93" t="s">
        <v>4439</v>
      </c>
      <c r="M367" s="92" t="str">
        <f>IF(N367="","",H367-($M$7*H367))</f>
        <v/>
      </c>
      <c r="N367" s="91"/>
    </row>
    <row r="368" spans="1:14" ht="16" x14ac:dyDescent="0.2">
      <c r="A368" s="99" t="s">
        <v>4438</v>
      </c>
      <c r="B368" s="98" t="s">
        <v>4437</v>
      </c>
      <c r="C368" s="93" t="s">
        <v>4436</v>
      </c>
      <c r="D368" s="93" t="s">
        <v>31</v>
      </c>
      <c r="E368" s="93" t="s">
        <v>3111</v>
      </c>
      <c r="F368" s="97" t="s">
        <v>3148</v>
      </c>
      <c r="G368" s="96" t="s">
        <v>33</v>
      </c>
      <c r="H368" s="95">
        <v>62.7</v>
      </c>
      <c r="I368" s="95"/>
      <c r="J368" s="94">
        <v>9</v>
      </c>
      <c r="K368" s="94"/>
      <c r="L368" s="93" t="s">
        <v>4435</v>
      </c>
      <c r="M368" s="92" t="str">
        <f>IF(N368="","",H368-($M$7*H368))</f>
        <v/>
      </c>
      <c r="N368" s="91"/>
    </row>
    <row r="369" spans="1:14" ht="16" x14ac:dyDescent="0.2">
      <c r="A369" s="99" t="s">
        <v>4434</v>
      </c>
      <c r="B369" s="98" t="s">
        <v>247</v>
      </c>
      <c r="C369" s="93" t="s">
        <v>4426</v>
      </c>
      <c r="D369" s="93" t="s">
        <v>31</v>
      </c>
      <c r="E369" s="93" t="s">
        <v>3093</v>
      </c>
      <c r="F369" s="97"/>
      <c r="G369" s="96" t="s">
        <v>33</v>
      </c>
      <c r="H369" s="95">
        <v>72.3</v>
      </c>
      <c r="I369" s="95"/>
      <c r="J369" s="94">
        <v>1</v>
      </c>
      <c r="K369" s="94"/>
      <c r="L369" s="93" t="s">
        <v>4433</v>
      </c>
      <c r="M369" s="92" t="str">
        <f>IF(N369="","",H369-($M$7*H369))</f>
        <v/>
      </c>
      <c r="N369" s="91"/>
    </row>
    <row r="370" spans="1:14" ht="16" x14ac:dyDescent="0.2">
      <c r="A370" s="99" t="s">
        <v>4432</v>
      </c>
      <c r="B370" s="98" t="s">
        <v>247</v>
      </c>
      <c r="C370" s="93" t="s">
        <v>4426</v>
      </c>
      <c r="D370" s="93" t="s">
        <v>31</v>
      </c>
      <c r="E370" s="93" t="s">
        <v>3111</v>
      </c>
      <c r="F370" s="97"/>
      <c r="G370" s="96" t="s">
        <v>33</v>
      </c>
      <c r="H370" s="95">
        <v>68.05</v>
      </c>
      <c r="I370" s="95"/>
      <c r="J370" s="94">
        <v>334</v>
      </c>
      <c r="K370" s="94"/>
      <c r="L370" s="93" t="s">
        <v>4431</v>
      </c>
      <c r="M370" s="92" t="str">
        <f>IF(N370="","",H370-($M$7*H370))</f>
        <v/>
      </c>
      <c r="N370" s="91"/>
    </row>
    <row r="371" spans="1:14" ht="16" x14ac:dyDescent="0.2">
      <c r="A371" s="99" t="s">
        <v>4430</v>
      </c>
      <c r="B371" s="98" t="s">
        <v>247</v>
      </c>
      <c r="C371" s="93" t="s">
        <v>4426</v>
      </c>
      <c r="D371" s="93" t="s">
        <v>41</v>
      </c>
      <c r="E371" s="93" t="s">
        <v>4429</v>
      </c>
      <c r="F371" s="97"/>
      <c r="G371" s="96" t="s">
        <v>33</v>
      </c>
      <c r="H371" s="95">
        <v>98.3</v>
      </c>
      <c r="I371" s="95"/>
      <c r="J371" s="94">
        <v>100</v>
      </c>
      <c r="K371" s="94"/>
      <c r="L371" s="93" t="s">
        <v>4428</v>
      </c>
      <c r="M371" s="92" t="str">
        <f>IF(N371="","",H371-($M$7*H371))</f>
        <v/>
      </c>
      <c r="N371" s="91"/>
    </row>
    <row r="372" spans="1:14" ht="16" x14ac:dyDescent="0.2">
      <c r="A372" s="99" t="s">
        <v>4427</v>
      </c>
      <c r="B372" s="98" t="s">
        <v>247</v>
      </c>
      <c r="C372" s="93" t="s">
        <v>4426</v>
      </c>
      <c r="D372" s="93" t="s">
        <v>41</v>
      </c>
      <c r="E372" s="93" t="s">
        <v>3236</v>
      </c>
      <c r="F372" s="97"/>
      <c r="G372" s="96" t="s">
        <v>33</v>
      </c>
      <c r="H372" s="95">
        <v>86.1</v>
      </c>
      <c r="I372" s="95"/>
      <c r="J372" s="94">
        <v>114</v>
      </c>
      <c r="K372" s="94"/>
      <c r="L372" s="93" t="s">
        <v>4425</v>
      </c>
      <c r="M372" s="92" t="str">
        <f>IF(N372="","",H372-($M$7*H372))</f>
        <v/>
      </c>
      <c r="N372" s="91"/>
    </row>
    <row r="373" spans="1:14" ht="16" x14ac:dyDescent="0.2">
      <c r="A373" s="99" t="s">
        <v>4424</v>
      </c>
      <c r="B373" s="98" t="s">
        <v>1471</v>
      </c>
      <c r="C373" s="93" t="s">
        <v>4410</v>
      </c>
      <c r="D373" s="93" t="s">
        <v>31</v>
      </c>
      <c r="E373" s="93" t="s">
        <v>3108</v>
      </c>
      <c r="F373" s="97"/>
      <c r="G373" s="96" t="s">
        <v>43</v>
      </c>
      <c r="H373" s="95">
        <v>195.75</v>
      </c>
      <c r="I373" s="95">
        <v>0.75</v>
      </c>
      <c r="J373" s="94">
        <v>14</v>
      </c>
      <c r="K373" s="94"/>
      <c r="L373" s="93" t="s">
        <v>4423</v>
      </c>
      <c r="M373" s="92" t="str">
        <f>IF(N373="","",H373-($M$7*H373))</f>
        <v/>
      </c>
      <c r="N373" s="91"/>
    </row>
    <row r="374" spans="1:14" ht="16" x14ac:dyDescent="0.2">
      <c r="A374" s="99" t="s">
        <v>4422</v>
      </c>
      <c r="B374" s="98" t="s">
        <v>1471</v>
      </c>
      <c r="C374" s="93" t="s">
        <v>4410</v>
      </c>
      <c r="D374" s="93" t="s">
        <v>31</v>
      </c>
      <c r="E374" s="93" t="s">
        <v>3137</v>
      </c>
      <c r="F374" s="97"/>
      <c r="G374" s="96" t="s">
        <v>43</v>
      </c>
      <c r="H374" s="95">
        <v>188.3</v>
      </c>
      <c r="I374" s="95">
        <v>0.75</v>
      </c>
      <c r="J374" s="94">
        <v>185</v>
      </c>
      <c r="K374" s="94"/>
      <c r="L374" s="93" t="s">
        <v>4421</v>
      </c>
      <c r="M374" s="92" t="str">
        <f>IF(N374="","",H374-($M$7*H374))</f>
        <v/>
      </c>
      <c r="N374" s="91"/>
    </row>
    <row r="375" spans="1:14" ht="16" x14ac:dyDescent="0.2">
      <c r="A375" s="99" t="s">
        <v>4420</v>
      </c>
      <c r="B375" s="98" t="s">
        <v>1471</v>
      </c>
      <c r="C375" s="93" t="s">
        <v>4410</v>
      </c>
      <c r="D375" s="93" t="s">
        <v>31</v>
      </c>
      <c r="E375" s="93" t="s">
        <v>4334</v>
      </c>
      <c r="F375" s="97"/>
      <c r="G375" s="96" t="s">
        <v>43</v>
      </c>
      <c r="H375" s="95">
        <v>181</v>
      </c>
      <c r="I375" s="95">
        <v>0.75</v>
      </c>
      <c r="J375" s="94">
        <v>20</v>
      </c>
      <c r="K375" s="94"/>
      <c r="L375" s="93" t="s">
        <v>4419</v>
      </c>
      <c r="M375" s="92" t="str">
        <f>IF(N375="","",H375-($M$7*H375))</f>
        <v/>
      </c>
      <c r="N375" s="91"/>
    </row>
    <row r="376" spans="1:14" ht="16" x14ac:dyDescent="0.2">
      <c r="A376" s="99" t="s">
        <v>4418</v>
      </c>
      <c r="B376" s="98" t="s">
        <v>1471</v>
      </c>
      <c r="C376" s="93" t="s">
        <v>4410</v>
      </c>
      <c r="D376" s="93" t="s">
        <v>31</v>
      </c>
      <c r="E376" s="93" t="s">
        <v>4417</v>
      </c>
      <c r="F376" s="97"/>
      <c r="G376" s="96" t="s">
        <v>43</v>
      </c>
      <c r="H376" s="95">
        <v>174</v>
      </c>
      <c r="I376" s="95">
        <v>0.75</v>
      </c>
      <c r="J376" s="94">
        <v>15</v>
      </c>
      <c r="K376" s="94"/>
      <c r="L376" s="93" t="s">
        <v>4416</v>
      </c>
      <c r="M376" s="92" t="str">
        <f>IF(N376="","",H376-($M$7*H376))</f>
        <v/>
      </c>
      <c r="N376" s="91"/>
    </row>
    <row r="377" spans="1:14" ht="16" x14ac:dyDescent="0.2">
      <c r="A377" s="99" t="s">
        <v>4415</v>
      </c>
      <c r="B377" s="98" t="s">
        <v>1471</v>
      </c>
      <c r="C377" s="93" t="s">
        <v>4410</v>
      </c>
      <c r="D377" s="93" t="s">
        <v>31</v>
      </c>
      <c r="E377" s="93" t="s">
        <v>4329</v>
      </c>
      <c r="F377" s="97"/>
      <c r="G377" s="96" t="s">
        <v>43</v>
      </c>
      <c r="H377" s="95">
        <v>162.19999999999999</v>
      </c>
      <c r="I377" s="95">
        <v>0.75</v>
      </c>
      <c r="J377" s="94">
        <v>2</v>
      </c>
      <c r="K377" s="94"/>
      <c r="L377" s="93" t="s">
        <v>4414</v>
      </c>
      <c r="M377" s="92" t="str">
        <f>IF(N377="","",H377-($M$7*H377))</f>
        <v/>
      </c>
      <c r="N377" s="91"/>
    </row>
    <row r="378" spans="1:14" ht="16" x14ac:dyDescent="0.2">
      <c r="A378" s="99" t="s">
        <v>4413</v>
      </c>
      <c r="B378" s="98" t="s">
        <v>1471</v>
      </c>
      <c r="C378" s="93" t="s">
        <v>4410</v>
      </c>
      <c r="D378" s="93" t="s">
        <v>31</v>
      </c>
      <c r="E378" s="93" t="s">
        <v>3093</v>
      </c>
      <c r="F378" s="97"/>
      <c r="G378" s="96" t="s">
        <v>43</v>
      </c>
      <c r="H378" s="95">
        <v>70</v>
      </c>
      <c r="I378" s="95">
        <v>0.75</v>
      </c>
      <c r="J378" s="109">
        <v>149</v>
      </c>
      <c r="K378" s="94"/>
      <c r="L378" s="93" t="s">
        <v>4412</v>
      </c>
      <c r="M378" s="92" t="str">
        <f>IF(N378="","",H378-($M$7*H378))</f>
        <v/>
      </c>
      <c r="N378" s="91"/>
    </row>
    <row r="379" spans="1:14" ht="16" x14ac:dyDescent="0.2">
      <c r="A379" s="99" t="s">
        <v>4411</v>
      </c>
      <c r="B379" s="98" t="s">
        <v>1471</v>
      </c>
      <c r="C379" s="93" t="s">
        <v>4410</v>
      </c>
      <c r="D379" s="93" t="s">
        <v>31</v>
      </c>
      <c r="E379" s="93" t="s">
        <v>3111</v>
      </c>
      <c r="F379" s="97"/>
      <c r="G379" s="96" t="s">
        <v>43</v>
      </c>
      <c r="H379" s="95">
        <v>65.95</v>
      </c>
      <c r="I379" s="95">
        <v>0.75</v>
      </c>
      <c r="J379" s="109">
        <v>37</v>
      </c>
      <c r="K379" s="94"/>
      <c r="L379" s="93" t="s">
        <v>4409</v>
      </c>
      <c r="M379" s="92" t="str">
        <f>IF(N379="","",H379-($M$7*H379))</f>
        <v/>
      </c>
      <c r="N379" s="91"/>
    </row>
    <row r="380" spans="1:14" ht="16" x14ac:dyDescent="0.2">
      <c r="A380" s="99" t="s">
        <v>4408</v>
      </c>
      <c r="B380" s="98" t="s">
        <v>2664</v>
      </c>
      <c r="C380" s="93" t="s">
        <v>4395</v>
      </c>
      <c r="D380" s="93" t="s">
        <v>31</v>
      </c>
      <c r="E380" s="93" t="s">
        <v>3100</v>
      </c>
      <c r="F380" s="97" t="s">
        <v>3148</v>
      </c>
      <c r="G380" s="96" t="s">
        <v>145</v>
      </c>
      <c r="H380" s="95">
        <v>185.7</v>
      </c>
      <c r="I380" s="95">
        <v>0.75</v>
      </c>
      <c r="J380" s="94">
        <v>49</v>
      </c>
      <c r="K380" s="94"/>
      <c r="L380" s="93" t="s">
        <v>4407</v>
      </c>
      <c r="M380" s="92" t="str">
        <f>IF(N380="","",H380-($M$7*H380))</f>
        <v/>
      </c>
      <c r="N380" s="91"/>
    </row>
    <row r="381" spans="1:14" ht="16" x14ac:dyDescent="0.2">
      <c r="A381" s="99" t="s">
        <v>4406</v>
      </c>
      <c r="B381" s="98" t="s">
        <v>2664</v>
      </c>
      <c r="C381" s="93" t="s">
        <v>4395</v>
      </c>
      <c r="D381" s="93" t="s">
        <v>31</v>
      </c>
      <c r="E381" s="93" t="s">
        <v>3260</v>
      </c>
      <c r="F381" s="97"/>
      <c r="G381" s="96" t="s">
        <v>145</v>
      </c>
      <c r="H381" s="95">
        <v>168.1</v>
      </c>
      <c r="I381" s="95">
        <v>0.75</v>
      </c>
      <c r="J381" s="94">
        <v>119</v>
      </c>
      <c r="K381" s="94"/>
      <c r="L381" s="93" t="s">
        <v>4405</v>
      </c>
      <c r="M381" s="92" t="str">
        <f>IF(N381="","",H381-($M$7*H381))</f>
        <v/>
      </c>
      <c r="N381" s="91"/>
    </row>
    <row r="382" spans="1:14" ht="16" x14ac:dyDescent="0.2">
      <c r="A382" s="99" t="s">
        <v>4404</v>
      </c>
      <c r="B382" s="98" t="s">
        <v>2664</v>
      </c>
      <c r="C382" s="93" t="s">
        <v>4395</v>
      </c>
      <c r="D382" s="93" t="s">
        <v>31</v>
      </c>
      <c r="E382" s="93" t="s">
        <v>4329</v>
      </c>
      <c r="F382" s="97" t="s">
        <v>3148</v>
      </c>
      <c r="G382" s="96" t="s">
        <v>145</v>
      </c>
      <c r="H382" s="95">
        <v>157.1</v>
      </c>
      <c r="I382" s="95">
        <v>0.75</v>
      </c>
      <c r="J382" s="94">
        <v>24</v>
      </c>
      <c r="K382" s="94"/>
      <c r="L382" s="93" t="s">
        <v>4403</v>
      </c>
      <c r="M382" s="92" t="str">
        <f>IF(N382="","",H382-($M$7*H382))</f>
        <v/>
      </c>
      <c r="N382" s="91"/>
    </row>
    <row r="383" spans="1:14" ht="16" x14ac:dyDescent="0.2">
      <c r="A383" s="99" t="s">
        <v>4402</v>
      </c>
      <c r="B383" s="98" t="s">
        <v>2664</v>
      </c>
      <c r="C383" s="93" t="s">
        <v>4395</v>
      </c>
      <c r="D383" s="93" t="s">
        <v>31</v>
      </c>
      <c r="E383" s="93" t="s">
        <v>4326</v>
      </c>
      <c r="F383" s="97"/>
      <c r="G383" s="96" t="s">
        <v>145</v>
      </c>
      <c r="H383" s="95">
        <v>149.65</v>
      </c>
      <c r="I383" s="95">
        <v>0.75</v>
      </c>
      <c r="J383" s="94">
        <v>6</v>
      </c>
      <c r="K383" s="94"/>
      <c r="L383" s="93" t="s">
        <v>4401</v>
      </c>
      <c r="M383" s="92" t="str">
        <f>IF(N383="","",H383-($M$7*H383))</f>
        <v/>
      </c>
      <c r="N383" s="91"/>
    </row>
    <row r="384" spans="1:14" ht="16" x14ac:dyDescent="0.2">
      <c r="A384" s="99" t="s">
        <v>4400</v>
      </c>
      <c r="B384" s="98" t="s">
        <v>2664</v>
      </c>
      <c r="C384" s="93" t="s">
        <v>4395</v>
      </c>
      <c r="D384" s="93" t="s">
        <v>31</v>
      </c>
      <c r="E384" s="93" t="s">
        <v>3093</v>
      </c>
      <c r="F384" s="97"/>
      <c r="G384" s="96" t="s">
        <v>145</v>
      </c>
      <c r="H384" s="95">
        <v>75.349999999999994</v>
      </c>
      <c r="I384" s="95">
        <v>0.75</v>
      </c>
      <c r="J384" s="94">
        <v>6</v>
      </c>
      <c r="K384" s="94"/>
      <c r="L384" s="93" t="s">
        <v>4399</v>
      </c>
      <c r="M384" s="92" t="str">
        <f>IF(N384="","",H384-($M$7*H384))</f>
        <v/>
      </c>
      <c r="N384" s="91"/>
    </row>
    <row r="385" spans="1:14" ht="16" x14ac:dyDescent="0.2">
      <c r="A385" s="99" t="s">
        <v>4398</v>
      </c>
      <c r="B385" s="98" t="s">
        <v>2664</v>
      </c>
      <c r="C385" s="93" t="s">
        <v>4395</v>
      </c>
      <c r="D385" s="93" t="s">
        <v>31</v>
      </c>
      <c r="E385" s="93" t="s">
        <v>3111</v>
      </c>
      <c r="F385" s="97"/>
      <c r="G385" s="96" t="s">
        <v>145</v>
      </c>
      <c r="H385" s="95">
        <v>65.95</v>
      </c>
      <c r="I385" s="95">
        <v>0.75</v>
      </c>
      <c r="J385" s="94">
        <v>88</v>
      </c>
      <c r="K385" s="94"/>
      <c r="L385" s="93" t="s">
        <v>4397</v>
      </c>
      <c r="M385" s="92" t="str">
        <f>IF(N385="","",H385-($M$7*H385))</f>
        <v/>
      </c>
      <c r="N385" s="91"/>
    </row>
    <row r="386" spans="1:14" ht="16" x14ac:dyDescent="0.2">
      <c r="A386" s="99" t="s">
        <v>4396</v>
      </c>
      <c r="B386" s="98" t="s">
        <v>2664</v>
      </c>
      <c r="C386" s="93" t="s">
        <v>4395</v>
      </c>
      <c r="D386" s="93" t="s">
        <v>31</v>
      </c>
      <c r="E386" s="93" t="s">
        <v>3252</v>
      </c>
      <c r="F386" s="97"/>
      <c r="G386" s="96" t="s">
        <v>145</v>
      </c>
      <c r="H386" s="95">
        <v>39.299999999999997</v>
      </c>
      <c r="I386" s="95">
        <v>0.75</v>
      </c>
      <c r="J386" s="94">
        <v>3</v>
      </c>
      <c r="K386" s="94"/>
      <c r="L386" s="93" t="s">
        <v>4394</v>
      </c>
      <c r="M386" s="92" t="str">
        <f>IF(N386="","",H386-($M$7*H386))</f>
        <v/>
      </c>
      <c r="N386" s="91"/>
    </row>
    <row r="387" spans="1:14" ht="16" x14ac:dyDescent="0.2">
      <c r="A387" s="99" t="s">
        <v>4393</v>
      </c>
      <c r="B387" s="98" t="s">
        <v>251</v>
      </c>
      <c r="C387" s="93" t="s">
        <v>4392</v>
      </c>
      <c r="D387" s="93" t="s">
        <v>31</v>
      </c>
      <c r="E387" s="93" t="s">
        <v>3117</v>
      </c>
      <c r="F387" s="97"/>
      <c r="G387" s="96" t="s">
        <v>60</v>
      </c>
      <c r="H387" s="95">
        <v>85.3</v>
      </c>
      <c r="I387" s="95"/>
      <c r="J387" s="94">
        <v>75</v>
      </c>
      <c r="K387" s="94"/>
      <c r="L387" s="93" t="s">
        <v>4391</v>
      </c>
      <c r="M387" s="92" t="str">
        <f>IF(N387="","",H387-($M$7*H387))</f>
        <v/>
      </c>
      <c r="N387" s="91"/>
    </row>
    <row r="388" spans="1:14" ht="16" x14ac:dyDescent="0.2">
      <c r="A388" s="99" t="s">
        <v>4390</v>
      </c>
      <c r="B388" s="98" t="s">
        <v>3059</v>
      </c>
      <c r="C388" s="93" t="s">
        <v>4389</v>
      </c>
      <c r="D388" s="93" t="s">
        <v>41</v>
      </c>
      <c r="E388" s="93" t="s">
        <v>4388</v>
      </c>
      <c r="F388" s="100"/>
      <c r="G388" s="96" t="s">
        <v>60</v>
      </c>
      <c r="H388" s="95">
        <v>89.65</v>
      </c>
      <c r="I388" s="95"/>
      <c r="J388" s="94">
        <v>19</v>
      </c>
      <c r="K388" s="94"/>
      <c r="L388" s="93" t="s">
        <v>4387</v>
      </c>
      <c r="M388" s="92" t="str">
        <f>IF(N388="","",H388-($M$7*H388))</f>
        <v/>
      </c>
      <c r="N388" s="91"/>
    </row>
    <row r="389" spans="1:14" ht="16" x14ac:dyDescent="0.2">
      <c r="A389" s="99" t="s">
        <v>4386</v>
      </c>
      <c r="B389" s="98" t="s">
        <v>254</v>
      </c>
      <c r="C389" s="93" t="s">
        <v>4381</v>
      </c>
      <c r="D389" s="93" t="s">
        <v>31</v>
      </c>
      <c r="E389" s="93" t="s">
        <v>3117</v>
      </c>
      <c r="F389" s="97"/>
      <c r="G389" s="96" t="s">
        <v>60</v>
      </c>
      <c r="H389" s="95">
        <v>85.3</v>
      </c>
      <c r="I389" s="95"/>
      <c r="J389" s="94">
        <v>71</v>
      </c>
      <c r="K389" s="94"/>
      <c r="L389" s="93" t="s">
        <v>4385</v>
      </c>
      <c r="M389" s="92" t="str">
        <f>IF(N389="","",H389-($M$7*H389))</f>
        <v/>
      </c>
      <c r="N389" s="91"/>
    </row>
    <row r="390" spans="1:14" ht="16" x14ac:dyDescent="0.2">
      <c r="A390" s="99" t="s">
        <v>4384</v>
      </c>
      <c r="B390" s="98" t="s">
        <v>254</v>
      </c>
      <c r="C390" s="93" t="s">
        <v>4381</v>
      </c>
      <c r="D390" s="93" t="s">
        <v>31</v>
      </c>
      <c r="E390" s="93" t="s">
        <v>3093</v>
      </c>
      <c r="F390" s="97"/>
      <c r="G390" s="96" t="s">
        <v>60</v>
      </c>
      <c r="H390" s="95">
        <v>54.35</v>
      </c>
      <c r="I390" s="95"/>
      <c r="J390" s="94">
        <v>31</v>
      </c>
      <c r="K390" s="94"/>
      <c r="L390" s="93" t="s">
        <v>4383</v>
      </c>
      <c r="M390" s="92" t="str">
        <f>IF(N390="","",H390-($M$7*H390))</f>
        <v/>
      </c>
      <c r="N390" s="91"/>
    </row>
    <row r="391" spans="1:14" ht="16" x14ac:dyDescent="0.2">
      <c r="A391" s="99" t="s">
        <v>4382</v>
      </c>
      <c r="B391" s="98" t="s">
        <v>254</v>
      </c>
      <c r="C391" s="93" t="s">
        <v>4381</v>
      </c>
      <c r="D391" s="93" t="s">
        <v>31</v>
      </c>
      <c r="E391" s="93" t="s">
        <v>3111</v>
      </c>
      <c r="F391" s="97"/>
      <c r="G391" s="96" t="s">
        <v>60</v>
      </c>
      <c r="H391" s="95">
        <v>38.35</v>
      </c>
      <c r="I391" s="95"/>
      <c r="J391" s="94">
        <v>240</v>
      </c>
      <c r="K391" s="94"/>
      <c r="L391" s="93" t="s">
        <v>4380</v>
      </c>
      <c r="M391" s="92" t="str">
        <f>IF(N391="","",H391-($M$7*H391))</f>
        <v/>
      </c>
      <c r="N391" s="91"/>
    </row>
    <row r="392" spans="1:14" ht="16" x14ac:dyDescent="0.2">
      <c r="A392" s="99" t="s">
        <v>4379</v>
      </c>
      <c r="B392" s="98" t="s">
        <v>263</v>
      </c>
      <c r="C392" s="93" t="s">
        <v>4376</v>
      </c>
      <c r="D392" s="93" t="s">
        <v>31</v>
      </c>
      <c r="E392" s="93" t="s">
        <v>3097</v>
      </c>
      <c r="F392" s="97"/>
      <c r="G392" s="96" t="s">
        <v>60</v>
      </c>
      <c r="H392" s="95">
        <v>102.6</v>
      </c>
      <c r="I392" s="95"/>
      <c r="J392" s="94">
        <v>273</v>
      </c>
      <c r="K392" s="94"/>
      <c r="L392" s="93" t="s">
        <v>4378</v>
      </c>
      <c r="M392" s="92" t="str">
        <f>IF(N392="","",H392-($M$7*H392))</f>
        <v/>
      </c>
      <c r="N392" s="91"/>
    </row>
    <row r="393" spans="1:14" ht="16" x14ac:dyDescent="0.2">
      <c r="A393" s="99" t="s">
        <v>4377</v>
      </c>
      <c r="B393" s="98" t="s">
        <v>263</v>
      </c>
      <c r="C393" s="93" t="s">
        <v>4376</v>
      </c>
      <c r="D393" s="93" t="s">
        <v>31</v>
      </c>
      <c r="E393" s="93" t="s">
        <v>3117</v>
      </c>
      <c r="F393" s="97"/>
      <c r="G393" s="96" t="s">
        <v>60</v>
      </c>
      <c r="H393" s="95">
        <v>85.3</v>
      </c>
      <c r="I393" s="95"/>
      <c r="J393" s="94">
        <v>10</v>
      </c>
      <c r="K393" s="94"/>
      <c r="L393" s="93" t="s">
        <v>4375</v>
      </c>
      <c r="M393" s="92" t="str">
        <f>IF(N393="","",H393-($M$7*H393))</f>
        <v/>
      </c>
      <c r="N393" s="91"/>
    </row>
    <row r="394" spans="1:14" ht="16" x14ac:dyDescent="0.2">
      <c r="A394" s="99" t="s">
        <v>4374</v>
      </c>
      <c r="B394" s="98" t="s">
        <v>2677</v>
      </c>
      <c r="C394" s="93" t="s">
        <v>4371</v>
      </c>
      <c r="D394" s="93" t="s">
        <v>31</v>
      </c>
      <c r="E394" s="93" t="s">
        <v>3093</v>
      </c>
      <c r="F394" s="97"/>
      <c r="G394" s="96" t="s">
        <v>60</v>
      </c>
      <c r="H394" s="95">
        <v>54.35</v>
      </c>
      <c r="I394" s="95"/>
      <c r="J394" s="94">
        <v>184</v>
      </c>
      <c r="K394" s="94"/>
      <c r="L394" s="93" t="s">
        <v>4373</v>
      </c>
      <c r="M394" s="92" t="str">
        <f>IF(N394="","",H394-($M$7*H394))</f>
        <v/>
      </c>
      <c r="N394" s="91"/>
    </row>
    <row r="395" spans="1:14" ht="16" x14ac:dyDescent="0.2">
      <c r="A395" s="99" t="s">
        <v>4372</v>
      </c>
      <c r="B395" s="98" t="s">
        <v>2677</v>
      </c>
      <c r="C395" s="93" t="s">
        <v>4371</v>
      </c>
      <c r="D395" s="93" t="s">
        <v>31</v>
      </c>
      <c r="E395" s="93" t="s">
        <v>3111</v>
      </c>
      <c r="F395" s="97"/>
      <c r="G395" s="96" t="s">
        <v>60</v>
      </c>
      <c r="H395" s="95">
        <v>38.35</v>
      </c>
      <c r="I395" s="95"/>
      <c r="J395" s="94">
        <v>126</v>
      </c>
      <c r="K395" s="94"/>
      <c r="L395" s="93" t="s">
        <v>4370</v>
      </c>
      <c r="M395" s="92" t="str">
        <f>IF(N395="","",H395-($M$7*H395))</f>
        <v/>
      </c>
      <c r="N395" s="91"/>
    </row>
    <row r="396" spans="1:14" ht="16" x14ac:dyDescent="0.2">
      <c r="A396" s="99" t="s">
        <v>4369</v>
      </c>
      <c r="B396" s="98" t="s">
        <v>277</v>
      </c>
      <c r="C396" s="93" t="s">
        <v>4366</v>
      </c>
      <c r="D396" s="93" t="s">
        <v>31</v>
      </c>
      <c r="E396" s="93" t="s">
        <v>3117</v>
      </c>
      <c r="F396" s="97"/>
      <c r="G396" s="96" t="s">
        <v>60</v>
      </c>
      <c r="H396" s="95">
        <v>86</v>
      </c>
      <c r="I396" s="95"/>
      <c r="J396" s="94">
        <v>6</v>
      </c>
      <c r="K396" s="94"/>
      <c r="L396" s="93" t="s">
        <v>4368</v>
      </c>
      <c r="M396" s="92" t="str">
        <f>IF(N396="","",H396-($M$7*H396))</f>
        <v/>
      </c>
      <c r="N396" s="91"/>
    </row>
    <row r="397" spans="1:14" ht="16" x14ac:dyDescent="0.2">
      <c r="A397" s="99" t="s">
        <v>4367</v>
      </c>
      <c r="B397" s="98" t="s">
        <v>277</v>
      </c>
      <c r="C397" s="93" t="s">
        <v>4366</v>
      </c>
      <c r="D397" s="93" t="s">
        <v>31</v>
      </c>
      <c r="E397" s="93" t="s">
        <v>3111</v>
      </c>
      <c r="F397" s="97"/>
      <c r="G397" s="96" t="s">
        <v>60</v>
      </c>
      <c r="H397" s="95">
        <v>38.35</v>
      </c>
      <c r="I397" s="95"/>
      <c r="J397" s="94">
        <v>48</v>
      </c>
      <c r="K397" s="94"/>
      <c r="L397" s="93" t="s">
        <v>4365</v>
      </c>
      <c r="M397" s="92" t="str">
        <f>IF(N397="","",H397-($M$7*H397))</f>
        <v/>
      </c>
      <c r="N397" s="91"/>
    </row>
    <row r="398" spans="1:14" ht="16" x14ac:dyDescent="0.2">
      <c r="A398" s="99" t="s">
        <v>4364</v>
      </c>
      <c r="B398" s="98" t="s">
        <v>266</v>
      </c>
      <c r="C398" s="93" t="s">
        <v>4363</v>
      </c>
      <c r="D398" s="93" t="s">
        <v>31</v>
      </c>
      <c r="E398" s="93" t="s">
        <v>3097</v>
      </c>
      <c r="F398" s="97"/>
      <c r="G398" s="96" t="s">
        <v>49</v>
      </c>
      <c r="H398" s="95">
        <v>99.6</v>
      </c>
      <c r="I398" s="95">
        <v>0.1</v>
      </c>
      <c r="J398" s="94">
        <v>96</v>
      </c>
      <c r="K398" s="94"/>
      <c r="L398" s="93" t="s">
        <v>4362</v>
      </c>
      <c r="M398" s="92" t="str">
        <f>IF(N398="","",H398-($M$7*H398))</f>
        <v/>
      </c>
      <c r="N398" s="91"/>
    </row>
    <row r="399" spans="1:14" ht="16" x14ac:dyDescent="0.2">
      <c r="A399" s="99" t="s">
        <v>4361</v>
      </c>
      <c r="B399" s="98" t="s">
        <v>274</v>
      </c>
      <c r="C399" s="93" t="s">
        <v>4358</v>
      </c>
      <c r="D399" s="93" t="s">
        <v>31</v>
      </c>
      <c r="E399" s="93" t="s">
        <v>3097</v>
      </c>
      <c r="F399" s="97"/>
      <c r="G399" s="96" t="s">
        <v>49</v>
      </c>
      <c r="H399" s="95">
        <v>102.6</v>
      </c>
      <c r="I399" s="95"/>
      <c r="J399" s="94">
        <v>65</v>
      </c>
      <c r="K399" s="94"/>
      <c r="L399" s="93" t="s">
        <v>4360</v>
      </c>
      <c r="M399" s="92" t="str">
        <f>IF(N399="","",H399-($M$7*H399))</f>
        <v/>
      </c>
      <c r="N399" s="91"/>
    </row>
    <row r="400" spans="1:14" ht="16" x14ac:dyDescent="0.2">
      <c r="A400" s="99" t="s">
        <v>4359</v>
      </c>
      <c r="B400" s="98" t="s">
        <v>274</v>
      </c>
      <c r="C400" s="93" t="s">
        <v>4358</v>
      </c>
      <c r="D400" s="93" t="s">
        <v>31</v>
      </c>
      <c r="E400" s="93" t="s">
        <v>3117</v>
      </c>
      <c r="F400" s="97"/>
      <c r="G400" s="96" t="s">
        <v>49</v>
      </c>
      <c r="H400" s="95">
        <v>85.3</v>
      </c>
      <c r="I400" s="95"/>
      <c r="J400" s="94">
        <v>199</v>
      </c>
      <c r="K400" s="94"/>
      <c r="L400" s="93" t="s">
        <v>4357</v>
      </c>
      <c r="M400" s="92" t="str">
        <f>IF(N400="","",H400-($M$7*H400))</f>
        <v/>
      </c>
      <c r="N400" s="91"/>
    </row>
    <row r="401" spans="1:14" ht="16" x14ac:dyDescent="0.2">
      <c r="A401" s="99" t="s">
        <v>4356</v>
      </c>
      <c r="B401" s="98" t="s">
        <v>4355</v>
      </c>
      <c r="C401" s="93" t="s">
        <v>3894</v>
      </c>
      <c r="D401" s="93" t="s">
        <v>31</v>
      </c>
      <c r="E401" s="93" t="s">
        <v>4329</v>
      </c>
      <c r="F401" s="97" t="s">
        <v>3148</v>
      </c>
      <c r="G401" s="96" t="s">
        <v>33</v>
      </c>
      <c r="H401" s="95">
        <v>118.45</v>
      </c>
      <c r="I401" s="95"/>
      <c r="J401" s="94">
        <v>6</v>
      </c>
      <c r="K401" s="94"/>
      <c r="L401" s="93" t="s">
        <v>4354</v>
      </c>
      <c r="M401" s="92" t="str">
        <f>IF(N401="","",H401-($M$7*H401))</f>
        <v/>
      </c>
      <c r="N401" s="91"/>
    </row>
    <row r="402" spans="1:14" ht="16" x14ac:dyDescent="0.2">
      <c r="A402" s="99" t="s">
        <v>4353</v>
      </c>
      <c r="B402" s="98" t="s">
        <v>4350</v>
      </c>
      <c r="C402" s="93" t="s">
        <v>4349</v>
      </c>
      <c r="D402" s="93" t="s">
        <v>31</v>
      </c>
      <c r="E402" s="93" t="s">
        <v>3108</v>
      </c>
      <c r="F402" s="97"/>
      <c r="G402" s="96" t="s">
        <v>33</v>
      </c>
      <c r="H402" s="95">
        <v>230.25</v>
      </c>
      <c r="I402" s="95"/>
      <c r="J402" s="94">
        <v>1</v>
      </c>
      <c r="K402" s="94"/>
      <c r="L402" s="93" t="s">
        <v>4352</v>
      </c>
      <c r="M402" s="92" t="str">
        <f>IF(N402="","",H402-($M$7*H402))</f>
        <v/>
      </c>
      <c r="N402" s="91"/>
    </row>
    <row r="403" spans="1:14" ht="16" x14ac:dyDescent="0.2">
      <c r="A403" s="99" t="s">
        <v>4351</v>
      </c>
      <c r="B403" s="98" t="s">
        <v>4350</v>
      </c>
      <c r="C403" s="93" t="s">
        <v>4349</v>
      </c>
      <c r="D403" s="93" t="s">
        <v>31</v>
      </c>
      <c r="E403" s="93" t="s">
        <v>3093</v>
      </c>
      <c r="F403" s="97" t="s">
        <v>3148</v>
      </c>
      <c r="G403" s="96" t="s">
        <v>33</v>
      </c>
      <c r="H403" s="95">
        <v>71.150000000000006</v>
      </c>
      <c r="I403" s="95"/>
      <c r="J403" s="94">
        <v>500</v>
      </c>
      <c r="K403" s="94"/>
      <c r="L403" s="93" t="s">
        <v>4348</v>
      </c>
      <c r="M403" s="92" t="str">
        <f>IF(N403="","",H403-($M$7*H403))</f>
        <v/>
      </c>
      <c r="N403" s="91"/>
    </row>
    <row r="404" spans="1:14" ht="16" x14ac:dyDescent="0.2">
      <c r="A404" s="99" t="s">
        <v>4347</v>
      </c>
      <c r="B404" s="98" t="s">
        <v>4346</v>
      </c>
      <c r="C404" s="93" t="s">
        <v>4345</v>
      </c>
      <c r="D404" s="93" t="s">
        <v>31</v>
      </c>
      <c r="E404" s="93" t="s">
        <v>4334</v>
      </c>
      <c r="F404" s="97" t="s">
        <v>3148</v>
      </c>
      <c r="G404" s="96" t="s">
        <v>33</v>
      </c>
      <c r="H404" s="95">
        <v>160.9</v>
      </c>
      <c r="I404" s="95"/>
      <c r="J404" s="94">
        <v>131</v>
      </c>
      <c r="K404" s="94"/>
      <c r="L404" s="93" t="s">
        <v>4344</v>
      </c>
      <c r="M404" s="92" t="str">
        <f>IF(N404="","",H404-($M$7*H404))</f>
        <v/>
      </c>
      <c r="N404" s="91"/>
    </row>
    <row r="405" spans="1:14" ht="16" x14ac:dyDescent="0.2">
      <c r="A405" s="99" t="s">
        <v>4343</v>
      </c>
      <c r="B405" s="98" t="s">
        <v>4340</v>
      </c>
      <c r="C405" s="93" t="s">
        <v>4339</v>
      </c>
      <c r="D405" s="93" t="s">
        <v>31</v>
      </c>
      <c r="E405" s="93" t="s">
        <v>3097</v>
      </c>
      <c r="F405" s="97" t="s">
        <v>3148</v>
      </c>
      <c r="G405" s="96" t="s">
        <v>33</v>
      </c>
      <c r="H405" s="95">
        <v>139</v>
      </c>
      <c r="I405" s="95"/>
      <c r="J405" s="94">
        <v>55</v>
      </c>
      <c r="K405" s="94"/>
      <c r="L405" s="93" t="s">
        <v>4342</v>
      </c>
      <c r="M405" s="92" t="str">
        <f>IF(N405="","",H405-($M$7*H405))</f>
        <v/>
      </c>
      <c r="N405" s="91"/>
    </row>
    <row r="406" spans="1:14" ht="16" x14ac:dyDescent="0.2">
      <c r="A406" s="99" t="s">
        <v>4341</v>
      </c>
      <c r="B406" s="98" t="s">
        <v>4340</v>
      </c>
      <c r="C406" s="93" t="s">
        <v>4339</v>
      </c>
      <c r="D406" s="93" t="s">
        <v>31</v>
      </c>
      <c r="E406" s="93" t="s">
        <v>3093</v>
      </c>
      <c r="F406" s="97" t="s">
        <v>3148</v>
      </c>
      <c r="G406" s="96" t="s">
        <v>33</v>
      </c>
      <c r="H406" s="95">
        <v>69.05</v>
      </c>
      <c r="I406" s="95"/>
      <c r="J406" s="94">
        <v>37</v>
      </c>
      <c r="K406" s="94"/>
      <c r="L406" s="93" t="s">
        <v>4338</v>
      </c>
      <c r="M406" s="92" t="str">
        <f>IF(N406="","",H406-($M$7*H406))</f>
        <v/>
      </c>
      <c r="N406" s="91"/>
    </row>
    <row r="407" spans="1:14" ht="16" x14ac:dyDescent="0.2">
      <c r="A407" s="99" t="s">
        <v>4337</v>
      </c>
      <c r="B407" s="98" t="s">
        <v>4331</v>
      </c>
      <c r="C407" s="93" t="s">
        <v>4330</v>
      </c>
      <c r="D407" s="93" t="s">
        <v>31</v>
      </c>
      <c r="E407" s="93" t="s">
        <v>3137</v>
      </c>
      <c r="F407" s="97"/>
      <c r="G407" s="96" t="s">
        <v>33</v>
      </c>
      <c r="H407" s="95">
        <v>177.65</v>
      </c>
      <c r="I407" s="95"/>
      <c r="J407" s="94">
        <v>35</v>
      </c>
      <c r="K407" s="94"/>
      <c r="L407" s="93" t="s">
        <v>4336</v>
      </c>
      <c r="M407" s="92" t="str">
        <f>IF(N407="","",H407-($M$7*H407))</f>
        <v/>
      </c>
      <c r="N407" s="91"/>
    </row>
    <row r="408" spans="1:14" ht="16" x14ac:dyDescent="0.2">
      <c r="A408" s="99" t="s">
        <v>4335</v>
      </c>
      <c r="B408" s="98" t="s">
        <v>4331</v>
      </c>
      <c r="C408" s="93" t="s">
        <v>4330</v>
      </c>
      <c r="D408" s="93" t="s">
        <v>31</v>
      </c>
      <c r="E408" s="93" t="s">
        <v>4334</v>
      </c>
      <c r="F408" s="97" t="s">
        <v>3148</v>
      </c>
      <c r="G408" s="96" t="s">
        <v>33</v>
      </c>
      <c r="H408" s="95">
        <v>168.8</v>
      </c>
      <c r="I408" s="95"/>
      <c r="J408" s="94">
        <v>263</v>
      </c>
      <c r="K408" s="94"/>
      <c r="L408" s="93" t="s">
        <v>4333</v>
      </c>
      <c r="M408" s="92" t="str">
        <f>IF(N408="","",H408-($M$7*H408))</f>
        <v/>
      </c>
      <c r="N408" s="91"/>
    </row>
    <row r="409" spans="1:14" ht="16" x14ac:dyDescent="0.2">
      <c r="A409" s="99" t="s">
        <v>4332</v>
      </c>
      <c r="B409" s="98" t="s">
        <v>4331</v>
      </c>
      <c r="C409" s="93" t="s">
        <v>4330</v>
      </c>
      <c r="D409" s="93" t="s">
        <v>31</v>
      </c>
      <c r="E409" s="93" t="s">
        <v>4329</v>
      </c>
      <c r="F409" s="97" t="s">
        <v>3148</v>
      </c>
      <c r="G409" s="96" t="s">
        <v>33</v>
      </c>
      <c r="H409" s="95">
        <v>153.85</v>
      </c>
      <c r="I409" s="95"/>
      <c r="J409" s="94">
        <v>14</v>
      </c>
      <c r="K409" s="94"/>
      <c r="L409" s="93" t="s">
        <v>4328</v>
      </c>
      <c r="M409" s="92" t="str">
        <f>IF(N409="","",H409-($M$7*H409))</f>
        <v/>
      </c>
      <c r="N409" s="91"/>
    </row>
    <row r="410" spans="1:14" ht="16" x14ac:dyDescent="0.2">
      <c r="A410" s="99" t="s">
        <v>4327</v>
      </c>
      <c r="B410" s="98" t="s">
        <v>2864</v>
      </c>
      <c r="C410" s="93" t="s">
        <v>4323</v>
      </c>
      <c r="D410" s="93" t="s">
        <v>31</v>
      </c>
      <c r="E410" s="93" t="s">
        <v>4326</v>
      </c>
      <c r="F410" s="100"/>
      <c r="G410" s="96" t="s">
        <v>60</v>
      </c>
      <c r="H410" s="95">
        <v>160</v>
      </c>
      <c r="I410" s="95"/>
      <c r="J410" s="94"/>
      <c r="K410" s="94">
        <v>2</v>
      </c>
      <c r="L410" s="93" t="s">
        <v>4325</v>
      </c>
      <c r="M410" s="92" t="str">
        <f>IF(N410="","",H410-($M$7*H410))</f>
        <v/>
      </c>
      <c r="N410" s="91"/>
    </row>
    <row r="411" spans="1:14" ht="16" x14ac:dyDescent="0.2">
      <c r="A411" s="99" t="s">
        <v>4324</v>
      </c>
      <c r="B411" s="98" t="s">
        <v>2864</v>
      </c>
      <c r="C411" s="93" t="s">
        <v>4323</v>
      </c>
      <c r="D411" s="93" t="s">
        <v>31</v>
      </c>
      <c r="E411" s="93" t="s">
        <v>3222</v>
      </c>
      <c r="F411" s="97"/>
      <c r="G411" s="96" t="s">
        <v>60</v>
      </c>
      <c r="H411" s="95">
        <v>47.55</v>
      </c>
      <c r="I411" s="95"/>
      <c r="J411" s="94">
        <v>500</v>
      </c>
      <c r="K411" s="94"/>
      <c r="L411" s="93" t="s">
        <v>4322</v>
      </c>
      <c r="M411" s="92" t="str">
        <f>IF(N411="","",H411-($M$7*H411))</f>
        <v/>
      </c>
      <c r="N411" s="91"/>
    </row>
    <row r="412" spans="1:14" ht="16" x14ac:dyDescent="0.2">
      <c r="A412" s="99" t="s">
        <v>4321</v>
      </c>
      <c r="B412" s="98" t="s">
        <v>928</v>
      </c>
      <c r="C412" s="93" t="s">
        <v>4320</v>
      </c>
      <c r="D412" s="93" t="s">
        <v>31</v>
      </c>
      <c r="E412" s="93" t="s">
        <v>3093</v>
      </c>
      <c r="F412" s="97" t="s">
        <v>3148</v>
      </c>
      <c r="G412" s="96" t="s">
        <v>60</v>
      </c>
      <c r="H412" s="95">
        <v>87.25</v>
      </c>
      <c r="I412" s="95">
        <v>0.6</v>
      </c>
      <c r="J412" s="94">
        <v>22</v>
      </c>
      <c r="K412" s="94"/>
      <c r="L412" s="93" t="s">
        <v>4319</v>
      </c>
      <c r="M412" s="92" t="str">
        <f>IF(N412="","",H412-($M$7*H412))</f>
        <v/>
      </c>
      <c r="N412" s="91"/>
    </row>
    <row r="413" spans="1:14" ht="16" x14ac:dyDescent="0.2">
      <c r="A413" s="99" t="s">
        <v>4318</v>
      </c>
      <c r="B413" s="98" t="s">
        <v>2481</v>
      </c>
      <c r="C413" s="93" t="s">
        <v>4311</v>
      </c>
      <c r="D413" s="93" t="s">
        <v>31</v>
      </c>
      <c r="E413" s="93" t="s">
        <v>3297</v>
      </c>
      <c r="F413" s="97"/>
      <c r="G413" s="96" t="s">
        <v>60</v>
      </c>
      <c r="H413" s="95">
        <v>112.05</v>
      </c>
      <c r="I413" s="95">
        <v>2</v>
      </c>
      <c r="J413" s="94">
        <v>339</v>
      </c>
      <c r="K413" s="94"/>
      <c r="L413" s="93" t="s">
        <v>4317</v>
      </c>
      <c r="M413" s="92" t="str">
        <f>IF(N413="","",H413-($M$7*H413))</f>
        <v/>
      </c>
      <c r="N413" s="91"/>
    </row>
    <row r="414" spans="1:14" ht="16" x14ac:dyDescent="0.2">
      <c r="A414" s="99" t="s">
        <v>4316</v>
      </c>
      <c r="B414" s="98" t="s">
        <v>2481</v>
      </c>
      <c r="C414" s="93" t="s">
        <v>4311</v>
      </c>
      <c r="D414" s="93" t="s">
        <v>31</v>
      </c>
      <c r="E414" s="93" t="s">
        <v>3093</v>
      </c>
      <c r="F414" s="97"/>
      <c r="G414" s="96" t="s">
        <v>60</v>
      </c>
      <c r="H414" s="95">
        <v>99.45</v>
      </c>
      <c r="I414" s="95">
        <v>2</v>
      </c>
      <c r="J414" s="94">
        <v>2</v>
      </c>
      <c r="K414" s="94"/>
      <c r="L414" s="93" t="s">
        <v>4315</v>
      </c>
      <c r="M414" s="92" t="str">
        <f>IF(N414="","",H414-($M$7*H414))</f>
        <v/>
      </c>
      <c r="N414" s="91"/>
    </row>
    <row r="415" spans="1:14" ht="16" x14ac:dyDescent="0.2">
      <c r="A415" s="99" t="s">
        <v>4314</v>
      </c>
      <c r="B415" s="98" t="s">
        <v>2481</v>
      </c>
      <c r="C415" s="93" t="s">
        <v>4311</v>
      </c>
      <c r="D415" s="93" t="s">
        <v>31</v>
      </c>
      <c r="E415" s="93" t="s">
        <v>3111</v>
      </c>
      <c r="F415" s="97" t="s">
        <v>3148</v>
      </c>
      <c r="G415" s="96" t="s">
        <v>60</v>
      </c>
      <c r="H415" s="95">
        <v>74.2</v>
      </c>
      <c r="I415" s="95">
        <v>2</v>
      </c>
      <c r="J415" s="94">
        <v>500</v>
      </c>
      <c r="K415" s="94"/>
      <c r="L415" s="93" t="s">
        <v>4313</v>
      </c>
      <c r="M415" s="92" t="str">
        <f>IF(N415="","",H415-($M$7*H415))</f>
        <v/>
      </c>
      <c r="N415" s="91"/>
    </row>
    <row r="416" spans="1:14" ht="16" x14ac:dyDescent="0.2">
      <c r="A416" s="99" t="s">
        <v>4312</v>
      </c>
      <c r="B416" s="98" t="s">
        <v>2481</v>
      </c>
      <c r="C416" s="93" t="s">
        <v>4311</v>
      </c>
      <c r="D416" s="93" t="s">
        <v>31</v>
      </c>
      <c r="E416" s="93" t="s">
        <v>3222</v>
      </c>
      <c r="F416" s="97"/>
      <c r="G416" s="96" t="s">
        <v>60</v>
      </c>
      <c r="H416" s="95">
        <v>47.55</v>
      </c>
      <c r="I416" s="95">
        <v>2</v>
      </c>
      <c r="J416" s="94">
        <v>500</v>
      </c>
      <c r="K416" s="94"/>
      <c r="L416" s="93" t="s">
        <v>4310</v>
      </c>
      <c r="M416" s="92" t="str">
        <f>IF(N416="","",H416-($M$7*H416))</f>
        <v/>
      </c>
      <c r="N416" s="91"/>
    </row>
    <row r="417" spans="1:14" ht="16" x14ac:dyDescent="0.2">
      <c r="A417" s="99" t="s">
        <v>4309</v>
      </c>
      <c r="B417" s="98" t="s">
        <v>283</v>
      </c>
      <c r="C417" s="93" t="s">
        <v>4308</v>
      </c>
      <c r="D417" s="93" t="s">
        <v>31</v>
      </c>
      <c r="E417" s="93" t="s">
        <v>3108</v>
      </c>
      <c r="F417" s="97"/>
      <c r="G417" s="96" t="s">
        <v>99</v>
      </c>
      <c r="H417" s="95">
        <v>166</v>
      </c>
      <c r="I417" s="95">
        <v>1</v>
      </c>
      <c r="J417" s="94">
        <v>3</v>
      </c>
      <c r="K417" s="94"/>
      <c r="L417" s="108" t="s">
        <v>4307</v>
      </c>
      <c r="M417" s="92" t="str">
        <f>IF(N417="","",H417-($M$7*H417))</f>
        <v/>
      </c>
      <c r="N417" s="91"/>
    </row>
    <row r="418" spans="1:14" ht="16" x14ac:dyDescent="0.2">
      <c r="A418" s="99" t="s">
        <v>4306</v>
      </c>
      <c r="B418" s="98" t="s">
        <v>289</v>
      </c>
      <c r="C418" s="93" t="s">
        <v>4301</v>
      </c>
      <c r="D418" s="93" t="s">
        <v>31</v>
      </c>
      <c r="E418" s="93" t="s">
        <v>3100</v>
      </c>
      <c r="F418" s="97"/>
      <c r="G418" s="96" t="s">
        <v>60</v>
      </c>
      <c r="H418" s="95">
        <v>141.1</v>
      </c>
      <c r="I418" s="95">
        <v>1.75</v>
      </c>
      <c r="J418" s="94">
        <v>136</v>
      </c>
      <c r="K418" s="94"/>
      <c r="L418" s="108" t="s">
        <v>4305</v>
      </c>
      <c r="M418" s="92" t="str">
        <f>IF(N418="","",H418-($M$7*H418))</f>
        <v/>
      </c>
      <c r="N418" s="91"/>
    </row>
    <row r="419" spans="1:14" ht="16" x14ac:dyDescent="0.2">
      <c r="A419" s="99" t="s">
        <v>4304</v>
      </c>
      <c r="B419" s="98" t="s">
        <v>289</v>
      </c>
      <c r="C419" s="93" t="s">
        <v>4301</v>
      </c>
      <c r="D419" s="93" t="s">
        <v>31</v>
      </c>
      <c r="E419" s="93" t="s">
        <v>3097</v>
      </c>
      <c r="F419" s="97" t="s">
        <v>3148</v>
      </c>
      <c r="G419" s="96" t="s">
        <v>60</v>
      </c>
      <c r="H419" s="95">
        <v>117.7</v>
      </c>
      <c r="I419" s="95">
        <v>1.75</v>
      </c>
      <c r="J419" s="94">
        <v>79</v>
      </c>
      <c r="K419" s="94"/>
      <c r="L419" s="93" t="s">
        <v>4303</v>
      </c>
      <c r="M419" s="92" t="str">
        <f>IF(N419="","",H419-($M$7*H419))</f>
        <v/>
      </c>
      <c r="N419" s="91"/>
    </row>
    <row r="420" spans="1:14" ht="16" x14ac:dyDescent="0.2">
      <c r="A420" s="99" t="s">
        <v>4302</v>
      </c>
      <c r="B420" s="98" t="s">
        <v>289</v>
      </c>
      <c r="C420" s="93" t="s">
        <v>4301</v>
      </c>
      <c r="D420" s="93" t="s">
        <v>31</v>
      </c>
      <c r="E420" s="93" t="s">
        <v>3117</v>
      </c>
      <c r="F420" s="97" t="s">
        <v>3148</v>
      </c>
      <c r="G420" s="96" t="s">
        <v>60</v>
      </c>
      <c r="H420" s="95">
        <v>98.2</v>
      </c>
      <c r="I420" s="95">
        <v>1.75</v>
      </c>
      <c r="J420" s="94">
        <v>204</v>
      </c>
      <c r="K420" s="94"/>
      <c r="L420" s="93" t="s">
        <v>4300</v>
      </c>
      <c r="M420" s="92" t="str">
        <f>IF(N420="","",H420-($M$7*H420))</f>
        <v/>
      </c>
      <c r="N420" s="91"/>
    </row>
    <row r="421" spans="1:14" ht="16" x14ac:dyDescent="0.2">
      <c r="A421" s="99" t="s">
        <v>4299</v>
      </c>
      <c r="B421" s="98" t="s">
        <v>310</v>
      </c>
      <c r="C421" s="93" t="s">
        <v>4296</v>
      </c>
      <c r="D421" s="93" t="s">
        <v>31</v>
      </c>
      <c r="E421" s="93" t="s">
        <v>3100</v>
      </c>
      <c r="F421" s="97"/>
      <c r="G421" s="96" t="s">
        <v>60</v>
      </c>
      <c r="H421" s="95">
        <v>149</v>
      </c>
      <c r="I421" s="95">
        <v>0.4</v>
      </c>
      <c r="J421" s="94">
        <v>41</v>
      </c>
      <c r="K421" s="94"/>
      <c r="L421" s="93" t="s">
        <v>4298</v>
      </c>
      <c r="M421" s="92" t="str">
        <f>IF(N421="","",H421-($M$7*H421))</f>
        <v/>
      </c>
      <c r="N421" s="91"/>
    </row>
    <row r="422" spans="1:14" ht="16" x14ac:dyDescent="0.2">
      <c r="A422" s="99" t="s">
        <v>4297</v>
      </c>
      <c r="B422" s="98" t="s">
        <v>310</v>
      </c>
      <c r="C422" s="93" t="s">
        <v>4296</v>
      </c>
      <c r="D422" s="93" t="s">
        <v>31</v>
      </c>
      <c r="E422" s="93" t="s">
        <v>3097</v>
      </c>
      <c r="F422" s="97"/>
      <c r="G422" s="96" t="s">
        <v>60</v>
      </c>
      <c r="H422" s="95">
        <v>119.4</v>
      </c>
      <c r="I422" s="95">
        <v>0.4</v>
      </c>
      <c r="J422" s="94">
        <v>5</v>
      </c>
      <c r="K422" s="94"/>
      <c r="L422" s="93" t="s">
        <v>4295</v>
      </c>
      <c r="M422" s="92" t="str">
        <f>IF(N422="","",H422-($M$7*H422))</f>
        <v/>
      </c>
      <c r="N422" s="91"/>
    </row>
    <row r="423" spans="1:14" ht="16" x14ac:dyDescent="0.2">
      <c r="A423" s="99" t="s">
        <v>4294</v>
      </c>
      <c r="B423" s="98" t="s">
        <v>315</v>
      </c>
      <c r="C423" s="93" t="s">
        <v>4283</v>
      </c>
      <c r="D423" s="93" t="s">
        <v>31</v>
      </c>
      <c r="E423" s="93" t="s">
        <v>3743</v>
      </c>
      <c r="F423" s="97"/>
      <c r="G423" s="96" t="s">
        <v>60</v>
      </c>
      <c r="H423" s="95">
        <v>186.3</v>
      </c>
      <c r="I423" s="95">
        <v>0.75</v>
      </c>
      <c r="J423" s="94">
        <v>1</v>
      </c>
      <c r="K423" s="94"/>
      <c r="L423" s="93" t="s">
        <v>4293</v>
      </c>
      <c r="M423" s="92" t="str">
        <f>IF(N423="","",H423-($M$7*H423))</f>
        <v/>
      </c>
      <c r="N423" s="91"/>
    </row>
    <row r="424" spans="1:14" ht="16" x14ac:dyDescent="0.2">
      <c r="A424" s="99" t="s">
        <v>4292</v>
      </c>
      <c r="B424" s="98" t="s">
        <v>315</v>
      </c>
      <c r="C424" s="93" t="s">
        <v>4283</v>
      </c>
      <c r="D424" s="93" t="s">
        <v>31</v>
      </c>
      <c r="E424" s="93" t="s">
        <v>3100</v>
      </c>
      <c r="F424" s="97"/>
      <c r="G424" s="96" t="s">
        <v>60</v>
      </c>
      <c r="H424" s="95">
        <v>149</v>
      </c>
      <c r="I424" s="95">
        <v>0.75</v>
      </c>
      <c r="J424" s="94">
        <v>1</v>
      </c>
      <c r="K424" s="94"/>
      <c r="L424" s="93" t="s">
        <v>4291</v>
      </c>
      <c r="M424" s="92" t="str">
        <f>IF(N424="","",H424-($M$7*H424))</f>
        <v/>
      </c>
      <c r="N424" s="91"/>
    </row>
    <row r="425" spans="1:14" ht="16" x14ac:dyDescent="0.2">
      <c r="A425" s="99" t="s">
        <v>4290</v>
      </c>
      <c r="B425" s="98" t="s">
        <v>315</v>
      </c>
      <c r="C425" s="93" t="s">
        <v>4283</v>
      </c>
      <c r="D425" s="93" t="s">
        <v>31</v>
      </c>
      <c r="E425" s="93" t="s">
        <v>3097</v>
      </c>
      <c r="F425" s="97"/>
      <c r="G425" s="96" t="s">
        <v>60</v>
      </c>
      <c r="H425" s="95">
        <v>114.95</v>
      </c>
      <c r="I425" s="95">
        <v>0.75</v>
      </c>
      <c r="J425" s="94">
        <v>321</v>
      </c>
      <c r="K425" s="94"/>
      <c r="L425" s="93" t="s">
        <v>4289</v>
      </c>
      <c r="M425" s="92" t="str">
        <f>IF(N425="","",H425-($M$7*H425))</f>
        <v/>
      </c>
      <c r="N425" s="91"/>
    </row>
    <row r="426" spans="1:14" ht="16" x14ac:dyDescent="0.2">
      <c r="A426" s="99" t="s">
        <v>4288</v>
      </c>
      <c r="B426" s="98" t="s">
        <v>315</v>
      </c>
      <c r="C426" s="93" t="s">
        <v>4283</v>
      </c>
      <c r="D426" s="93" t="s">
        <v>31</v>
      </c>
      <c r="E426" s="93" t="s">
        <v>3117</v>
      </c>
      <c r="F426" s="97"/>
      <c r="G426" s="96" t="s">
        <v>60</v>
      </c>
      <c r="H426" s="95">
        <v>95.9</v>
      </c>
      <c r="I426" s="95">
        <v>0.75</v>
      </c>
      <c r="J426" s="94">
        <v>31</v>
      </c>
      <c r="K426" s="94"/>
      <c r="L426" s="93" t="s">
        <v>4287</v>
      </c>
      <c r="M426" s="92" t="str">
        <f>IF(N426="","",H426-($M$7*H426))</f>
        <v/>
      </c>
      <c r="N426" s="91"/>
    </row>
    <row r="427" spans="1:14" ht="16" x14ac:dyDescent="0.2">
      <c r="A427" s="99" t="s">
        <v>4286</v>
      </c>
      <c r="B427" s="98" t="s">
        <v>315</v>
      </c>
      <c r="C427" s="93" t="s">
        <v>4283</v>
      </c>
      <c r="D427" s="93" t="s">
        <v>31</v>
      </c>
      <c r="E427" s="93" t="s">
        <v>3297</v>
      </c>
      <c r="F427" s="97"/>
      <c r="G427" s="96" t="s">
        <v>60</v>
      </c>
      <c r="H427" s="95">
        <v>79.099999999999994</v>
      </c>
      <c r="I427" s="95">
        <v>0.75</v>
      </c>
      <c r="J427" s="94">
        <v>46</v>
      </c>
      <c r="K427" s="94"/>
      <c r="L427" s="93" t="s">
        <v>4285</v>
      </c>
      <c r="M427" s="92" t="str">
        <f>IF(N427="","",H427-($M$7*H427))</f>
        <v/>
      </c>
      <c r="N427" s="91"/>
    </row>
    <row r="428" spans="1:14" ht="16" x14ac:dyDescent="0.2">
      <c r="A428" s="99" t="s">
        <v>4284</v>
      </c>
      <c r="B428" s="98" t="s">
        <v>315</v>
      </c>
      <c r="C428" s="93" t="s">
        <v>4283</v>
      </c>
      <c r="D428" s="93" t="s">
        <v>31</v>
      </c>
      <c r="E428" s="93" t="s">
        <v>3093</v>
      </c>
      <c r="F428" s="97"/>
      <c r="G428" s="96" t="s">
        <v>60</v>
      </c>
      <c r="H428" s="95">
        <v>72.05</v>
      </c>
      <c r="I428" s="95">
        <v>0.75</v>
      </c>
      <c r="J428" s="94">
        <v>310</v>
      </c>
      <c r="K428" s="94"/>
      <c r="L428" s="93" t="s">
        <v>4282</v>
      </c>
      <c r="M428" s="92" t="str">
        <f>IF(N428="","",H428-($M$7*H428))</f>
        <v/>
      </c>
      <c r="N428" s="91"/>
    </row>
    <row r="429" spans="1:14" ht="16" x14ac:dyDescent="0.2">
      <c r="A429" s="99" t="s">
        <v>4281</v>
      </c>
      <c r="B429" s="98" t="s">
        <v>318</v>
      </c>
      <c r="C429" s="93" t="s">
        <v>4274</v>
      </c>
      <c r="D429" s="93" t="s">
        <v>31</v>
      </c>
      <c r="E429" s="93" t="s">
        <v>3100</v>
      </c>
      <c r="F429" s="97" t="s">
        <v>3148</v>
      </c>
      <c r="G429" s="96" t="s">
        <v>60</v>
      </c>
      <c r="H429" s="95">
        <v>149</v>
      </c>
      <c r="I429" s="95">
        <v>0.75</v>
      </c>
      <c r="J429" s="94">
        <v>115</v>
      </c>
      <c r="K429" s="94"/>
      <c r="L429" s="93" t="s">
        <v>4280</v>
      </c>
      <c r="M429" s="92" t="str">
        <f>IF(N429="","",H429-($M$7*H429))</f>
        <v/>
      </c>
      <c r="N429" s="91"/>
    </row>
    <row r="430" spans="1:14" ht="16" x14ac:dyDescent="0.2">
      <c r="A430" s="99" t="s">
        <v>4279</v>
      </c>
      <c r="B430" s="98" t="s">
        <v>318</v>
      </c>
      <c r="C430" s="93" t="s">
        <v>4274</v>
      </c>
      <c r="D430" s="93" t="s">
        <v>31</v>
      </c>
      <c r="E430" s="93" t="s">
        <v>3097</v>
      </c>
      <c r="F430" s="97" t="s">
        <v>3148</v>
      </c>
      <c r="G430" s="96" t="s">
        <v>60</v>
      </c>
      <c r="H430" s="95">
        <v>119.4</v>
      </c>
      <c r="I430" s="95">
        <v>0.75</v>
      </c>
      <c r="J430" s="94">
        <v>7</v>
      </c>
      <c r="K430" s="94"/>
      <c r="L430" s="93" t="s">
        <v>4278</v>
      </c>
      <c r="M430" s="92" t="str">
        <f>IF(N430="","",H430-($M$7*H430))</f>
        <v/>
      </c>
      <c r="N430" s="91"/>
    </row>
    <row r="431" spans="1:14" ht="16" x14ac:dyDescent="0.2">
      <c r="A431" s="99" t="s">
        <v>4277</v>
      </c>
      <c r="B431" s="98" t="s">
        <v>318</v>
      </c>
      <c r="C431" s="93" t="s">
        <v>4274</v>
      </c>
      <c r="D431" s="93" t="s">
        <v>31</v>
      </c>
      <c r="E431" s="93" t="s">
        <v>3117</v>
      </c>
      <c r="F431" s="97" t="s">
        <v>3148</v>
      </c>
      <c r="G431" s="96" t="s">
        <v>60</v>
      </c>
      <c r="H431" s="95">
        <v>95.9</v>
      </c>
      <c r="I431" s="95">
        <v>0.75</v>
      </c>
      <c r="J431" s="94">
        <v>231</v>
      </c>
      <c r="K431" s="94"/>
      <c r="L431" s="93" t="s">
        <v>4276</v>
      </c>
      <c r="M431" s="92" t="str">
        <f>IF(N431="","",H431-($M$7*H431))</f>
        <v/>
      </c>
      <c r="N431" s="91"/>
    </row>
    <row r="432" spans="1:14" ht="16" x14ac:dyDescent="0.2">
      <c r="A432" s="99" t="s">
        <v>4275</v>
      </c>
      <c r="B432" s="98" t="s">
        <v>318</v>
      </c>
      <c r="C432" s="93" t="s">
        <v>4274</v>
      </c>
      <c r="D432" s="93" t="s">
        <v>31</v>
      </c>
      <c r="E432" s="93" t="s">
        <v>3093</v>
      </c>
      <c r="F432" s="97" t="s">
        <v>3148</v>
      </c>
      <c r="G432" s="96" t="s">
        <v>60</v>
      </c>
      <c r="H432" s="95">
        <v>73.45</v>
      </c>
      <c r="I432" s="95">
        <v>0.75</v>
      </c>
      <c r="J432" s="94">
        <v>135</v>
      </c>
      <c r="K432" s="94"/>
      <c r="L432" s="93" t="s">
        <v>4273</v>
      </c>
      <c r="M432" s="92" t="str">
        <f>IF(N432="","",H432-($M$7*H432))</f>
        <v/>
      </c>
      <c r="N432" s="91"/>
    </row>
    <row r="433" spans="1:14" ht="16" x14ac:dyDescent="0.2">
      <c r="A433" s="99" t="s">
        <v>4272</v>
      </c>
      <c r="B433" s="98" t="s">
        <v>323</v>
      </c>
      <c r="C433" s="93" t="s">
        <v>4263</v>
      </c>
      <c r="D433" s="93" t="s">
        <v>31</v>
      </c>
      <c r="E433" s="93" t="s">
        <v>3100</v>
      </c>
      <c r="F433" s="97" t="s">
        <v>3148</v>
      </c>
      <c r="G433" s="96" t="s">
        <v>60</v>
      </c>
      <c r="H433" s="95">
        <v>166.25</v>
      </c>
      <c r="I433" s="95">
        <v>1.5</v>
      </c>
      <c r="J433" s="94">
        <v>59</v>
      </c>
      <c r="K433" s="94"/>
      <c r="L433" s="93" t="s">
        <v>4271</v>
      </c>
      <c r="M433" s="92" t="str">
        <f>IF(N433="","",H433-($M$7*H433))</f>
        <v/>
      </c>
      <c r="N433" s="91"/>
    </row>
    <row r="434" spans="1:14" ht="16" x14ac:dyDescent="0.2">
      <c r="A434" s="99" t="s">
        <v>4270</v>
      </c>
      <c r="B434" s="98" t="s">
        <v>323</v>
      </c>
      <c r="C434" s="93" t="s">
        <v>4263</v>
      </c>
      <c r="D434" s="93" t="s">
        <v>31</v>
      </c>
      <c r="E434" s="93" t="s">
        <v>3097</v>
      </c>
      <c r="F434" s="97" t="s">
        <v>3148</v>
      </c>
      <c r="G434" s="96" t="s">
        <v>60</v>
      </c>
      <c r="H434" s="95">
        <v>135.15</v>
      </c>
      <c r="I434" s="95">
        <v>1.5</v>
      </c>
      <c r="J434" s="94">
        <v>292</v>
      </c>
      <c r="K434" s="94"/>
      <c r="L434" s="93" t="s">
        <v>4269</v>
      </c>
      <c r="M434" s="92" t="str">
        <f>IF(N434="","",H434-($M$7*H434))</f>
        <v/>
      </c>
      <c r="N434" s="91"/>
    </row>
    <row r="435" spans="1:14" ht="16" x14ac:dyDescent="0.2">
      <c r="A435" s="99" t="s">
        <v>4268</v>
      </c>
      <c r="B435" s="98" t="s">
        <v>323</v>
      </c>
      <c r="C435" s="93" t="s">
        <v>4263</v>
      </c>
      <c r="D435" s="93" t="s">
        <v>31</v>
      </c>
      <c r="E435" s="93" t="s">
        <v>3117</v>
      </c>
      <c r="F435" s="97" t="s">
        <v>3148</v>
      </c>
      <c r="G435" s="96" t="s">
        <v>60</v>
      </c>
      <c r="H435" s="95">
        <v>107.8</v>
      </c>
      <c r="I435" s="95">
        <v>1.5</v>
      </c>
      <c r="J435" s="94">
        <v>353</v>
      </c>
      <c r="K435" s="94"/>
      <c r="L435" s="93" t="s">
        <v>4267</v>
      </c>
      <c r="M435" s="92" t="str">
        <f>IF(N435="","",H435-($M$7*H435))</f>
        <v/>
      </c>
      <c r="N435" s="91"/>
    </row>
    <row r="436" spans="1:14" ht="16" x14ac:dyDescent="0.2">
      <c r="A436" s="99" t="s">
        <v>4266</v>
      </c>
      <c r="B436" s="98" t="s">
        <v>323</v>
      </c>
      <c r="C436" s="93" t="s">
        <v>4263</v>
      </c>
      <c r="D436" s="93" t="s">
        <v>31</v>
      </c>
      <c r="E436" s="93" t="s">
        <v>3093</v>
      </c>
      <c r="F436" s="97"/>
      <c r="G436" s="96" t="s">
        <v>60</v>
      </c>
      <c r="H436" s="95">
        <v>77.25</v>
      </c>
      <c r="I436" s="95">
        <v>1.5</v>
      </c>
      <c r="J436" s="94">
        <v>101</v>
      </c>
      <c r="K436" s="94"/>
      <c r="L436" s="93" t="s">
        <v>4265</v>
      </c>
      <c r="M436" s="92" t="str">
        <f>IF(N436="","",H436-($M$7*H436))</f>
        <v/>
      </c>
      <c r="N436" s="91"/>
    </row>
    <row r="437" spans="1:14" ht="16" x14ac:dyDescent="0.2">
      <c r="A437" s="99" t="s">
        <v>4264</v>
      </c>
      <c r="B437" s="98" t="s">
        <v>323</v>
      </c>
      <c r="C437" s="93" t="s">
        <v>4263</v>
      </c>
      <c r="D437" s="93" t="s">
        <v>31</v>
      </c>
      <c r="E437" s="93" t="s">
        <v>3111</v>
      </c>
      <c r="F437" s="97" t="s">
        <v>3148</v>
      </c>
      <c r="G437" s="96" t="s">
        <v>60</v>
      </c>
      <c r="H437" s="95">
        <v>59</v>
      </c>
      <c r="I437" s="95">
        <v>1.5</v>
      </c>
      <c r="J437" s="94">
        <v>2</v>
      </c>
      <c r="K437" s="94"/>
      <c r="L437" s="93" t="s">
        <v>4262</v>
      </c>
      <c r="M437" s="92" t="str">
        <f>IF(N437="","",H437-($M$7*H437))</f>
        <v/>
      </c>
      <c r="N437" s="91"/>
    </row>
    <row r="438" spans="1:14" ht="16" x14ac:dyDescent="0.2">
      <c r="A438" s="99" t="s">
        <v>4261</v>
      </c>
      <c r="B438" s="98" t="s">
        <v>4260</v>
      </c>
      <c r="C438" s="93" t="s">
        <v>4259</v>
      </c>
      <c r="D438" s="93" t="s">
        <v>41</v>
      </c>
      <c r="E438" s="93" t="s">
        <v>3093</v>
      </c>
      <c r="F438" s="97"/>
      <c r="G438" s="96" t="s">
        <v>33</v>
      </c>
      <c r="H438" s="95">
        <v>45.85</v>
      </c>
      <c r="I438" s="95"/>
      <c r="J438" s="94">
        <v>3</v>
      </c>
      <c r="K438" s="94"/>
      <c r="L438" s="93" t="s">
        <v>4258</v>
      </c>
      <c r="M438" s="92" t="str">
        <f>IF(N438="","",H438-($M$7*H438))</f>
        <v/>
      </c>
      <c r="N438" s="91"/>
    </row>
    <row r="439" spans="1:14" ht="16" x14ac:dyDescent="0.2">
      <c r="A439" s="99" t="s">
        <v>4257</v>
      </c>
      <c r="B439" s="98" t="s">
        <v>4256</v>
      </c>
      <c r="C439" s="93" t="s">
        <v>4255</v>
      </c>
      <c r="D439" s="93" t="s">
        <v>41</v>
      </c>
      <c r="E439" s="93" t="s">
        <v>3111</v>
      </c>
      <c r="F439" s="97"/>
      <c r="G439" s="96" t="s">
        <v>33</v>
      </c>
      <c r="H439" s="95">
        <v>34.9</v>
      </c>
      <c r="I439" s="95"/>
      <c r="J439" s="94">
        <v>1</v>
      </c>
      <c r="K439" s="94"/>
      <c r="L439" s="93" t="s">
        <v>4254</v>
      </c>
      <c r="M439" s="92" t="str">
        <f>IF(N439="","",H439-($M$7*H439))</f>
        <v/>
      </c>
      <c r="N439" s="91"/>
    </row>
    <row r="440" spans="1:14" ht="16" x14ac:dyDescent="0.2">
      <c r="A440" s="99" t="s">
        <v>4253</v>
      </c>
      <c r="B440" s="98" t="s">
        <v>4246</v>
      </c>
      <c r="C440" s="93" t="s">
        <v>4245</v>
      </c>
      <c r="D440" s="93" t="s">
        <v>4157</v>
      </c>
      <c r="E440" s="93" t="s">
        <v>3093</v>
      </c>
      <c r="F440" s="97"/>
      <c r="G440" s="96" t="s">
        <v>33</v>
      </c>
      <c r="H440" s="95">
        <v>63.9</v>
      </c>
      <c r="I440" s="95">
        <v>2.4500000000000002</v>
      </c>
      <c r="J440" s="94">
        <v>214</v>
      </c>
      <c r="K440" s="94"/>
      <c r="L440" s="93" t="s">
        <v>4252</v>
      </c>
      <c r="M440" s="92" t="str">
        <f>IF(N440="","",H440-($M$7*H440))</f>
        <v/>
      </c>
      <c r="N440" s="91"/>
    </row>
    <row r="441" spans="1:14" ht="16" x14ac:dyDescent="0.2">
      <c r="A441" s="99" t="s">
        <v>4251</v>
      </c>
      <c r="B441" s="98" t="s">
        <v>4246</v>
      </c>
      <c r="C441" s="93" t="s">
        <v>4245</v>
      </c>
      <c r="D441" s="93" t="s">
        <v>4157</v>
      </c>
      <c r="E441" s="93" t="s">
        <v>3111</v>
      </c>
      <c r="F441" s="97"/>
      <c r="G441" s="96" t="s">
        <v>33</v>
      </c>
      <c r="H441" s="95">
        <v>49.7</v>
      </c>
      <c r="I441" s="95">
        <v>2.4500000000000002</v>
      </c>
      <c r="J441" s="94">
        <v>189</v>
      </c>
      <c r="K441" s="94"/>
      <c r="L441" s="93" t="s">
        <v>4250</v>
      </c>
      <c r="M441" s="92" t="str">
        <f>IF(N441="","",H441-($M$7*H441))</f>
        <v/>
      </c>
      <c r="N441" s="91"/>
    </row>
    <row r="442" spans="1:14" ht="16" x14ac:dyDescent="0.2">
      <c r="A442" s="99" t="s">
        <v>4249</v>
      </c>
      <c r="B442" s="98" t="s">
        <v>4246</v>
      </c>
      <c r="C442" s="93" t="s">
        <v>4245</v>
      </c>
      <c r="D442" s="93" t="s">
        <v>4157</v>
      </c>
      <c r="E442" s="93" t="s">
        <v>3252</v>
      </c>
      <c r="F442" s="97"/>
      <c r="G442" s="96" t="s">
        <v>33</v>
      </c>
      <c r="H442" s="95">
        <v>45</v>
      </c>
      <c r="I442" s="95">
        <v>2.4500000000000002</v>
      </c>
      <c r="J442" s="94">
        <v>500</v>
      </c>
      <c r="K442" s="94"/>
      <c r="L442" s="93" t="s">
        <v>4248</v>
      </c>
      <c r="M442" s="92" t="str">
        <f>IF(N442="","",H442-($M$7*H442))</f>
        <v/>
      </c>
      <c r="N442" s="91"/>
    </row>
    <row r="443" spans="1:14" ht="16" x14ac:dyDescent="0.2">
      <c r="A443" s="99" t="s">
        <v>4247</v>
      </c>
      <c r="B443" s="98" t="s">
        <v>4246</v>
      </c>
      <c r="C443" s="93" t="s">
        <v>4245</v>
      </c>
      <c r="D443" s="93" t="s">
        <v>4157</v>
      </c>
      <c r="E443" s="93" t="s">
        <v>4194</v>
      </c>
      <c r="F443" s="97"/>
      <c r="G443" s="96" t="s">
        <v>33</v>
      </c>
      <c r="H443" s="95">
        <v>8</v>
      </c>
      <c r="I443" s="95">
        <v>2.4500000000000002</v>
      </c>
      <c r="J443" s="94">
        <v>131</v>
      </c>
      <c r="K443" s="94"/>
      <c r="L443" s="93" t="s">
        <v>4244</v>
      </c>
      <c r="M443" s="92" t="str">
        <f>IF(N443="","",H443-($M$7*H443))</f>
        <v/>
      </c>
      <c r="N443" s="91"/>
    </row>
    <row r="444" spans="1:14" ht="16" x14ac:dyDescent="0.2">
      <c r="A444" s="99" t="s">
        <v>4243</v>
      </c>
      <c r="B444" s="98" t="s">
        <v>4238</v>
      </c>
      <c r="C444" s="93" t="s">
        <v>4237</v>
      </c>
      <c r="D444" s="93" t="s">
        <v>4157</v>
      </c>
      <c r="E444" s="93" t="s">
        <v>3093</v>
      </c>
      <c r="F444" s="97" t="s">
        <v>3148</v>
      </c>
      <c r="G444" s="96" t="s">
        <v>33</v>
      </c>
      <c r="H444" s="95">
        <v>63.9</v>
      </c>
      <c r="I444" s="95">
        <v>1.05</v>
      </c>
      <c r="J444" s="94">
        <v>82</v>
      </c>
      <c r="K444" s="94"/>
      <c r="L444" s="93" t="s">
        <v>4242</v>
      </c>
      <c r="M444" s="92" t="str">
        <f>IF(N444="","",H444-($M$7*H444))</f>
        <v/>
      </c>
      <c r="N444" s="91"/>
    </row>
    <row r="445" spans="1:14" ht="16" x14ac:dyDescent="0.2">
      <c r="A445" s="99" t="s">
        <v>4241</v>
      </c>
      <c r="B445" s="98" t="s">
        <v>4238</v>
      </c>
      <c r="C445" s="93" t="s">
        <v>4237</v>
      </c>
      <c r="D445" s="93" t="s">
        <v>4157</v>
      </c>
      <c r="E445" s="93" t="s">
        <v>3111</v>
      </c>
      <c r="F445" s="97" t="s">
        <v>3148</v>
      </c>
      <c r="G445" s="96" t="s">
        <v>33</v>
      </c>
      <c r="H445" s="95">
        <v>49.7</v>
      </c>
      <c r="I445" s="95">
        <v>1.05</v>
      </c>
      <c r="J445" s="94">
        <v>342</v>
      </c>
      <c r="K445" s="94"/>
      <c r="L445" s="93" t="s">
        <v>4240</v>
      </c>
      <c r="M445" s="92" t="str">
        <f>IF(N445="","",H445-($M$7*H445))</f>
        <v/>
      </c>
      <c r="N445" s="91"/>
    </row>
    <row r="446" spans="1:14" ht="16" x14ac:dyDescent="0.2">
      <c r="A446" s="99" t="s">
        <v>4239</v>
      </c>
      <c r="B446" s="98" t="s">
        <v>4238</v>
      </c>
      <c r="C446" s="93" t="s">
        <v>4237</v>
      </c>
      <c r="D446" s="93" t="s">
        <v>4157</v>
      </c>
      <c r="E446" s="93" t="s">
        <v>3252</v>
      </c>
      <c r="F446" s="97"/>
      <c r="G446" s="96" t="s">
        <v>33</v>
      </c>
      <c r="H446" s="95">
        <v>45</v>
      </c>
      <c r="I446" s="95">
        <v>1.05</v>
      </c>
      <c r="J446" s="94">
        <v>37</v>
      </c>
      <c r="K446" s="94"/>
      <c r="L446" s="93" t="s">
        <v>4236</v>
      </c>
      <c r="M446" s="92" t="str">
        <f>IF(N446="","",H446-($M$7*H446))</f>
        <v/>
      </c>
      <c r="N446" s="91"/>
    </row>
    <row r="447" spans="1:14" ht="16" x14ac:dyDescent="0.2">
      <c r="A447" s="99" t="s">
        <v>4235</v>
      </c>
      <c r="B447" s="98" t="s">
        <v>4230</v>
      </c>
      <c r="C447" s="93" t="s">
        <v>4229</v>
      </c>
      <c r="D447" s="93" t="s">
        <v>4157</v>
      </c>
      <c r="E447" s="93" t="s">
        <v>3093</v>
      </c>
      <c r="F447" s="97" t="s">
        <v>3148</v>
      </c>
      <c r="G447" s="96" t="s">
        <v>33</v>
      </c>
      <c r="H447" s="95">
        <v>63.9</v>
      </c>
      <c r="I447" s="95">
        <v>1.05</v>
      </c>
      <c r="J447" s="94">
        <v>108</v>
      </c>
      <c r="K447" s="94"/>
      <c r="L447" s="93" t="s">
        <v>4234</v>
      </c>
      <c r="M447" s="92" t="str">
        <f>IF(N447="","",H447-($M$7*H447))</f>
        <v/>
      </c>
      <c r="N447" s="91"/>
    </row>
    <row r="448" spans="1:14" ht="16" x14ac:dyDescent="0.2">
      <c r="A448" s="99" t="s">
        <v>4233</v>
      </c>
      <c r="B448" s="98" t="s">
        <v>4230</v>
      </c>
      <c r="C448" s="93" t="s">
        <v>4229</v>
      </c>
      <c r="D448" s="93" t="s">
        <v>4157</v>
      </c>
      <c r="E448" s="93" t="s">
        <v>3111</v>
      </c>
      <c r="F448" s="97" t="s">
        <v>3148</v>
      </c>
      <c r="G448" s="96" t="s">
        <v>33</v>
      </c>
      <c r="H448" s="95">
        <v>49.7</v>
      </c>
      <c r="I448" s="95">
        <v>1.05</v>
      </c>
      <c r="J448" s="94">
        <v>401</v>
      </c>
      <c r="K448" s="94"/>
      <c r="L448" s="93" t="s">
        <v>4232</v>
      </c>
      <c r="M448" s="92" t="str">
        <f>IF(N448="","",H448-($M$7*H448))</f>
        <v/>
      </c>
      <c r="N448" s="91"/>
    </row>
    <row r="449" spans="1:14" ht="16" x14ac:dyDescent="0.2">
      <c r="A449" s="99" t="s">
        <v>4231</v>
      </c>
      <c r="B449" s="98" t="s">
        <v>4230</v>
      </c>
      <c r="C449" s="93" t="s">
        <v>4229</v>
      </c>
      <c r="D449" s="93" t="s">
        <v>4157</v>
      </c>
      <c r="E449" s="93" t="s">
        <v>3252</v>
      </c>
      <c r="F449" s="97"/>
      <c r="G449" s="96" t="s">
        <v>33</v>
      </c>
      <c r="H449" s="95">
        <v>45</v>
      </c>
      <c r="I449" s="95">
        <v>1.05</v>
      </c>
      <c r="J449" s="94">
        <v>24</v>
      </c>
      <c r="K449" s="94"/>
      <c r="L449" s="93" t="s">
        <v>4228</v>
      </c>
      <c r="M449" s="92" t="str">
        <f>IF(N449="","",H449-($M$7*H449))</f>
        <v/>
      </c>
      <c r="N449" s="91"/>
    </row>
    <row r="450" spans="1:14" ht="16" x14ac:dyDescent="0.2">
      <c r="A450" s="99" t="s">
        <v>4227</v>
      </c>
      <c r="B450" s="98" t="s">
        <v>4222</v>
      </c>
      <c r="C450" s="93" t="s">
        <v>4221</v>
      </c>
      <c r="D450" s="93" t="s">
        <v>4157</v>
      </c>
      <c r="E450" s="93" t="s">
        <v>3093</v>
      </c>
      <c r="F450" s="97" t="s">
        <v>3148</v>
      </c>
      <c r="G450" s="96" t="s">
        <v>33</v>
      </c>
      <c r="H450" s="95">
        <v>63.9</v>
      </c>
      <c r="I450" s="95">
        <v>1.05</v>
      </c>
      <c r="J450" s="94">
        <v>43</v>
      </c>
      <c r="K450" s="94"/>
      <c r="L450" s="93" t="s">
        <v>4226</v>
      </c>
      <c r="M450" s="92" t="str">
        <f>IF(N450="","",H450-($M$7*H450))</f>
        <v/>
      </c>
      <c r="N450" s="91"/>
    </row>
    <row r="451" spans="1:14" ht="16" x14ac:dyDescent="0.2">
      <c r="A451" s="99" t="s">
        <v>4225</v>
      </c>
      <c r="B451" s="98" t="s">
        <v>4222</v>
      </c>
      <c r="C451" s="93" t="s">
        <v>4221</v>
      </c>
      <c r="D451" s="93" t="s">
        <v>4157</v>
      </c>
      <c r="E451" s="93" t="s">
        <v>3111</v>
      </c>
      <c r="F451" s="97" t="s">
        <v>3148</v>
      </c>
      <c r="G451" s="96" t="s">
        <v>33</v>
      </c>
      <c r="H451" s="95">
        <v>49.7</v>
      </c>
      <c r="I451" s="95">
        <v>1.05</v>
      </c>
      <c r="J451" s="94">
        <v>246</v>
      </c>
      <c r="K451" s="94"/>
      <c r="L451" s="93" t="s">
        <v>4224</v>
      </c>
      <c r="M451" s="92" t="str">
        <f>IF(N451="","",H451-($M$7*H451))</f>
        <v/>
      </c>
      <c r="N451" s="91"/>
    </row>
    <row r="452" spans="1:14" ht="16" x14ac:dyDescent="0.2">
      <c r="A452" s="99" t="s">
        <v>4223</v>
      </c>
      <c r="B452" s="98" t="s">
        <v>4222</v>
      </c>
      <c r="C452" s="93" t="s">
        <v>4221</v>
      </c>
      <c r="D452" s="93" t="s">
        <v>4157</v>
      </c>
      <c r="E452" s="93" t="s">
        <v>3252</v>
      </c>
      <c r="F452" s="97"/>
      <c r="G452" s="96" t="s">
        <v>33</v>
      </c>
      <c r="H452" s="95">
        <v>45</v>
      </c>
      <c r="I452" s="95">
        <v>1.05</v>
      </c>
      <c r="J452" s="94">
        <v>58</v>
      </c>
      <c r="K452" s="94"/>
      <c r="L452" s="93" t="s">
        <v>4220</v>
      </c>
      <c r="M452" s="92" t="str">
        <f>IF(N452="","",H452-($M$7*H452))</f>
        <v/>
      </c>
      <c r="N452" s="91"/>
    </row>
    <row r="453" spans="1:14" ht="16" x14ac:dyDescent="0.2">
      <c r="A453" s="99" t="s">
        <v>4219</v>
      </c>
      <c r="B453" s="98" t="s">
        <v>4216</v>
      </c>
      <c r="C453" s="93" t="s">
        <v>4215</v>
      </c>
      <c r="D453" s="93" t="s">
        <v>4157</v>
      </c>
      <c r="E453" s="93" t="s">
        <v>3093</v>
      </c>
      <c r="F453" s="97"/>
      <c r="G453" s="96" t="s">
        <v>33</v>
      </c>
      <c r="H453" s="95">
        <v>63.9</v>
      </c>
      <c r="I453" s="95">
        <v>2.2999999999999998</v>
      </c>
      <c r="J453" s="94">
        <v>237</v>
      </c>
      <c r="K453" s="94"/>
      <c r="L453" s="93" t="s">
        <v>4218</v>
      </c>
      <c r="M453" s="92" t="str">
        <f>IF(N453="","",H453-($M$7*H453))</f>
        <v/>
      </c>
      <c r="N453" s="91"/>
    </row>
    <row r="454" spans="1:14" ht="16" x14ac:dyDescent="0.2">
      <c r="A454" s="99" t="s">
        <v>4217</v>
      </c>
      <c r="B454" s="98" t="s">
        <v>4216</v>
      </c>
      <c r="C454" s="93" t="s">
        <v>4215</v>
      </c>
      <c r="D454" s="93" t="s">
        <v>4157</v>
      </c>
      <c r="E454" s="93" t="s">
        <v>3111</v>
      </c>
      <c r="F454" s="97"/>
      <c r="G454" s="96" t="s">
        <v>33</v>
      </c>
      <c r="H454" s="95">
        <v>49.7</v>
      </c>
      <c r="I454" s="95">
        <v>2.2999999999999998</v>
      </c>
      <c r="J454" s="94">
        <v>341</v>
      </c>
      <c r="K454" s="94"/>
      <c r="L454" s="93" t="s">
        <v>4214</v>
      </c>
      <c r="M454" s="92" t="str">
        <f>IF(N454="","",H454-($M$7*H454))</f>
        <v/>
      </c>
      <c r="N454" s="91"/>
    </row>
    <row r="455" spans="1:14" ht="16" x14ac:dyDescent="0.2">
      <c r="A455" s="99" t="s">
        <v>4213</v>
      </c>
      <c r="B455" s="98" t="s">
        <v>4206</v>
      </c>
      <c r="C455" s="93" t="s">
        <v>4205</v>
      </c>
      <c r="D455" s="93" t="s">
        <v>4157</v>
      </c>
      <c r="E455" s="93" t="s">
        <v>3093</v>
      </c>
      <c r="F455" s="97"/>
      <c r="G455" s="96" t="s">
        <v>33</v>
      </c>
      <c r="H455" s="95">
        <v>63.9</v>
      </c>
      <c r="I455" s="95">
        <v>2.4500000000000002</v>
      </c>
      <c r="J455" s="94">
        <v>71</v>
      </c>
      <c r="K455" s="94"/>
      <c r="L455" s="93" t="s">
        <v>4212</v>
      </c>
      <c r="M455" s="92" t="str">
        <f>IF(N455="","",H455-($M$7*H455))</f>
        <v/>
      </c>
      <c r="N455" s="91"/>
    </row>
    <row r="456" spans="1:14" ht="16" x14ac:dyDescent="0.2">
      <c r="A456" s="99" t="s">
        <v>4211</v>
      </c>
      <c r="B456" s="98" t="s">
        <v>4206</v>
      </c>
      <c r="C456" s="93" t="s">
        <v>4205</v>
      </c>
      <c r="D456" s="93" t="s">
        <v>4157</v>
      </c>
      <c r="E456" s="93" t="s">
        <v>3111</v>
      </c>
      <c r="F456" s="97"/>
      <c r="G456" s="96" t="s">
        <v>33</v>
      </c>
      <c r="H456" s="95">
        <v>49.7</v>
      </c>
      <c r="I456" s="95">
        <v>2.4500000000000002</v>
      </c>
      <c r="J456" s="94">
        <v>37</v>
      </c>
      <c r="K456" s="94"/>
      <c r="L456" s="93" t="s">
        <v>4210</v>
      </c>
      <c r="M456" s="92" t="str">
        <f>IF(N456="","",H456-($M$7*H456))</f>
        <v/>
      </c>
      <c r="N456" s="91"/>
    </row>
    <row r="457" spans="1:14" ht="16" x14ac:dyDescent="0.2">
      <c r="A457" s="99" t="s">
        <v>4209</v>
      </c>
      <c r="B457" s="98" t="s">
        <v>4206</v>
      </c>
      <c r="C457" s="93" t="s">
        <v>4205</v>
      </c>
      <c r="D457" s="93" t="s">
        <v>4157</v>
      </c>
      <c r="E457" s="93" t="s">
        <v>3252</v>
      </c>
      <c r="F457" s="97"/>
      <c r="G457" s="96" t="s">
        <v>33</v>
      </c>
      <c r="H457" s="95">
        <v>45</v>
      </c>
      <c r="I457" s="95">
        <v>2.4500000000000002</v>
      </c>
      <c r="J457" s="94">
        <v>500</v>
      </c>
      <c r="K457" s="94"/>
      <c r="L457" s="93" t="s">
        <v>4208</v>
      </c>
      <c r="M457" s="92" t="str">
        <f>IF(N457="","",H457-($M$7*H457))</f>
        <v/>
      </c>
      <c r="N457" s="91"/>
    </row>
    <row r="458" spans="1:14" ht="16" x14ac:dyDescent="0.2">
      <c r="A458" s="99" t="s">
        <v>4207</v>
      </c>
      <c r="B458" s="98" t="s">
        <v>4206</v>
      </c>
      <c r="C458" s="93" t="s">
        <v>4205</v>
      </c>
      <c r="D458" s="93" t="s">
        <v>4157</v>
      </c>
      <c r="E458" s="93" t="s">
        <v>4194</v>
      </c>
      <c r="F458" s="97"/>
      <c r="G458" s="96" t="s">
        <v>33</v>
      </c>
      <c r="H458" s="95">
        <v>8</v>
      </c>
      <c r="I458" s="95">
        <v>2.4500000000000002</v>
      </c>
      <c r="J458" s="94">
        <v>500</v>
      </c>
      <c r="K458" s="94"/>
      <c r="L458" s="93" t="s">
        <v>4204</v>
      </c>
      <c r="M458" s="92" t="str">
        <f>IF(N458="","",H458-($M$7*H458))</f>
        <v/>
      </c>
      <c r="N458" s="91"/>
    </row>
    <row r="459" spans="1:14" ht="16" x14ac:dyDescent="0.2">
      <c r="A459" s="99" t="s">
        <v>4203</v>
      </c>
      <c r="B459" s="98" t="s">
        <v>4196</v>
      </c>
      <c r="C459" s="93" t="s">
        <v>4195</v>
      </c>
      <c r="D459" s="93" t="s">
        <v>4157</v>
      </c>
      <c r="E459" s="93" t="s">
        <v>3093</v>
      </c>
      <c r="F459" s="97"/>
      <c r="G459" s="96" t="s">
        <v>33</v>
      </c>
      <c r="H459" s="95">
        <v>63.9</v>
      </c>
      <c r="I459" s="95">
        <v>2.25</v>
      </c>
      <c r="J459" s="94">
        <v>225</v>
      </c>
      <c r="K459" s="94"/>
      <c r="L459" s="93" t="s">
        <v>4202</v>
      </c>
      <c r="M459" s="92" t="str">
        <f>IF(N459="","",H459-($M$7*H459))</f>
        <v/>
      </c>
      <c r="N459" s="91"/>
    </row>
    <row r="460" spans="1:14" ht="16" x14ac:dyDescent="0.2">
      <c r="A460" s="99" t="s">
        <v>4201</v>
      </c>
      <c r="B460" s="98" t="s">
        <v>4196</v>
      </c>
      <c r="C460" s="93" t="s">
        <v>4195</v>
      </c>
      <c r="D460" s="93" t="s">
        <v>4157</v>
      </c>
      <c r="E460" s="93" t="s">
        <v>3111</v>
      </c>
      <c r="F460" s="97"/>
      <c r="G460" s="96" t="s">
        <v>33</v>
      </c>
      <c r="H460" s="95">
        <v>49.7</v>
      </c>
      <c r="I460" s="95">
        <v>2.25</v>
      </c>
      <c r="J460" s="94">
        <v>455</v>
      </c>
      <c r="K460" s="94"/>
      <c r="L460" s="93" t="s">
        <v>4200</v>
      </c>
      <c r="M460" s="92" t="str">
        <f>IF(N460="","",H460-($M$7*H460))</f>
        <v/>
      </c>
      <c r="N460" s="91"/>
    </row>
    <row r="461" spans="1:14" ht="16" x14ac:dyDescent="0.2">
      <c r="A461" s="99" t="s">
        <v>4199</v>
      </c>
      <c r="B461" s="98" t="s">
        <v>4196</v>
      </c>
      <c r="C461" s="93" t="s">
        <v>4195</v>
      </c>
      <c r="D461" s="93" t="s">
        <v>4157</v>
      </c>
      <c r="E461" s="93" t="s">
        <v>3252</v>
      </c>
      <c r="F461" s="97"/>
      <c r="G461" s="96" t="s">
        <v>33</v>
      </c>
      <c r="H461" s="95">
        <v>45</v>
      </c>
      <c r="I461" s="95">
        <v>2.25</v>
      </c>
      <c r="J461" s="94">
        <v>500</v>
      </c>
      <c r="K461" s="94"/>
      <c r="L461" s="93" t="s">
        <v>4198</v>
      </c>
      <c r="M461" s="92" t="str">
        <f>IF(N461="","",H461-($M$7*H461))</f>
        <v/>
      </c>
      <c r="N461" s="91"/>
    </row>
    <row r="462" spans="1:14" ht="16" x14ac:dyDescent="0.2">
      <c r="A462" s="99" t="s">
        <v>4197</v>
      </c>
      <c r="B462" s="98" t="s">
        <v>4196</v>
      </c>
      <c r="C462" s="93" t="s">
        <v>4195</v>
      </c>
      <c r="D462" s="93" t="s">
        <v>4157</v>
      </c>
      <c r="E462" s="93" t="s">
        <v>4194</v>
      </c>
      <c r="F462" s="97"/>
      <c r="G462" s="96" t="s">
        <v>33</v>
      </c>
      <c r="H462" s="95">
        <v>8</v>
      </c>
      <c r="I462" s="95">
        <v>2.25</v>
      </c>
      <c r="J462" s="94">
        <v>202</v>
      </c>
      <c r="K462" s="94"/>
      <c r="L462" s="93" t="s">
        <v>4193</v>
      </c>
      <c r="M462" s="92" t="str">
        <f>IF(N462="","",H462-($M$7*H462))</f>
        <v/>
      </c>
      <c r="N462" s="91"/>
    </row>
    <row r="463" spans="1:14" ht="16" x14ac:dyDescent="0.2">
      <c r="A463" s="99" t="s">
        <v>4192</v>
      </c>
      <c r="B463" s="98" t="s">
        <v>4187</v>
      </c>
      <c r="C463" s="93" t="s">
        <v>4186</v>
      </c>
      <c r="D463" s="93" t="s">
        <v>4157</v>
      </c>
      <c r="E463" s="93" t="s">
        <v>3093</v>
      </c>
      <c r="F463" s="97" t="s">
        <v>3148</v>
      </c>
      <c r="G463" s="96" t="s">
        <v>33</v>
      </c>
      <c r="H463" s="95">
        <v>63.9</v>
      </c>
      <c r="I463" s="95">
        <v>1</v>
      </c>
      <c r="J463" s="94">
        <v>257</v>
      </c>
      <c r="K463" s="94"/>
      <c r="L463" s="93" t="s">
        <v>4191</v>
      </c>
      <c r="M463" s="92" t="str">
        <f>IF(N463="","",H463-($M$7*H463))</f>
        <v/>
      </c>
      <c r="N463" s="91"/>
    </row>
    <row r="464" spans="1:14" ht="16" x14ac:dyDescent="0.2">
      <c r="A464" s="99" t="s">
        <v>4190</v>
      </c>
      <c r="B464" s="98" t="s">
        <v>4187</v>
      </c>
      <c r="C464" s="93" t="s">
        <v>4186</v>
      </c>
      <c r="D464" s="93" t="s">
        <v>4157</v>
      </c>
      <c r="E464" s="93" t="s">
        <v>3111</v>
      </c>
      <c r="F464" s="97" t="s">
        <v>3148</v>
      </c>
      <c r="G464" s="96" t="s">
        <v>33</v>
      </c>
      <c r="H464" s="95">
        <v>49.7</v>
      </c>
      <c r="I464" s="95">
        <v>1</v>
      </c>
      <c r="J464" s="94">
        <v>7</v>
      </c>
      <c r="K464" s="94"/>
      <c r="L464" s="93" t="s">
        <v>4189</v>
      </c>
      <c r="M464" s="92" t="str">
        <f>IF(N464="","",H464-($M$7*H464))</f>
        <v/>
      </c>
      <c r="N464" s="91"/>
    </row>
    <row r="465" spans="1:14" ht="16" x14ac:dyDescent="0.2">
      <c r="A465" s="99" t="s">
        <v>4188</v>
      </c>
      <c r="B465" s="98" t="s">
        <v>4187</v>
      </c>
      <c r="C465" s="93" t="s">
        <v>4186</v>
      </c>
      <c r="D465" s="93" t="s">
        <v>4157</v>
      </c>
      <c r="E465" s="93" t="s">
        <v>3252</v>
      </c>
      <c r="F465" s="97"/>
      <c r="G465" s="96" t="s">
        <v>33</v>
      </c>
      <c r="H465" s="95">
        <v>45</v>
      </c>
      <c r="I465" s="95">
        <v>1</v>
      </c>
      <c r="J465" s="94">
        <v>67</v>
      </c>
      <c r="K465" s="94"/>
      <c r="L465" s="93" t="s">
        <v>4185</v>
      </c>
      <c r="M465" s="92" t="str">
        <f>IF(N465="","",H465-($M$7*H465))</f>
        <v/>
      </c>
      <c r="N465" s="91"/>
    </row>
    <row r="466" spans="1:14" ht="16" x14ac:dyDescent="0.2">
      <c r="A466" s="99" t="s">
        <v>4184</v>
      </c>
      <c r="B466" s="98" t="s">
        <v>2484</v>
      </c>
      <c r="C466" s="93" t="s">
        <v>4181</v>
      </c>
      <c r="D466" s="93" t="s">
        <v>4157</v>
      </c>
      <c r="E466" s="93" t="s">
        <v>3236</v>
      </c>
      <c r="F466" s="97" t="s">
        <v>3148</v>
      </c>
      <c r="G466" s="96" t="s">
        <v>49</v>
      </c>
      <c r="H466" s="95">
        <v>94.1</v>
      </c>
      <c r="I466" s="95">
        <v>2.65</v>
      </c>
      <c r="J466" s="94">
        <v>500</v>
      </c>
      <c r="K466" s="94"/>
      <c r="L466" s="93" t="s">
        <v>4183</v>
      </c>
      <c r="M466" s="92" t="str">
        <f>IF(N466="","",H466-($M$7*H466))</f>
        <v/>
      </c>
      <c r="N466" s="91"/>
    </row>
    <row r="467" spans="1:14" ht="16" x14ac:dyDescent="0.2">
      <c r="A467" s="99" t="s">
        <v>4182</v>
      </c>
      <c r="B467" s="98" t="s">
        <v>2484</v>
      </c>
      <c r="C467" s="93" t="s">
        <v>4181</v>
      </c>
      <c r="D467" s="93" t="s">
        <v>4157</v>
      </c>
      <c r="E467" s="93" t="s">
        <v>3093</v>
      </c>
      <c r="F467" s="97" t="s">
        <v>3148</v>
      </c>
      <c r="G467" s="96" t="s">
        <v>49</v>
      </c>
      <c r="H467" s="95">
        <v>74.05</v>
      </c>
      <c r="I467" s="95">
        <v>2.65</v>
      </c>
      <c r="J467" s="94">
        <v>500</v>
      </c>
      <c r="K467" s="94"/>
      <c r="L467" s="93" t="s">
        <v>4180</v>
      </c>
      <c r="M467" s="92" t="str">
        <f>IF(N467="","",H467-($M$7*H467))</f>
        <v/>
      </c>
      <c r="N467" s="91"/>
    </row>
    <row r="468" spans="1:14" ht="16" x14ac:dyDescent="0.2">
      <c r="A468" s="99" t="s">
        <v>4179</v>
      </c>
      <c r="B468" s="98" t="s">
        <v>325</v>
      </c>
      <c r="C468" s="93" t="s">
        <v>4174</v>
      </c>
      <c r="D468" s="93" t="s">
        <v>4157</v>
      </c>
      <c r="E468" s="93" t="s">
        <v>3831</v>
      </c>
      <c r="F468" s="97" t="s">
        <v>3148</v>
      </c>
      <c r="G468" s="96" t="s">
        <v>49</v>
      </c>
      <c r="H468" s="95">
        <v>155</v>
      </c>
      <c r="I468" s="95">
        <v>2.65</v>
      </c>
      <c r="J468" s="94">
        <v>188</v>
      </c>
      <c r="K468" s="94"/>
      <c r="L468" s="93" t="s">
        <v>4178</v>
      </c>
      <c r="M468" s="92" t="str">
        <f>IF(N468="","",H468-($M$7*H468))</f>
        <v/>
      </c>
      <c r="N468" s="91"/>
    </row>
    <row r="469" spans="1:14" ht="16" x14ac:dyDescent="0.2">
      <c r="A469" s="99" t="s">
        <v>4177</v>
      </c>
      <c r="B469" s="98" t="s">
        <v>325</v>
      </c>
      <c r="C469" s="93" t="s">
        <v>4174</v>
      </c>
      <c r="D469" s="93" t="s">
        <v>4157</v>
      </c>
      <c r="E469" s="93" t="s">
        <v>3236</v>
      </c>
      <c r="F469" s="97" t="s">
        <v>3148</v>
      </c>
      <c r="G469" s="96" t="s">
        <v>49</v>
      </c>
      <c r="H469" s="95">
        <v>85</v>
      </c>
      <c r="I469" s="95">
        <v>2.65</v>
      </c>
      <c r="J469" s="94">
        <v>500</v>
      </c>
      <c r="K469" s="94"/>
      <c r="L469" s="93" t="s">
        <v>4176</v>
      </c>
      <c r="M469" s="92" t="str">
        <f>IF(N469="","",H469-($M$7*H469))</f>
        <v/>
      </c>
      <c r="N469" s="91"/>
    </row>
    <row r="470" spans="1:14" ht="16" x14ac:dyDescent="0.2">
      <c r="A470" s="99" t="s">
        <v>4175</v>
      </c>
      <c r="B470" s="98" t="s">
        <v>325</v>
      </c>
      <c r="C470" s="93" t="s">
        <v>4174</v>
      </c>
      <c r="D470" s="93" t="s">
        <v>4157</v>
      </c>
      <c r="E470" s="93" t="s">
        <v>3093</v>
      </c>
      <c r="F470" s="97" t="s">
        <v>3148</v>
      </c>
      <c r="G470" s="96" t="s">
        <v>49</v>
      </c>
      <c r="H470" s="95">
        <v>72</v>
      </c>
      <c r="I470" s="95">
        <v>2.65</v>
      </c>
      <c r="J470" s="94">
        <v>500</v>
      </c>
      <c r="K470" s="94"/>
      <c r="L470" s="93" t="s">
        <v>4173</v>
      </c>
      <c r="M470" s="92" t="str">
        <f>IF(N470="","",H470-($M$7*H470))</f>
        <v/>
      </c>
      <c r="N470" s="91"/>
    </row>
    <row r="471" spans="1:14" ht="16" x14ac:dyDescent="0.2">
      <c r="A471" s="99" t="s">
        <v>4172</v>
      </c>
      <c r="B471" s="98" t="s">
        <v>4169</v>
      </c>
      <c r="C471" s="93" t="s">
        <v>4168</v>
      </c>
      <c r="D471" s="93" t="s">
        <v>4157</v>
      </c>
      <c r="E471" s="93" t="s">
        <v>4165</v>
      </c>
      <c r="F471" s="97"/>
      <c r="G471" s="96" t="s">
        <v>49</v>
      </c>
      <c r="H471" s="95">
        <v>132</v>
      </c>
      <c r="I471" s="95">
        <v>1.4</v>
      </c>
      <c r="J471" s="94">
        <v>21</v>
      </c>
      <c r="K471" s="94"/>
      <c r="L471" s="93" t="s">
        <v>4171</v>
      </c>
      <c r="M471" s="92" t="str">
        <f>IF(N471="","",H471-($M$7*H471))</f>
        <v/>
      </c>
      <c r="N471" s="91"/>
    </row>
    <row r="472" spans="1:14" ht="16" x14ac:dyDescent="0.2">
      <c r="A472" s="99" t="s">
        <v>4170</v>
      </c>
      <c r="B472" s="98" t="s">
        <v>4169</v>
      </c>
      <c r="C472" s="93" t="s">
        <v>4168</v>
      </c>
      <c r="D472" s="93" t="s">
        <v>4157</v>
      </c>
      <c r="E472" s="93" t="s">
        <v>3093</v>
      </c>
      <c r="F472" s="97" t="s">
        <v>3148</v>
      </c>
      <c r="G472" s="96" t="s">
        <v>49</v>
      </c>
      <c r="H472" s="95">
        <v>74.05</v>
      </c>
      <c r="I472" s="95">
        <v>1.4</v>
      </c>
      <c r="J472" s="94">
        <v>246</v>
      </c>
      <c r="K472" s="94"/>
      <c r="L472" s="93" t="s">
        <v>4167</v>
      </c>
      <c r="M472" s="92" t="str">
        <f>IF(N472="","",H472-($M$7*H472))</f>
        <v/>
      </c>
      <c r="N472" s="91"/>
    </row>
    <row r="473" spans="1:14" ht="16" x14ac:dyDescent="0.2">
      <c r="A473" s="99" t="s">
        <v>4166</v>
      </c>
      <c r="B473" s="98" t="s">
        <v>2485</v>
      </c>
      <c r="C473" s="93" t="s">
        <v>4158</v>
      </c>
      <c r="D473" s="93" t="s">
        <v>4157</v>
      </c>
      <c r="E473" s="93" t="s">
        <v>4165</v>
      </c>
      <c r="F473" s="97" t="s">
        <v>3148</v>
      </c>
      <c r="G473" s="96" t="s">
        <v>49</v>
      </c>
      <c r="H473" s="95">
        <v>132</v>
      </c>
      <c r="I473" s="95">
        <v>1.4</v>
      </c>
      <c r="J473" s="94">
        <v>355</v>
      </c>
      <c r="K473" s="94"/>
      <c r="L473" s="93" t="s">
        <v>4164</v>
      </c>
      <c r="M473" s="92" t="str">
        <f>IF(N473="","",H473-($M$7*H473))</f>
        <v/>
      </c>
      <c r="N473" s="91"/>
    </row>
    <row r="474" spans="1:14" ht="16" x14ac:dyDescent="0.2">
      <c r="A474" s="99" t="s">
        <v>4163</v>
      </c>
      <c r="B474" s="98" t="s">
        <v>2485</v>
      </c>
      <c r="C474" s="93" t="s">
        <v>4158</v>
      </c>
      <c r="D474" s="93" t="s">
        <v>4157</v>
      </c>
      <c r="E474" s="93" t="s">
        <v>3236</v>
      </c>
      <c r="F474" s="97" t="s">
        <v>3148</v>
      </c>
      <c r="G474" s="96" t="s">
        <v>49</v>
      </c>
      <c r="H474" s="95">
        <v>94.1</v>
      </c>
      <c r="I474" s="95">
        <v>1.4</v>
      </c>
      <c r="J474" s="94">
        <v>184</v>
      </c>
      <c r="K474" s="94"/>
      <c r="L474" s="93" t="s">
        <v>4162</v>
      </c>
      <c r="M474" s="92" t="str">
        <f>IF(N474="","",H474-($M$7*H474))</f>
        <v/>
      </c>
      <c r="N474" s="91"/>
    </row>
    <row r="475" spans="1:14" ht="16" x14ac:dyDescent="0.2">
      <c r="A475" s="99" t="s">
        <v>4161</v>
      </c>
      <c r="B475" s="98" t="s">
        <v>2485</v>
      </c>
      <c r="C475" s="93" t="s">
        <v>4158</v>
      </c>
      <c r="D475" s="93" t="s">
        <v>4157</v>
      </c>
      <c r="E475" s="93" t="s">
        <v>3093</v>
      </c>
      <c r="F475" s="97" t="s">
        <v>3148</v>
      </c>
      <c r="G475" s="96" t="s">
        <v>49</v>
      </c>
      <c r="H475" s="95">
        <v>74.05</v>
      </c>
      <c r="I475" s="95">
        <v>1.4</v>
      </c>
      <c r="J475" s="94">
        <v>500</v>
      </c>
      <c r="K475" s="94"/>
      <c r="L475" s="93" t="s">
        <v>4160</v>
      </c>
      <c r="M475" s="92" t="str">
        <f>IF(N475="","",H475-($M$7*H475))</f>
        <v/>
      </c>
      <c r="N475" s="91"/>
    </row>
    <row r="476" spans="1:14" ht="16" x14ac:dyDescent="0.2">
      <c r="A476" s="99" t="s">
        <v>4159</v>
      </c>
      <c r="B476" s="98" t="s">
        <v>2485</v>
      </c>
      <c r="C476" s="93" t="s">
        <v>4158</v>
      </c>
      <c r="D476" s="93" t="s">
        <v>4157</v>
      </c>
      <c r="E476" s="93" t="s">
        <v>3111</v>
      </c>
      <c r="F476" s="97" t="s">
        <v>3148</v>
      </c>
      <c r="G476" s="96" t="s">
        <v>49</v>
      </c>
      <c r="H476" s="95">
        <v>57.6</v>
      </c>
      <c r="I476" s="95">
        <v>1.4</v>
      </c>
      <c r="J476" s="94">
        <v>261</v>
      </c>
      <c r="K476" s="94"/>
      <c r="L476" s="93" t="s">
        <v>4156</v>
      </c>
      <c r="M476" s="92" t="str">
        <f>IF(N476="","",H476-($M$7*H476))</f>
        <v/>
      </c>
      <c r="N476" s="91"/>
    </row>
    <row r="477" spans="1:14" ht="16" x14ac:dyDescent="0.2">
      <c r="A477" s="99" t="s">
        <v>4155</v>
      </c>
      <c r="B477" s="98" t="s">
        <v>4154</v>
      </c>
      <c r="C477" s="93" t="s">
        <v>4153</v>
      </c>
      <c r="D477" s="93" t="s">
        <v>31</v>
      </c>
      <c r="E477" s="93" t="s">
        <v>3093</v>
      </c>
      <c r="F477" s="97"/>
      <c r="G477" s="96" t="s">
        <v>33</v>
      </c>
      <c r="H477" s="95">
        <v>65</v>
      </c>
      <c r="I477" s="95"/>
      <c r="J477" s="94">
        <v>4</v>
      </c>
      <c r="K477" s="94"/>
      <c r="L477" s="93" t="s">
        <v>4152</v>
      </c>
      <c r="M477" s="92" t="str">
        <f>IF(N477="","",H477-($M$7*H477))</f>
        <v/>
      </c>
      <c r="N477" s="91"/>
    </row>
    <row r="478" spans="1:14" ht="16" x14ac:dyDescent="0.2">
      <c r="A478" s="99" t="s">
        <v>4151</v>
      </c>
      <c r="B478" s="98" t="s">
        <v>4144</v>
      </c>
      <c r="C478" s="93" t="s">
        <v>4143</v>
      </c>
      <c r="D478" s="93" t="s">
        <v>31</v>
      </c>
      <c r="E478" s="93" t="s">
        <v>3142</v>
      </c>
      <c r="F478" s="100"/>
      <c r="G478" s="96" t="s">
        <v>43</v>
      </c>
      <c r="H478" s="95">
        <v>212</v>
      </c>
      <c r="I478" s="95">
        <v>2</v>
      </c>
      <c r="J478" s="94">
        <v>38</v>
      </c>
      <c r="K478" s="94"/>
      <c r="L478" s="93" t="s">
        <v>4150</v>
      </c>
      <c r="M478" s="92" t="str">
        <f>IF(N478="","",H478-($M$7*H478))</f>
        <v/>
      </c>
      <c r="N478" s="91"/>
    </row>
    <row r="479" spans="1:14" ht="16" x14ac:dyDescent="0.2">
      <c r="A479" s="99" t="s">
        <v>4149</v>
      </c>
      <c r="B479" s="98" t="s">
        <v>4144</v>
      </c>
      <c r="C479" s="93" t="s">
        <v>4143</v>
      </c>
      <c r="D479" s="93" t="s">
        <v>31</v>
      </c>
      <c r="E479" s="93" t="s">
        <v>3108</v>
      </c>
      <c r="F479" s="97"/>
      <c r="G479" s="96" t="s">
        <v>43</v>
      </c>
      <c r="H479" s="95">
        <v>193.95</v>
      </c>
      <c r="I479" s="95">
        <v>2</v>
      </c>
      <c r="J479" s="94">
        <v>109</v>
      </c>
      <c r="K479" s="94"/>
      <c r="L479" s="93" t="s">
        <v>4148</v>
      </c>
      <c r="M479" s="92" t="str">
        <f>IF(N479="","",H479-($M$7*H479))</f>
        <v/>
      </c>
      <c r="N479" s="91"/>
    </row>
    <row r="480" spans="1:14" ht="16" x14ac:dyDescent="0.2">
      <c r="A480" s="99" t="s">
        <v>4147</v>
      </c>
      <c r="B480" s="98" t="s">
        <v>4144</v>
      </c>
      <c r="C480" s="93" t="s">
        <v>4143</v>
      </c>
      <c r="D480" s="93" t="s">
        <v>31</v>
      </c>
      <c r="E480" s="93" t="s">
        <v>3093</v>
      </c>
      <c r="F480" s="97" t="s">
        <v>3148</v>
      </c>
      <c r="G480" s="96" t="s">
        <v>43</v>
      </c>
      <c r="H480" s="95">
        <v>74</v>
      </c>
      <c r="I480" s="95">
        <v>2</v>
      </c>
      <c r="J480" s="94">
        <v>12</v>
      </c>
      <c r="K480" s="94"/>
      <c r="L480" s="93" t="s">
        <v>4146</v>
      </c>
      <c r="M480" s="92" t="str">
        <f>IF(N480="","",H480-($M$7*H480))</f>
        <v/>
      </c>
      <c r="N480" s="91"/>
    </row>
    <row r="481" spans="1:14" ht="16" x14ac:dyDescent="0.2">
      <c r="A481" s="99" t="s">
        <v>4145</v>
      </c>
      <c r="B481" s="98" t="s">
        <v>4144</v>
      </c>
      <c r="C481" s="93" t="s">
        <v>4143</v>
      </c>
      <c r="D481" s="93" t="s">
        <v>31</v>
      </c>
      <c r="E481" s="93" t="s">
        <v>3149</v>
      </c>
      <c r="F481" s="97"/>
      <c r="G481" s="96" t="s">
        <v>43</v>
      </c>
      <c r="H481" s="95">
        <v>39.6</v>
      </c>
      <c r="I481" s="95">
        <v>2</v>
      </c>
      <c r="J481" s="94">
        <v>18</v>
      </c>
      <c r="K481" s="94"/>
      <c r="L481" s="93" t="s">
        <v>4142</v>
      </c>
      <c r="M481" s="92" t="str">
        <f>IF(N481="","",H481-($M$7*H481))</f>
        <v/>
      </c>
      <c r="N481" s="91"/>
    </row>
    <row r="482" spans="1:14" ht="16" x14ac:dyDescent="0.2">
      <c r="A482" s="99" t="s">
        <v>4141</v>
      </c>
      <c r="B482" s="98" t="s">
        <v>4136</v>
      </c>
      <c r="C482" s="93" t="s">
        <v>4135</v>
      </c>
      <c r="D482" s="93" t="s">
        <v>31</v>
      </c>
      <c r="E482" s="93" t="s">
        <v>3108</v>
      </c>
      <c r="F482" s="97"/>
      <c r="G482" s="96" t="s">
        <v>33</v>
      </c>
      <c r="H482" s="95">
        <v>195</v>
      </c>
      <c r="I482" s="95"/>
      <c r="J482" s="94">
        <v>48</v>
      </c>
      <c r="K482" s="94"/>
      <c r="L482" s="93" t="s">
        <v>4140</v>
      </c>
      <c r="M482" s="92" t="str">
        <f>IF(N482="","",H482-($M$7*H482))</f>
        <v/>
      </c>
      <c r="N482" s="91"/>
    </row>
    <row r="483" spans="1:14" ht="16" x14ac:dyDescent="0.2">
      <c r="A483" s="99" t="s">
        <v>4139</v>
      </c>
      <c r="B483" s="98" t="s">
        <v>4136</v>
      </c>
      <c r="C483" s="93" t="s">
        <v>4135</v>
      </c>
      <c r="D483" s="93" t="s">
        <v>31</v>
      </c>
      <c r="E483" s="93" t="s">
        <v>3137</v>
      </c>
      <c r="F483" s="97"/>
      <c r="G483" s="96" t="s">
        <v>33</v>
      </c>
      <c r="H483" s="95">
        <v>185</v>
      </c>
      <c r="I483" s="95"/>
      <c r="J483" s="94">
        <v>8</v>
      </c>
      <c r="K483" s="94"/>
      <c r="L483" s="93" t="s">
        <v>4138</v>
      </c>
      <c r="M483" s="92" t="str">
        <f>IF(N483="","",H483-($M$7*H483))</f>
        <v/>
      </c>
      <c r="N483" s="91"/>
    </row>
    <row r="484" spans="1:14" ht="16" x14ac:dyDescent="0.2">
      <c r="A484" s="99" t="s">
        <v>4137</v>
      </c>
      <c r="B484" s="98" t="s">
        <v>4136</v>
      </c>
      <c r="C484" s="93" t="s">
        <v>4135</v>
      </c>
      <c r="D484" s="93" t="s">
        <v>31</v>
      </c>
      <c r="E484" s="93" t="s">
        <v>3093</v>
      </c>
      <c r="F484" s="97" t="s">
        <v>3148</v>
      </c>
      <c r="G484" s="96" t="s">
        <v>33</v>
      </c>
      <c r="H484" s="95">
        <v>75</v>
      </c>
      <c r="I484" s="95"/>
      <c r="J484" s="94">
        <v>36</v>
      </c>
      <c r="K484" s="94"/>
      <c r="L484" s="93" t="s">
        <v>4134</v>
      </c>
      <c r="M484" s="92" t="str">
        <f>IF(N484="","",H484-($M$7*H484))</f>
        <v/>
      </c>
      <c r="N484" s="91"/>
    </row>
    <row r="485" spans="1:14" ht="16" x14ac:dyDescent="0.2">
      <c r="A485" s="99" t="s">
        <v>4133</v>
      </c>
      <c r="B485" s="98" t="s">
        <v>4128</v>
      </c>
      <c r="C485" s="93" t="s">
        <v>4127</v>
      </c>
      <c r="D485" s="93" t="s">
        <v>31</v>
      </c>
      <c r="E485" s="93" t="s">
        <v>3142</v>
      </c>
      <c r="F485" s="97"/>
      <c r="G485" s="96" t="s">
        <v>43</v>
      </c>
      <c r="H485" s="95">
        <v>181.3</v>
      </c>
      <c r="I485" s="95"/>
      <c r="J485" s="94">
        <v>87</v>
      </c>
      <c r="K485" s="94"/>
      <c r="L485" s="93" t="s">
        <v>4132</v>
      </c>
      <c r="M485" s="92" t="str">
        <f>IF(N485="","",H485-($M$7*H485))</f>
        <v/>
      </c>
      <c r="N485" s="91"/>
    </row>
    <row r="486" spans="1:14" ht="16" x14ac:dyDescent="0.2">
      <c r="A486" s="99" t="s">
        <v>4131</v>
      </c>
      <c r="B486" s="98" t="s">
        <v>4128</v>
      </c>
      <c r="C486" s="93" t="s">
        <v>4127</v>
      </c>
      <c r="D486" s="93" t="s">
        <v>31</v>
      </c>
      <c r="E486" s="93" t="s">
        <v>3339</v>
      </c>
      <c r="F486" s="100"/>
      <c r="G486" s="96" t="s">
        <v>43</v>
      </c>
      <c r="H486" s="95">
        <v>172</v>
      </c>
      <c r="I486" s="95"/>
      <c r="J486" s="94">
        <v>24</v>
      </c>
      <c r="K486" s="94"/>
      <c r="L486" s="93" t="s">
        <v>4130</v>
      </c>
      <c r="M486" s="92" t="str">
        <f>IF(N486="","",H486-($M$7*H486))</f>
        <v/>
      </c>
      <c r="N486" s="91"/>
    </row>
    <row r="487" spans="1:14" ht="16" x14ac:dyDescent="0.2">
      <c r="A487" s="99" t="s">
        <v>4129</v>
      </c>
      <c r="B487" s="98" t="s">
        <v>4128</v>
      </c>
      <c r="C487" s="93" t="s">
        <v>4127</v>
      </c>
      <c r="D487" s="93" t="s">
        <v>31</v>
      </c>
      <c r="E487" s="93" t="s">
        <v>3222</v>
      </c>
      <c r="F487" s="97"/>
      <c r="G487" s="96" t="s">
        <v>43</v>
      </c>
      <c r="H487" s="95">
        <v>33.549999999999997</v>
      </c>
      <c r="I487" s="95"/>
      <c r="J487" s="94">
        <v>138</v>
      </c>
      <c r="K487" s="94"/>
      <c r="L487" s="93" t="s">
        <v>4126</v>
      </c>
      <c r="M487" s="92" t="str">
        <f>IF(N487="","",H487-($M$7*H487))</f>
        <v/>
      </c>
      <c r="N487" s="91"/>
    </row>
    <row r="488" spans="1:14" ht="16" x14ac:dyDescent="0.2">
      <c r="A488" s="99" t="s">
        <v>4125</v>
      </c>
      <c r="B488" s="98" t="s">
        <v>4122</v>
      </c>
      <c r="C488" s="93" t="s">
        <v>4121</v>
      </c>
      <c r="D488" s="93" t="s">
        <v>31</v>
      </c>
      <c r="E488" s="93" t="s">
        <v>3252</v>
      </c>
      <c r="F488" s="97"/>
      <c r="G488" s="96" t="s">
        <v>33</v>
      </c>
      <c r="H488" s="95">
        <v>37.4</v>
      </c>
      <c r="I488" s="95"/>
      <c r="J488" s="94">
        <v>271</v>
      </c>
      <c r="K488" s="94"/>
      <c r="L488" s="93" t="s">
        <v>4124</v>
      </c>
      <c r="M488" s="92" t="str">
        <f>IF(N488="","",H488-($M$7*H488))</f>
        <v/>
      </c>
      <c r="N488" s="91"/>
    </row>
    <row r="489" spans="1:14" ht="16" x14ac:dyDescent="0.2">
      <c r="A489" s="99" t="s">
        <v>4123</v>
      </c>
      <c r="B489" s="98" t="s">
        <v>4122</v>
      </c>
      <c r="C489" s="93" t="s">
        <v>4121</v>
      </c>
      <c r="D489" s="93" t="s">
        <v>31</v>
      </c>
      <c r="E489" s="93" t="s">
        <v>3149</v>
      </c>
      <c r="F489" s="97"/>
      <c r="G489" s="96" t="s">
        <v>33</v>
      </c>
      <c r="H489" s="95">
        <v>37.4</v>
      </c>
      <c r="I489" s="95"/>
      <c r="J489" s="94">
        <v>1</v>
      </c>
      <c r="K489" s="94"/>
      <c r="L489" s="93" t="s">
        <v>4120</v>
      </c>
      <c r="M489" s="92" t="str">
        <f>IF(N489="","",H489-($M$7*H489))</f>
        <v/>
      </c>
      <c r="N489" s="91"/>
    </row>
    <row r="490" spans="1:14" ht="16" x14ac:dyDescent="0.2">
      <c r="A490" s="99" t="s">
        <v>4119</v>
      </c>
      <c r="B490" s="98" t="s">
        <v>4116</v>
      </c>
      <c r="C490" s="93" t="s">
        <v>4115</v>
      </c>
      <c r="D490" s="93" t="s">
        <v>31</v>
      </c>
      <c r="E490" s="93" t="s">
        <v>3093</v>
      </c>
      <c r="F490" s="97" t="s">
        <v>3148</v>
      </c>
      <c r="G490" s="96" t="s">
        <v>1420</v>
      </c>
      <c r="H490" s="95">
        <v>69.5</v>
      </c>
      <c r="I490" s="95"/>
      <c r="J490" s="94">
        <v>412</v>
      </c>
      <c r="K490" s="94"/>
      <c r="L490" s="93" t="s">
        <v>4118</v>
      </c>
      <c r="M490" s="92" t="str">
        <f>IF(N490="","",H490-($M$7*H490))</f>
        <v/>
      </c>
      <c r="N490" s="91"/>
    </row>
    <row r="491" spans="1:14" ht="16" x14ac:dyDescent="0.2">
      <c r="A491" s="99" t="s">
        <v>4117</v>
      </c>
      <c r="B491" s="98" t="s">
        <v>4116</v>
      </c>
      <c r="C491" s="93" t="s">
        <v>4115</v>
      </c>
      <c r="D491" s="93" t="s">
        <v>31</v>
      </c>
      <c r="E491" s="93" t="s">
        <v>3252</v>
      </c>
      <c r="F491" s="97"/>
      <c r="G491" s="96" t="s">
        <v>1420</v>
      </c>
      <c r="H491" s="95">
        <v>37.4</v>
      </c>
      <c r="I491" s="95"/>
      <c r="J491" s="94">
        <v>159</v>
      </c>
      <c r="K491" s="94">
        <v>248</v>
      </c>
      <c r="L491" s="93" t="s">
        <v>4114</v>
      </c>
      <c r="M491" s="92" t="str">
        <f>IF(N491="","",H491-($M$7*H491))</f>
        <v/>
      </c>
      <c r="N491" s="91"/>
    </row>
    <row r="492" spans="1:14" ht="16" x14ac:dyDescent="0.2">
      <c r="A492" s="99" t="s">
        <v>4113</v>
      </c>
      <c r="B492" s="98" t="s">
        <v>4110</v>
      </c>
      <c r="C492" s="93" t="s">
        <v>4109</v>
      </c>
      <c r="D492" s="93" t="s">
        <v>31</v>
      </c>
      <c r="E492" s="93" t="s">
        <v>3252</v>
      </c>
      <c r="F492" s="97"/>
      <c r="G492" s="96" t="s">
        <v>43</v>
      </c>
      <c r="H492" s="95">
        <v>37.4</v>
      </c>
      <c r="I492" s="95"/>
      <c r="J492" s="94">
        <v>150</v>
      </c>
      <c r="K492" s="94"/>
      <c r="L492" s="93" t="s">
        <v>4112</v>
      </c>
      <c r="M492" s="92" t="str">
        <f>IF(N492="","",H492-($M$7*H492))</f>
        <v/>
      </c>
      <c r="N492" s="91"/>
    </row>
    <row r="493" spans="1:14" ht="16" x14ac:dyDescent="0.2">
      <c r="A493" s="99" t="s">
        <v>4111</v>
      </c>
      <c r="B493" s="98" t="s">
        <v>4110</v>
      </c>
      <c r="C493" s="93" t="s">
        <v>4109</v>
      </c>
      <c r="D493" s="93" t="s">
        <v>31</v>
      </c>
      <c r="E493" s="93" t="s">
        <v>3149</v>
      </c>
      <c r="F493" s="97"/>
      <c r="G493" s="96" t="s">
        <v>43</v>
      </c>
      <c r="H493" s="95">
        <v>37.4</v>
      </c>
      <c r="I493" s="95"/>
      <c r="J493" s="94">
        <v>500</v>
      </c>
      <c r="K493" s="94"/>
      <c r="L493" s="93" t="s">
        <v>4108</v>
      </c>
      <c r="M493" s="92" t="str">
        <f>IF(N493="","",H493-($M$7*H493))</f>
        <v/>
      </c>
      <c r="N493" s="91"/>
    </row>
    <row r="494" spans="1:14" ht="16" x14ac:dyDescent="0.2">
      <c r="A494" s="99" t="s">
        <v>4107</v>
      </c>
      <c r="B494" s="98" t="s">
        <v>4100</v>
      </c>
      <c r="C494" s="93" t="s">
        <v>4099</v>
      </c>
      <c r="D494" s="93" t="s">
        <v>41</v>
      </c>
      <c r="E494" s="93" t="s">
        <v>3545</v>
      </c>
      <c r="F494" s="97"/>
      <c r="G494" s="96" t="s">
        <v>33</v>
      </c>
      <c r="H494" s="95">
        <v>107.65</v>
      </c>
      <c r="I494" s="95"/>
      <c r="J494" s="94">
        <v>59</v>
      </c>
      <c r="K494" s="94"/>
      <c r="L494" s="93" t="s">
        <v>4106</v>
      </c>
      <c r="M494" s="92" t="str">
        <f>IF(N494="","",H494-($M$7*H494))</f>
        <v/>
      </c>
      <c r="N494" s="91"/>
    </row>
    <row r="495" spans="1:14" ht="16" x14ac:dyDescent="0.2">
      <c r="A495" s="99" t="s">
        <v>4105</v>
      </c>
      <c r="B495" s="98" t="s">
        <v>4100</v>
      </c>
      <c r="C495" s="93" t="s">
        <v>4099</v>
      </c>
      <c r="D495" s="93" t="s">
        <v>41</v>
      </c>
      <c r="E495" s="93" t="s">
        <v>3093</v>
      </c>
      <c r="F495" s="97"/>
      <c r="G495" s="96" t="s">
        <v>33</v>
      </c>
      <c r="H495" s="95">
        <v>69.599999999999994</v>
      </c>
      <c r="I495" s="95"/>
      <c r="J495" s="94">
        <v>3</v>
      </c>
      <c r="K495" s="94"/>
      <c r="L495" s="93" t="s">
        <v>4104</v>
      </c>
      <c r="M495" s="92" t="str">
        <f>IF(N495="","",H495-($M$7*H495))</f>
        <v/>
      </c>
      <c r="N495" s="91"/>
    </row>
    <row r="496" spans="1:14" ht="16" x14ac:dyDescent="0.2">
      <c r="A496" s="99" t="s">
        <v>4103</v>
      </c>
      <c r="B496" s="98" t="s">
        <v>4100</v>
      </c>
      <c r="C496" s="93" t="s">
        <v>4099</v>
      </c>
      <c r="D496" s="93" t="s">
        <v>41</v>
      </c>
      <c r="E496" s="93" t="s">
        <v>3252</v>
      </c>
      <c r="F496" s="97" t="s">
        <v>3148</v>
      </c>
      <c r="G496" s="96" t="s">
        <v>33</v>
      </c>
      <c r="H496" s="95">
        <v>37.4</v>
      </c>
      <c r="I496" s="95"/>
      <c r="J496" s="94">
        <v>500</v>
      </c>
      <c r="K496" s="94"/>
      <c r="L496" s="93" t="s">
        <v>4102</v>
      </c>
      <c r="M496" s="92" t="str">
        <f>IF(N496="","",H496-($M$7*H496))</f>
        <v/>
      </c>
      <c r="N496" s="91"/>
    </row>
    <row r="497" spans="1:14" ht="16" x14ac:dyDescent="0.2">
      <c r="A497" s="99" t="s">
        <v>4101</v>
      </c>
      <c r="B497" s="98" t="s">
        <v>4100</v>
      </c>
      <c r="C497" s="93" t="s">
        <v>4099</v>
      </c>
      <c r="D497" s="93" t="s">
        <v>41</v>
      </c>
      <c r="E497" s="93" t="s">
        <v>3149</v>
      </c>
      <c r="F497" s="97" t="s">
        <v>3148</v>
      </c>
      <c r="G497" s="96" t="s">
        <v>33</v>
      </c>
      <c r="H497" s="95">
        <v>37.4</v>
      </c>
      <c r="I497" s="95"/>
      <c r="J497" s="94">
        <v>500</v>
      </c>
      <c r="K497" s="94"/>
      <c r="L497" s="93" t="s">
        <v>4098</v>
      </c>
      <c r="M497" s="92" t="str">
        <f>IF(N497="","",H497-($M$7*H497))</f>
        <v/>
      </c>
      <c r="N497" s="91"/>
    </row>
    <row r="498" spans="1:14" ht="16" x14ac:dyDescent="0.2">
      <c r="A498" s="99" t="s">
        <v>4097</v>
      </c>
      <c r="B498" s="98" t="s">
        <v>4096</v>
      </c>
      <c r="C498" s="93" t="s">
        <v>4095</v>
      </c>
      <c r="D498" s="93" t="s">
        <v>31</v>
      </c>
      <c r="E498" s="93" t="s">
        <v>3252</v>
      </c>
      <c r="F498" s="97"/>
      <c r="G498" s="96" t="s">
        <v>99</v>
      </c>
      <c r="H498" s="95">
        <v>37.4</v>
      </c>
      <c r="I498" s="95">
        <v>0.9</v>
      </c>
      <c r="J498" s="94">
        <v>394</v>
      </c>
      <c r="K498" s="94"/>
      <c r="L498" s="93" t="s">
        <v>4094</v>
      </c>
      <c r="M498" s="92" t="str">
        <f>IF(N498="","",H498-($M$7*H498))</f>
        <v/>
      </c>
      <c r="N498" s="91"/>
    </row>
    <row r="499" spans="1:14" ht="16" x14ac:dyDescent="0.2">
      <c r="A499" s="99" t="s">
        <v>4093</v>
      </c>
      <c r="B499" s="98" t="s">
        <v>4090</v>
      </c>
      <c r="C499" s="93" t="s">
        <v>4089</v>
      </c>
      <c r="D499" s="93" t="s">
        <v>41</v>
      </c>
      <c r="E499" s="93" t="s">
        <v>3093</v>
      </c>
      <c r="F499" s="97" t="s">
        <v>3148</v>
      </c>
      <c r="G499" s="96" t="s">
        <v>60</v>
      </c>
      <c r="H499" s="95">
        <v>69.599999999999994</v>
      </c>
      <c r="I499" s="95"/>
      <c r="J499" s="94">
        <v>184</v>
      </c>
      <c r="K499" s="94"/>
      <c r="L499" s="93" t="s">
        <v>4092</v>
      </c>
      <c r="M499" s="92" t="str">
        <f>IF(N499="","",H499-($M$7*H499))</f>
        <v/>
      </c>
      <c r="N499" s="91"/>
    </row>
    <row r="500" spans="1:14" ht="16" x14ac:dyDescent="0.2">
      <c r="A500" s="99" t="s">
        <v>4091</v>
      </c>
      <c r="B500" s="98" t="s">
        <v>4090</v>
      </c>
      <c r="C500" s="93" t="s">
        <v>4089</v>
      </c>
      <c r="D500" s="93" t="s">
        <v>41</v>
      </c>
      <c r="E500" s="93" t="s">
        <v>3252</v>
      </c>
      <c r="F500" s="97"/>
      <c r="G500" s="96" t="s">
        <v>60</v>
      </c>
      <c r="H500" s="95">
        <v>37.4</v>
      </c>
      <c r="I500" s="95"/>
      <c r="J500" s="94">
        <v>491</v>
      </c>
      <c r="K500" s="94"/>
      <c r="L500" s="93" t="s">
        <v>4088</v>
      </c>
      <c r="M500" s="92" t="str">
        <f>IF(N500="","",H500-($M$7*H500))</f>
        <v/>
      </c>
      <c r="N500" s="91"/>
    </row>
    <row r="501" spans="1:14" ht="16" x14ac:dyDescent="0.2">
      <c r="A501" s="99" t="s">
        <v>4087</v>
      </c>
      <c r="B501" s="98" t="s">
        <v>4084</v>
      </c>
      <c r="C501" s="93" t="s">
        <v>4083</v>
      </c>
      <c r="D501" s="93" t="s">
        <v>41</v>
      </c>
      <c r="E501" s="93" t="s">
        <v>3093</v>
      </c>
      <c r="F501" s="97"/>
      <c r="G501" s="96" t="s">
        <v>60</v>
      </c>
      <c r="H501" s="95">
        <v>69.599999999999994</v>
      </c>
      <c r="I501" s="95"/>
      <c r="J501" s="94"/>
      <c r="K501" s="94">
        <v>190</v>
      </c>
      <c r="L501" s="93" t="s">
        <v>4086</v>
      </c>
      <c r="M501" s="92" t="str">
        <f>IF(N501="","",H501-($M$7*H501))</f>
        <v/>
      </c>
      <c r="N501" s="91"/>
    </row>
    <row r="502" spans="1:14" ht="16" x14ac:dyDescent="0.2">
      <c r="A502" s="99" t="s">
        <v>4085</v>
      </c>
      <c r="B502" s="98" t="s">
        <v>4084</v>
      </c>
      <c r="C502" s="93" t="s">
        <v>4083</v>
      </c>
      <c r="D502" s="93" t="s">
        <v>41</v>
      </c>
      <c r="E502" s="93" t="s">
        <v>3149</v>
      </c>
      <c r="F502" s="97" t="s">
        <v>3148</v>
      </c>
      <c r="G502" s="96" t="s">
        <v>60</v>
      </c>
      <c r="H502" s="95">
        <v>37.4</v>
      </c>
      <c r="I502" s="95"/>
      <c r="J502" s="94">
        <v>107</v>
      </c>
      <c r="K502" s="94"/>
      <c r="L502" s="93" t="s">
        <v>4082</v>
      </c>
      <c r="M502" s="92" t="str">
        <f>IF(N502="","",H502-($M$7*H502))</f>
        <v/>
      </c>
      <c r="N502" s="91"/>
    </row>
    <row r="503" spans="1:14" ht="16" x14ac:dyDescent="0.2">
      <c r="A503" s="99" t="s">
        <v>4081</v>
      </c>
      <c r="B503" s="98" t="s">
        <v>4080</v>
      </c>
      <c r="C503" s="93" t="s">
        <v>4079</v>
      </c>
      <c r="D503" s="93" t="s">
        <v>41</v>
      </c>
      <c r="E503" s="93" t="s">
        <v>3252</v>
      </c>
      <c r="F503" s="97"/>
      <c r="G503" s="96" t="s">
        <v>60</v>
      </c>
      <c r="H503" s="95">
        <v>37.4</v>
      </c>
      <c r="I503" s="95"/>
      <c r="J503" s="94">
        <v>233</v>
      </c>
      <c r="K503" s="94"/>
      <c r="L503" s="93" t="s">
        <v>4078</v>
      </c>
      <c r="M503" s="92" t="str">
        <f>IF(N503="","",H503-($M$7*H503))</f>
        <v/>
      </c>
      <c r="N503" s="91"/>
    </row>
    <row r="504" spans="1:14" ht="16" x14ac:dyDescent="0.2">
      <c r="A504" s="99" t="s">
        <v>4077</v>
      </c>
      <c r="B504" s="98" t="s">
        <v>330</v>
      </c>
      <c r="C504" s="93" t="s">
        <v>4072</v>
      </c>
      <c r="D504" s="93" t="s">
        <v>31</v>
      </c>
      <c r="E504" s="93" t="s">
        <v>3097</v>
      </c>
      <c r="F504" s="97"/>
      <c r="G504" s="96" t="s">
        <v>60</v>
      </c>
      <c r="H504" s="95">
        <v>112.05</v>
      </c>
      <c r="I504" s="95"/>
      <c r="J504" s="94">
        <v>51</v>
      </c>
      <c r="K504" s="94"/>
      <c r="L504" s="93" t="s">
        <v>4076</v>
      </c>
      <c r="M504" s="92" t="str">
        <f>IF(N504="","",H504-($M$7*H504))</f>
        <v/>
      </c>
      <c r="N504" s="91"/>
    </row>
    <row r="505" spans="1:14" ht="16" x14ac:dyDescent="0.2">
      <c r="A505" s="99" t="s">
        <v>4075</v>
      </c>
      <c r="B505" s="98" t="s">
        <v>330</v>
      </c>
      <c r="C505" s="93" t="s">
        <v>4072</v>
      </c>
      <c r="D505" s="93" t="s">
        <v>31</v>
      </c>
      <c r="E505" s="93" t="s">
        <v>3297</v>
      </c>
      <c r="F505" s="97"/>
      <c r="G505" s="96" t="s">
        <v>60</v>
      </c>
      <c r="H505" s="95">
        <v>90.9</v>
      </c>
      <c r="I505" s="95"/>
      <c r="J505" s="94">
        <v>95</v>
      </c>
      <c r="K505" s="94"/>
      <c r="L505" s="93" t="s">
        <v>4074</v>
      </c>
      <c r="M505" s="92" t="str">
        <f>IF(N505="","",H505-($M$7*H505))</f>
        <v/>
      </c>
      <c r="N505" s="91"/>
    </row>
    <row r="506" spans="1:14" ht="16" x14ac:dyDescent="0.2">
      <c r="A506" s="99" t="s">
        <v>4073</v>
      </c>
      <c r="B506" s="98" t="s">
        <v>330</v>
      </c>
      <c r="C506" s="93" t="s">
        <v>4072</v>
      </c>
      <c r="D506" s="93" t="s">
        <v>31</v>
      </c>
      <c r="E506" s="93" t="s">
        <v>3093</v>
      </c>
      <c r="F506" s="97" t="s">
        <v>3148</v>
      </c>
      <c r="G506" s="96" t="s">
        <v>60</v>
      </c>
      <c r="H506" s="95">
        <v>71.75</v>
      </c>
      <c r="I506" s="95"/>
      <c r="J506" s="94">
        <v>3</v>
      </c>
      <c r="K506" s="94"/>
      <c r="L506" s="93" t="s">
        <v>4071</v>
      </c>
      <c r="M506" s="92" t="str">
        <f>IF(N506="","",H506-($M$7*H506))</f>
        <v/>
      </c>
      <c r="N506" s="91"/>
    </row>
    <row r="507" spans="1:14" ht="16" x14ac:dyDescent="0.2">
      <c r="A507" s="99" t="s">
        <v>4070</v>
      </c>
      <c r="B507" s="98" t="s">
        <v>338</v>
      </c>
      <c r="C507" s="93" t="s">
        <v>4067</v>
      </c>
      <c r="D507" s="93" t="s">
        <v>340</v>
      </c>
      <c r="E507" s="93" t="s">
        <v>4005</v>
      </c>
      <c r="F507" s="97"/>
      <c r="G507" s="96" t="s">
        <v>60</v>
      </c>
      <c r="H507" s="95">
        <v>114.65</v>
      </c>
      <c r="I507" s="95">
        <v>0.75</v>
      </c>
      <c r="J507" s="94">
        <v>140</v>
      </c>
      <c r="K507" s="94"/>
      <c r="L507" s="93" t="s">
        <v>4069</v>
      </c>
      <c r="M507" s="92" t="str">
        <f>IF(N507="","",H507-($M$7*H507))</f>
        <v/>
      </c>
      <c r="N507" s="91"/>
    </row>
    <row r="508" spans="1:14" ht="16" x14ac:dyDescent="0.2">
      <c r="A508" s="99" t="s">
        <v>4068</v>
      </c>
      <c r="B508" s="98" t="s">
        <v>338</v>
      </c>
      <c r="C508" s="93" t="s">
        <v>4067</v>
      </c>
      <c r="D508" s="93" t="s">
        <v>340</v>
      </c>
      <c r="E508" s="93" t="s">
        <v>3523</v>
      </c>
      <c r="F508" s="97"/>
      <c r="G508" s="96" t="s">
        <v>60</v>
      </c>
      <c r="H508" s="95">
        <v>94.35</v>
      </c>
      <c r="I508" s="95">
        <v>0.75</v>
      </c>
      <c r="J508" s="94">
        <v>155</v>
      </c>
      <c r="K508" s="94"/>
      <c r="L508" s="93" t="s">
        <v>4066</v>
      </c>
      <c r="M508" s="92" t="str">
        <f>IF(N508="","",H508-($M$7*H508))</f>
        <v/>
      </c>
      <c r="N508" s="91"/>
    </row>
    <row r="509" spans="1:14" ht="16" x14ac:dyDescent="0.2">
      <c r="A509" s="99" t="s">
        <v>4065</v>
      </c>
      <c r="B509" s="98" t="s">
        <v>915</v>
      </c>
      <c r="C509" s="93" t="s">
        <v>4062</v>
      </c>
      <c r="D509" s="93" t="s">
        <v>31</v>
      </c>
      <c r="E509" s="93" t="s">
        <v>3097</v>
      </c>
      <c r="F509" s="97"/>
      <c r="G509" s="96" t="s">
        <v>60</v>
      </c>
      <c r="H509" s="95">
        <v>112.05</v>
      </c>
      <c r="I509" s="95">
        <v>0.75</v>
      </c>
      <c r="J509" s="94">
        <v>77</v>
      </c>
      <c r="K509" s="94"/>
      <c r="L509" s="93" t="s">
        <v>4064</v>
      </c>
      <c r="M509" s="92" t="str">
        <f>IF(N509="","",H509-($M$7*H509))</f>
        <v/>
      </c>
      <c r="N509" s="91"/>
    </row>
    <row r="510" spans="1:14" ht="16" x14ac:dyDescent="0.2">
      <c r="A510" s="99" t="s">
        <v>4063</v>
      </c>
      <c r="B510" s="98" t="s">
        <v>915</v>
      </c>
      <c r="C510" s="93" t="s">
        <v>4062</v>
      </c>
      <c r="D510" s="93" t="s">
        <v>31</v>
      </c>
      <c r="E510" s="93" t="s">
        <v>3117</v>
      </c>
      <c r="F510" s="97"/>
      <c r="G510" s="96" t="s">
        <v>60</v>
      </c>
      <c r="H510" s="95">
        <v>86.65</v>
      </c>
      <c r="I510" s="95">
        <v>0.75</v>
      </c>
      <c r="J510" s="94">
        <v>64</v>
      </c>
      <c r="K510" s="94"/>
      <c r="L510" s="93" t="s">
        <v>4061</v>
      </c>
      <c r="M510" s="92" t="str">
        <f>IF(N510="","",H510-($M$7*H510))</f>
        <v/>
      </c>
      <c r="N510" s="91"/>
    </row>
    <row r="511" spans="1:14" ht="16" x14ac:dyDescent="0.2">
      <c r="A511" s="99" t="s">
        <v>4060</v>
      </c>
      <c r="B511" s="98" t="s">
        <v>411</v>
      </c>
      <c r="C511" s="93" t="s">
        <v>4056</v>
      </c>
      <c r="D511" s="93" t="s">
        <v>340</v>
      </c>
      <c r="E511" s="93" t="s">
        <v>4059</v>
      </c>
      <c r="F511" s="97"/>
      <c r="G511" s="96" t="s">
        <v>60</v>
      </c>
      <c r="H511" s="95">
        <v>124.9</v>
      </c>
      <c r="I511" s="95">
        <v>2</v>
      </c>
      <c r="J511" s="94">
        <v>244</v>
      </c>
      <c r="K511" s="94"/>
      <c r="L511" s="93" t="s">
        <v>4058</v>
      </c>
      <c r="M511" s="92" t="str">
        <f>IF(N511="","",H511-($M$7*H511))</f>
        <v/>
      </c>
      <c r="N511" s="91"/>
    </row>
    <row r="512" spans="1:14" ht="16" x14ac:dyDescent="0.2">
      <c r="A512" s="99" t="s">
        <v>4057</v>
      </c>
      <c r="B512" s="98" t="s">
        <v>411</v>
      </c>
      <c r="C512" s="93" t="s">
        <v>4056</v>
      </c>
      <c r="D512" s="93" t="s">
        <v>340</v>
      </c>
      <c r="E512" s="93" t="s">
        <v>3527</v>
      </c>
      <c r="F512" s="97" t="s">
        <v>3148</v>
      </c>
      <c r="G512" s="96" t="s">
        <v>60</v>
      </c>
      <c r="H512" s="95">
        <v>115.35</v>
      </c>
      <c r="I512" s="95">
        <v>2</v>
      </c>
      <c r="J512" s="94">
        <v>500</v>
      </c>
      <c r="K512" s="94"/>
      <c r="L512" s="93" t="s">
        <v>4055</v>
      </c>
      <c r="M512" s="92" t="str">
        <f>IF(N512="","",H512-($M$7*H512))</f>
        <v/>
      </c>
      <c r="N512" s="91"/>
    </row>
    <row r="513" spans="1:14" ht="16" x14ac:dyDescent="0.2">
      <c r="A513" s="99" t="s">
        <v>4054</v>
      </c>
      <c r="B513" s="98" t="s">
        <v>415</v>
      </c>
      <c r="C513" s="93" t="s">
        <v>4051</v>
      </c>
      <c r="D513" s="93" t="s">
        <v>329</v>
      </c>
      <c r="E513" s="93" t="s">
        <v>3097</v>
      </c>
      <c r="F513" s="97"/>
      <c r="G513" s="96" t="s">
        <v>60</v>
      </c>
      <c r="H513" s="95">
        <v>111</v>
      </c>
      <c r="I513" s="95">
        <v>2</v>
      </c>
      <c r="J513" s="94">
        <v>40</v>
      </c>
      <c r="K513" s="94"/>
      <c r="L513" s="93" t="s">
        <v>4053</v>
      </c>
      <c r="M513" s="92" t="str">
        <f>IF(N513="","",H513-($M$7*H513))</f>
        <v/>
      </c>
      <c r="N513" s="91"/>
    </row>
    <row r="514" spans="1:14" ht="16" x14ac:dyDescent="0.2">
      <c r="A514" s="99" t="s">
        <v>4052</v>
      </c>
      <c r="B514" s="98" t="s">
        <v>415</v>
      </c>
      <c r="C514" s="93" t="s">
        <v>4051</v>
      </c>
      <c r="D514" s="93" t="s">
        <v>329</v>
      </c>
      <c r="E514" s="93" t="s">
        <v>3117</v>
      </c>
      <c r="F514" s="97"/>
      <c r="G514" s="96" t="s">
        <v>60</v>
      </c>
      <c r="H514" s="95">
        <v>100.05</v>
      </c>
      <c r="I514" s="95">
        <v>2</v>
      </c>
      <c r="J514" s="94">
        <v>1</v>
      </c>
      <c r="K514" s="94"/>
      <c r="L514" s="93" t="s">
        <v>4050</v>
      </c>
      <c r="M514" s="92" t="str">
        <f>IF(N514="","",H514-($M$7*H514))</f>
        <v/>
      </c>
      <c r="N514" s="91"/>
    </row>
    <row r="515" spans="1:14" ht="16" x14ac:dyDescent="0.2">
      <c r="A515" s="99" t="s">
        <v>4049</v>
      </c>
      <c r="B515" s="98" t="s">
        <v>417</v>
      </c>
      <c r="C515" s="93" t="s">
        <v>4042</v>
      </c>
      <c r="D515" s="93" t="s">
        <v>31</v>
      </c>
      <c r="E515" s="93" t="s">
        <v>3097</v>
      </c>
      <c r="F515" s="97"/>
      <c r="G515" s="96" t="s">
        <v>60</v>
      </c>
      <c r="H515" s="95">
        <v>125.15</v>
      </c>
      <c r="I515" s="95">
        <v>2.75</v>
      </c>
      <c r="J515" s="94">
        <v>72</v>
      </c>
      <c r="K515" s="94"/>
      <c r="L515" s="93" t="s">
        <v>4048</v>
      </c>
      <c r="M515" s="92" t="str">
        <f>IF(N515="","",H515-($M$7*H515))</f>
        <v/>
      </c>
      <c r="N515" s="91"/>
    </row>
    <row r="516" spans="1:14" ht="16" x14ac:dyDescent="0.2">
      <c r="A516" s="99" t="s">
        <v>4047</v>
      </c>
      <c r="B516" s="98" t="s">
        <v>417</v>
      </c>
      <c r="C516" s="93" t="s">
        <v>4042</v>
      </c>
      <c r="D516" s="93" t="s">
        <v>151</v>
      </c>
      <c r="E516" s="93" t="s">
        <v>3100</v>
      </c>
      <c r="F516" s="97"/>
      <c r="G516" s="96" t="s">
        <v>60</v>
      </c>
      <c r="H516" s="95">
        <v>166.1</v>
      </c>
      <c r="I516" s="95">
        <v>2.75</v>
      </c>
      <c r="J516" s="94">
        <v>50</v>
      </c>
      <c r="K516" s="94"/>
      <c r="L516" s="93" t="s">
        <v>4046</v>
      </c>
      <c r="M516" s="92" t="str">
        <f>IF(N516="","",H516-($M$7*H516))</f>
        <v/>
      </c>
      <c r="N516" s="91"/>
    </row>
    <row r="517" spans="1:14" ht="16" x14ac:dyDescent="0.2">
      <c r="A517" s="99" t="s">
        <v>4045</v>
      </c>
      <c r="B517" s="98" t="s">
        <v>417</v>
      </c>
      <c r="C517" s="93" t="s">
        <v>4042</v>
      </c>
      <c r="D517" s="93" t="s">
        <v>329</v>
      </c>
      <c r="E517" s="93" t="s">
        <v>3743</v>
      </c>
      <c r="F517" s="97"/>
      <c r="G517" s="96" t="s">
        <v>60</v>
      </c>
      <c r="H517" s="95">
        <v>202.65</v>
      </c>
      <c r="I517" s="95">
        <v>2.75</v>
      </c>
      <c r="J517" s="94">
        <v>20</v>
      </c>
      <c r="K517" s="94"/>
      <c r="L517" s="93" t="s">
        <v>4044</v>
      </c>
      <c r="M517" s="92" t="str">
        <f>IF(N517="","",H517-($M$7*H517))</f>
        <v/>
      </c>
      <c r="N517" s="91"/>
    </row>
    <row r="518" spans="1:14" ht="16" x14ac:dyDescent="0.2">
      <c r="A518" s="99" t="s">
        <v>4043</v>
      </c>
      <c r="B518" s="98" t="s">
        <v>417</v>
      </c>
      <c r="C518" s="93" t="s">
        <v>4042</v>
      </c>
      <c r="D518" s="93" t="s">
        <v>329</v>
      </c>
      <c r="E518" s="93" t="s">
        <v>3100</v>
      </c>
      <c r="F518" s="97"/>
      <c r="G518" s="96" t="s">
        <v>60</v>
      </c>
      <c r="H518" s="95">
        <v>166.1</v>
      </c>
      <c r="I518" s="95">
        <v>2.75</v>
      </c>
      <c r="J518" s="94">
        <v>475</v>
      </c>
      <c r="K518" s="94"/>
      <c r="L518" s="93" t="s">
        <v>4041</v>
      </c>
      <c r="M518" s="92" t="str">
        <f>IF(N518="","",H518-($M$7*H518))</f>
        <v/>
      </c>
      <c r="N518" s="91"/>
    </row>
    <row r="519" spans="1:14" ht="16" x14ac:dyDescent="0.2">
      <c r="A519" s="99" t="s">
        <v>4040</v>
      </c>
      <c r="B519" s="98" t="s">
        <v>421</v>
      </c>
      <c r="C519" s="93" t="s">
        <v>4037</v>
      </c>
      <c r="D519" s="93" t="s">
        <v>329</v>
      </c>
      <c r="E519" s="93" t="s">
        <v>3097</v>
      </c>
      <c r="F519" s="97"/>
      <c r="G519" s="96" t="s">
        <v>60</v>
      </c>
      <c r="H519" s="95">
        <v>123.35</v>
      </c>
      <c r="I519" s="95">
        <v>2.75</v>
      </c>
      <c r="J519" s="94">
        <v>500</v>
      </c>
      <c r="K519" s="94"/>
      <c r="L519" s="93" t="s">
        <v>4039</v>
      </c>
      <c r="M519" s="92" t="str">
        <f>IF(N519="","",H519-($M$7*H519))</f>
        <v/>
      </c>
      <c r="N519" s="91"/>
    </row>
    <row r="520" spans="1:14" ht="16" x14ac:dyDescent="0.2">
      <c r="A520" s="99" t="s">
        <v>4038</v>
      </c>
      <c r="B520" s="98" t="s">
        <v>421</v>
      </c>
      <c r="C520" s="93" t="s">
        <v>4037</v>
      </c>
      <c r="D520" s="93" t="s">
        <v>329</v>
      </c>
      <c r="E520" s="93" t="s">
        <v>3117</v>
      </c>
      <c r="F520" s="97"/>
      <c r="G520" s="96" t="s">
        <v>60</v>
      </c>
      <c r="H520" s="95">
        <v>99.85</v>
      </c>
      <c r="I520" s="95">
        <v>2.75</v>
      </c>
      <c r="J520" s="94">
        <v>500</v>
      </c>
      <c r="K520" s="94"/>
      <c r="L520" s="93" t="s">
        <v>4036</v>
      </c>
      <c r="M520" s="92" t="str">
        <f>IF(N520="","",H520-($M$7*H520))</f>
        <v/>
      </c>
      <c r="N520" s="91"/>
    </row>
    <row r="521" spans="1:14" ht="16" x14ac:dyDescent="0.2">
      <c r="A521" s="99" t="s">
        <v>4035</v>
      </c>
      <c r="B521" s="98" t="s">
        <v>4032</v>
      </c>
      <c r="C521" s="93" t="s">
        <v>4031</v>
      </c>
      <c r="D521" s="93" t="s">
        <v>31</v>
      </c>
      <c r="E521" s="93" t="s">
        <v>3093</v>
      </c>
      <c r="F521" s="97"/>
      <c r="G521" s="96" t="s">
        <v>60</v>
      </c>
      <c r="H521" s="95">
        <v>56.75</v>
      </c>
      <c r="I521" s="95">
        <v>2</v>
      </c>
      <c r="J521" s="94">
        <v>1</v>
      </c>
      <c r="K521" s="94"/>
      <c r="L521" s="93" t="s">
        <v>4034</v>
      </c>
      <c r="M521" s="92" t="str">
        <f>IF(N521="","",H521-($M$7*H521))</f>
        <v/>
      </c>
      <c r="N521" s="91"/>
    </row>
    <row r="522" spans="1:14" ht="16" x14ac:dyDescent="0.2">
      <c r="A522" s="99" t="s">
        <v>4033</v>
      </c>
      <c r="B522" s="98" t="s">
        <v>4032</v>
      </c>
      <c r="C522" s="93" t="s">
        <v>4031</v>
      </c>
      <c r="D522" s="93" t="s">
        <v>329</v>
      </c>
      <c r="E522" s="93" t="s">
        <v>3297</v>
      </c>
      <c r="F522" s="100"/>
      <c r="G522" s="96" t="s">
        <v>60</v>
      </c>
      <c r="H522" s="95">
        <v>68</v>
      </c>
      <c r="I522" s="95">
        <v>2</v>
      </c>
      <c r="J522" s="94">
        <v>64</v>
      </c>
      <c r="K522" s="94"/>
      <c r="L522" s="93" t="s">
        <v>4030</v>
      </c>
      <c r="M522" s="92" t="str">
        <f>IF(N522="","",H522-($M$7*H522))</f>
        <v/>
      </c>
      <c r="N522" s="91"/>
    </row>
    <row r="523" spans="1:14" ht="16" x14ac:dyDescent="0.2">
      <c r="A523" s="99" t="s">
        <v>4029</v>
      </c>
      <c r="B523" s="98" t="s">
        <v>379</v>
      </c>
      <c r="C523" s="93" t="s">
        <v>4014</v>
      </c>
      <c r="D523" s="93" t="s">
        <v>31</v>
      </c>
      <c r="E523" s="93" t="s">
        <v>3100</v>
      </c>
      <c r="F523" s="97" t="s">
        <v>3148</v>
      </c>
      <c r="G523" s="96" t="s">
        <v>60</v>
      </c>
      <c r="H523" s="95">
        <v>145.05000000000001</v>
      </c>
      <c r="I523" s="95">
        <v>2</v>
      </c>
      <c r="J523" s="94">
        <v>192</v>
      </c>
      <c r="K523" s="94"/>
      <c r="L523" s="93" t="s">
        <v>4028</v>
      </c>
      <c r="M523" s="92" t="str">
        <f>IF(N523="","",H523-($M$7*H523))</f>
        <v/>
      </c>
      <c r="N523" s="91"/>
    </row>
    <row r="524" spans="1:14" ht="16" x14ac:dyDescent="0.2">
      <c r="A524" s="99" t="s">
        <v>4027</v>
      </c>
      <c r="B524" s="98" t="s">
        <v>379</v>
      </c>
      <c r="C524" s="93" t="s">
        <v>4014</v>
      </c>
      <c r="D524" s="93" t="s">
        <v>31</v>
      </c>
      <c r="E524" s="93" t="s">
        <v>3097</v>
      </c>
      <c r="F524" s="97" t="s">
        <v>3148</v>
      </c>
      <c r="G524" s="96" t="s">
        <v>60</v>
      </c>
      <c r="H524" s="95">
        <v>111</v>
      </c>
      <c r="I524" s="95">
        <v>2</v>
      </c>
      <c r="J524" s="94">
        <v>93</v>
      </c>
      <c r="K524" s="94"/>
      <c r="L524" s="93" t="s">
        <v>4026</v>
      </c>
      <c r="M524" s="92" t="str">
        <f>IF(N524="","",H524-($M$7*H524))</f>
        <v/>
      </c>
      <c r="N524" s="91"/>
    </row>
    <row r="525" spans="1:14" ht="16" x14ac:dyDescent="0.2">
      <c r="A525" s="99" t="s">
        <v>4025</v>
      </c>
      <c r="B525" s="98" t="s">
        <v>379</v>
      </c>
      <c r="C525" s="93" t="s">
        <v>4014</v>
      </c>
      <c r="D525" s="93" t="s">
        <v>31</v>
      </c>
      <c r="E525" s="93" t="s">
        <v>3117</v>
      </c>
      <c r="F525" s="97"/>
      <c r="G525" s="96" t="s">
        <v>60</v>
      </c>
      <c r="H525" s="95">
        <v>87.25</v>
      </c>
      <c r="I525" s="95">
        <v>2</v>
      </c>
      <c r="J525" s="94">
        <v>345</v>
      </c>
      <c r="K525" s="94"/>
      <c r="L525" s="93" t="s">
        <v>4024</v>
      </c>
      <c r="M525" s="92" t="str">
        <f>IF(N525="","",H525-($M$7*H525))</f>
        <v/>
      </c>
      <c r="N525" s="91"/>
    </row>
    <row r="526" spans="1:14" ht="16" x14ac:dyDescent="0.2">
      <c r="A526" s="99" t="s">
        <v>4023</v>
      </c>
      <c r="B526" s="98" t="s">
        <v>379</v>
      </c>
      <c r="C526" s="93" t="s">
        <v>4014</v>
      </c>
      <c r="D526" s="93" t="s">
        <v>31</v>
      </c>
      <c r="E526" s="93" t="s">
        <v>3093</v>
      </c>
      <c r="F526" s="97" t="s">
        <v>3148</v>
      </c>
      <c r="G526" s="96" t="s">
        <v>60</v>
      </c>
      <c r="H526" s="95">
        <v>66.849999999999994</v>
      </c>
      <c r="I526" s="95">
        <v>2</v>
      </c>
      <c r="J526" s="94">
        <v>500</v>
      </c>
      <c r="K526" s="94"/>
      <c r="L526" s="93" t="s">
        <v>4022</v>
      </c>
      <c r="M526" s="92" t="str">
        <f>IF(N526="","",H526-($M$7*H526))</f>
        <v/>
      </c>
      <c r="N526" s="91"/>
    </row>
    <row r="527" spans="1:14" ht="16" x14ac:dyDescent="0.2">
      <c r="A527" s="99" t="s">
        <v>4021</v>
      </c>
      <c r="B527" s="98" t="s">
        <v>379</v>
      </c>
      <c r="C527" s="93" t="s">
        <v>4014</v>
      </c>
      <c r="D527" s="93" t="s">
        <v>31</v>
      </c>
      <c r="E527" s="93" t="s">
        <v>3111</v>
      </c>
      <c r="F527" s="97"/>
      <c r="G527" s="96" t="s">
        <v>60</v>
      </c>
      <c r="H527" s="95">
        <v>50.95</v>
      </c>
      <c r="I527" s="95">
        <v>2</v>
      </c>
      <c r="J527" s="94">
        <v>330</v>
      </c>
      <c r="K527" s="94"/>
      <c r="L527" s="93" t="s">
        <v>4020</v>
      </c>
      <c r="M527" s="92" t="str">
        <f>IF(N527="","",H527-($M$7*H527))</f>
        <v/>
      </c>
      <c r="N527" s="91"/>
    </row>
    <row r="528" spans="1:14" ht="16" x14ac:dyDescent="0.2">
      <c r="A528" s="99" t="s">
        <v>4019</v>
      </c>
      <c r="B528" s="98" t="s">
        <v>379</v>
      </c>
      <c r="C528" s="93" t="s">
        <v>4014</v>
      </c>
      <c r="D528" s="93" t="s">
        <v>329</v>
      </c>
      <c r="E528" s="93" t="s">
        <v>3100</v>
      </c>
      <c r="F528" s="97" t="s">
        <v>3148</v>
      </c>
      <c r="G528" s="96" t="s">
        <v>60</v>
      </c>
      <c r="H528" s="95">
        <v>145.05000000000001</v>
      </c>
      <c r="I528" s="95">
        <v>2</v>
      </c>
      <c r="J528" s="94">
        <v>8</v>
      </c>
      <c r="K528" s="94"/>
      <c r="L528" s="93" t="s">
        <v>4018</v>
      </c>
      <c r="M528" s="92" t="str">
        <f>IF(N528="","",H528-($M$7*H528))</f>
        <v/>
      </c>
      <c r="N528" s="91"/>
    </row>
    <row r="529" spans="1:14" ht="16" x14ac:dyDescent="0.2">
      <c r="A529" s="99" t="s">
        <v>4017</v>
      </c>
      <c r="B529" s="98" t="s">
        <v>379</v>
      </c>
      <c r="C529" s="93" t="s">
        <v>4014</v>
      </c>
      <c r="D529" s="93" t="s">
        <v>329</v>
      </c>
      <c r="E529" s="93" t="s">
        <v>3093</v>
      </c>
      <c r="F529" s="97"/>
      <c r="G529" s="96" t="s">
        <v>60</v>
      </c>
      <c r="H529" s="95">
        <v>66.849999999999994</v>
      </c>
      <c r="I529" s="95">
        <v>2</v>
      </c>
      <c r="J529" s="94">
        <v>4</v>
      </c>
      <c r="K529" s="94"/>
      <c r="L529" s="93" t="s">
        <v>4016</v>
      </c>
      <c r="M529" s="92" t="str">
        <f>IF(N529="","",H529-($M$7*H529))</f>
        <v/>
      </c>
      <c r="N529" s="91"/>
    </row>
    <row r="530" spans="1:14" ht="16" x14ac:dyDescent="0.2">
      <c r="A530" s="99" t="s">
        <v>4015</v>
      </c>
      <c r="B530" s="98" t="s">
        <v>379</v>
      </c>
      <c r="C530" s="93" t="s">
        <v>4014</v>
      </c>
      <c r="D530" s="93" t="s">
        <v>329</v>
      </c>
      <c r="E530" s="93" t="s">
        <v>3111</v>
      </c>
      <c r="F530" s="97"/>
      <c r="G530" s="96" t="s">
        <v>60</v>
      </c>
      <c r="H530" s="95">
        <v>50.95</v>
      </c>
      <c r="I530" s="95">
        <v>2</v>
      </c>
      <c r="J530" s="94">
        <v>5</v>
      </c>
      <c r="K530" s="94"/>
      <c r="L530" s="93" t="s">
        <v>4013</v>
      </c>
      <c r="M530" s="92" t="str">
        <f>IF(N530="","",H530-($M$7*H530))</f>
        <v/>
      </c>
      <c r="N530" s="91"/>
    </row>
    <row r="531" spans="1:14" ht="16" x14ac:dyDescent="0.2">
      <c r="A531" s="99" t="s">
        <v>4012</v>
      </c>
      <c r="B531" s="98" t="s">
        <v>352</v>
      </c>
      <c r="C531" s="93" t="s">
        <v>4011</v>
      </c>
      <c r="D531" s="93" t="s">
        <v>329</v>
      </c>
      <c r="E531" s="93" t="s">
        <v>3097</v>
      </c>
      <c r="F531" s="97"/>
      <c r="G531" s="96" t="s">
        <v>60</v>
      </c>
      <c r="H531" s="95">
        <v>99.95</v>
      </c>
      <c r="I531" s="95">
        <v>1</v>
      </c>
      <c r="J531" s="94">
        <v>110</v>
      </c>
      <c r="K531" s="94"/>
      <c r="L531" s="93" t="s">
        <v>4010</v>
      </c>
      <c r="M531" s="92" t="str">
        <f>IF(N531="","",H531-($M$7*H531))</f>
        <v/>
      </c>
      <c r="N531" s="91"/>
    </row>
    <row r="532" spans="1:14" ht="16" x14ac:dyDescent="0.2">
      <c r="A532" s="99" t="s">
        <v>4009</v>
      </c>
      <c r="B532" s="98" t="s">
        <v>376</v>
      </c>
      <c r="C532" s="93" t="s">
        <v>4008</v>
      </c>
      <c r="D532" s="93" t="s">
        <v>329</v>
      </c>
      <c r="E532" s="93" t="s">
        <v>3097</v>
      </c>
      <c r="F532" s="97"/>
      <c r="G532" s="96" t="s">
        <v>60</v>
      </c>
      <c r="H532" s="95">
        <v>112.05</v>
      </c>
      <c r="I532" s="95">
        <v>0.75</v>
      </c>
      <c r="J532" s="94">
        <v>331</v>
      </c>
      <c r="K532" s="94"/>
      <c r="L532" s="93" t="s">
        <v>4007</v>
      </c>
      <c r="M532" s="92" t="str">
        <f>IF(N532="","",H532-($M$7*H532))</f>
        <v/>
      </c>
      <c r="N532" s="91"/>
    </row>
    <row r="533" spans="1:14" ht="16" x14ac:dyDescent="0.2">
      <c r="A533" s="99" t="s">
        <v>4006</v>
      </c>
      <c r="B533" s="98" t="s">
        <v>349</v>
      </c>
      <c r="C533" s="93" t="s">
        <v>4002</v>
      </c>
      <c r="D533" s="93" t="s">
        <v>340</v>
      </c>
      <c r="E533" s="93" t="s">
        <v>4005</v>
      </c>
      <c r="F533" s="97"/>
      <c r="G533" s="96" t="s">
        <v>60</v>
      </c>
      <c r="H533" s="95">
        <v>127.3</v>
      </c>
      <c r="I533" s="95">
        <v>3</v>
      </c>
      <c r="J533" s="94">
        <v>80</v>
      </c>
      <c r="K533" s="94"/>
      <c r="L533" s="93" t="s">
        <v>4004</v>
      </c>
      <c r="M533" s="92" t="str">
        <f>IF(N533="","",H533-($M$7*H533))</f>
        <v/>
      </c>
      <c r="N533" s="91"/>
    </row>
    <row r="534" spans="1:14" ht="16" x14ac:dyDescent="0.2">
      <c r="A534" s="99" t="s">
        <v>4003</v>
      </c>
      <c r="B534" s="98" t="s">
        <v>349</v>
      </c>
      <c r="C534" s="93" t="s">
        <v>4002</v>
      </c>
      <c r="D534" s="93" t="s">
        <v>340</v>
      </c>
      <c r="E534" s="93" t="s">
        <v>3527</v>
      </c>
      <c r="F534" s="97"/>
      <c r="G534" s="96" t="s">
        <v>60</v>
      </c>
      <c r="H534" s="95">
        <v>118.95</v>
      </c>
      <c r="I534" s="95">
        <v>3</v>
      </c>
      <c r="J534" s="94">
        <v>318</v>
      </c>
      <c r="K534" s="94"/>
      <c r="L534" s="93" t="s">
        <v>4001</v>
      </c>
      <c r="M534" s="92" t="str">
        <f>IF(N534="","",H534-($M$7*H534))</f>
        <v/>
      </c>
      <c r="N534" s="91"/>
    </row>
    <row r="535" spans="1:14" ht="16" x14ac:dyDescent="0.2">
      <c r="A535" s="99" t="s">
        <v>4000</v>
      </c>
      <c r="B535" s="98" t="s">
        <v>1598</v>
      </c>
      <c r="C535" s="93" t="s">
        <v>3999</v>
      </c>
      <c r="D535" s="93" t="s">
        <v>329</v>
      </c>
      <c r="E535" s="93" t="s">
        <v>3523</v>
      </c>
      <c r="F535" s="97"/>
      <c r="G535" s="96" t="s">
        <v>60</v>
      </c>
      <c r="H535" s="95">
        <v>104.7</v>
      </c>
      <c r="I535" s="95"/>
      <c r="J535" s="94">
        <v>53</v>
      </c>
      <c r="K535" s="94"/>
      <c r="L535" s="93" t="s">
        <v>3998</v>
      </c>
      <c r="M535" s="92" t="str">
        <f>IF(N535="","",H535-($M$7*H535))</f>
        <v/>
      </c>
      <c r="N535" s="91"/>
    </row>
    <row r="536" spans="1:14" ht="16" x14ac:dyDescent="0.2">
      <c r="A536" s="99" t="s">
        <v>3997</v>
      </c>
      <c r="B536" s="98" t="s">
        <v>355</v>
      </c>
      <c r="C536" s="93" t="s">
        <v>3988</v>
      </c>
      <c r="D536" s="93" t="s">
        <v>31</v>
      </c>
      <c r="E536" s="93" t="s">
        <v>3097</v>
      </c>
      <c r="F536" s="97"/>
      <c r="G536" s="96" t="s">
        <v>60</v>
      </c>
      <c r="H536" s="95">
        <v>112.05</v>
      </c>
      <c r="I536" s="95"/>
      <c r="J536" s="94">
        <v>73</v>
      </c>
      <c r="K536" s="94"/>
      <c r="L536" s="93" t="s">
        <v>3996</v>
      </c>
      <c r="M536" s="92" t="str">
        <f>IF(N536="","",H536-($M$7*H536))</f>
        <v/>
      </c>
      <c r="N536" s="91"/>
    </row>
    <row r="537" spans="1:14" ht="16" x14ac:dyDescent="0.2">
      <c r="A537" s="99" t="s">
        <v>3995</v>
      </c>
      <c r="B537" s="98" t="s">
        <v>355</v>
      </c>
      <c r="C537" s="93" t="s">
        <v>3988</v>
      </c>
      <c r="D537" s="93" t="s">
        <v>31</v>
      </c>
      <c r="E537" s="93" t="s">
        <v>3117</v>
      </c>
      <c r="F537" s="97"/>
      <c r="G537" s="96" t="s">
        <v>60</v>
      </c>
      <c r="H537" s="95">
        <v>91.9</v>
      </c>
      <c r="I537" s="95"/>
      <c r="J537" s="94">
        <v>55</v>
      </c>
      <c r="K537" s="94"/>
      <c r="L537" s="93" t="s">
        <v>3994</v>
      </c>
      <c r="M537" s="92" t="str">
        <f>IF(N537="","",H537-($M$7*H537))</f>
        <v/>
      </c>
      <c r="N537" s="91"/>
    </row>
    <row r="538" spans="1:14" ht="16" x14ac:dyDescent="0.2">
      <c r="A538" s="99" t="s">
        <v>3993</v>
      </c>
      <c r="B538" s="98" t="s">
        <v>355</v>
      </c>
      <c r="C538" s="93" t="s">
        <v>3988</v>
      </c>
      <c r="D538" s="93" t="s">
        <v>329</v>
      </c>
      <c r="E538" s="93" t="s">
        <v>3097</v>
      </c>
      <c r="F538" s="97"/>
      <c r="G538" s="96" t="s">
        <v>60</v>
      </c>
      <c r="H538" s="95">
        <v>112.05</v>
      </c>
      <c r="I538" s="95"/>
      <c r="J538" s="94">
        <v>16</v>
      </c>
      <c r="K538" s="94"/>
      <c r="L538" s="93" t="s">
        <v>3992</v>
      </c>
      <c r="M538" s="92" t="str">
        <f>IF(N538="","",H538-($M$7*H538))</f>
        <v/>
      </c>
      <c r="N538" s="91"/>
    </row>
    <row r="539" spans="1:14" ht="16" x14ac:dyDescent="0.2">
      <c r="A539" s="99" t="s">
        <v>3991</v>
      </c>
      <c r="B539" s="98" t="s">
        <v>355</v>
      </c>
      <c r="C539" s="93" t="s">
        <v>3988</v>
      </c>
      <c r="D539" s="93" t="s">
        <v>329</v>
      </c>
      <c r="E539" s="93" t="s">
        <v>3117</v>
      </c>
      <c r="F539" s="97"/>
      <c r="G539" s="96" t="s">
        <v>60</v>
      </c>
      <c r="H539" s="95">
        <v>91.9</v>
      </c>
      <c r="I539" s="95"/>
      <c r="J539" s="94">
        <v>18</v>
      </c>
      <c r="K539" s="94"/>
      <c r="L539" s="93" t="s">
        <v>3990</v>
      </c>
      <c r="M539" s="92" t="str">
        <f>IF(N539="","",H539-($M$7*H539))</f>
        <v/>
      </c>
      <c r="N539" s="91"/>
    </row>
    <row r="540" spans="1:14" ht="16" x14ac:dyDescent="0.2">
      <c r="A540" s="99" t="s">
        <v>3989</v>
      </c>
      <c r="B540" s="98" t="s">
        <v>355</v>
      </c>
      <c r="C540" s="93" t="s">
        <v>3988</v>
      </c>
      <c r="D540" s="93" t="s">
        <v>329</v>
      </c>
      <c r="E540" s="93" t="s">
        <v>3093</v>
      </c>
      <c r="F540" s="97"/>
      <c r="G540" s="96" t="s">
        <v>60</v>
      </c>
      <c r="H540" s="95">
        <v>71.75</v>
      </c>
      <c r="I540" s="95"/>
      <c r="J540" s="94">
        <v>208</v>
      </c>
      <c r="K540" s="94"/>
      <c r="L540" s="93" t="s">
        <v>3987</v>
      </c>
      <c r="M540" s="92" t="str">
        <f>IF(N540="","",H540-($M$7*H540))</f>
        <v/>
      </c>
      <c r="N540" s="91"/>
    </row>
    <row r="541" spans="1:14" ht="16" x14ac:dyDescent="0.2">
      <c r="A541" s="99" t="s">
        <v>3986</v>
      </c>
      <c r="B541" s="98" t="s">
        <v>358</v>
      </c>
      <c r="C541" s="93" t="s">
        <v>3977</v>
      </c>
      <c r="D541" s="93" t="s">
        <v>31</v>
      </c>
      <c r="E541" s="93" t="s">
        <v>3097</v>
      </c>
      <c r="F541" s="97"/>
      <c r="G541" s="96" t="s">
        <v>60</v>
      </c>
      <c r="H541" s="95">
        <v>109</v>
      </c>
      <c r="I541" s="95"/>
      <c r="J541" s="94">
        <v>6</v>
      </c>
      <c r="K541" s="94"/>
      <c r="L541" s="93" t="s">
        <v>3985</v>
      </c>
      <c r="M541" s="92" t="str">
        <f>IF(N541="","",H541-($M$7*H541))</f>
        <v/>
      </c>
      <c r="N541" s="91"/>
    </row>
    <row r="542" spans="1:14" ht="16" x14ac:dyDescent="0.2">
      <c r="A542" s="99" t="s">
        <v>3984</v>
      </c>
      <c r="B542" s="98" t="s">
        <v>358</v>
      </c>
      <c r="C542" s="93" t="s">
        <v>3977</v>
      </c>
      <c r="D542" s="93" t="s">
        <v>31</v>
      </c>
      <c r="E542" s="93" t="s">
        <v>3117</v>
      </c>
      <c r="F542" s="97"/>
      <c r="G542" s="96" t="s">
        <v>60</v>
      </c>
      <c r="H542" s="95">
        <v>86.65</v>
      </c>
      <c r="I542" s="95"/>
      <c r="J542" s="94">
        <v>205</v>
      </c>
      <c r="K542" s="94"/>
      <c r="L542" s="93" t="s">
        <v>3983</v>
      </c>
      <c r="M542" s="92" t="str">
        <f>IF(N542="","",H542-($M$7*H542))</f>
        <v/>
      </c>
      <c r="N542" s="91"/>
    </row>
    <row r="543" spans="1:14" ht="16" x14ac:dyDescent="0.2">
      <c r="A543" s="99" t="s">
        <v>3982</v>
      </c>
      <c r="B543" s="98" t="s">
        <v>358</v>
      </c>
      <c r="C543" s="93" t="s">
        <v>3977</v>
      </c>
      <c r="D543" s="93" t="s">
        <v>31</v>
      </c>
      <c r="E543" s="93" t="s">
        <v>3093</v>
      </c>
      <c r="F543" s="97"/>
      <c r="G543" s="96" t="s">
        <v>60</v>
      </c>
      <c r="H543" s="95">
        <v>69</v>
      </c>
      <c r="I543" s="95"/>
      <c r="J543" s="94">
        <v>32</v>
      </c>
      <c r="K543" s="94"/>
      <c r="L543" s="93" t="s">
        <v>3981</v>
      </c>
      <c r="M543" s="92" t="str">
        <f>IF(N543="","",H543-($M$7*H543))</f>
        <v/>
      </c>
      <c r="N543" s="91"/>
    </row>
    <row r="544" spans="1:14" ht="16" x14ac:dyDescent="0.2">
      <c r="A544" s="99" t="s">
        <v>3980</v>
      </c>
      <c r="B544" s="98" t="s">
        <v>358</v>
      </c>
      <c r="C544" s="93" t="s">
        <v>3977</v>
      </c>
      <c r="D544" s="93" t="s">
        <v>329</v>
      </c>
      <c r="E544" s="93" t="s">
        <v>3097</v>
      </c>
      <c r="F544" s="97"/>
      <c r="G544" s="96" t="s">
        <v>60</v>
      </c>
      <c r="H544" s="95">
        <v>109</v>
      </c>
      <c r="I544" s="95"/>
      <c r="J544" s="94">
        <v>31</v>
      </c>
      <c r="K544" s="94"/>
      <c r="L544" s="93" t="s">
        <v>3979</v>
      </c>
      <c r="M544" s="92" t="str">
        <f>IF(N544="","",H544-($M$7*H544))</f>
        <v/>
      </c>
      <c r="N544" s="91"/>
    </row>
    <row r="545" spans="1:14" ht="16" x14ac:dyDescent="0.2">
      <c r="A545" s="99" t="s">
        <v>3978</v>
      </c>
      <c r="B545" s="98" t="s">
        <v>358</v>
      </c>
      <c r="C545" s="93" t="s">
        <v>3977</v>
      </c>
      <c r="D545" s="93" t="s">
        <v>329</v>
      </c>
      <c r="E545" s="93" t="s">
        <v>3117</v>
      </c>
      <c r="F545" s="97"/>
      <c r="G545" s="96" t="s">
        <v>60</v>
      </c>
      <c r="H545" s="95">
        <v>86.65</v>
      </c>
      <c r="I545" s="95"/>
      <c r="J545" s="94">
        <v>3</v>
      </c>
      <c r="K545" s="94"/>
      <c r="L545" s="93" t="s">
        <v>3976</v>
      </c>
      <c r="M545" s="92" t="str">
        <f>IF(N545="","",H545-($M$7*H545))</f>
        <v/>
      </c>
      <c r="N545" s="91"/>
    </row>
    <row r="546" spans="1:14" ht="16" x14ac:dyDescent="0.2">
      <c r="A546" s="99" t="s">
        <v>3975</v>
      </c>
      <c r="B546" s="98" t="s">
        <v>363</v>
      </c>
      <c r="C546" s="93" t="s">
        <v>3972</v>
      </c>
      <c r="D546" s="93" t="s">
        <v>329</v>
      </c>
      <c r="E546" s="93" t="s">
        <v>3097</v>
      </c>
      <c r="F546" s="97"/>
      <c r="G546" s="96" t="s">
        <v>60</v>
      </c>
      <c r="H546" s="95">
        <v>112.05</v>
      </c>
      <c r="I546" s="95"/>
      <c r="J546" s="94">
        <v>144</v>
      </c>
      <c r="K546" s="94"/>
      <c r="L546" s="93" t="s">
        <v>3974</v>
      </c>
      <c r="M546" s="92" t="str">
        <f>IF(N546="","",H546-($M$7*H546))</f>
        <v/>
      </c>
      <c r="N546" s="91"/>
    </row>
    <row r="547" spans="1:14" ht="16" x14ac:dyDescent="0.2">
      <c r="A547" s="99" t="s">
        <v>3973</v>
      </c>
      <c r="B547" s="98" t="s">
        <v>363</v>
      </c>
      <c r="C547" s="93" t="s">
        <v>3972</v>
      </c>
      <c r="D547" s="93" t="s">
        <v>329</v>
      </c>
      <c r="E547" s="93" t="s">
        <v>3117</v>
      </c>
      <c r="F547" s="97"/>
      <c r="G547" s="96" t="s">
        <v>60</v>
      </c>
      <c r="H547" s="95">
        <v>86.65</v>
      </c>
      <c r="I547" s="95"/>
      <c r="J547" s="94">
        <v>9</v>
      </c>
      <c r="K547" s="94"/>
      <c r="L547" s="93" t="s">
        <v>3971</v>
      </c>
      <c r="M547" s="92" t="str">
        <f>IF(N547="","",H547-($M$7*H547))</f>
        <v/>
      </c>
      <c r="N547" s="91"/>
    </row>
    <row r="548" spans="1:14" ht="16" x14ac:dyDescent="0.2">
      <c r="A548" s="99" t="s">
        <v>3970</v>
      </c>
      <c r="B548" s="98" t="s">
        <v>368</v>
      </c>
      <c r="C548" s="93" t="s">
        <v>3965</v>
      </c>
      <c r="D548" s="93" t="s">
        <v>31</v>
      </c>
      <c r="E548" s="93" t="s">
        <v>3100</v>
      </c>
      <c r="F548" s="97"/>
      <c r="G548" s="96" t="s">
        <v>49</v>
      </c>
      <c r="H548" s="95">
        <v>157.1</v>
      </c>
      <c r="I548" s="95"/>
      <c r="J548" s="94">
        <v>3</v>
      </c>
      <c r="K548" s="94"/>
      <c r="L548" s="93" t="s">
        <v>3969</v>
      </c>
      <c r="M548" s="92" t="str">
        <f>IF(N548="","",H548-($M$7*H548))</f>
        <v/>
      </c>
      <c r="N548" s="91"/>
    </row>
    <row r="549" spans="1:14" ht="16" x14ac:dyDescent="0.2">
      <c r="A549" s="99" t="s">
        <v>3968</v>
      </c>
      <c r="B549" s="98" t="s">
        <v>368</v>
      </c>
      <c r="C549" s="93" t="s">
        <v>3965</v>
      </c>
      <c r="D549" s="93" t="s">
        <v>31</v>
      </c>
      <c r="E549" s="93" t="s">
        <v>3117</v>
      </c>
      <c r="F549" s="97"/>
      <c r="G549" s="96" t="s">
        <v>49</v>
      </c>
      <c r="H549" s="95">
        <v>86.65</v>
      </c>
      <c r="I549" s="95"/>
      <c r="J549" s="94">
        <v>39</v>
      </c>
      <c r="K549" s="94"/>
      <c r="L549" s="93" t="s">
        <v>3967</v>
      </c>
      <c r="M549" s="92" t="str">
        <f>IF(N549="","",H549-($M$7*H549))</f>
        <v/>
      </c>
      <c r="N549" s="91"/>
    </row>
    <row r="550" spans="1:14" ht="16" x14ac:dyDescent="0.2">
      <c r="A550" s="99" t="s">
        <v>3966</v>
      </c>
      <c r="B550" s="98" t="s">
        <v>368</v>
      </c>
      <c r="C550" s="93" t="s">
        <v>3965</v>
      </c>
      <c r="D550" s="93" t="s">
        <v>31</v>
      </c>
      <c r="E550" s="93" t="s">
        <v>3093</v>
      </c>
      <c r="F550" s="97"/>
      <c r="G550" s="96" t="s">
        <v>49</v>
      </c>
      <c r="H550" s="95">
        <v>71.900000000000006</v>
      </c>
      <c r="I550" s="95"/>
      <c r="J550" s="94">
        <v>78</v>
      </c>
      <c r="K550" s="94"/>
      <c r="L550" s="93" t="s">
        <v>3964</v>
      </c>
      <c r="M550" s="92" t="str">
        <f>IF(N550="","",H550-($M$7*H550))</f>
        <v/>
      </c>
      <c r="N550" s="91"/>
    </row>
    <row r="551" spans="1:14" ht="16" x14ac:dyDescent="0.2">
      <c r="A551" s="99" t="s">
        <v>3963</v>
      </c>
      <c r="B551" s="98" t="s">
        <v>874</v>
      </c>
      <c r="C551" s="93" t="s">
        <v>3962</v>
      </c>
      <c r="D551" s="93" t="s">
        <v>329</v>
      </c>
      <c r="E551" s="93" t="s">
        <v>3097</v>
      </c>
      <c r="F551" s="97"/>
      <c r="G551" s="96" t="s">
        <v>49</v>
      </c>
      <c r="H551" s="95">
        <v>112.05</v>
      </c>
      <c r="I551" s="95">
        <v>1.25</v>
      </c>
      <c r="J551" s="94">
        <v>31</v>
      </c>
      <c r="K551" s="94"/>
      <c r="L551" s="93" t="s">
        <v>3961</v>
      </c>
      <c r="M551" s="92" t="str">
        <f>IF(N551="","",H551-($M$7*H551))</f>
        <v/>
      </c>
      <c r="N551" s="91"/>
    </row>
    <row r="552" spans="1:14" ht="16" x14ac:dyDescent="0.2">
      <c r="A552" s="99" t="s">
        <v>3960</v>
      </c>
      <c r="B552" s="98" t="s">
        <v>611</v>
      </c>
      <c r="C552" s="93" t="s">
        <v>3955</v>
      </c>
      <c r="D552" s="93" t="s">
        <v>31</v>
      </c>
      <c r="E552" s="93" t="s">
        <v>3117</v>
      </c>
      <c r="F552" s="97"/>
      <c r="G552" s="96" t="s">
        <v>60</v>
      </c>
      <c r="H552" s="95">
        <v>93.45</v>
      </c>
      <c r="I552" s="95"/>
      <c r="J552" s="94">
        <v>49</v>
      </c>
      <c r="K552" s="94"/>
      <c r="L552" s="93" t="s">
        <v>3959</v>
      </c>
      <c r="M552" s="92" t="str">
        <f>IF(N552="","",H552-($M$7*H552))</f>
        <v/>
      </c>
      <c r="N552" s="91"/>
    </row>
    <row r="553" spans="1:14" ht="16" x14ac:dyDescent="0.2">
      <c r="A553" s="99" t="s">
        <v>3958</v>
      </c>
      <c r="B553" s="98" t="s">
        <v>611</v>
      </c>
      <c r="C553" s="93" t="s">
        <v>3955</v>
      </c>
      <c r="D553" s="93" t="s">
        <v>31</v>
      </c>
      <c r="E553" s="93" t="s">
        <v>3093</v>
      </c>
      <c r="F553" s="97"/>
      <c r="G553" s="96" t="s">
        <v>60</v>
      </c>
      <c r="H553" s="95">
        <v>73.599999999999994</v>
      </c>
      <c r="I553" s="95"/>
      <c r="J553" s="94">
        <v>106</v>
      </c>
      <c r="K553" s="94"/>
      <c r="L553" s="93" t="s">
        <v>3957</v>
      </c>
      <c r="M553" s="92" t="str">
        <f>IF(N553="","",H553-($M$7*H553))</f>
        <v/>
      </c>
      <c r="N553" s="91"/>
    </row>
    <row r="554" spans="1:14" ht="16" x14ac:dyDescent="0.2">
      <c r="A554" s="99" t="s">
        <v>3956</v>
      </c>
      <c r="B554" s="98" t="s">
        <v>611</v>
      </c>
      <c r="C554" s="93" t="s">
        <v>3955</v>
      </c>
      <c r="D554" s="93" t="s">
        <v>329</v>
      </c>
      <c r="E554" s="93" t="s">
        <v>3117</v>
      </c>
      <c r="F554" s="97"/>
      <c r="G554" s="96" t="s">
        <v>60</v>
      </c>
      <c r="H554" s="95">
        <v>93.45</v>
      </c>
      <c r="I554" s="95"/>
      <c r="J554" s="94">
        <v>5</v>
      </c>
      <c r="K554" s="94"/>
      <c r="L554" s="93" t="s">
        <v>3954</v>
      </c>
      <c r="M554" s="92" t="str">
        <f>IF(N554="","",H554-($M$7*H554))</f>
        <v/>
      </c>
      <c r="N554" s="91"/>
    </row>
    <row r="555" spans="1:14" ht="16" x14ac:dyDescent="0.2">
      <c r="A555" s="99" t="s">
        <v>3953</v>
      </c>
      <c r="B555" s="98" t="s">
        <v>795</v>
      </c>
      <c r="C555" s="93" t="s">
        <v>3952</v>
      </c>
      <c r="D555" s="93" t="s">
        <v>31</v>
      </c>
      <c r="E555" s="93" t="s">
        <v>3093</v>
      </c>
      <c r="F555" s="97"/>
      <c r="G555" s="96" t="s">
        <v>31</v>
      </c>
      <c r="H555" s="95">
        <v>82.05</v>
      </c>
      <c r="I555" s="95"/>
      <c r="J555" s="94">
        <v>135</v>
      </c>
      <c r="K555" s="94"/>
      <c r="L555" s="93" t="s">
        <v>3951</v>
      </c>
      <c r="M555" s="92" t="str">
        <f>IF(N555="","",H555-($M$7*H555))</f>
        <v/>
      </c>
      <c r="N555" s="91"/>
    </row>
    <row r="556" spans="1:14" ht="16" x14ac:dyDescent="0.2">
      <c r="A556" s="99" t="s">
        <v>3950</v>
      </c>
      <c r="B556" s="98" t="s">
        <v>1765</v>
      </c>
      <c r="C556" s="93" t="s">
        <v>3949</v>
      </c>
      <c r="D556" s="93" t="s">
        <v>31</v>
      </c>
      <c r="E556" s="93" t="s">
        <v>3093</v>
      </c>
      <c r="F556" s="97" t="s">
        <v>3148</v>
      </c>
      <c r="G556" s="96" t="s">
        <v>1767</v>
      </c>
      <c r="H556" s="95">
        <v>57.35</v>
      </c>
      <c r="I556" s="95"/>
      <c r="J556" s="94">
        <v>66</v>
      </c>
      <c r="K556" s="94"/>
      <c r="L556" s="93" t="s">
        <v>3948</v>
      </c>
      <c r="M556" s="92" t="str">
        <f>IF(N556="","",H556-($M$7*H556))</f>
        <v/>
      </c>
      <c r="N556" s="91"/>
    </row>
    <row r="557" spans="1:14" ht="16" x14ac:dyDescent="0.2">
      <c r="A557" s="99" t="s">
        <v>3947</v>
      </c>
      <c r="B557" s="98" t="s">
        <v>2747</v>
      </c>
      <c r="C557" s="93" t="s">
        <v>3946</v>
      </c>
      <c r="D557" s="93" t="s">
        <v>31</v>
      </c>
      <c r="E557" s="93" t="s">
        <v>3111</v>
      </c>
      <c r="F557" s="97" t="s">
        <v>3148</v>
      </c>
      <c r="G557" s="96" t="s">
        <v>887</v>
      </c>
      <c r="H557" s="95">
        <v>34</v>
      </c>
      <c r="I557" s="95">
        <v>2</v>
      </c>
      <c r="J557" s="94">
        <v>387</v>
      </c>
      <c r="K557" s="94"/>
      <c r="L557" s="93" t="s">
        <v>3945</v>
      </c>
      <c r="M557" s="92" t="str">
        <f>IF(N557="","",H557-($M$7*H557))</f>
        <v/>
      </c>
      <c r="N557" s="91"/>
    </row>
    <row r="558" spans="1:14" ht="16" x14ac:dyDescent="0.2">
      <c r="A558" s="99" t="s">
        <v>3944</v>
      </c>
      <c r="B558" s="98" t="s">
        <v>2740</v>
      </c>
      <c r="C558" s="93" t="s">
        <v>3941</v>
      </c>
      <c r="D558" s="93" t="s">
        <v>31</v>
      </c>
      <c r="E558" s="93" t="s">
        <v>3093</v>
      </c>
      <c r="F558" s="97" t="s">
        <v>3148</v>
      </c>
      <c r="G558" s="96" t="s">
        <v>762</v>
      </c>
      <c r="H558" s="95">
        <v>57.35</v>
      </c>
      <c r="I558" s="95"/>
      <c r="J558" s="94">
        <v>239</v>
      </c>
      <c r="K558" s="94"/>
      <c r="L558" s="93" t="s">
        <v>3943</v>
      </c>
      <c r="M558" s="92" t="str">
        <f>IF(N558="","",H558-($M$7*H558))</f>
        <v/>
      </c>
      <c r="N558" s="91"/>
    </row>
    <row r="559" spans="1:14" ht="16" x14ac:dyDescent="0.2">
      <c r="A559" s="99" t="s">
        <v>3942</v>
      </c>
      <c r="B559" s="98" t="s">
        <v>2740</v>
      </c>
      <c r="C559" s="93" t="s">
        <v>3941</v>
      </c>
      <c r="D559" s="93" t="s">
        <v>31</v>
      </c>
      <c r="E559" s="93" t="s">
        <v>3111</v>
      </c>
      <c r="F559" s="97" t="s">
        <v>3148</v>
      </c>
      <c r="G559" s="96" t="s">
        <v>762</v>
      </c>
      <c r="H559" s="95">
        <v>34</v>
      </c>
      <c r="I559" s="95"/>
      <c r="J559" s="94">
        <v>108</v>
      </c>
      <c r="K559" s="94"/>
      <c r="L559" s="93" t="s">
        <v>3940</v>
      </c>
      <c r="M559" s="92" t="str">
        <f>IF(N559="","",H559-($M$7*H559))</f>
        <v/>
      </c>
      <c r="N559" s="91"/>
    </row>
    <row r="560" spans="1:14" ht="16" x14ac:dyDescent="0.2">
      <c r="A560" s="99" t="s">
        <v>3939</v>
      </c>
      <c r="B560" s="98" t="s">
        <v>806</v>
      </c>
      <c r="C560" s="93" t="s">
        <v>3938</v>
      </c>
      <c r="D560" s="93" t="s">
        <v>31</v>
      </c>
      <c r="E560" s="93" t="s">
        <v>3093</v>
      </c>
      <c r="F560" s="97" t="s">
        <v>3148</v>
      </c>
      <c r="G560" s="96" t="s">
        <v>808</v>
      </c>
      <c r="H560" s="95">
        <v>57.35</v>
      </c>
      <c r="I560" s="95"/>
      <c r="J560" s="94">
        <v>56</v>
      </c>
      <c r="K560" s="94"/>
      <c r="L560" s="93" t="s">
        <v>3937</v>
      </c>
      <c r="M560" s="92" t="str">
        <f>IF(N560="","",H560-($M$7*H560))</f>
        <v/>
      </c>
      <c r="N560" s="91"/>
    </row>
    <row r="561" spans="1:14" ht="16" x14ac:dyDescent="0.2">
      <c r="A561" s="99" t="s">
        <v>3936</v>
      </c>
      <c r="B561" s="98" t="s">
        <v>2743</v>
      </c>
      <c r="C561" s="93" t="s">
        <v>3933</v>
      </c>
      <c r="D561" s="93" t="s">
        <v>31</v>
      </c>
      <c r="E561" s="93" t="s">
        <v>3093</v>
      </c>
      <c r="F561" s="97" t="s">
        <v>3148</v>
      </c>
      <c r="G561" s="96" t="s">
        <v>771</v>
      </c>
      <c r="H561" s="95">
        <v>57.35</v>
      </c>
      <c r="I561" s="95"/>
      <c r="J561" s="94">
        <v>279</v>
      </c>
      <c r="K561" s="94"/>
      <c r="L561" s="93" t="s">
        <v>3935</v>
      </c>
      <c r="M561" s="92" t="str">
        <f>IF(N561="","",H561-($M$7*H561))</f>
        <v/>
      </c>
      <c r="N561" s="91"/>
    </row>
    <row r="562" spans="1:14" ht="16" x14ac:dyDescent="0.2">
      <c r="A562" s="99" t="s">
        <v>3934</v>
      </c>
      <c r="B562" s="98" t="s">
        <v>2743</v>
      </c>
      <c r="C562" s="93" t="s">
        <v>3933</v>
      </c>
      <c r="D562" s="93" t="s">
        <v>31</v>
      </c>
      <c r="E562" s="93" t="s">
        <v>3111</v>
      </c>
      <c r="F562" s="97" t="s">
        <v>3148</v>
      </c>
      <c r="G562" s="96" t="s">
        <v>771</v>
      </c>
      <c r="H562" s="95">
        <v>34</v>
      </c>
      <c r="I562" s="95"/>
      <c r="J562" s="94">
        <v>500</v>
      </c>
      <c r="K562" s="94"/>
      <c r="L562" s="93" t="s">
        <v>3932</v>
      </c>
      <c r="M562" s="92" t="str">
        <f>IF(N562="","",H562-($M$7*H562))</f>
        <v/>
      </c>
      <c r="N562" s="91"/>
    </row>
    <row r="563" spans="1:14" ht="16" x14ac:dyDescent="0.2">
      <c r="A563" s="99" t="s">
        <v>3931</v>
      </c>
      <c r="B563" s="98" t="s">
        <v>877</v>
      </c>
      <c r="C563" s="93" t="s">
        <v>3928</v>
      </c>
      <c r="D563" s="93" t="s">
        <v>31</v>
      </c>
      <c r="E563" s="93" t="s">
        <v>3093</v>
      </c>
      <c r="F563" s="97" t="s">
        <v>3148</v>
      </c>
      <c r="G563" s="96" t="s">
        <v>809</v>
      </c>
      <c r="H563" s="95">
        <v>57.35</v>
      </c>
      <c r="I563" s="95"/>
      <c r="J563" s="94">
        <v>398</v>
      </c>
      <c r="K563" s="94"/>
      <c r="L563" s="93" t="s">
        <v>3930</v>
      </c>
      <c r="M563" s="92" t="str">
        <f>IF(N563="","",H563-($M$7*H563))</f>
        <v/>
      </c>
      <c r="N563" s="91"/>
    </row>
    <row r="564" spans="1:14" ht="16" x14ac:dyDescent="0.2">
      <c r="A564" s="99" t="s">
        <v>3929</v>
      </c>
      <c r="B564" s="98" t="s">
        <v>877</v>
      </c>
      <c r="C564" s="93" t="s">
        <v>3928</v>
      </c>
      <c r="D564" s="93" t="s">
        <v>31</v>
      </c>
      <c r="E564" s="93" t="s">
        <v>3111</v>
      </c>
      <c r="F564" s="97" t="s">
        <v>3148</v>
      </c>
      <c r="G564" s="96" t="s">
        <v>809</v>
      </c>
      <c r="H564" s="95">
        <v>34</v>
      </c>
      <c r="I564" s="95"/>
      <c r="J564" s="94">
        <v>19</v>
      </c>
      <c r="K564" s="94"/>
      <c r="L564" s="93" t="s">
        <v>3927</v>
      </c>
      <c r="M564" s="92" t="str">
        <f>IF(N564="","",H564-($M$7*H564))</f>
        <v/>
      </c>
      <c r="N564" s="91"/>
    </row>
    <row r="565" spans="1:14" ht="16" x14ac:dyDescent="0.2">
      <c r="A565" s="99" t="s">
        <v>3926</v>
      </c>
      <c r="B565" s="98" t="s">
        <v>768</v>
      </c>
      <c r="C565" s="93" t="s">
        <v>3925</v>
      </c>
      <c r="D565" s="93" t="s">
        <v>31</v>
      </c>
      <c r="E565" s="93" t="s">
        <v>3111</v>
      </c>
      <c r="F565" s="97" t="s">
        <v>3148</v>
      </c>
      <c r="G565" s="96" t="s">
        <v>770</v>
      </c>
      <c r="H565" s="95">
        <v>34</v>
      </c>
      <c r="I565" s="95"/>
      <c r="J565" s="94">
        <v>159</v>
      </c>
      <c r="K565" s="94"/>
      <c r="L565" s="93" t="s">
        <v>3924</v>
      </c>
      <c r="M565" s="92" t="str">
        <f>IF(N565="","",H565-($M$7*H565))</f>
        <v/>
      </c>
      <c r="N565" s="91"/>
    </row>
    <row r="566" spans="1:14" ht="16" x14ac:dyDescent="0.2">
      <c r="A566" s="99" t="s">
        <v>3923</v>
      </c>
      <c r="B566" s="98" t="s">
        <v>345</v>
      </c>
      <c r="C566" s="93" t="s">
        <v>3922</v>
      </c>
      <c r="D566" s="93" t="s">
        <v>340</v>
      </c>
      <c r="E566" s="93" t="s">
        <v>3527</v>
      </c>
      <c r="F566" s="97" t="s">
        <v>3148</v>
      </c>
      <c r="G566" s="96" t="s">
        <v>60</v>
      </c>
      <c r="H566" s="95">
        <v>111.3</v>
      </c>
      <c r="I566" s="95">
        <v>1</v>
      </c>
      <c r="J566" s="94">
        <v>296</v>
      </c>
      <c r="K566" s="94"/>
      <c r="L566" s="93" t="s">
        <v>3921</v>
      </c>
      <c r="M566" s="92" t="str">
        <f>IF(N566="","",H566-($M$7*H566))</f>
        <v/>
      </c>
      <c r="N566" s="91"/>
    </row>
    <row r="567" spans="1:14" ht="16" x14ac:dyDescent="0.2">
      <c r="A567" s="99" t="s">
        <v>3920</v>
      </c>
      <c r="B567" s="98" t="s">
        <v>388</v>
      </c>
      <c r="C567" s="93" t="s">
        <v>3916</v>
      </c>
      <c r="D567" s="93" t="s">
        <v>340</v>
      </c>
      <c r="E567" s="93" t="s">
        <v>3919</v>
      </c>
      <c r="F567" s="97"/>
      <c r="G567" s="96" t="s">
        <v>60</v>
      </c>
      <c r="H567" s="95">
        <v>136.25</v>
      </c>
      <c r="I567" s="95"/>
      <c r="J567" s="94">
        <v>86</v>
      </c>
      <c r="K567" s="94"/>
      <c r="L567" s="93" t="s">
        <v>3918</v>
      </c>
      <c r="M567" s="92" t="str">
        <f>IF(N567="","",H567-($M$7*H567))</f>
        <v/>
      </c>
      <c r="N567" s="91"/>
    </row>
    <row r="568" spans="1:14" ht="16" x14ac:dyDescent="0.2">
      <c r="A568" s="99" t="s">
        <v>3917</v>
      </c>
      <c r="B568" s="98" t="s">
        <v>388</v>
      </c>
      <c r="C568" s="93" t="s">
        <v>3916</v>
      </c>
      <c r="D568" s="93" t="s">
        <v>340</v>
      </c>
      <c r="E568" s="93" t="s">
        <v>3527</v>
      </c>
      <c r="F568" s="97" t="s">
        <v>3148</v>
      </c>
      <c r="G568" s="96" t="s">
        <v>60</v>
      </c>
      <c r="H568" s="95">
        <v>113.9</v>
      </c>
      <c r="I568" s="95"/>
      <c r="J568" s="94">
        <v>290</v>
      </c>
      <c r="K568" s="94"/>
      <c r="L568" s="93" t="s">
        <v>3915</v>
      </c>
      <c r="M568" s="92" t="str">
        <f>IF(N568="","",H568-($M$7*H568))</f>
        <v/>
      </c>
      <c r="N568" s="91"/>
    </row>
    <row r="569" spans="1:14" ht="16" x14ac:dyDescent="0.2">
      <c r="A569" s="99" t="s">
        <v>3914</v>
      </c>
      <c r="B569" s="98" t="s">
        <v>1783</v>
      </c>
      <c r="C569" s="93" t="s">
        <v>3913</v>
      </c>
      <c r="D569" s="93" t="s">
        <v>31</v>
      </c>
      <c r="E569" s="93" t="s">
        <v>3222</v>
      </c>
      <c r="F569" s="97"/>
      <c r="G569" s="96" t="s">
        <v>33</v>
      </c>
      <c r="H569" s="95">
        <v>41.05</v>
      </c>
      <c r="I569" s="95">
        <v>1.5</v>
      </c>
      <c r="J569" s="94">
        <v>500</v>
      </c>
      <c r="K569" s="94"/>
      <c r="L569" s="93" t="s">
        <v>3912</v>
      </c>
      <c r="M569" s="92" t="str">
        <f>IF(N569="","",H569-($M$7*H569))</f>
        <v/>
      </c>
      <c r="N569" s="91"/>
    </row>
    <row r="570" spans="1:14" ht="16" x14ac:dyDescent="0.2">
      <c r="A570" s="99" t="s">
        <v>3911</v>
      </c>
      <c r="B570" s="98" t="s">
        <v>3910</v>
      </c>
      <c r="C570" s="93" t="s">
        <v>3909</v>
      </c>
      <c r="D570" s="93" t="s">
        <v>31</v>
      </c>
      <c r="E570" s="93" t="s">
        <v>3222</v>
      </c>
      <c r="F570" s="97"/>
      <c r="G570" s="96" t="s">
        <v>33</v>
      </c>
      <c r="H570" s="95">
        <v>41.05</v>
      </c>
      <c r="I570" s="95"/>
      <c r="J570" s="94">
        <v>345</v>
      </c>
      <c r="K570" s="94"/>
      <c r="L570" s="93" t="s">
        <v>3908</v>
      </c>
      <c r="M570" s="92" t="str">
        <f>IF(N570="","",H570-($M$7*H570))</f>
        <v/>
      </c>
      <c r="N570" s="91"/>
    </row>
    <row r="571" spans="1:14" ht="16" x14ac:dyDescent="0.2">
      <c r="A571" s="99" t="s">
        <v>3907</v>
      </c>
      <c r="B571" s="98" t="s">
        <v>423</v>
      </c>
      <c r="C571" s="93" t="s">
        <v>3906</v>
      </c>
      <c r="D571" s="93" t="s">
        <v>31</v>
      </c>
      <c r="E571" s="93" t="s">
        <v>3222</v>
      </c>
      <c r="F571" s="97"/>
      <c r="G571" s="96" t="s">
        <v>33</v>
      </c>
      <c r="H571" s="95">
        <v>35.200000000000003</v>
      </c>
      <c r="I571" s="95"/>
      <c r="J571" s="94">
        <v>257</v>
      </c>
      <c r="K571" s="94"/>
      <c r="L571" s="93" t="s">
        <v>3905</v>
      </c>
      <c r="M571" s="92" t="str">
        <f>IF(N571="","",H571-($M$7*H571))</f>
        <v/>
      </c>
      <c r="N571" s="91"/>
    </row>
    <row r="572" spans="1:14" ht="16" x14ac:dyDescent="0.2">
      <c r="A572" s="99" t="s">
        <v>3904</v>
      </c>
      <c r="B572" s="98" t="s">
        <v>3903</v>
      </c>
      <c r="C572" s="93" t="s">
        <v>3902</v>
      </c>
      <c r="D572" s="93" t="s">
        <v>31</v>
      </c>
      <c r="E572" s="93" t="s">
        <v>3222</v>
      </c>
      <c r="F572" s="97"/>
      <c r="G572" s="96" t="s">
        <v>33</v>
      </c>
      <c r="H572" s="95">
        <v>41.5</v>
      </c>
      <c r="I572" s="95">
        <v>1.75</v>
      </c>
      <c r="J572" s="94">
        <v>93</v>
      </c>
      <c r="K572" s="94"/>
      <c r="L572" s="93" t="s">
        <v>3901</v>
      </c>
      <c r="M572" s="92" t="str">
        <f>IF(N572="","",H572-($M$7*H572))</f>
        <v/>
      </c>
      <c r="N572" s="91"/>
    </row>
    <row r="573" spans="1:14" ht="16" x14ac:dyDescent="0.2">
      <c r="A573" s="99" t="s">
        <v>3900</v>
      </c>
      <c r="B573" s="98" t="s">
        <v>3899</v>
      </c>
      <c r="C573" s="93" t="s">
        <v>3898</v>
      </c>
      <c r="D573" s="93" t="s">
        <v>31</v>
      </c>
      <c r="E573" s="93" t="s">
        <v>3222</v>
      </c>
      <c r="F573" s="97"/>
      <c r="G573" s="96" t="s">
        <v>33</v>
      </c>
      <c r="H573" s="95">
        <v>39.799999999999997</v>
      </c>
      <c r="I573" s="95">
        <v>1.85</v>
      </c>
      <c r="J573" s="94">
        <v>156</v>
      </c>
      <c r="K573" s="94"/>
      <c r="L573" s="93" t="s">
        <v>3897</v>
      </c>
      <c r="M573" s="92" t="str">
        <f>IF(N573="","",H573-($M$7*H573))</f>
        <v/>
      </c>
      <c r="N573" s="91"/>
    </row>
    <row r="574" spans="1:14" ht="16" x14ac:dyDescent="0.2">
      <c r="A574" s="99" t="s">
        <v>3896</v>
      </c>
      <c r="B574" s="98" t="s">
        <v>3895</v>
      </c>
      <c r="C574" s="93" t="s">
        <v>3894</v>
      </c>
      <c r="D574" s="93" t="s">
        <v>31</v>
      </c>
      <c r="E574" s="93" t="s">
        <v>3093</v>
      </c>
      <c r="F574" s="97"/>
      <c r="G574" s="96" t="s">
        <v>60</v>
      </c>
      <c r="H574" s="95">
        <v>80.3</v>
      </c>
      <c r="I574" s="95"/>
      <c r="J574" s="94">
        <v>12</v>
      </c>
      <c r="K574" s="94"/>
      <c r="L574" s="93" t="s">
        <v>3893</v>
      </c>
      <c r="M574" s="92" t="str">
        <f>IF(N574="","",H574-($M$7*H574))</f>
        <v/>
      </c>
      <c r="N574" s="91"/>
    </row>
    <row r="575" spans="1:14" ht="16" x14ac:dyDescent="0.2">
      <c r="A575" s="99" t="s">
        <v>3892</v>
      </c>
      <c r="B575" s="98" t="s">
        <v>3891</v>
      </c>
      <c r="C575" s="93" t="s">
        <v>3890</v>
      </c>
      <c r="D575" s="93" t="s">
        <v>31</v>
      </c>
      <c r="E575" s="93" t="s">
        <v>3222</v>
      </c>
      <c r="F575" s="97" t="s">
        <v>3148</v>
      </c>
      <c r="G575" s="96" t="s">
        <v>60</v>
      </c>
      <c r="H575" s="95">
        <v>38.4</v>
      </c>
      <c r="I575" s="95">
        <v>1.5</v>
      </c>
      <c r="J575" s="94">
        <v>349</v>
      </c>
      <c r="K575" s="94"/>
      <c r="L575" s="93" t="s">
        <v>3889</v>
      </c>
      <c r="M575" s="92" t="str">
        <f>IF(N575="","",H575-($M$7*H575))</f>
        <v/>
      </c>
      <c r="N575" s="91"/>
    </row>
    <row r="576" spans="1:14" ht="16" x14ac:dyDescent="0.2">
      <c r="A576" s="99" t="s">
        <v>3888</v>
      </c>
      <c r="B576" s="98" t="s">
        <v>3887</v>
      </c>
      <c r="C576" s="93" t="s">
        <v>3886</v>
      </c>
      <c r="D576" s="93" t="s">
        <v>31</v>
      </c>
      <c r="E576" s="93" t="s">
        <v>3097</v>
      </c>
      <c r="F576" s="97" t="s">
        <v>3148</v>
      </c>
      <c r="G576" s="96" t="s">
        <v>33</v>
      </c>
      <c r="H576" s="95">
        <v>126.4</v>
      </c>
      <c r="I576" s="95">
        <v>1</v>
      </c>
      <c r="J576" s="94">
        <v>73</v>
      </c>
      <c r="K576" s="94"/>
      <c r="L576" s="93" t="s">
        <v>3885</v>
      </c>
      <c r="M576" s="92" t="str">
        <f>IF(N576="","",H576-($M$7*H576))</f>
        <v/>
      </c>
      <c r="N576" s="91"/>
    </row>
    <row r="577" spans="1:14" ht="16" x14ac:dyDescent="0.2">
      <c r="A577" s="99" t="s">
        <v>3884</v>
      </c>
      <c r="B577" s="98" t="s">
        <v>3883</v>
      </c>
      <c r="C577" s="93" t="s">
        <v>3882</v>
      </c>
      <c r="D577" s="93" t="s">
        <v>31</v>
      </c>
      <c r="E577" s="93" t="s">
        <v>3222</v>
      </c>
      <c r="F577" s="97" t="s">
        <v>3148</v>
      </c>
      <c r="G577" s="96" t="s">
        <v>33</v>
      </c>
      <c r="H577" s="95">
        <v>38.4</v>
      </c>
      <c r="I577" s="95">
        <v>3</v>
      </c>
      <c r="J577" s="94">
        <v>228</v>
      </c>
      <c r="K577" s="94"/>
      <c r="L577" s="93" t="s">
        <v>3881</v>
      </c>
      <c r="M577" s="92" t="str">
        <f>IF(N577="","",H577-($M$7*H577))</f>
        <v/>
      </c>
      <c r="N577" s="91"/>
    </row>
    <row r="578" spans="1:14" ht="16" x14ac:dyDescent="0.2">
      <c r="A578" s="99" t="s">
        <v>3880</v>
      </c>
      <c r="B578" s="98" t="s">
        <v>3877</v>
      </c>
      <c r="C578" s="93" t="s">
        <v>3876</v>
      </c>
      <c r="D578" s="93" t="s">
        <v>31</v>
      </c>
      <c r="E578" s="93" t="s">
        <v>3297</v>
      </c>
      <c r="F578" s="97"/>
      <c r="G578" s="96" t="s">
        <v>33</v>
      </c>
      <c r="H578" s="95">
        <v>67</v>
      </c>
      <c r="I578" s="95"/>
      <c r="J578" s="94">
        <v>76</v>
      </c>
      <c r="K578" s="94"/>
      <c r="L578" s="93" t="s">
        <v>3879</v>
      </c>
      <c r="M578" s="92" t="str">
        <f>IF(N578="","",H578-($M$7*H578))</f>
        <v/>
      </c>
      <c r="N578" s="91"/>
    </row>
    <row r="579" spans="1:14" ht="16" x14ac:dyDescent="0.2">
      <c r="A579" s="99" t="s">
        <v>3878</v>
      </c>
      <c r="B579" s="98" t="s">
        <v>3877</v>
      </c>
      <c r="C579" s="93" t="s">
        <v>3876</v>
      </c>
      <c r="D579" s="93" t="s">
        <v>31</v>
      </c>
      <c r="E579" s="93" t="s">
        <v>3222</v>
      </c>
      <c r="F579" s="97"/>
      <c r="G579" s="96" t="s">
        <v>33</v>
      </c>
      <c r="H579" s="95">
        <v>38.4</v>
      </c>
      <c r="I579" s="95"/>
      <c r="J579" s="94">
        <v>263</v>
      </c>
      <c r="K579" s="94"/>
      <c r="L579" s="93" t="s">
        <v>3875</v>
      </c>
      <c r="M579" s="92" t="str">
        <f>IF(N579="","",H579-($M$7*H579))</f>
        <v/>
      </c>
      <c r="N579" s="91"/>
    </row>
    <row r="580" spans="1:14" ht="16" x14ac:dyDescent="0.2">
      <c r="A580" s="99" t="s">
        <v>3874</v>
      </c>
      <c r="B580" s="98" t="s">
        <v>3871</v>
      </c>
      <c r="C580" s="93" t="s">
        <v>3870</v>
      </c>
      <c r="D580" s="93" t="s">
        <v>31</v>
      </c>
      <c r="E580" s="93" t="s">
        <v>3297</v>
      </c>
      <c r="F580" s="97" t="s">
        <v>3148</v>
      </c>
      <c r="G580" s="96" t="s">
        <v>43</v>
      </c>
      <c r="H580" s="95">
        <v>94.7</v>
      </c>
      <c r="I580" s="95"/>
      <c r="J580" s="94">
        <v>33</v>
      </c>
      <c r="K580" s="94"/>
      <c r="L580" s="93" t="s">
        <v>3873</v>
      </c>
      <c r="M580" s="92" t="str">
        <f>IF(N580="","",H580-($M$7*H580))</f>
        <v/>
      </c>
      <c r="N580" s="91"/>
    </row>
    <row r="581" spans="1:14" ht="16" x14ac:dyDescent="0.2">
      <c r="A581" s="99" t="s">
        <v>3872</v>
      </c>
      <c r="B581" s="98" t="s">
        <v>3871</v>
      </c>
      <c r="C581" s="93" t="s">
        <v>3870</v>
      </c>
      <c r="D581" s="93" t="s">
        <v>31</v>
      </c>
      <c r="E581" s="93" t="s">
        <v>3111</v>
      </c>
      <c r="F581" s="97" t="s">
        <v>3148</v>
      </c>
      <c r="G581" s="96" t="s">
        <v>43</v>
      </c>
      <c r="H581" s="95">
        <v>48.9</v>
      </c>
      <c r="I581" s="95"/>
      <c r="J581" s="94">
        <v>3</v>
      </c>
      <c r="K581" s="94"/>
      <c r="L581" s="93" t="s">
        <v>3869</v>
      </c>
      <c r="M581" s="92" t="str">
        <f>IF(N581="","",H581-($M$7*H581))</f>
        <v/>
      </c>
      <c r="N581" s="91"/>
    </row>
    <row r="582" spans="1:14" ht="16" x14ac:dyDescent="0.2">
      <c r="A582" s="99" t="s">
        <v>3868</v>
      </c>
      <c r="B582" s="98" t="s">
        <v>3867</v>
      </c>
      <c r="C582" s="93" t="s">
        <v>3866</v>
      </c>
      <c r="D582" s="93" t="s">
        <v>31</v>
      </c>
      <c r="E582" s="93" t="s">
        <v>3865</v>
      </c>
      <c r="F582" s="100"/>
      <c r="G582" s="96" t="s">
        <v>60</v>
      </c>
      <c r="H582" s="95">
        <v>280</v>
      </c>
      <c r="I582" s="95"/>
      <c r="J582" s="94">
        <v>1</v>
      </c>
      <c r="K582" s="94"/>
      <c r="L582" s="93" t="s">
        <v>3864</v>
      </c>
      <c r="M582" s="92" t="str">
        <f>IF(N582="","",H582-($M$7*H582))</f>
        <v/>
      </c>
      <c r="N582" s="91"/>
    </row>
    <row r="583" spans="1:14" ht="16" x14ac:dyDescent="0.2">
      <c r="A583" s="99" t="s">
        <v>3863</v>
      </c>
      <c r="B583" s="98" t="s">
        <v>3862</v>
      </c>
      <c r="C583" s="93" t="s">
        <v>3861</v>
      </c>
      <c r="D583" s="93" t="s">
        <v>31</v>
      </c>
      <c r="E583" s="93" t="s">
        <v>3860</v>
      </c>
      <c r="F583" s="97"/>
      <c r="G583" s="96" t="s">
        <v>49</v>
      </c>
      <c r="H583" s="95">
        <v>169.95</v>
      </c>
      <c r="I583" s="95"/>
      <c r="J583" s="94">
        <v>3</v>
      </c>
      <c r="K583" s="94"/>
      <c r="L583" s="93" t="s">
        <v>3859</v>
      </c>
      <c r="M583" s="92" t="str">
        <f>IF(N583="","",H583-($M$7*H583))</f>
        <v/>
      </c>
      <c r="N583" s="91"/>
    </row>
    <row r="584" spans="1:14" ht="16" x14ac:dyDescent="0.2">
      <c r="A584" s="99" t="s">
        <v>3858</v>
      </c>
      <c r="B584" s="98" t="s">
        <v>3855</v>
      </c>
      <c r="C584" s="93" t="s">
        <v>3854</v>
      </c>
      <c r="D584" s="93" t="s">
        <v>31</v>
      </c>
      <c r="E584" s="93" t="s">
        <v>3847</v>
      </c>
      <c r="F584" s="97"/>
      <c r="G584" s="96" t="s">
        <v>60</v>
      </c>
      <c r="H584" s="95">
        <v>186.05</v>
      </c>
      <c r="I584" s="95"/>
      <c r="J584" s="94">
        <v>1</v>
      </c>
      <c r="K584" s="94"/>
      <c r="L584" s="93" t="s">
        <v>3857</v>
      </c>
      <c r="M584" s="92" t="str">
        <f>IF(N584="","",H584-($M$7*H584))</f>
        <v/>
      </c>
      <c r="N584" s="91"/>
    </row>
    <row r="585" spans="1:14" ht="16" x14ac:dyDescent="0.2">
      <c r="A585" s="99" t="s">
        <v>3856</v>
      </c>
      <c r="B585" s="98" t="s">
        <v>3855</v>
      </c>
      <c r="C585" s="93" t="s">
        <v>3854</v>
      </c>
      <c r="D585" s="93" t="s">
        <v>31</v>
      </c>
      <c r="E585" s="93" t="s">
        <v>3836</v>
      </c>
      <c r="F585" s="100"/>
      <c r="G585" s="96" t="s">
        <v>60</v>
      </c>
      <c r="H585" s="95">
        <v>174</v>
      </c>
      <c r="I585" s="95"/>
      <c r="J585" s="94">
        <v>1</v>
      </c>
      <c r="K585" s="94"/>
      <c r="L585" s="93" t="s">
        <v>3853</v>
      </c>
      <c r="M585" s="92" t="str">
        <f>IF(N585="","",H585-($M$7*H585))</f>
        <v/>
      </c>
      <c r="N585" s="91"/>
    </row>
    <row r="586" spans="1:14" ht="16" x14ac:dyDescent="0.2">
      <c r="A586" s="99" t="s">
        <v>3852</v>
      </c>
      <c r="B586" s="98" t="s">
        <v>3851</v>
      </c>
      <c r="C586" s="93" t="s">
        <v>3850</v>
      </c>
      <c r="D586" s="93" t="s">
        <v>31</v>
      </c>
      <c r="E586" s="93" t="s">
        <v>3821</v>
      </c>
      <c r="F586" s="100"/>
      <c r="G586" s="96" t="s">
        <v>49</v>
      </c>
      <c r="H586" s="95">
        <v>185</v>
      </c>
      <c r="I586" s="95"/>
      <c r="J586" s="94">
        <v>1</v>
      </c>
      <c r="K586" s="94"/>
      <c r="L586" s="93" t="s">
        <v>3849</v>
      </c>
      <c r="M586" s="92" t="str">
        <f>IF(N586="","",H586-($M$7*H586))</f>
        <v/>
      </c>
      <c r="N586" s="91"/>
    </row>
    <row r="587" spans="1:14" ht="16" x14ac:dyDescent="0.2">
      <c r="A587" s="99" t="s">
        <v>3848</v>
      </c>
      <c r="B587" s="98" t="s">
        <v>3844</v>
      </c>
      <c r="C587" s="93" t="s">
        <v>3843</v>
      </c>
      <c r="D587" s="93" t="s">
        <v>31</v>
      </c>
      <c r="E587" s="93" t="s">
        <v>3847</v>
      </c>
      <c r="F587" s="97"/>
      <c r="G587" s="96" t="s">
        <v>33</v>
      </c>
      <c r="H587" s="95">
        <v>149.44999999999999</v>
      </c>
      <c r="I587" s="95"/>
      <c r="J587" s="94">
        <v>2</v>
      </c>
      <c r="K587" s="94"/>
      <c r="L587" s="93" t="s">
        <v>3846</v>
      </c>
      <c r="M587" s="92" t="str">
        <f>IF(N587="","",H587-($M$7*H587))</f>
        <v/>
      </c>
      <c r="N587" s="91"/>
    </row>
    <row r="588" spans="1:14" ht="16" x14ac:dyDescent="0.2">
      <c r="A588" s="99" t="s">
        <v>3845</v>
      </c>
      <c r="B588" s="98" t="s">
        <v>3844</v>
      </c>
      <c r="C588" s="93" t="s">
        <v>3843</v>
      </c>
      <c r="D588" s="93" t="s">
        <v>31</v>
      </c>
      <c r="E588" s="93" t="s">
        <v>3821</v>
      </c>
      <c r="F588" s="97"/>
      <c r="G588" s="96" t="s">
        <v>33</v>
      </c>
      <c r="H588" s="95">
        <v>141.94999999999999</v>
      </c>
      <c r="I588" s="95"/>
      <c r="J588" s="94">
        <v>2</v>
      </c>
      <c r="K588" s="94"/>
      <c r="L588" s="93" t="s">
        <v>3842</v>
      </c>
      <c r="M588" s="92" t="str">
        <f>IF(N588="","",H588-($M$7*H588))</f>
        <v/>
      </c>
      <c r="N588" s="91"/>
    </row>
    <row r="589" spans="1:14" ht="16" x14ac:dyDescent="0.2">
      <c r="A589" s="99" t="s">
        <v>3841</v>
      </c>
      <c r="B589" s="98" t="s">
        <v>3838</v>
      </c>
      <c r="C589" s="93" t="s">
        <v>3837</v>
      </c>
      <c r="D589" s="93" t="s">
        <v>31</v>
      </c>
      <c r="E589" s="93" t="s">
        <v>3821</v>
      </c>
      <c r="F589" s="100"/>
      <c r="G589" s="96" t="s">
        <v>33</v>
      </c>
      <c r="H589" s="95">
        <v>155.85</v>
      </c>
      <c r="I589" s="95"/>
      <c r="J589" s="94">
        <v>3</v>
      </c>
      <c r="K589" s="94"/>
      <c r="L589" s="93" t="s">
        <v>3840</v>
      </c>
      <c r="M589" s="92" t="str">
        <f>IF(N589="","",H589-($M$7*H589))</f>
        <v/>
      </c>
      <c r="N589" s="91"/>
    </row>
    <row r="590" spans="1:14" ht="16" x14ac:dyDescent="0.2">
      <c r="A590" s="99" t="s">
        <v>3839</v>
      </c>
      <c r="B590" s="98" t="s">
        <v>3838</v>
      </c>
      <c r="C590" s="93" t="s">
        <v>3837</v>
      </c>
      <c r="D590" s="93" t="s">
        <v>31</v>
      </c>
      <c r="E590" s="93" t="s">
        <v>3836</v>
      </c>
      <c r="F590" s="100"/>
      <c r="G590" s="96" t="s">
        <v>33</v>
      </c>
      <c r="H590" s="95">
        <v>148</v>
      </c>
      <c r="I590" s="95"/>
      <c r="J590" s="94">
        <v>25</v>
      </c>
      <c r="K590" s="94"/>
      <c r="L590" s="93" t="s">
        <v>3835</v>
      </c>
      <c r="M590" s="92" t="str">
        <f>IF(N590="","",H590-($M$7*H590))</f>
        <v/>
      </c>
      <c r="N590" s="91"/>
    </row>
    <row r="591" spans="1:14" ht="16" x14ac:dyDescent="0.2">
      <c r="A591" s="99" t="s">
        <v>3834</v>
      </c>
      <c r="B591" s="98" t="s">
        <v>3833</v>
      </c>
      <c r="C591" s="93" t="s">
        <v>3832</v>
      </c>
      <c r="D591" s="93" t="s">
        <v>31</v>
      </c>
      <c r="E591" s="93" t="s">
        <v>3831</v>
      </c>
      <c r="F591" s="97"/>
      <c r="G591" s="96" t="s">
        <v>73</v>
      </c>
      <c r="H591" s="95">
        <v>90.4</v>
      </c>
      <c r="I591" s="95"/>
      <c r="J591" s="94">
        <v>2</v>
      </c>
      <c r="K591" s="94">
        <v>8</v>
      </c>
      <c r="L591" s="93" t="s">
        <v>3830</v>
      </c>
      <c r="M591" s="92" t="str">
        <f>IF(N591="","",H591-($M$7*H591))</f>
        <v/>
      </c>
      <c r="N591" s="91"/>
    </row>
    <row r="592" spans="1:14" ht="16" x14ac:dyDescent="0.2">
      <c r="A592" s="99" t="s">
        <v>3829</v>
      </c>
      <c r="B592" s="98" t="s">
        <v>3828</v>
      </c>
      <c r="C592" s="93" t="s">
        <v>3827</v>
      </c>
      <c r="D592" s="93" t="s">
        <v>31</v>
      </c>
      <c r="E592" s="93" t="s">
        <v>3826</v>
      </c>
      <c r="F592" s="97"/>
      <c r="G592" s="96" t="s">
        <v>60</v>
      </c>
      <c r="H592" s="95">
        <v>212.05</v>
      </c>
      <c r="I592" s="95"/>
      <c r="J592" s="94">
        <v>11</v>
      </c>
      <c r="K592" s="94"/>
      <c r="L592" s="93" t="s">
        <v>3825</v>
      </c>
      <c r="M592" s="92" t="str">
        <f>IF(N592="","",H592-($M$7*H592))</f>
        <v/>
      </c>
      <c r="N592" s="91"/>
    </row>
    <row r="593" spans="1:14" ht="16" x14ac:dyDescent="0.2">
      <c r="A593" s="99" t="s">
        <v>3824</v>
      </c>
      <c r="B593" s="98" t="s">
        <v>3823</v>
      </c>
      <c r="C593" s="93" t="s">
        <v>3822</v>
      </c>
      <c r="D593" s="93" t="s">
        <v>31</v>
      </c>
      <c r="E593" s="93" t="s">
        <v>3821</v>
      </c>
      <c r="F593" s="100"/>
      <c r="G593" s="96" t="s">
        <v>60</v>
      </c>
      <c r="H593" s="95">
        <v>155.85</v>
      </c>
      <c r="I593" s="95"/>
      <c r="J593" s="94">
        <v>2</v>
      </c>
      <c r="K593" s="94"/>
      <c r="L593" s="93" t="s">
        <v>3820</v>
      </c>
      <c r="M593" s="92" t="str">
        <f>IF(N593="","",H593-($M$7*H593))</f>
        <v/>
      </c>
      <c r="N593" s="91"/>
    </row>
    <row r="594" spans="1:14" ht="16" x14ac:dyDescent="0.2">
      <c r="A594" s="99" t="s">
        <v>3819</v>
      </c>
      <c r="B594" s="98" t="s">
        <v>3816</v>
      </c>
      <c r="C594" s="93" t="s">
        <v>3815</v>
      </c>
      <c r="D594" s="93" t="s">
        <v>31</v>
      </c>
      <c r="E594" s="93" t="s">
        <v>3252</v>
      </c>
      <c r="F594" s="97"/>
      <c r="G594" s="96" t="s">
        <v>43</v>
      </c>
      <c r="H594" s="95">
        <v>51.95</v>
      </c>
      <c r="I594" s="95">
        <v>1.25</v>
      </c>
      <c r="J594" s="94">
        <v>34</v>
      </c>
      <c r="K594" s="94"/>
      <c r="L594" s="93" t="s">
        <v>3818</v>
      </c>
      <c r="M594" s="92" t="str">
        <f>IF(N594="","",H594-($M$7*H594))</f>
        <v/>
      </c>
      <c r="N594" s="91"/>
    </row>
    <row r="595" spans="1:14" ht="16" x14ac:dyDescent="0.2">
      <c r="A595" s="99" t="s">
        <v>3817</v>
      </c>
      <c r="B595" s="98" t="s">
        <v>3816</v>
      </c>
      <c r="C595" s="93" t="s">
        <v>3815</v>
      </c>
      <c r="D595" s="93" t="s">
        <v>31</v>
      </c>
      <c r="E595" s="93" t="s">
        <v>3222</v>
      </c>
      <c r="F595" s="97"/>
      <c r="G595" s="96" t="s">
        <v>43</v>
      </c>
      <c r="H595" s="95">
        <v>51.95</v>
      </c>
      <c r="I595" s="95">
        <v>1.25</v>
      </c>
      <c r="J595" s="94">
        <v>10</v>
      </c>
      <c r="K595" s="94"/>
      <c r="L595" s="93" t="s">
        <v>3814</v>
      </c>
      <c r="M595" s="92" t="str">
        <f>IF(N595="","",H595-($M$7*H595))</f>
        <v/>
      </c>
      <c r="N595" s="91"/>
    </row>
    <row r="596" spans="1:14" ht="16" x14ac:dyDescent="0.2">
      <c r="A596" s="99" t="s">
        <v>3813</v>
      </c>
      <c r="B596" s="98" t="s">
        <v>426</v>
      </c>
      <c r="C596" s="93" t="s">
        <v>3802</v>
      </c>
      <c r="D596" s="93" t="s">
        <v>31</v>
      </c>
      <c r="E596" s="93" t="s">
        <v>3743</v>
      </c>
      <c r="F596" s="97"/>
      <c r="G596" s="96" t="s">
        <v>33</v>
      </c>
      <c r="H596" s="95">
        <v>183.35</v>
      </c>
      <c r="I596" s="95"/>
      <c r="J596" s="94">
        <v>16</v>
      </c>
      <c r="K596" s="94"/>
      <c r="L596" s="93" t="s">
        <v>3812</v>
      </c>
      <c r="M596" s="92" t="str">
        <f>IF(N596="","",H596-($M$7*H596))</f>
        <v/>
      </c>
      <c r="N596" s="91"/>
    </row>
    <row r="597" spans="1:14" ht="16" x14ac:dyDescent="0.2">
      <c r="A597" s="99" t="s">
        <v>3811</v>
      </c>
      <c r="B597" s="98" t="s">
        <v>426</v>
      </c>
      <c r="C597" s="93" t="s">
        <v>3802</v>
      </c>
      <c r="D597" s="93" t="s">
        <v>31</v>
      </c>
      <c r="E597" s="93" t="s">
        <v>3108</v>
      </c>
      <c r="F597" s="97" t="s">
        <v>3148</v>
      </c>
      <c r="G597" s="96" t="s">
        <v>33</v>
      </c>
      <c r="H597" s="95">
        <v>176.8</v>
      </c>
      <c r="I597" s="95"/>
      <c r="J597" s="94">
        <v>118</v>
      </c>
      <c r="K597" s="94"/>
      <c r="L597" s="93" t="s">
        <v>3810</v>
      </c>
      <c r="M597" s="92" t="str">
        <f>IF(N597="","",H597-($M$7*H597))</f>
        <v/>
      </c>
      <c r="N597" s="91"/>
    </row>
    <row r="598" spans="1:14" ht="16" x14ac:dyDescent="0.2">
      <c r="A598" s="99" t="s">
        <v>3809</v>
      </c>
      <c r="B598" s="98" t="s">
        <v>426</v>
      </c>
      <c r="C598" s="93" t="s">
        <v>3802</v>
      </c>
      <c r="D598" s="93" t="s">
        <v>31</v>
      </c>
      <c r="E598" s="93" t="s">
        <v>3100</v>
      </c>
      <c r="F598" s="97" t="s">
        <v>3148</v>
      </c>
      <c r="G598" s="96" t="s">
        <v>33</v>
      </c>
      <c r="H598" s="95">
        <v>142.19999999999999</v>
      </c>
      <c r="I598" s="95"/>
      <c r="J598" s="94">
        <v>22</v>
      </c>
      <c r="K598" s="94"/>
      <c r="L598" s="93" t="s">
        <v>3808</v>
      </c>
      <c r="M598" s="92" t="str">
        <f>IF(N598="","",H598-($M$7*H598))</f>
        <v/>
      </c>
      <c r="N598" s="91"/>
    </row>
    <row r="599" spans="1:14" ht="16" x14ac:dyDescent="0.2">
      <c r="A599" s="99" t="s">
        <v>3807</v>
      </c>
      <c r="B599" s="98" t="s">
        <v>426</v>
      </c>
      <c r="C599" s="93" t="s">
        <v>3802</v>
      </c>
      <c r="D599" s="93" t="s">
        <v>31</v>
      </c>
      <c r="E599" s="93" t="s">
        <v>3097</v>
      </c>
      <c r="F599" s="97" t="s">
        <v>3148</v>
      </c>
      <c r="G599" s="96" t="s">
        <v>33</v>
      </c>
      <c r="H599" s="95">
        <v>102.85</v>
      </c>
      <c r="I599" s="95"/>
      <c r="J599" s="94">
        <v>170</v>
      </c>
      <c r="K599" s="94"/>
      <c r="L599" s="93" t="s">
        <v>3806</v>
      </c>
      <c r="M599" s="92" t="str">
        <f>IF(N599="","",H599-($M$7*H599))</f>
        <v/>
      </c>
      <c r="N599" s="91"/>
    </row>
    <row r="600" spans="1:14" ht="16" x14ac:dyDescent="0.2">
      <c r="A600" s="99" t="s">
        <v>3805</v>
      </c>
      <c r="B600" s="98" t="s">
        <v>426</v>
      </c>
      <c r="C600" s="93" t="s">
        <v>3802</v>
      </c>
      <c r="D600" s="93" t="s">
        <v>31</v>
      </c>
      <c r="E600" s="93" t="s">
        <v>3117</v>
      </c>
      <c r="F600" s="97" t="s">
        <v>3148</v>
      </c>
      <c r="G600" s="96" t="s">
        <v>33</v>
      </c>
      <c r="H600" s="95">
        <v>98.5</v>
      </c>
      <c r="I600" s="95"/>
      <c r="J600" s="94">
        <v>54</v>
      </c>
      <c r="K600" s="94"/>
      <c r="L600" s="93" t="s">
        <v>3804</v>
      </c>
      <c r="M600" s="92" t="str">
        <f>IF(N600="","",H600-($M$7*H600))</f>
        <v/>
      </c>
      <c r="N600" s="91"/>
    </row>
    <row r="601" spans="1:14" ht="16" x14ac:dyDescent="0.2">
      <c r="A601" s="99" t="s">
        <v>3803</v>
      </c>
      <c r="B601" s="98" t="s">
        <v>426</v>
      </c>
      <c r="C601" s="93" t="s">
        <v>3802</v>
      </c>
      <c r="D601" s="93" t="s">
        <v>31</v>
      </c>
      <c r="E601" s="93" t="s">
        <v>3093</v>
      </c>
      <c r="F601" s="97" t="s">
        <v>3148</v>
      </c>
      <c r="G601" s="96" t="s">
        <v>33</v>
      </c>
      <c r="H601" s="95">
        <v>67.5</v>
      </c>
      <c r="I601" s="95"/>
      <c r="J601" s="94">
        <v>122</v>
      </c>
      <c r="K601" s="94"/>
      <c r="L601" s="93" t="s">
        <v>3801</v>
      </c>
      <c r="M601" s="92" t="str">
        <f>IF(N601="","",H601-($M$7*H601))</f>
        <v/>
      </c>
      <c r="N601" s="91"/>
    </row>
    <row r="602" spans="1:14" ht="16" x14ac:dyDescent="0.2">
      <c r="A602" s="99" t="s">
        <v>3800</v>
      </c>
      <c r="B602" s="98" t="s">
        <v>428</v>
      </c>
      <c r="C602" s="93" t="s">
        <v>3793</v>
      </c>
      <c r="D602" s="93" t="s">
        <v>31</v>
      </c>
      <c r="E602" s="93" t="s">
        <v>3142</v>
      </c>
      <c r="F602" s="97"/>
      <c r="G602" s="96" t="s">
        <v>33</v>
      </c>
      <c r="H602" s="95">
        <v>195</v>
      </c>
      <c r="I602" s="95">
        <v>1</v>
      </c>
      <c r="J602" s="94">
        <v>20</v>
      </c>
      <c r="K602" s="94"/>
      <c r="L602" s="93" t="s">
        <v>3799</v>
      </c>
      <c r="M602" s="92" t="str">
        <f>IF(N602="","",H602-($M$7*H602))</f>
        <v/>
      </c>
      <c r="N602" s="91"/>
    </row>
    <row r="603" spans="1:14" ht="16" x14ac:dyDescent="0.2">
      <c r="A603" s="99" t="s">
        <v>3798</v>
      </c>
      <c r="B603" s="98" t="s">
        <v>428</v>
      </c>
      <c r="C603" s="93" t="s">
        <v>3793</v>
      </c>
      <c r="D603" s="93" t="s">
        <v>31</v>
      </c>
      <c r="E603" s="93" t="s">
        <v>3108</v>
      </c>
      <c r="F603" s="97"/>
      <c r="G603" s="96" t="s">
        <v>33</v>
      </c>
      <c r="H603" s="95">
        <v>165</v>
      </c>
      <c r="I603" s="95">
        <v>1</v>
      </c>
      <c r="J603" s="94">
        <v>41</v>
      </c>
      <c r="K603" s="94"/>
      <c r="L603" s="93" t="s">
        <v>3797</v>
      </c>
      <c r="M603" s="92" t="str">
        <f>IF(N603="","",H603-($M$7*H603))</f>
        <v/>
      </c>
      <c r="N603" s="91"/>
    </row>
    <row r="604" spans="1:14" ht="16" x14ac:dyDescent="0.2">
      <c r="A604" s="99" t="s">
        <v>3796</v>
      </c>
      <c r="B604" s="98" t="s">
        <v>428</v>
      </c>
      <c r="C604" s="93" t="s">
        <v>3793</v>
      </c>
      <c r="D604" s="93" t="s">
        <v>31</v>
      </c>
      <c r="E604" s="93" t="s">
        <v>3100</v>
      </c>
      <c r="F604" s="97" t="s">
        <v>3148</v>
      </c>
      <c r="G604" s="96" t="s">
        <v>33</v>
      </c>
      <c r="H604" s="95">
        <v>149.6</v>
      </c>
      <c r="I604" s="95">
        <v>1</v>
      </c>
      <c r="J604" s="94">
        <v>125</v>
      </c>
      <c r="K604" s="94"/>
      <c r="L604" s="93" t="s">
        <v>3795</v>
      </c>
      <c r="M604" s="92" t="str">
        <f>IF(N604="","",H604-($M$7*H604))</f>
        <v/>
      </c>
      <c r="N604" s="91"/>
    </row>
    <row r="605" spans="1:14" ht="16" x14ac:dyDescent="0.2">
      <c r="A605" s="99" t="s">
        <v>3794</v>
      </c>
      <c r="B605" s="98" t="s">
        <v>428</v>
      </c>
      <c r="C605" s="93" t="s">
        <v>3793</v>
      </c>
      <c r="D605" s="93" t="s">
        <v>31</v>
      </c>
      <c r="E605" s="93" t="s">
        <v>3097</v>
      </c>
      <c r="F605" s="97" t="s">
        <v>3148</v>
      </c>
      <c r="G605" s="96" t="s">
        <v>33</v>
      </c>
      <c r="H605" s="95">
        <v>105.6</v>
      </c>
      <c r="I605" s="95">
        <v>1</v>
      </c>
      <c r="J605" s="94">
        <v>171</v>
      </c>
      <c r="K605" s="94"/>
      <c r="L605" s="93" t="s">
        <v>3792</v>
      </c>
      <c r="M605" s="92" t="str">
        <f>IF(N605="","",H605-($M$7*H605))</f>
        <v/>
      </c>
      <c r="N605" s="91"/>
    </row>
    <row r="606" spans="1:14" ht="16" x14ac:dyDescent="0.2">
      <c r="A606" s="99" t="s">
        <v>3791</v>
      </c>
      <c r="B606" s="98" t="s">
        <v>738</v>
      </c>
      <c r="C606" s="93" t="s">
        <v>3790</v>
      </c>
      <c r="D606" s="93" t="s">
        <v>31</v>
      </c>
      <c r="E606" s="93" t="s">
        <v>3100</v>
      </c>
      <c r="F606" s="97" t="s">
        <v>3148</v>
      </c>
      <c r="G606" s="96" t="s">
        <v>60</v>
      </c>
      <c r="H606" s="95">
        <v>150.4</v>
      </c>
      <c r="I606" s="95">
        <v>1</v>
      </c>
      <c r="J606" s="94">
        <v>64</v>
      </c>
      <c r="K606" s="94"/>
      <c r="L606" s="93" t="s">
        <v>3789</v>
      </c>
      <c r="M606" s="92" t="str">
        <f>IF(N606="","",H606-($M$7*H606))</f>
        <v/>
      </c>
      <c r="N606" s="91"/>
    </row>
    <row r="607" spans="1:14" ht="16" x14ac:dyDescent="0.2">
      <c r="A607" s="99" t="s">
        <v>3788</v>
      </c>
      <c r="B607" s="98" t="s">
        <v>1823</v>
      </c>
      <c r="C607" s="93" t="s">
        <v>3779</v>
      </c>
      <c r="D607" s="93" t="s">
        <v>31</v>
      </c>
      <c r="E607" s="93" t="s">
        <v>3282</v>
      </c>
      <c r="F607" s="97" t="s">
        <v>3148</v>
      </c>
      <c r="G607" s="96" t="s">
        <v>73</v>
      </c>
      <c r="H607" s="95">
        <v>70.599999999999994</v>
      </c>
      <c r="I607" s="95"/>
      <c r="J607" s="94">
        <v>268</v>
      </c>
      <c r="K607" s="94"/>
      <c r="L607" s="93" t="s">
        <v>3787</v>
      </c>
      <c r="M607" s="92" t="str">
        <f>IF(N607="","",H607-($M$7*H607))</f>
        <v/>
      </c>
      <c r="N607" s="91"/>
    </row>
    <row r="608" spans="1:14" ht="16" x14ac:dyDescent="0.2">
      <c r="A608" s="99" t="s">
        <v>3786</v>
      </c>
      <c r="B608" s="98" t="s">
        <v>1823</v>
      </c>
      <c r="C608" s="93" t="s">
        <v>3779</v>
      </c>
      <c r="D608" s="93" t="s">
        <v>31</v>
      </c>
      <c r="E608" s="93" t="s">
        <v>3117</v>
      </c>
      <c r="F608" s="97" t="s">
        <v>3148</v>
      </c>
      <c r="G608" s="96" t="s">
        <v>73</v>
      </c>
      <c r="H608" s="95">
        <v>60.95</v>
      </c>
      <c r="I608" s="95"/>
      <c r="J608" s="94">
        <v>48</v>
      </c>
      <c r="K608" s="94"/>
      <c r="L608" s="93" t="s">
        <v>3785</v>
      </c>
      <c r="M608" s="92" t="str">
        <f>IF(N608="","",H608-($M$7*H608))</f>
        <v/>
      </c>
      <c r="N608" s="91"/>
    </row>
    <row r="609" spans="1:14" ht="16" x14ac:dyDescent="0.2">
      <c r="A609" s="99" t="s">
        <v>3784</v>
      </c>
      <c r="B609" s="98" t="s">
        <v>1823</v>
      </c>
      <c r="C609" s="93" t="s">
        <v>3779</v>
      </c>
      <c r="D609" s="93" t="s">
        <v>31</v>
      </c>
      <c r="E609" s="93" t="s">
        <v>3297</v>
      </c>
      <c r="F609" s="97" t="s">
        <v>3148</v>
      </c>
      <c r="G609" s="96" t="s">
        <v>73</v>
      </c>
      <c r="H609" s="95">
        <v>57</v>
      </c>
      <c r="I609" s="95"/>
      <c r="J609" s="94">
        <v>1</v>
      </c>
      <c r="K609" s="94"/>
      <c r="L609" s="93" t="s">
        <v>3783</v>
      </c>
      <c r="M609" s="92" t="str">
        <f>IF(N609="","",H609-($M$7*H609))</f>
        <v/>
      </c>
      <c r="N609" s="91"/>
    </row>
    <row r="610" spans="1:14" ht="16" x14ac:dyDescent="0.2">
      <c r="A610" s="99" t="s">
        <v>3782</v>
      </c>
      <c r="B610" s="98" t="s">
        <v>1823</v>
      </c>
      <c r="C610" s="93" t="s">
        <v>3779</v>
      </c>
      <c r="D610" s="93" t="s">
        <v>31</v>
      </c>
      <c r="E610" s="93" t="s">
        <v>3093</v>
      </c>
      <c r="F610" s="97" t="s">
        <v>3148</v>
      </c>
      <c r="G610" s="96" t="s">
        <v>73</v>
      </c>
      <c r="H610" s="95">
        <v>48.95</v>
      </c>
      <c r="I610" s="95"/>
      <c r="J610" s="94">
        <v>158</v>
      </c>
      <c r="K610" s="94"/>
      <c r="L610" s="93" t="s">
        <v>3781</v>
      </c>
      <c r="M610" s="92" t="str">
        <f>IF(N610="","",H610-($M$7*H610))</f>
        <v/>
      </c>
      <c r="N610" s="91"/>
    </row>
    <row r="611" spans="1:14" ht="16" x14ac:dyDescent="0.2">
      <c r="A611" s="99" t="s">
        <v>3780</v>
      </c>
      <c r="B611" s="98" t="s">
        <v>1823</v>
      </c>
      <c r="C611" s="93" t="s">
        <v>3779</v>
      </c>
      <c r="D611" s="93" t="s">
        <v>31</v>
      </c>
      <c r="E611" s="93" t="s">
        <v>3111</v>
      </c>
      <c r="F611" s="97" t="s">
        <v>3148</v>
      </c>
      <c r="G611" s="96" t="s">
        <v>73</v>
      </c>
      <c r="H611" s="95">
        <v>38.35</v>
      </c>
      <c r="I611" s="95"/>
      <c r="J611" s="94">
        <v>74</v>
      </c>
      <c r="K611" s="94"/>
      <c r="L611" s="93" t="s">
        <v>3778</v>
      </c>
      <c r="M611" s="92" t="str">
        <f>IF(N611="","",H611-($M$7*H611))</f>
        <v/>
      </c>
      <c r="N611" s="91"/>
    </row>
    <row r="612" spans="1:14" ht="16" x14ac:dyDescent="0.2">
      <c r="A612" s="99" t="s">
        <v>3777</v>
      </c>
      <c r="B612" s="98" t="s">
        <v>1832</v>
      </c>
      <c r="C612" s="93" t="s">
        <v>3774</v>
      </c>
      <c r="D612" s="93" t="s">
        <v>31</v>
      </c>
      <c r="E612" s="93" t="s">
        <v>3093</v>
      </c>
      <c r="F612" s="97"/>
      <c r="G612" s="96" t="s">
        <v>49</v>
      </c>
      <c r="H612" s="95">
        <v>48.3</v>
      </c>
      <c r="I612" s="95"/>
      <c r="J612" s="94">
        <v>28</v>
      </c>
      <c r="K612" s="94"/>
      <c r="L612" s="93" t="s">
        <v>3776</v>
      </c>
      <c r="M612" s="92" t="str">
        <f>IF(N612="","",H612-($M$7*H612))</f>
        <v/>
      </c>
      <c r="N612" s="91"/>
    </row>
    <row r="613" spans="1:14" ht="16" x14ac:dyDescent="0.2">
      <c r="A613" s="99" t="s">
        <v>3775</v>
      </c>
      <c r="B613" s="98" t="s">
        <v>1832</v>
      </c>
      <c r="C613" s="93" t="s">
        <v>3774</v>
      </c>
      <c r="D613" s="93" t="s">
        <v>31</v>
      </c>
      <c r="E613" s="93" t="s">
        <v>3111</v>
      </c>
      <c r="F613" s="97" t="s">
        <v>3148</v>
      </c>
      <c r="G613" s="96" t="s">
        <v>49</v>
      </c>
      <c r="H613" s="95">
        <v>38.85</v>
      </c>
      <c r="I613" s="95"/>
      <c r="J613" s="94">
        <v>277</v>
      </c>
      <c r="K613" s="94"/>
      <c r="L613" s="93" t="s">
        <v>3773</v>
      </c>
      <c r="M613" s="92" t="str">
        <f>IF(N613="","",H613-($M$7*H613))</f>
        <v/>
      </c>
      <c r="N613" s="91"/>
    </row>
    <row r="614" spans="1:14" ht="16" x14ac:dyDescent="0.2">
      <c r="A614" s="99" t="s">
        <v>3772</v>
      </c>
      <c r="B614" s="98" t="s">
        <v>1828</v>
      </c>
      <c r="C614" s="93" t="s">
        <v>3767</v>
      </c>
      <c r="D614" s="93" t="s">
        <v>31</v>
      </c>
      <c r="E614" s="93" t="s">
        <v>3117</v>
      </c>
      <c r="F614" s="97" t="s">
        <v>3148</v>
      </c>
      <c r="G614" s="96" t="s">
        <v>73</v>
      </c>
      <c r="H614" s="95">
        <v>81.05</v>
      </c>
      <c r="I614" s="95"/>
      <c r="J614" s="94">
        <v>195</v>
      </c>
      <c r="K614" s="94"/>
      <c r="L614" s="93" t="s">
        <v>3771</v>
      </c>
      <c r="M614" s="92" t="str">
        <f>IF(N614="","",H614-($M$7*H614))</f>
        <v/>
      </c>
      <c r="N614" s="91"/>
    </row>
    <row r="615" spans="1:14" ht="16" x14ac:dyDescent="0.2">
      <c r="A615" s="99" t="s">
        <v>3770</v>
      </c>
      <c r="B615" s="98" t="s">
        <v>1828</v>
      </c>
      <c r="C615" s="93" t="s">
        <v>3767</v>
      </c>
      <c r="D615" s="93" t="s">
        <v>31</v>
      </c>
      <c r="E615" s="93" t="s">
        <v>3093</v>
      </c>
      <c r="F615" s="97" t="s">
        <v>3148</v>
      </c>
      <c r="G615" s="96" t="s">
        <v>73</v>
      </c>
      <c r="H615" s="95">
        <v>69.2</v>
      </c>
      <c r="I615" s="95"/>
      <c r="J615" s="94">
        <v>482</v>
      </c>
      <c r="K615" s="94"/>
      <c r="L615" s="93" t="s">
        <v>3769</v>
      </c>
      <c r="M615" s="92" t="str">
        <f>IF(N615="","",H615-($M$7*H615))</f>
        <v/>
      </c>
      <c r="N615" s="91"/>
    </row>
    <row r="616" spans="1:14" ht="16" x14ac:dyDescent="0.2">
      <c r="A616" s="99" t="s">
        <v>3768</v>
      </c>
      <c r="B616" s="98" t="s">
        <v>1828</v>
      </c>
      <c r="C616" s="93" t="s">
        <v>3767</v>
      </c>
      <c r="D616" s="93" t="s">
        <v>31</v>
      </c>
      <c r="E616" s="93" t="s">
        <v>3111</v>
      </c>
      <c r="F616" s="97" t="s">
        <v>3148</v>
      </c>
      <c r="G616" s="96" t="s">
        <v>73</v>
      </c>
      <c r="H616" s="95">
        <v>38.35</v>
      </c>
      <c r="I616" s="95"/>
      <c r="J616" s="94">
        <v>500</v>
      </c>
      <c r="K616" s="94"/>
      <c r="L616" s="93" t="s">
        <v>3766</v>
      </c>
      <c r="M616" s="92" t="str">
        <f>IF(N616="","",H616-($M$7*H616))</f>
        <v/>
      </c>
      <c r="N616" s="91"/>
    </row>
    <row r="617" spans="1:14" ht="16" x14ac:dyDescent="0.2">
      <c r="A617" s="99" t="s">
        <v>3765</v>
      </c>
      <c r="B617" s="98" t="s">
        <v>435</v>
      </c>
      <c r="C617" s="93" t="s">
        <v>3764</v>
      </c>
      <c r="D617" s="93" t="s">
        <v>31</v>
      </c>
      <c r="E617" s="93" t="s">
        <v>3117</v>
      </c>
      <c r="F617" s="97" t="s">
        <v>3148</v>
      </c>
      <c r="G617" s="96" t="s">
        <v>49</v>
      </c>
      <c r="H617" s="95">
        <v>95.15</v>
      </c>
      <c r="I617" s="95">
        <v>1.5</v>
      </c>
      <c r="J617" s="94"/>
      <c r="K617" s="94">
        <v>42</v>
      </c>
      <c r="L617" s="93" t="s">
        <v>3763</v>
      </c>
      <c r="M617" s="92" t="str">
        <f>IF(N617="","",H617-($M$7*H617))</f>
        <v/>
      </c>
      <c r="N617" s="91"/>
    </row>
    <row r="618" spans="1:14" ht="16" x14ac:dyDescent="0.2">
      <c r="A618" s="99" t="s">
        <v>3762</v>
      </c>
      <c r="B618" s="98" t="s">
        <v>431</v>
      </c>
      <c r="C618" s="93" t="s">
        <v>3746</v>
      </c>
      <c r="D618" s="93" t="s">
        <v>31</v>
      </c>
      <c r="E618" s="93" t="s">
        <v>3117</v>
      </c>
      <c r="F618" s="97" t="s">
        <v>3148</v>
      </c>
      <c r="G618" s="96" t="s">
        <v>60</v>
      </c>
      <c r="H618" s="95">
        <v>86.05</v>
      </c>
      <c r="I618" s="95">
        <v>1.5</v>
      </c>
      <c r="J618" s="94">
        <v>1</v>
      </c>
      <c r="K618" s="94"/>
      <c r="L618" s="93" t="s">
        <v>3761</v>
      </c>
      <c r="M618" s="92" t="str">
        <f>IF(N618="","",H618-($M$7*H618))</f>
        <v/>
      </c>
      <c r="N618" s="91"/>
    </row>
    <row r="619" spans="1:14" ht="16" x14ac:dyDescent="0.2">
      <c r="A619" s="99" t="s">
        <v>3760</v>
      </c>
      <c r="B619" s="98" t="s">
        <v>431</v>
      </c>
      <c r="C619" s="93" t="s">
        <v>3746</v>
      </c>
      <c r="D619" s="93" t="s">
        <v>31</v>
      </c>
      <c r="E619" s="93" t="s">
        <v>3297</v>
      </c>
      <c r="F619" s="97" t="s">
        <v>3148</v>
      </c>
      <c r="G619" s="96" t="s">
        <v>60</v>
      </c>
      <c r="H619" s="95">
        <v>77.05</v>
      </c>
      <c r="I619" s="95">
        <v>1.5</v>
      </c>
      <c r="J619" s="94">
        <v>137</v>
      </c>
      <c r="K619" s="94"/>
      <c r="L619" s="93" t="s">
        <v>3759</v>
      </c>
      <c r="M619" s="92" t="str">
        <f>IF(N619="","",H619-($M$7*H619))</f>
        <v/>
      </c>
      <c r="N619" s="91"/>
    </row>
    <row r="620" spans="1:14" ht="16" x14ac:dyDescent="0.2">
      <c r="A620" s="107" t="s">
        <v>3758</v>
      </c>
      <c r="B620" s="106" t="s">
        <v>431</v>
      </c>
      <c r="C620" s="102" t="s">
        <v>3746</v>
      </c>
      <c r="D620" s="102" t="s">
        <v>31</v>
      </c>
      <c r="E620" s="102" t="s">
        <v>3093</v>
      </c>
      <c r="F620" s="97"/>
      <c r="G620" s="105" t="s">
        <v>60</v>
      </c>
      <c r="H620" s="104">
        <v>67.25</v>
      </c>
      <c r="I620" s="104">
        <v>1.5</v>
      </c>
      <c r="J620" s="103">
        <v>95</v>
      </c>
      <c r="K620" s="103"/>
      <c r="L620" s="102" t="s">
        <v>3757</v>
      </c>
      <c r="M620" s="92" t="str">
        <f>IF(N620="","",H620-($M$7*H620))</f>
        <v/>
      </c>
      <c r="N620" s="101"/>
    </row>
    <row r="621" spans="1:14" ht="16" x14ac:dyDescent="0.2">
      <c r="A621" s="99" t="s">
        <v>3756</v>
      </c>
      <c r="B621" s="98" t="s">
        <v>431</v>
      </c>
      <c r="C621" s="93" t="s">
        <v>3746</v>
      </c>
      <c r="D621" s="93" t="s">
        <v>31</v>
      </c>
      <c r="E621" s="93" t="s">
        <v>3111</v>
      </c>
      <c r="F621" s="97" t="s">
        <v>3148</v>
      </c>
      <c r="G621" s="96" t="s">
        <v>60</v>
      </c>
      <c r="H621" s="95">
        <v>45.4</v>
      </c>
      <c r="I621" s="95">
        <v>1.5</v>
      </c>
      <c r="J621" s="94">
        <v>500</v>
      </c>
      <c r="K621" s="94"/>
      <c r="L621" s="93" t="s">
        <v>3755</v>
      </c>
      <c r="M621" s="92" t="str">
        <f>IF(N621="","",H621-($M$7*H621))</f>
        <v/>
      </c>
      <c r="N621" s="91"/>
    </row>
    <row r="622" spans="1:14" ht="16" x14ac:dyDescent="0.2">
      <c r="A622" s="99" t="s">
        <v>3754</v>
      </c>
      <c r="B622" s="98" t="s">
        <v>431</v>
      </c>
      <c r="C622" s="93" t="s">
        <v>3746</v>
      </c>
      <c r="D622" s="93" t="s">
        <v>3725</v>
      </c>
      <c r="E622" s="93" t="s">
        <v>3753</v>
      </c>
      <c r="F622" s="97" t="s">
        <v>3148</v>
      </c>
      <c r="G622" s="96" t="s">
        <v>60</v>
      </c>
      <c r="H622" s="95">
        <v>123.15</v>
      </c>
      <c r="I622" s="95">
        <v>1.5</v>
      </c>
      <c r="J622" s="94">
        <v>87</v>
      </c>
      <c r="K622" s="94"/>
      <c r="L622" s="93" t="s">
        <v>3752</v>
      </c>
      <c r="M622" s="92" t="str">
        <f>IF(N622="","",H622-($M$7*H622))</f>
        <v/>
      </c>
      <c r="N622" s="91"/>
    </row>
    <row r="623" spans="1:14" ht="16" x14ac:dyDescent="0.2">
      <c r="A623" s="99" t="s">
        <v>3751</v>
      </c>
      <c r="B623" s="98" t="s">
        <v>431</v>
      </c>
      <c r="C623" s="93" t="s">
        <v>3746</v>
      </c>
      <c r="D623" s="93" t="s">
        <v>3725</v>
      </c>
      <c r="E623" s="93" t="s">
        <v>3236</v>
      </c>
      <c r="F623" s="97" t="s">
        <v>3148</v>
      </c>
      <c r="G623" s="96" t="s">
        <v>60</v>
      </c>
      <c r="H623" s="95">
        <v>114</v>
      </c>
      <c r="I623" s="95">
        <v>1.5</v>
      </c>
      <c r="J623" s="94">
        <v>9</v>
      </c>
      <c r="K623" s="94"/>
      <c r="L623" s="93" t="s">
        <v>3750</v>
      </c>
      <c r="M623" s="92" t="str">
        <f>IF(N623="","",H623-($M$7*H623))</f>
        <v/>
      </c>
      <c r="N623" s="91"/>
    </row>
    <row r="624" spans="1:14" ht="16" x14ac:dyDescent="0.2">
      <c r="A624" s="99" t="s">
        <v>3749</v>
      </c>
      <c r="B624" s="98" t="s">
        <v>431</v>
      </c>
      <c r="C624" s="93" t="s">
        <v>3746</v>
      </c>
      <c r="D624" s="93" t="s">
        <v>3725</v>
      </c>
      <c r="E624" s="93" t="s">
        <v>3093</v>
      </c>
      <c r="F624" s="97" t="s">
        <v>3148</v>
      </c>
      <c r="G624" s="96" t="s">
        <v>60</v>
      </c>
      <c r="H624" s="95">
        <v>94.45</v>
      </c>
      <c r="I624" s="95">
        <v>1.5</v>
      </c>
      <c r="J624" s="94">
        <v>500</v>
      </c>
      <c r="K624" s="94"/>
      <c r="L624" s="93" t="s">
        <v>3748</v>
      </c>
      <c r="M624" s="92" t="str">
        <f>IF(N624="","",H624-($M$7*H624))</f>
        <v/>
      </c>
      <c r="N624" s="91"/>
    </row>
    <row r="625" spans="1:14" ht="16" x14ac:dyDescent="0.2">
      <c r="A625" s="99" t="s">
        <v>3747</v>
      </c>
      <c r="B625" s="98" t="s">
        <v>431</v>
      </c>
      <c r="C625" s="93" t="s">
        <v>3746</v>
      </c>
      <c r="D625" s="93" t="s">
        <v>3725</v>
      </c>
      <c r="E625" s="93" t="s">
        <v>3111</v>
      </c>
      <c r="F625" s="97" t="s">
        <v>3148</v>
      </c>
      <c r="G625" s="96" t="s">
        <v>60</v>
      </c>
      <c r="H625" s="95">
        <v>55.9</v>
      </c>
      <c r="I625" s="95">
        <v>1.5</v>
      </c>
      <c r="J625" s="94">
        <v>233</v>
      </c>
      <c r="K625" s="94"/>
      <c r="L625" s="93" t="s">
        <v>3745</v>
      </c>
      <c r="M625" s="92" t="str">
        <f>IF(N625="","",H625-($M$7*H625))</f>
        <v/>
      </c>
      <c r="N625" s="91"/>
    </row>
    <row r="626" spans="1:14" ht="16" x14ac:dyDescent="0.2">
      <c r="A626" s="99" t="s">
        <v>3744</v>
      </c>
      <c r="B626" s="98" t="s">
        <v>921</v>
      </c>
      <c r="C626" s="93" t="s">
        <v>3726</v>
      </c>
      <c r="D626" s="93" t="s">
        <v>31</v>
      </c>
      <c r="E626" s="93" t="s">
        <v>3743</v>
      </c>
      <c r="F626" s="100"/>
      <c r="G626" s="96" t="s">
        <v>49</v>
      </c>
      <c r="H626" s="95">
        <v>180</v>
      </c>
      <c r="I626" s="95"/>
      <c r="J626" s="94">
        <v>1</v>
      </c>
      <c r="K626" s="94"/>
      <c r="L626" s="93" t="s">
        <v>3742</v>
      </c>
      <c r="M626" s="92" t="str">
        <f>IF(N626="","",H626-($M$7*H626))</f>
        <v/>
      </c>
      <c r="N626" s="91"/>
    </row>
    <row r="627" spans="1:14" ht="16" x14ac:dyDescent="0.2">
      <c r="A627" s="99" t="s">
        <v>3741</v>
      </c>
      <c r="B627" s="98" t="s">
        <v>921</v>
      </c>
      <c r="C627" s="93" t="s">
        <v>3726</v>
      </c>
      <c r="D627" s="93" t="s">
        <v>31</v>
      </c>
      <c r="E627" s="93" t="s">
        <v>3108</v>
      </c>
      <c r="F627" s="97"/>
      <c r="G627" s="96" t="s">
        <v>49</v>
      </c>
      <c r="H627" s="95">
        <v>167</v>
      </c>
      <c r="I627" s="95"/>
      <c r="J627" s="94">
        <v>27</v>
      </c>
      <c r="K627" s="94"/>
      <c r="L627" s="93" t="s">
        <v>3740</v>
      </c>
      <c r="M627" s="92" t="str">
        <f>IF(N627="","",H627-($M$7*H627))</f>
        <v/>
      </c>
      <c r="N627" s="91"/>
    </row>
    <row r="628" spans="1:14" ht="16" x14ac:dyDescent="0.2">
      <c r="A628" s="99" t="s">
        <v>3739</v>
      </c>
      <c r="B628" s="98" t="s">
        <v>921</v>
      </c>
      <c r="C628" s="93" t="s">
        <v>3726</v>
      </c>
      <c r="D628" s="93" t="s">
        <v>31</v>
      </c>
      <c r="E628" s="93" t="s">
        <v>3100</v>
      </c>
      <c r="F628" s="97"/>
      <c r="G628" s="96" t="s">
        <v>49</v>
      </c>
      <c r="H628" s="95">
        <v>143.19999999999999</v>
      </c>
      <c r="I628" s="95"/>
      <c r="J628" s="94">
        <v>4</v>
      </c>
      <c r="K628" s="94"/>
      <c r="L628" s="93" t="s">
        <v>3738</v>
      </c>
      <c r="M628" s="92" t="str">
        <f>IF(N628="","",H628-($M$7*H628))</f>
        <v/>
      </c>
      <c r="N628" s="91"/>
    </row>
    <row r="629" spans="1:14" ht="16" x14ac:dyDescent="0.2">
      <c r="A629" s="99" t="s">
        <v>3737</v>
      </c>
      <c r="B629" s="98" t="s">
        <v>921</v>
      </c>
      <c r="C629" s="93" t="s">
        <v>3726</v>
      </c>
      <c r="D629" s="93" t="s">
        <v>31</v>
      </c>
      <c r="E629" s="93" t="s">
        <v>3097</v>
      </c>
      <c r="F629" s="97" t="s">
        <v>3148</v>
      </c>
      <c r="G629" s="96" t="s">
        <v>49</v>
      </c>
      <c r="H629" s="95">
        <v>113.3</v>
      </c>
      <c r="I629" s="95"/>
      <c r="J629" s="94">
        <v>10</v>
      </c>
      <c r="K629" s="94"/>
      <c r="L629" s="93" t="s">
        <v>3736</v>
      </c>
      <c r="M629" s="92" t="str">
        <f>IF(N629="","",H629-($M$7*H629))</f>
        <v/>
      </c>
      <c r="N629" s="91"/>
    </row>
    <row r="630" spans="1:14" ht="16" x14ac:dyDescent="0.2">
      <c r="A630" s="99" t="s">
        <v>3735</v>
      </c>
      <c r="B630" s="98" t="s">
        <v>921</v>
      </c>
      <c r="C630" s="93" t="s">
        <v>3726</v>
      </c>
      <c r="D630" s="93" t="s">
        <v>31</v>
      </c>
      <c r="E630" s="93" t="s">
        <v>3117</v>
      </c>
      <c r="F630" s="97" t="s">
        <v>3148</v>
      </c>
      <c r="G630" s="96" t="s">
        <v>49</v>
      </c>
      <c r="H630" s="95">
        <v>93.75</v>
      </c>
      <c r="I630" s="95"/>
      <c r="J630" s="94">
        <v>5</v>
      </c>
      <c r="K630" s="94"/>
      <c r="L630" s="93" t="s">
        <v>3734</v>
      </c>
      <c r="M630" s="92" t="str">
        <f>IF(N630="","",H630-($M$7*H630))</f>
        <v/>
      </c>
      <c r="N630" s="91"/>
    </row>
    <row r="631" spans="1:14" ht="16" x14ac:dyDescent="0.2">
      <c r="A631" s="99" t="s">
        <v>3733</v>
      </c>
      <c r="B631" s="98" t="s">
        <v>921</v>
      </c>
      <c r="C631" s="93" t="s">
        <v>3726</v>
      </c>
      <c r="D631" s="93" t="s">
        <v>31</v>
      </c>
      <c r="E631" s="93" t="s">
        <v>3297</v>
      </c>
      <c r="F631" s="97" t="s">
        <v>3148</v>
      </c>
      <c r="G631" s="96" t="s">
        <v>49</v>
      </c>
      <c r="H631" s="95">
        <v>87.55</v>
      </c>
      <c r="I631" s="95"/>
      <c r="J631" s="94">
        <v>1</v>
      </c>
      <c r="K631" s="94"/>
      <c r="L631" s="93" t="s">
        <v>3732</v>
      </c>
      <c r="M631" s="92" t="str">
        <f>IF(N631="","",H631-($M$7*H631))</f>
        <v/>
      </c>
      <c r="N631" s="91"/>
    </row>
    <row r="632" spans="1:14" ht="16" x14ac:dyDescent="0.2">
      <c r="A632" s="99" t="s">
        <v>3731</v>
      </c>
      <c r="B632" s="98" t="s">
        <v>921</v>
      </c>
      <c r="C632" s="93" t="s">
        <v>3726</v>
      </c>
      <c r="D632" s="93" t="s">
        <v>3725</v>
      </c>
      <c r="E632" s="93" t="s">
        <v>3236</v>
      </c>
      <c r="F632" s="97" t="s">
        <v>3148</v>
      </c>
      <c r="G632" s="96" t="s">
        <v>49</v>
      </c>
      <c r="H632" s="95">
        <v>93.75</v>
      </c>
      <c r="I632" s="95"/>
      <c r="J632" s="94">
        <v>20</v>
      </c>
      <c r="K632" s="94"/>
      <c r="L632" s="93" t="s">
        <v>3730</v>
      </c>
      <c r="M632" s="92" t="str">
        <f>IF(N632="","",H632-($M$7*H632))</f>
        <v/>
      </c>
      <c r="N632" s="91"/>
    </row>
    <row r="633" spans="1:14" ht="16" x14ac:dyDescent="0.2">
      <c r="A633" s="99" t="s">
        <v>3729</v>
      </c>
      <c r="B633" s="98" t="s">
        <v>921</v>
      </c>
      <c r="C633" s="93" t="s">
        <v>3726</v>
      </c>
      <c r="D633" s="93" t="s">
        <v>3725</v>
      </c>
      <c r="E633" s="93" t="s">
        <v>3093</v>
      </c>
      <c r="F633" s="97" t="s">
        <v>3148</v>
      </c>
      <c r="G633" s="96" t="s">
        <v>49</v>
      </c>
      <c r="H633" s="95">
        <v>57.7</v>
      </c>
      <c r="I633" s="95"/>
      <c r="J633" s="94">
        <v>171</v>
      </c>
      <c r="K633" s="94"/>
      <c r="L633" s="93" t="s">
        <v>3728</v>
      </c>
      <c r="M633" s="92" t="str">
        <f>IF(N633="","",H633-($M$7*H633))</f>
        <v/>
      </c>
      <c r="N633" s="91"/>
    </row>
    <row r="634" spans="1:14" ht="16" x14ac:dyDescent="0.2">
      <c r="A634" s="99" t="s">
        <v>3727</v>
      </c>
      <c r="B634" s="98" t="s">
        <v>921</v>
      </c>
      <c r="C634" s="93" t="s">
        <v>3726</v>
      </c>
      <c r="D634" s="93" t="s">
        <v>3725</v>
      </c>
      <c r="E634" s="93" t="s">
        <v>3111</v>
      </c>
      <c r="F634" s="97" t="s">
        <v>3148</v>
      </c>
      <c r="G634" s="96" t="s">
        <v>49</v>
      </c>
      <c r="H634" s="95">
        <v>40.200000000000003</v>
      </c>
      <c r="I634" s="95"/>
      <c r="J634" s="94">
        <v>138</v>
      </c>
      <c r="K634" s="94"/>
      <c r="L634" s="93" t="s">
        <v>3724</v>
      </c>
      <c r="M634" s="92" t="str">
        <f>IF(N634="","",H634-($M$7*H634))</f>
        <v/>
      </c>
      <c r="N634" s="91"/>
    </row>
    <row r="635" spans="1:14" ht="16" x14ac:dyDescent="0.2">
      <c r="A635" s="99" t="s">
        <v>3723</v>
      </c>
      <c r="B635" s="98" t="s">
        <v>459</v>
      </c>
      <c r="C635" s="93" t="s">
        <v>3720</v>
      </c>
      <c r="D635" s="93" t="s">
        <v>31</v>
      </c>
      <c r="E635" s="93" t="s">
        <v>3100</v>
      </c>
      <c r="F635" s="97" t="s">
        <v>3148</v>
      </c>
      <c r="G635" s="96" t="s">
        <v>33</v>
      </c>
      <c r="H635" s="95">
        <v>148.6</v>
      </c>
      <c r="I635" s="95">
        <v>1.75</v>
      </c>
      <c r="J635" s="94">
        <v>112</v>
      </c>
      <c r="K635" s="94"/>
      <c r="L635" s="93" t="s">
        <v>3722</v>
      </c>
      <c r="M635" s="92" t="str">
        <f>IF(N635="","",H635-($M$7*H635))</f>
        <v/>
      </c>
      <c r="N635" s="91"/>
    </row>
    <row r="636" spans="1:14" ht="16" x14ac:dyDescent="0.2">
      <c r="A636" s="99" t="s">
        <v>3721</v>
      </c>
      <c r="B636" s="98" t="s">
        <v>459</v>
      </c>
      <c r="C636" s="93" t="s">
        <v>3720</v>
      </c>
      <c r="D636" s="93" t="s">
        <v>31</v>
      </c>
      <c r="E636" s="93" t="s">
        <v>3111</v>
      </c>
      <c r="F636" s="97"/>
      <c r="G636" s="96" t="s">
        <v>33</v>
      </c>
      <c r="H636" s="95">
        <v>56.1</v>
      </c>
      <c r="I636" s="95">
        <v>1.75</v>
      </c>
      <c r="J636" s="94">
        <v>96</v>
      </c>
      <c r="K636" s="94"/>
      <c r="L636" s="93" t="s">
        <v>3719</v>
      </c>
      <c r="M636" s="92" t="str">
        <f>IF(N636="","",H636-($M$7*H636))</f>
        <v/>
      </c>
      <c r="N636" s="91"/>
    </row>
    <row r="637" spans="1:14" ht="16" x14ac:dyDescent="0.2">
      <c r="A637" s="99" t="s">
        <v>3718</v>
      </c>
      <c r="B637" s="98" t="s">
        <v>455</v>
      </c>
      <c r="C637" s="93" t="s">
        <v>3713</v>
      </c>
      <c r="D637" s="93" t="s">
        <v>31</v>
      </c>
      <c r="E637" s="93" t="s">
        <v>3111</v>
      </c>
      <c r="F637" s="97"/>
      <c r="G637" s="96" t="s">
        <v>33</v>
      </c>
      <c r="H637" s="95">
        <v>56.3</v>
      </c>
      <c r="I637" s="95">
        <v>1.75</v>
      </c>
      <c r="J637" s="94">
        <v>500</v>
      </c>
      <c r="K637" s="94"/>
      <c r="L637" s="93" t="s">
        <v>3717</v>
      </c>
      <c r="M637" s="92" t="str">
        <f>IF(N637="","",H637-($M$7*H637))</f>
        <v/>
      </c>
      <c r="N637" s="91"/>
    </row>
    <row r="638" spans="1:14" ht="16" x14ac:dyDescent="0.2">
      <c r="A638" s="99" t="s">
        <v>3716</v>
      </c>
      <c r="B638" s="98" t="s">
        <v>455</v>
      </c>
      <c r="C638" s="93" t="s">
        <v>3713</v>
      </c>
      <c r="D638" s="93" t="s">
        <v>1860</v>
      </c>
      <c r="E638" s="93" t="s">
        <v>3527</v>
      </c>
      <c r="F638" s="97" t="s">
        <v>3148</v>
      </c>
      <c r="G638" s="96" t="s">
        <v>33</v>
      </c>
      <c r="H638" s="95">
        <v>108.9</v>
      </c>
      <c r="I638" s="95">
        <v>1.75</v>
      </c>
      <c r="J638" s="94">
        <v>169</v>
      </c>
      <c r="K638" s="94"/>
      <c r="L638" s="93" t="s">
        <v>3715</v>
      </c>
      <c r="M638" s="92" t="str">
        <f>IF(N638="","",H638-($M$7*H638))</f>
        <v/>
      </c>
      <c r="N638" s="91"/>
    </row>
    <row r="639" spans="1:14" ht="16" x14ac:dyDescent="0.2">
      <c r="A639" s="99" t="s">
        <v>3714</v>
      </c>
      <c r="B639" s="98" t="s">
        <v>455</v>
      </c>
      <c r="C639" s="93" t="s">
        <v>3713</v>
      </c>
      <c r="D639" s="93" t="s">
        <v>1860</v>
      </c>
      <c r="E639" s="93" t="s">
        <v>3523</v>
      </c>
      <c r="F639" s="97" t="s">
        <v>3148</v>
      </c>
      <c r="G639" s="96" t="s">
        <v>33</v>
      </c>
      <c r="H639" s="95">
        <v>90</v>
      </c>
      <c r="I639" s="95">
        <v>1.75</v>
      </c>
      <c r="J639" s="94">
        <v>294</v>
      </c>
      <c r="K639" s="94"/>
      <c r="L639" s="93" t="s">
        <v>3712</v>
      </c>
      <c r="M639" s="92" t="str">
        <f>IF(N639="","",H639-($M$7*H639))</f>
        <v/>
      </c>
      <c r="N639" s="91"/>
    </row>
    <row r="640" spans="1:14" ht="16" x14ac:dyDescent="0.2">
      <c r="A640" s="99" t="s">
        <v>3711</v>
      </c>
      <c r="B640" s="98" t="s">
        <v>661</v>
      </c>
      <c r="C640" s="93" t="s">
        <v>3704</v>
      </c>
      <c r="D640" s="93" t="s">
        <v>31</v>
      </c>
      <c r="E640" s="93" t="s">
        <v>3100</v>
      </c>
      <c r="F640" s="97"/>
      <c r="G640" s="96" t="s">
        <v>49</v>
      </c>
      <c r="H640" s="95">
        <v>123.8</v>
      </c>
      <c r="I640" s="95"/>
      <c r="J640" s="94">
        <v>17</v>
      </c>
      <c r="K640" s="94"/>
      <c r="L640" s="93" t="s">
        <v>3710</v>
      </c>
      <c r="M640" s="92" t="str">
        <f>IF(N640="","",H640-($M$7*H640))</f>
        <v/>
      </c>
      <c r="N640" s="91"/>
    </row>
    <row r="641" spans="1:14" ht="16" x14ac:dyDescent="0.2">
      <c r="A641" s="99" t="s">
        <v>3709</v>
      </c>
      <c r="B641" s="98" t="s">
        <v>661</v>
      </c>
      <c r="C641" s="93" t="s">
        <v>3704</v>
      </c>
      <c r="D641" s="93" t="s">
        <v>31</v>
      </c>
      <c r="E641" s="93" t="s">
        <v>3097</v>
      </c>
      <c r="F641" s="97" t="s">
        <v>3148</v>
      </c>
      <c r="G641" s="96" t="s">
        <v>49</v>
      </c>
      <c r="H641" s="95">
        <v>91.3</v>
      </c>
      <c r="I641" s="95"/>
      <c r="J641" s="94">
        <v>19</v>
      </c>
      <c r="K641" s="94"/>
      <c r="L641" s="93" t="s">
        <v>3708</v>
      </c>
      <c r="M641" s="92" t="str">
        <f>IF(N641="","",H641-($M$7*H641))</f>
        <v/>
      </c>
      <c r="N641" s="91"/>
    </row>
    <row r="642" spans="1:14" ht="16" x14ac:dyDescent="0.2">
      <c r="A642" s="99" t="s">
        <v>3707</v>
      </c>
      <c r="B642" s="98" t="s">
        <v>661</v>
      </c>
      <c r="C642" s="93" t="s">
        <v>3704</v>
      </c>
      <c r="D642" s="93" t="s">
        <v>31</v>
      </c>
      <c r="E642" s="93" t="s">
        <v>3117</v>
      </c>
      <c r="F642" s="97"/>
      <c r="G642" s="96" t="s">
        <v>49</v>
      </c>
      <c r="H642" s="95">
        <v>74.650000000000006</v>
      </c>
      <c r="I642" s="95"/>
      <c r="J642" s="94">
        <v>63</v>
      </c>
      <c r="K642" s="94"/>
      <c r="L642" s="93" t="s">
        <v>3706</v>
      </c>
      <c r="M642" s="92" t="str">
        <f>IF(N642="","",H642-($M$7*H642))</f>
        <v/>
      </c>
      <c r="N642" s="91"/>
    </row>
    <row r="643" spans="1:14" ht="16" x14ac:dyDescent="0.2">
      <c r="A643" s="99" t="s">
        <v>3705</v>
      </c>
      <c r="B643" s="98" t="s">
        <v>661</v>
      </c>
      <c r="C643" s="93" t="s">
        <v>3704</v>
      </c>
      <c r="D643" s="93" t="s">
        <v>31</v>
      </c>
      <c r="E643" s="93" t="s">
        <v>3111</v>
      </c>
      <c r="F643" s="97" t="s">
        <v>3148</v>
      </c>
      <c r="G643" s="96" t="s">
        <v>49</v>
      </c>
      <c r="H643" s="95">
        <v>38.65</v>
      </c>
      <c r="I643" s="95"/>
      <c r="J643" s="94">
        <v>35</v>
      </c>
      <c r="K643" s="94"/>
      <c r="L643" s="93" t="s">
        <v>3703</v>
      </c>
      <c r="M643" s="92" t="str">
        <f>IF(N643="","",H643-($M$7*H643))</f>
        <v/>
      </c>
      <c r="N643" s="91"/>
    </row>
    <row r="644" spans="1:14" ht="16" x14ac:dyDescent="0.2">
      <c r="A644" s="99" t="s">
        <v>3702</v>
      </c>
      <c r="B644" s="98" t="s">
        <v>637</v>
      </c>
      <c r="C644" s="93" t="s">
        <v>3701</v>
      </c>
      <c r="D644" s="93" t="s">
        <v>31</v>
      </c>
      <c r="E644" s="93" t="s">
        <v>3097</v>
      </c>
      <c r="F644" s="97"/>
      <c r="G644" s="96" t="s">
        <v>33</v>
      </c>
      <c r="H644" s="95">
        <v>120</v>
      </c>
      <c r="I644" s="95"/>
      <c r="J644" s="94">
        <v>118</v>
      </c>
      <c r="K644" s="94"/>
      <c r="L644" s="93" t="s">
        <v>3700</v>
      </c>
      <c r="M644" s="92" t="str">
        <f>IF(N644="","",H644-($M$7*H644))</f>
        <v/>
      </c>
      <c r="N644" s="91"/>
    </row>
    <row r="645" spans="1:14" ht="16" x14ac:dyDescent="0.2">
      <c r="A645" s="99" t="s">
        <v>3699</v>
      </c>
      <c r="B645" s="98" t="s">
        <v>812</v>
      </c>
      <c r="C645" s="93" t="s">
        <v>3698</v>
      </c>
      <c r="D645" s="93" t="s">
        <v>31</v>
      </c>
      <c r="E645" s="93" t="s">
        <v>3093</v>
      </c>
      <c r="F645" s="97" t="s">
        <v>3148</v>
      </c>
      <c r="G645" s="96" t="s">
        <v>787</v>
      </c>
      <c r="H645" s="95">
        <v>57.35</v>
      </c>
      <c r="I645" s="95"/>
      <c r="J645" s="94">
        <v>47</v>
      </c>
      <c r="K645" s="94"/>
      <c r="L645" s="93" t="s">
        <v>3697</v>
      </c>
      <c r="M645" s="92" t="str">
        <f>IF(N645="","",H645-($M$7*H645))</f>
        <v/>
      </c>
      <c r="N645" s="91"/>
    </row>
    <row r="646" spans="1:14" ht="16" x14ac:dyDescent="0.2">
      <c r="A646" s="99" t="s">
        <v>3696</v>
      </c>
      <c r="B646" s="98" t="s">
        <v>785</v>
      </c>
      <c r="C646" s="93" t="s">
        <v>3695</v>
      </c>
      <c r="D646" s="93" t="s">
        <v>31</v>
      </c>
      <c r="E646" s="93" t="s">
        <v>3111</v>
      </c>
      <c r="F646" s="97" t="s">
        <v>3148</v>
      </c>
      <c r="G646" s="96" t="s">
        <v>787</v>
      </c>
      <c r="H646" s="95">
        <v>34</v>
      </c>
      <c r="I646" s="95"/>
      <c r="J646" s="94">
        <v>248</v>
      </c>
      <c r="K646" s="94">
        <v>15</v>
      </c>
      <c r="L646" s="93" t="s">
        <v>3694</v>
      </c>
      <c r="M646" s="92" t="str">
        <f>IF(N646="","",H646-($M$7*H646))</f>
        <v/>
      </c>
      <c r="N646" s="91"/>
    </row>
    <row r="647" spans="1:14" ht="16" x14ac:dyDescent="0.2">
      <c r="A647" s="99" t="s">
        <v>3693</v>
      </c>
      <c r="B647" s="98" t="s">
        <v>810</v>
      </c>
      <c r="C647" s="93" t="s">
        <v>3692</v>
      </c>
      <c r="D647" s="93" t="s">
        <v>31</v>
      </c>
      <c r="E647" s="93" t="s">
        <v>3111</v>
      </c>
      <c r="F647" s="97" t="s">
        <v>3148</v>
      </c>
      <c r="G647" s="96" t="s">
        <v>759</v>
      </c>
      <c r="H647" s="95">
        <v>34</v>
      </c>
      <c r="I647" s="95"/>
      <c r="J647" s="94">
        <v>140</v>
      </c>
      <c r="K647" s="94"/>
      <c r="L647" s="93" t="s">
        <v>3691</v>
      </c>
      <c r="M647" s="92" t="str">
        <f>IF(N647="","",H647-($M$7*H647))</f>
        <v/>
      </c>
      <c r="N647" s="91"/>
    </row>
    <row r="648" spans="1:14" ht="16" x14ac:dyDescent="0.2">
      <c r="A648" s="99" t="s">
        <v>3690</v>
      </c>
      <c r="B648" s="98" t="s">
        <v>1895</v>
      </c>
      <c r="C648" s="93" t="s">
        <v>3681</v>
      </c>
      <c r="D648" s="93" t="s">
        <v>31</v>
      </c>
      <c r="E648" s="93" t="s">
        <v>3137</v>
      </c>
      <c r="F648" s="100"/>
      <c r="G648" s="96" t="s">
        <v>33</v>
      </c>
      <c r="H648" s="95">
        <v>152</v>
      </c>
      <c r="I648" s="95"/>
      <c r="J648" s="94">
        <v>14</v>
      </c>
      <c r="K648" s="94"/>
      <c r="L648" s="93" t="s">
        <v>3689</v>
      </c>
      <c r="M648" s="92" t="str">
        <f>IF(N648="","",H648-($M$7*H648))</f>
        <v/>
      </c>
      <c r="N648" s="91"/>
    </row>
    <row r="649" spans="1:14" ht="16" x14ac:dyDescent="0.2">
      <c r="A649" s="99" t="s">
        <v>3688</v>
      </c>
      <c r="B649" s="98" t="s">
        <v>1895</v>
      </c>
      <c r="C649" s="93" t="s">
        <v>3681</v>
      </c>
      <c r="D649" s="93" t="s">
        <v>31</v>
      </c>
      <c r="E649" s="93" t="s">
        <v>3100</v>
      </c>
      <c r="F649" s="97"/>
      <c r="G649" s="96" t="s">
        <v>33</v>
      </c>
      <c r="H649" s="95">
        <v>122.7</v>
      </c>
      <c r="I649" s="95"/>
      <c r="J649" s="94">
        <v>67</v>
      </c>
      <c r="K649" s="94"/>
      <c r="L649" s="93" t="s">
        <v>3687</v>
      </c>
      <c r="M649" s="92" t="str">
        <f>IF(N649="","",H649-($M$7*H649))</f>
        <v/>
      </c>
      <c r="N649" s="91"/>
    </row>
    <row r="650" spans="1:14" ht="16" x14ac:dyDescent="0.2">
      <c r="A650" s="99" t="s">
        <v>3686</v>
      </c>
      <c r="B650" s="98" t="s">
        <v>1895</v>
      </c>
      <c r="C650" s="93" t="s">
        <v>3681</v>
      </c>
      <c r="D650" s="93" t="s">
        <v>31</v>
      </c>
      <c r="E650" s="93" t="s">
        <v>3117</v>
      </c>
      <c r="F650" s="97"/>
      <c r="G650" s="96" t="s">
        <v>33</v>
      </c>
      <c r="H650" s="95">
        <v>73.349999999999994</v>
      </c>
      <c r="I650" s="95"/>
      <c r="J650" s="94">
        <v>10</v>
      </c>
      <c r="K650" s="94"/>
      <c r="L650" s="93" t="s">
        <v>3685</v>
      </c>
      <c r="M650" s="92" t="str">
        <f>IF(N650="","",H650-($M$7*H650))</f>
        <v/>
      </c>
      <c r="N650" s="91"/>
    </row>
    <row r="651" spans="1:14" ht="16" x14ac:dyDescent="0.2">
      <c r="A651" s="99" t="s">
        <v>3684</v>
      </c>
      <c r="B651" s="98" t="s">
        <v>1895</v>
      </c>
      <c r="C651" s="93" t="s">
        <v>3681</v>
      </c>
      <c r="D651" s="93" t="s">
        <v>31</v>
      </c>
      <c r="E651" s="93" t="s">
        <v>3093</v>
      </c>
      <c r="F651" s="97" t="s">
        <v>3148</v>
      </c>
      <c r="G651" s="96" t="s">
        <v>33</v>
      </c>
      <c r="H651" s="95">
        <v>50.25</v>
      </c>
      <c r="I651" s="95"/>
      <c r="J651" s="94">
        <v>4</v>
      </c>
      <c r="K651" s="94"/>
      <c r="L651" s="93" t="s">
        <v>3683</v>
      </c>
      <c r="M651" s="92" t="str">
        <f>IF(N651="","",H651-($M$7*H651))</f>
        <v/>
      </c>
      <c r="N651" s="91"/>
    </row>
    <row r="652" spans="1:14" ht="16" x14ac:dyDescent="0.2">
      <c r="A652" s="99" t="s">
        <v>3682</v>
      </c>
      <c r="B652" s="98" t="s">
        <v>1895</v>
      </c>
      <c r="C652" s="93" t="s">
        <v>3681</v>
      </c>
      <c r="D652" s="93" t="s">
        <v>31</v>
      </c>
      <c r="E652" s="93" t="s">
        <v>3111</v>
      </c>
      <c r="F652" s="97"/>
      <c r="G652" s="96" t="s">
        <v>33</v>
      </c>
      <c r="H652" s="95">
        <v>32.700000000000003</v>
      </c>
      <c r="I652" s="95"/>
      <c r="J652" s="94">
        <v>18</v>
      </c>
      <c r="K652" s="94"/>
      <c r="L652" s="93" t="s">
        <v>3680</v>
      </c>
      <c r="M652" s="92" t="str">
        <f>IF(N652="","",H652-($M$7*H652))</f>
        <v/>
      </c>
      <c r="N652" s="91"/>
    </row>
    <row r="653" spans="1:14" ht="16" x14ac:dyDescent="0.2">
      <c r="A653" s="99" t="s">
        <v>3679</v>
      </c>
      <c r="B653" s="98" t="s">
        <v>1908</v>
      </c>
      <c r="C653" s="93" t="s">
        <v>3674</v>
      </c>
      <c r="D653" s="93" t="s">
        <v>31</v>
      </c>
      <c r="E653" s="93" t="s">
        <v>3097</v>
      </c>
      <c r="F653" s="97"/>
      <c r="G653" s="96" t="s">
        <v>33</v>
      </c>
      <c r="H653" s="95">
        <v>93.9</v>
      </c>
      <c r="I653" s="95"/>
      <c r="J653" s="94"/>
      <c r="K653" s="94">
        <v>37</v>
      </c>
      <c r="L653" s="93" t="s">
        <v>3678</v>
      </c>
      <c r="M653" s="92" t="str">
        <f>IF(N653="","",H653-($M$7*H653))</f>
        <v/>
      </c>
      <c r="N653" s="91"/>
    </row>
    <row r="654" spans="1:14" ht="16" x14ac:dyDescent="0.2">
      <c r="A654" s="99" t="s">
        <v>3677</v>
      </c>
      <c r="B654" s="98" t="s">
        <v>1908</v>
      </c>
      <c r="C654" s="93" t="s">
        <v>3674</v>
      </c>
      <c r="D654" s="93" t="s">
        <v>31</v>
      </c>
      <c r="E654" s="93" t="s">
        <v>3093</v>
      </c>
      <c r="F654" s="97"/>
      <c r="G654" s="96" t="s">
        <v>33</v>
      </c>
      <c r="H654" s="95">
        <v>51.15</v>
      </c>
      <c r="I654" s="95"/>
      <c r="J654" s="94">
        <v>1</v>
      </c>
      <c r="K654" s="94"/>
      <c r="L654" s="93" t="s">
        <v>3676</v>
      </c>
      <c r="M654" s="92" t="str">
        <f>IF(N654="","",H654-($M$7*H654))</f>
        <v/>
      </c>
      <c r="N654" s="91"/>
    </row>
    <row r="655" spans="1:14" ht="16" x14ac:dyDescent="0.2">
      <c r="A655" s="99" t="s">
        <v>3675</v>
      </c>
      <c r="B655" s="98" t="s">
        <v>1908</v>
      </c>
      <c r="C655" s="93" t="s">
        <v>3674</v>
      </c>
      <c r="D655" s="93" t="s">
        <v>31</v>
      </c>
      <c r="E655" s="93" t="s">
        <v>3111</v>
      </c>
      <c r="F655" s="97" t="s">
        <v>3148</v>
      </c>
      <c r="G655" s="96" t="s">
        <v>33</v>
      </c>
      <c r="H655" s="95">
        <v>38.65</v>
      </c>
      <c r="I655" s="95"/>
      <c r="J655" s="94">
        <v>30</v>
      </c>
      <c r="K655" s="94">
        <v>39</v>
      </c>
      <c r="L655" s="93" t="s">
        <v>3673</v>
      </c>
      <c r="M655" s="92" t="str">
        <f>IF(N655="","",H655-($M$7*H655))</f>
        <v/>
      </c>
      <c r="N655" s="91"/>
    </row>
    <row r="656" spans="1:14" ht="16" x14ac:dyDescent="0.2">
      <c r="A656" s="99" t="s">
        <v>3672</v>
      </c>
      <c r="B656" s="98" t="s">
        <v>3671</v>
      </c>
      <c r="C656" s="93" t="s">
        <v>3670</v>
      </c>
      <c r="D656" s="93" t="s">
        <v>31</v>
      </c>
      <c r="E656" s="93" t="s">
        <v>3093</v>
      </c>
      <c r="F656" s="97" t="s">
        <v>3148</v>
      </c>
      <c r="G656" s="96" t="s">
        <v>31</v>
      </c>
      <c r="H656" s="95">
        <v>82.05</v>
      </c>
      <c r="I656" s="95"/>
      <c r="J656" s="94">
        <v>500</v>
      </c>
      <c r="K656" s="94"/>
      <c r="L656" s="93" t="s">
        <v>3669</v>
      </c>
      <c r="M656" s="92" t="str">
        <f>IF(N656="","",H656-($M$7*H656))</f>
        <v/>
      </c>
      <c r="N656" s="91"/>
    </row>
    <row r="657" spans="1:14" ht="16" x14ac:dyDescent="0.2">
      <c r="A657" s="99" t="s">
        <v>3668</v>
      </c>
      <c r="B657" s="98" t="s">
        <v>3667</v>
      </c>
      <c r="C657" s="93" t="s">
        <v>3666</v>
      </c>
      <c r="D657" s="93" t="s">
        <v>31</v>
      </c>
      <c r="E657" s="93" t="s">
        <v>3093</v>
      </c>
      <c r="F657" s="97" t="s">
        <v>3148</v>
      </c>
      <c r="G657" s="96" t="s">
        <v>759</v>
      </c>
      <c r="H657" s="95">
        <v>57.35</v>
      </c>
      <c r="I657" s="95"/>
      <c r="J657" s="94">
        <v>420</v>
      </c>
      <c r="K657" s="94"/>
      <c r="L657" s="93" t="s">
        <v>3665</v>
      </c>
      <c r="M657" s="92" t="str">
        <f>IF(N657="","",H657-($M$7*H657))</f>
        <v/>
      </c>
      <c r="N657" s="91"/>
    </row>
    <row r="658" spans="1:14" ht="16" x14ac:dyDescent="0.2">
      <c r="A658" s="99" t="s">
        <v>3664</v>
      </c>
      <c r="B658" s="98" t="s">
        <v>1949</v>
      </c>
      <c r="C658" s="93" t="s">
        <v>3663</v>
      </c>
      <c r="D658" s="93" t="s">
        <v>31</v>
      </c>
      <c r="E658" s="93" t="s">
        <v>3093</v>
      </c>
      <c r="F658" s="97" t="s">
        <v>3148</v>
      </c>
      <c r="G658" s="96" t="s">
        <v>770</v>
      </c>
      <c r="H658" s="95">
        <v>57.35</v>
      </c>
      <c r="I658" s="95"/>
      <c r="J658" s="94">
        <v>161</v>
      </c>
      <c r="K658" s="94"/>
      <c r="L658" s="93" t="s">
        <v>3662</v>
      </c>
      <c r="M658" s="92" t="str">
        <f>IF(N658="","",H658-($M$7*H658))</f>
        <v/>
      </c>
      <c r="N658" s="91"/>
    </row>
    <row r="659" spans="1:14" ht="16" x14ac:dyDescent="0.2">
      <c r="A659" s="99" t="s">
        <v>3661</v>
      </c>
      <c r="B659" s="98" t="s">
        <v>1955</v>
      </c>
      <c r="C659" s="93" t="s">
        <v>3658</v>
      </c>
      <c r="D659" s="93" t="s">
        <v>31</v>
      </c>
      <c r="E659" s="93" t="s">
        <v>3093</v>
      </c>
      <c r="F659" s="97" t="s">
        <v>3148</v>
      </c>
      <c r="G659" s="96" t="s">
        <v>770</v>
      </c>
      <c r="H659" s="95">
        <v>57.35</v>
      </c>
      <c r="I659" s="95"/>
      <c r="J659" s="94">
        <v>500</v>
      </c>
      <c r="K659" s="94"/>
      <c r="L659" s="93" t="s">
        <v>3660</v>
      </c>
      <c r="M659" s="92" t="str">
        <f>IF(N659="","",H659-($M$7*H659))</f>
        <v/>
      </c>
      <c r="N659" s="91"/>
    </row>
    <row r="660" spans="1:14" ht="16" x14ac:dyDescent="0.2">
      <c r="A660" s="99" t="s">
        <v>3659</v>
      </c>
      <c r="B660" s="98" t="s">
        <v>1955</v>
      </c>
      <c r="C660" s="93" t="s">
        <v>3658</v>
      </c>
      <c r="D660" s="93" t="s">
        <v>31</v>
      </c>
      <c r="E660" s="93" t="s">
        <v>3111</v>
      </c>
      <c r="F660" s="97" t="s">
        <v>3148</v>
      </c>
      <c r="G660" s="96" t="s">
        <v>770</v>
      </c>
      <c r="H660" s="95">
        <v>34</v>
      </c>
      <c r="I660" s="95"/>
      <c r="J660" s="94">
        <v>101</v>
      </c>
      <c r="K660" s="94"/>
      <c r="L660" s="93" t="s">
        <v>3657</v>
      </c>
      <c r="M660" s="92" t="str">
        <f>IF(N660="","",H660-($M$7*H660))</f>
        <v/>
      </c>
      <c r="N660" s="91"/>
    </row>
    <row r="661" spans="1:14" ht="16" x14ac:dyDescent="0.2">
      <c r="A661" s="99" t="s">
        <v>3656</v>
      </c>
      <c r="B661" s="98" t="s">
        <v>1960</v>
      </c>
      <c r="C661" s="93" t="s">
        <v>3653</v>
      </c>
      <c r="D661" s="93" t="s">
        <v>31</v>
      </c>
      <c r="E661" s="93" t="s">
        <v>3093</v>
      </c>
      <c r="F661" s="97" t="s">
        <v>3148</v>
      </c>
      <c r="G661" s="96" t="s">
        <v>784</v>
      </c>
      <c r="H661" s="95">
        <v>57.35</v>
      </c>
      <c r="I661" s="95"/>
      <c r="J661" s="94">
        <v>93</v>
      </c>
      <c r="K661" s="94"/>
      <c r="L661" s="93" t="s">
        <v>3655</v>
      </c>
      <c r="M661" s="92" t="str">
        <f>IF(N661="","",H661-($M$7*H661))</f>
        <v/>
      </c>
      <c r="N661" s="91"/>
    </row>
    <row r="662" spans="1:14" ht="16" x14ac:dyDescent="0.2">
      <c r="A662" s="99" t="s">
        <v>3654</v>
      </c>
      <c r="B662" s="98" t="s">
        <v>1960</v>
      </c>
      <c r="C662" s="93" t="s">
        <v>3653</v>
      </c>
      <c r="D662" s="93" t="s">
        <v>31</v>
      </c>
      <c r="E662" s="93" t="s">
        <v>3111</v>
      </c>
      <c r="F662" s="97" t="s">
        <v>3148</v>
      </c>
      <c r="G662" s="96" t="s">
        <v>784</v>
      </c>
      <c r="H662" s="95">
        <v>34</v>
      </c>
      <c r="I662" s="95"/>
      <c r="J662" s="94">
        <v>9</v>
      </c>
      <c r="K662" s="94"/>
      <c r="L662" s="93" t="s">
        <v>3652</v>
      </c>
      <c r="M662" s="92" t="str">
        <f>IF(N662="","",H662-($M$7*H662))</f>
        <v/>
      </c>
      <c r="N662" s="91"/>
    </row>
    <row r="663" spans="1:14" ht="16" x14ac:dyDescent="0.2">
      <c r="A663" s="99" t="s">
        <v>3651</v>
      </c>
      <c r="B663" s="98" t="s">
        <v>888</v>
      </c>
      <c r="C663" s="93" t="s">
        <v>3648</v>
      </c>
      <c r="D663" s="93" t="s">
        <v>31</v>
      </c>
      <c r="E663" s="93" t="s">
        <v>3093</v>
      </c>
      <c r="F663" s="97" t="s">
        <v>3148</v>
      </c>
      <c r="G663" s="96" t="s">
        <v>784</v>
      </c>
      <c r="H663" s="95">
        <v>57.35</v>
      </c>
      <c r="I663" s="95"/>
      <c r="J663" s="94">
        <v>41</v>
      </c>
      <c r="K663" s="94"/>
      <c r="L663" s="93" t="s">
        <v>3650</v>
      </c>
      <c r="M663" s="92" t="str">
        <f>IF(N663="","",H663-($M$7*H663))</f>
        <v/>
      </c>
      <c r="N663" s="91"/>
    </row>
    <row r="664" spans="1:14" ht="16" x14ac:dyDescent="0.2">
      <c r="A664" s="99" t="s">
        <v>3649</v>
      </c>
      <c r="B664" s="98" t="s">
        <v>888</v>
      </c>
      <c r="C664" s="93" t="s">
        <v>3648</v>
      </c>
      <c r="D664" s="93" t="s">
        <v>31</v>
      </c>
      <c r="E664" s="93" t="s">
        <v>3111</v>
      </c>
      <c r="F664" s="97" t="s">
        <v>3148</v>
      </c>
      <c r="G664" s="96" t="s">
        <v>784</v>
      </c>
      <c r="H664" s="95">
        <v>34</v>
      </c>
      <c r="I664" s="95"/>
      <c r="J664" s="94">
        <v>232</v>
      </c>
      <c r="K664" s="94"/>
      <c r="L664" s="93" t="s">
        <v>3647</v>
      </c>
      <c r="M664" s="92" t="str">
        <f>IF(N664="","",H664-($M$7*H664))</f>
        <v/>
      </c>
      <c r="N664" s="91"/>
    </row>
    <row r="665" spans="1:14" ht="16" x14ac:dyDescent="0.2">
      <c r="A665" s="99" t="s">
        <v>3646</v>
      </c>
      <c r="B665" s="98" t="s">
        <v>1970</v>
      </c>
      <c r="C665" s="93" t="s">
        <v>3645</v>
      </c>
      <c r="D665" s="93" t="s">
        <v>31</v>
      </c>
      <c r="E665" s="93" t="s">
        <v>3093</v>
      </c>
      <c r="F665" s="97" t="s">
        <v>3148</v>
      </c>
      <c r="G665" s="96" t="s">
        <v>770</v>
      </c>
      <c r="H665" s="95">
        <v>57.35</v>
      </c>
      <c r="I665" s="95"/>
      <c r="J665" s="94">
        <v>436</v>
      </c>
      <c r="K665" s="94"/>
      <c r="L665" s="93" t="s">
        <v>3644</v>
      </c>
      <c r="M665" s="92" t="str">
        <f>IF(N665="","",H665-($M$7*H665))</f>
        <v/>
      </c>
      <c r="N665" s="91"/>
    </row>
    <row r="666" spans="1:14" ht="16" x14ac:dyDescent="0.2">
      <c r="A666" s="99" t="s">
        <v>3643</v>
      </c>
      <c r="B666" s="98" t="s">
        <v>1976</v>
      </c>
      <c r="C666" s="93" t="s">
        <v>3640</v>
      </c>
      <c r="D666" s="93" t="s">
        <v>31</v>
      </c>
      <c r="E666" s="93" t="s">
        <v>3093</v>
      </c>
      <c r="F666" s="97" t="s">
        <v>3148</v>
      </c>
      <c r="G666" s="96" t="s">
        <v>759</v>
      </c>
      <c r="H666" s="95">
        <v>57.35</v>
      </c>
      <c r="I666" s="95"/>
      <c r="J666" s="94">
        <v>216</v>
      </c>
      <c r="K666" s="94"/>
      <c r="L666" s="93" t="s">
        <v>3642</v>
      </c>
      <c r="M666" s="92" t="str">
        <f>IF(N666="","",H666-($M$7*H666))</f>
        <v/>
      </c>
      <c r="N666" s="91"/>
    </row>
    <row r="667" spans="1:14" ht="16" x14ac:dyDescent="0.2">
      <c r="A667" s="99" t="s">
        <v>3641</v>
      </c>
      <c r="B667" s="98" t="s">
        <v>1976</v>
      </c>
      <c r="C667" s="93" t="s">
        <v>3640</v>
      </c>
      <c r="D667" s="93" t="s">
        <v>31</v>
      </c>
      <c r="E667" s="93" t="s">
        <v>3111</v>
      </c>
      <c r="F667" s="97"/>
      <c r="G667" s="96" t="s">
        <v>759</v>
      </c>
      <c r="H667" s="95">
        <v>34</v>
      </c>
      <c r="I667" s="95"/>
      <c r="J667" s="94"/>
      <c r="K667" s="94">
        <v>15</v>
      </c>
      <c r="L667" s="93" t="s">
        <v>3639</v>
      </c>
      <c r="M667" s="92" t="str">
        <f>IF(N667="","",H667-($M$7*H667))</f>
        <v/>
      </c>
      <c r="N667" s="91"/>
    </row>
    <row r="668" spans="1:14" ht="16" x14ac:dyDescent="0.2">
      <c r="A668" s="99" t="s">
        <v>3638</v>
      </c>
      <c r="B668" s="98" t="s">
        <v>1987</v>
      </c>
      <c r="C668" s="93" t="s">
        <v>3635</v>
      </c>
      <c r="D668" s="93" t="s">
        <v>31</v>
      </c>
      <c r="E668" s="93" t="s">
        <v>3093</v>
      </c>
      <c r="F668" s="97" t="s">
        <v>3148</v>
      </c>
      <c r="G668" s="96" t="s">
        <v>1989</v>
      </c>
      <c r="H668" s="95">
        <v>57.35</v>
      </c>
      <c r="I668" s="95"/>
      <c r="J668" s="94">
        <v>389</v>
      </c>
      <c r="K668" s="94"/>
      <c r="L668" s="93" t="s">
        <v>3637</v>
      </c>
      <c r="M668" s="92" t="str">
        <f>IF(N668="","",H668-($M$7*H668))</f>
        <v/>
      </c>
      <c r="N668" s="91"/>
    </row>
    <row r="669" spans="1:14" ht="16" x14ac:dyDescent="0.2">
      <c r="A669" s="99" t="s">
        <v>3636</v>
      </c>
      <c r="B669" s="98" t="s">
        <v>1987</v>
      </c>
      <c r="C669" s="93" t="s">
        <v>3635</v>
      </c>
      <c r="D669" s="93" t="s">
        <v>31</v>
      </c>
      <c r="E669" s="93" t="s">
        <v>3111</v>
      </c>
      <c r="F669" s="97" t="s">
        <v>3148</v>
      </c>
      <c r="G669" s="96" t="s">
        <v>1989</v>
      </c>
      <c r="H669" s="95">
        <v>34</v>
      </c>
      <c r="I669" s="95"/>
      <c r="J669" s="94">
        <v>70</v>
      </c>
      <c r="K669" s="94"/>
      <c r="L669" s="93" t="s">
        <v>3634</v>
      </c>
      <c r="M669" s="92" t="str">
        <f>IF(N669="","",H669-($M$7*H669))</f>
        <v/>
      </c>
      <c r="N669" s="91"/>
    </row>
    <row r="670" spans="1:14" ht="16" x14ac:dyDescent="0.2">
      <c r="A670" s="99" t="s">
        <v>3633</v>
      </c>
      <c r="B670" s="98" t="s">
        <v>1992</v>
      </c>
      <c r="C670" s="93" t="s">
        <v>3632</v>
      </c>
      <c r="D670" s="93" t="s">
        <v>31</v>
      </c>
      <c r="E670" s="93" t="s">
        <v>3093</v>
      </c>
      <c r="F670" s="97" t="s">
        <v>3148</v>
      </c>
      <c r="G670" s="96" t="s">
        <v>784</v>
      </c>
      <c r="H670" s="95">
        <v>57.35</v>
      </c>
      <c r="I670" s="95"/>
      <c r="J670" s="94">
        <v>162</v>
      </c>
      <c r="K670" s="94"/>
      <c r="L670" s="93" t="s">
        <v>3631</v>
      </c>
      <c r="M670" s="92" t="str">
        <f>IF(N670="","",H670-($M$7*H670))</f>
        <v/>
      </c>
      <c r="N670" s="91"/>
    </row>
    <row r="671" spans="1:14" ht="16" x14ac:dyDescent="0.2">
      <c r="A671" s="99" t="s">
        <v>3630</v>
      </c>
      <c r="B671" s="98" t="s">
        <v>1982</v>
      </c>
      <c r="C671" s="93" t="s">
        <v>3627</v>
      </c>
      <c r="D671" s="93" t="s">
        <v>31</v>
      </c>
      <c r="E671" s="93" t="s">
        <v>3093</v>
      </c>
      <c r="F671" s="97" t="s">
        <v>3148</v>
      </c>
      <c r="G671" s="96" t="s">
        <v>784</v>
      </c>
      <c r="H671" s="95">
        <v>57.35</v>
      </c>
      <c r="I671" s="95"/>
      <c r="J671" s="94">
        <v>62</v>
      </c>
      <c r="K671" s="94"/>
      <c r="L671" s="93" t="s">
        <v>3629</v>
      </c>
      <c r="M671" s="92" t="str">
        <f>IF(N671="","",H671-($M$7*H671))</f>
        <v/>
      </c>
      <c r="N671" s="91"/>
    </row>
    <row r="672" spans="1:14" ht="16" x14ac:dyDescent="0.2">
      <c r="A672" s="99" t="s">
        <v>3628</v>
      </c>
      <c r="B672" s="98" t="s">
        <v>1982</v>
      </c>
      <c r="C672" s="93" t="s">
        <v>3627</v>
      </c>
      <c r="D672" s="93" t="s">
        <v>31</v>
      </c>
      <c r="E672" s="93" t="s">
        <v>3111</v>
      </c>
      <c r="F672" s="97"/>
      <c r="G672" s="96" t="s">
        <v>784</v>
      </c>
      <c r="H672" s="95">
        <v>34</v>
      </c>
      <c r="I672" s="95"/>
      <c r="J672" s="94"/>
      <c r="K672" s="94">
        <v>2</v>
      </c>
      <c r="L672" s="93" t="s">
        <v>3626</v>
      </c>
      <c r="M672" s="92" t="str">
        <f>IF(N672="","",H672-($M$7*H672))</f>
        <v/>
      </c>
      <c r="N672" s="91"/>
    </row>
    <row r="673" spans="1:14" ht="16" x14ac:dyDescent="0.2">
      <c r="A673" s="99" t="s">
        <v>3625</v>
      </c>
      <c r="B673" s="98" t="s">
        <v>2005</v>
      </c>
      <c r="C673" s="93" t="s">
        <v>3624</v>
      </c>
      <c r="D673" s="93" t="s">
        <v>31</v>
      </c>
      <c r="E673" s="93" t="s">
        <v>3093</v>
      </c>
      <c r="F673" s="97" t="s">
        <v>3148</v>
      </c>
      <c r="G673" s="96" t="s">
        <v>887</v>
      </c>
      <c r="H673" s="95">
        <v>57.35</v>
      </c>
      <c r="I673" s="95"/>
      <c r="J673" s="94">
        <v>36</v>
      </c>
      <c r="K673" s="94"/>
      <c r="L673" s="93" t="s">
        <v>3623</v>
      </c>
      <c r="M673" s="92" t="str">
        <f>IF(N673="","",H673-($M$7*H673))</f>
        <v/>
      </c>
      <c r="N673" s="91"/>
    </row>
    <row r="674" spans="1:14" ht="16" x14ac:dyDescent="0.2">
      <c r="A674" s="99" t="s">
        <v>3622</v>
      </c>
      <c r="B674" s="98" t="s">
        <v>2023</v>
      </c>
      <c r="C674" s="93" t="s">
        <v>3621</v>
      </c>
      <c r="D674" s="93" t="s">
        <v>31</v>
      </c>
      <c r="E674" s="93" t="s">
        <v>3236</v>
      </c>
      <c r="F674" s="97" t="s">
        <v>3148</v>
      </c>
      <c r="G674" s="96" t="s">
        <v>31</v>
      </c>
      <c r="H674" s="95">
        <v>95.95</v>
      </c>
      <c r="I674" s="95"/>
      <c r="J674" s="94">
        <v>165</v>
      </c>
      <c r="K674" s="94"/>
      <c r="L674" s="93" t="s">
        <v>3620</v>
      </c>
      <c r="M674" s="92" t="str">
        <f>IF(N674="","",H674-($M$7*H674))</f>
        <v/>
      </c>
      <c r="N674" s="91"/>
    </row>
    <row r="675" spans="1:14" ht="16" x14ac:dyDescent="0.2">
      <c r="A675" s="99" t="s">
        <v>3619</v>
      </c>
      <c r="B675" s="98" t="s">
        <v>2031</v>
      </c>
      <c r="C675" s="93" t="s">
        <v>3616</v>
      </c>
      <c r="D675" s="93" t="s">
        <v>31</v>
      </c>
      <c r="E675" s="93" t="s">
        <v>3093</v>
      </c>
      <c r="F675" s="97" t="s">
        <v>3148</v>
      </c>
      <c r="G675" s="96" t="s">
        <v>759</v>
      </c>
      <c r="H675" s="95">
        <v>57.35</v>
      </c>
      <c r="I675" s="95"/>
      <c r="J675" s="94">
        <v>165</v>
      </c>
      <c r="K675" s="94"/>
      <c r="L675" s="93" t="s">
        <v>3618</v>
      </c>
      <c r="M675" s="92" t="str">
        <f>IF(N675="","",H675-($M$7*H675))</f>
        <v/>
      </c>
      <c r="N675" s="91"/>
    </row>
    <row r="676" spans="1:14" ht="16" x14ac:dyDescent="0.2">
      <c r="A676" s="99" t="s">
        <v>3617</v>
      </c>
      <c r="B676" s="98" t="s">
        <v>2031</v>
      </c>
      <c r="C676" s="93" t="s">
        <v>3616</v>
      </c>
      <c r="D676" s="93" t="s">
        <v>31</v>
      </c>
      <c r="E676" s="93" t="s">
        <v>3111</v>
      </c>
      <c r="F676" s="97" t="s">
        <v>3148</v>
      </c>
      <c r="G676" s="96" t="s">
        <v>759</v>
      </c>
      <c r="H676" s="95">
        <v>34</v>
      </c>
      <c r="I676" s="95"/>
      <c r="J676" s="94">
        <v>110</v>
      </c>
      <c r="K676" s="94"/>
      <c r="L676" s="93" t="s">
        <v>3615</v>
      </c>
      <c r="M676" s="92" t="str">
        <f>IF(N676="","",H676-($M$7*H676))</f>
        <v/>
      </c>
      <c r="N676" s="91"/>
    </row>
    <row r="677" spans="1:14" ht="16" x14ac:dyDescent="0.2">
      <c r="A677" s="99" t="s">
        <v>3614</v>
      </c>
      <c r="B677" s="98" t="s">
        <v>3613</v>
      </c>
      <c r="C677" s="93" t="s">
        <v>3612</v>
      </c>
      <c r="D677" s="93" t="s">
        <v>31</v>
      </c>
      <c r="E677" s="93" t="s">
        <v>3093</v>
      </c>
      <c r="F677" s="97"/>
      <c r="G677" s="96" t="s">
        <v>759</v>
      </c>
      <c r="H677" s="95">
        <v>57.35</v>
      </c>
      <c r="I677" s="95"/>
      <c r="J677" s="94">
        <v>55</v>
      </c>
      <c r="K677" s="94"/>
      <c r="L677" s="93" t="s">
        <v>3611</v>
      </c>
      <c r="M677" s="92" t="str">
        <f>IF(N677="","",H677-($M$7*H677))</f>
        <v/>
      </c>
      <c r="N677" s="91"/>
    </row>
    <row r="678" spans="1:14" ht="16" x14ac:dyDescent="0.2">
      <c r="A678" s="99" t="s">
        <v>3610</v>
      </c>
      <c r="B678" s="98" t="s">
        <v>3607</v>
      </c>
      <c r="C678" s="93" t="s">
        <v>3606</v>
      </c>
      <c r="D678" s="93" t="s">
        <v>31</v>
      </c>
      <c r="E678" s="93" t="s">
        <v>3093</v>
      </c>
      <c r="F678" s="97" t="s">
        <v>3148</v>
      </c>
      <c r="G678" s="96" t="s">
        <v>759</v>
      </c>
      <c r="H678" s="95">
        <v>57.35</v>
      </c>
      <c r="I678" s="95"/>
      <c r="J678" s="94">
        <v>30</v>
      </c>
      <c r="K678" s="94"/>
      <c r="L678" s="93" t="s">
        <v>3609</v>
      </c>
      <c r="M678" s="92" t="str">
        <f>IF(N678="","",H678-($M$7*H678))</f>
        <v/>
      </c>
      <c r="N678" s="91"/>
    </row>
    <row r="679" spans="1:14" ht="16" x14ac:dyDescent="0.2">
      <c r="A679" s="99" t="s">
        <v>3608</v>
      </c>
      <c r="B679" s="98" t="s">
        <v>3607</v>
      </c>
      <c r="C679" s="93" t="s">
        <v>3606</v>
      </c>
      <c r="D679" s="93" t="s">
        <v>31</v>
      </c>
      <c r="E679" s="93" t="s">
        <v>3111</v>
      </c>
      <c r="F679" s="97" t="s">
        <v>3148</v>
      </c>
      <c r="G679" s="96" t="s">
        <v>759</v>
      </c>
      <c r="H679" s="95">
        <v>34</v>
      </c>
      <c r="I679" s="95"/>
      <c r="J679" s="94">
        <v>426</v>
      </c>
      <c r="K679" s="94"/>
      <c r="L679" s="93" t="s">
        <v>3605</v>
      </c>
      <c r="M679" s="92" t="str">
        <f>IF(N679="","",H679-($M$7*H679))</f>
        <v/>
      </c>
      <c r="N679" s="91"/>
    </row>
    <row r="680" spans="1:14" ht="16" x14ac:dyDescent="0.2">
      <c r="A680" s="99" t="s">
        <v>3604</v>
      </c>
      <c r="B680" s="98" t="s">
        <v>2038</v>
      </c>
      <c r="C680" s="93" t="s">
        <v>3601</v>
      </c>
      <c r="D680" s="93" t="s">
        <v>31</v>
      </c>
      <c r="E680" s="93" t="s">
        <v>3093</v>
      </c>
      <c r="F680" s="97" t="s">
        <v>3148</v>
      </c>
      <c r="G680" s="96" t="s">
        <v>759</v>
      </c>
      <c r="H680" s="95">
        <v>57.35</v>
      </c>
      <c r="I680" s="95"/>
      <c r="J680" s="94">
        <v>8</v>
      </c>
      <c r="K680" s="94"/>
      <c r="L680" s="93" t="s">
        <v>3603</v>
      </c>
      <c r="M680" s="92" t="str">
        <f>IF(N680="","",H680-($M$7*H680))</f>
        <v/>
      </c>
      <c r="N680" s="91"/>
    </row>
    <row r="681" spans="1:14" ht="16" x14ac:dyDescent="0.2">
      <c r="A681" s="99" t="s">
        <v>3602</v>
      </c>
      <c r="B681" s="98" t="s">
        <v>2038</v>
      </c>
      <c r="C681" s="93" t="s">
        <v>3601</v>
      </c>
      <c r="D681" s="93" t="s">
        <v>31</v>
      </c>
      <c r="E681" s="93" t="s">
        <v>3111</v>
      </c>
      <c r="F681" s="97" t="s">
        <v>3148</v>
      </c>
      <c r="G681" s="96" t="s">
        <v>759</v>
      </c>
      <c r="H681" s="95">
        <v>34</v>
      </c>
      <c r="I681" s="95"/>
      <c r="J681" s="94">
        <v>91</v>
      </c>
      <c r="K681" s="94"/>
      <c r="L681" s="93" t="s">
        <v>3600</v>
      </c>
      <c r="M681" s="92" t="str">
        <f>IF(N681="","",H681-($M$7*H681))</f>
        <v/>
      </c>
      <c r="N681" s="91"/>
    </row>
    <row r="682" spans="1:14" ht="16" x14ac:dyDescent="0.2">
      <c r="A682" s="99" t="s">
        <v>3599</v>
      </c>
      <c r="B682" s="98" t="s">
        <v>2042</v>
      </c>
      <c r="C682" s="93" t="s">
        <v>3598</v>
      </c>
      <c r="D682" s="93" t="s">
        <v>31</v>
      </c>
      <c r="E682" s="93" t="s">
        <v>3093</v>
      </c>
      <c r="F682" s="97" t="s">
        <v>3148</v>
      </c>
      <c r="G682" s="96" t="s">
        <v>1767</v>
      </c>
      <c r="H682" s="95">
        <v>57.35</v>
      </c>
      <c r="I682" s="95"/>
      <c r="J682" s="94">
        <v>194</v>
      </c>
      <c r="K682" s="94"/>
      <c r="L682" s="93" t="s">
        <v>3597</v>
      </c>
      <c r="M682" s="92" t="str">
        <f>IF(N682="","",H682-($M$7*H682))</f>
        <v/>
      </c>
      <c r="N682" s="91"/>
    </row>
    <row r="683" spans="1:14" ht="16" x14ac:dyDescent="0.2">
      <c r="A683" s="99" t="s">
        <v>3596</v>
      </c>
      <c r="B683" s="98" t="s">
        <v>2046</v>
      </c>
      <c r="C683" s="93" t="s">
        <v>3593</v>
      </c>
      <c r="D683" s="93" t="s">
        <v>31</v>
      </c>
      <c r="E683" s="93" t="s">
        <v>3093</v>
      </c>
      <c r="F683" s="97" t="s">
        <v>3148</v>
      </c>
      <c r="G683" s="96" t="s">
        <v>759</v>
      </c>
      <c r="H683" s="95">
        <v>57.35</v>
      </c>
      <c r="I683" s="95"/>
      <c r="J683" s="94">
        <v>24</v>
      </c>
      <c r="K683" s="94"/>
      <c r="L683" s="93" t="s">
        <v>3595</v>
      </c>
      <c r="M683" s="92" t="str">
        <f>IF(N683="","",H683-($M$7*H683))</f>
        <v/>
      </c>
      <c r="N683" s="91"/>
    </row>
    <row r="684" spans="1:14" ht="16" x14ac:dyDescent="0.2">
      <c r="A684" s="99" t="s">
        <v>3594</v>
      </c>
      <c r="B684" s="98" t="s">
        <v>2046</v>
      </c>
      <c r="C684" s="93" t="s">
        <v>3593</v>
      </c>
      <c r="D684" s="93" t="s">
        <v>31</v>
      </c>
      <c r="E684" s="93" t="s">
        <v>3111</v>
      </c>
      <c r="F684" s="97" t="s">
        <v>3148</v>
      </c>
      <c r="G684" s="96" t="s">
        <v>759</v>
      </c>
      <c r="H684" s="95">
        <v>34</v>
      </c>
      <c r="I684" s="95"/>
      <c r="J684" s="94">
        <v>214</v>
      </c>
      <c r="K684" s="94"/>
      <c r="L684" s="93" t="s">
        <v>3592</v>
      </c>
      <c r="M684" s="92" t="str">
        <f>IF(N684="","",H684-($M$7*H684))</f>
        <v/>
      </c>
      <c r="N684" s="91"/>
    </row>
    <row r="685" spans="1:14" ht="16" x14ac:dyDescent="0.2">
      <c r="A685" s="99" t="s">
        <v>3591</v>
      </c>
      <c r="B685" s="98" t="s">
        <v>3590</v>
      </c>
      <c r="C685" s="93" t="s">
        <v>3589</v>
      </c>
      <c r="D685" s="93" t="s">
        <v>31</v>
      </c>
      <c r="E685" s="93" t="s">
        <v>3093</v>
      </c>
      <c r="F685" s="97" t="s">
        <v>3148</v>
      </c>
      <c r="G685" s="96" t="s">
        <v>784</v>
      </c>
      <c r="H685" s="95">
        <v>57.35</v>
      </c>
      <c r="I685" s="95"/>
      <c r="J685" s="94">
        <v>162</v>
      </c>
      <c r="K685" s="94"/>
      <c r="L685" s="93" t="s">
        <v>3588</v>
      </c>
      <c r="M685" s="92" t="str">
        <f>IF(N685="","",H685-($M$7*H685))</f>
        <v/>
      </c>
      <c r="N685" s="91"/>
    </row>
    <row r="686" spans="1:14" ht="16" x14ac:dyDescent="0.2">
      <c r="A686" s="99" t="s">
        <v>3587</v>
      </c>
      <c r="B686" s="98" t="s">
        <v>2787</v>
      </c>
      <c r="C686" s="93" t="s">
        <v>3586</v>
      </c>
      <c r="D686" s="93" t="s">
        <v>31</v>
      </c>
      <c r="E686" s="93" t="s">
        <v>3111</v>
      </c>
      <c r="F686" s="97" t="s">
        <v>3148</v>
      </c>
      <c r="G686" s="96" t="s">
        <v>784</v>
      </c>
      <c r="H686" s="95">
        <v>34</v>
      </c>
      <c r="I686" s="95"/>
      <c r="J686" s="94">
        <v>167</v>
      </c>
      <c r="K686" s="94"/>
      <c r="L686" s="93" t="s">
        <v>3585</v>
      </c>
      <c r="M686" s="92" t="str">
        <f>IF(N686="","",H686-($M$7*H686))</f>
        <v/>
      </c>
      <c r="N686" s="91"/>
    </row>
    <row r="687" spans="1:14" ht="16" x14ac:dyDescent="0.2">
      <c r="A687" s="99" t="s">
        <v>3584</v>
      </c>
      <c r="B687" s="98" t="s">
        <v>2028</v>
      </c>
      <c r="C687" s="93" t="s">
        <v>3583</v>
      </c>
      <c r="D687" s="93" t="s">
        <v>31</v>
      </c>
      <c r="E687" s="93" t="s">
        <v>3093</v>
      </c>
      <c r="F687" s="97" t="s">
        <v>3148</v>
      </c>
      <c r="G687" s="96" t="s">
        <v>784</v>
      </c>
      <c r="H687" s="95">
        <v>57.35</v>
      </c>
      <c r="I687" s="95"/>
      <c r="J687" s="94">
        <v>93</v>
      </c>
      <c r="K687" s="94"/>
      <c r="L687" s="93" t="s">
        <v>3582</v>
      </c>
      <c r="M687" s="92" t="str">
        <f>IF(N687="","",H687-($M$7*H687))</f>
        <v/>
      </c>
      <c r="N687" s="91"/>
    </row>
    <row r="688" spans="1:14" ht="16" x14ac:dyDescent="0.2">
      <c r="A688" s="99" t="s">
        <v>3581</v>
      </c>
      <c r="B688" s="98" t="s">
        <v>461</v>
      </c>
      <c r="C688" s="93" t="s">
        <v>3580</v>
      </c>
      <c r="D688" s="93" t="s">
        <v>31</v>
      </c>
      <c r="E688" s="93" t="s">
        <v>3097</v>
      </c>
      <c r="F688" s="97" t="s">
        <v>3148</v>
      </c>
      <c r="G688" s="96" t="s">
        <v>60</v>
      </c>
      <c r="H688" s="95">
        <v>116.5</v>
      </c>
      <c r="I688" s="95">
        <v>1.75</v>
      </c>
      <c r="J688" s="94">
        <v>340</v>
      </c>
      <c r="K688" s="94"/>
      <c r="L688" s="93" t="s">
        <v>3579</v>
      </c>
      <c r="M688" s="92" t="str">
        <f>IF(N688="","",H688-($M$7*H688))</f>
        <v/>
      </c>
      <c r="N688" s="91"/>
    </row>
    <row r="689" spans="1:14" ht="16" x14ac:dyDescent="0.2">
      <c r="A689" s="99" t="s">
        <v>3578</v>
      </c>
      <c r="B689" s="98" t="s">
        <v>445</v>
      </c>
      <c r="C689" s="93" t="s">
        <v>3575</v>
      </c>
      <c r="D689" s="93" t="s">
        <v>31</v>
      </c>
      <c r="E689" s="93" t="s">
        <v>3117</v>
      </c>
      <c r="F689" s="97"/>
      <c r="G689" s="96" t="s">
        <v>33</v>
      </c>
      <c r="H689" s="95">
        <v>85.5</v>
      </c>
      <c r="I689" s="95"/>
      <c r="J689" s="94">
        <v>1</v>
      </c>
      <c r="K689" s="94"/>
      <c r="L689" s="93" t="s">
        <v>3577</v>
      </c>
      <c r="M689" s="92" t="str">
        <f>IF(N689="","",H689-($M$7*H689))</f>
        <v/>
      </c>
      <c r="N689" s="91"/>
    </row>
    <row r="690" spans="1:14" ht="16" x14ac:dyDescent="0.2">
      <c r="A690" s="99" t="s">
        <v>3576</v>
      </c>
      <c r="B690" s="98" t="s">
        <v>445</v>
      </c>
      <c r="C690" s="93" t="s">
        <v>3575</v>
      </c>
      <c r="D690" s="93" t="s">
        <v>31</v>
      </c>
      <c r="E690" s="93" t="s">
        <v>3111</v>
      </c>
      <c r="F690" s="97" t="s">
        <v>3148</v>
      </c>
      <c r="G690" s="96" t="s">
        <v>33</v>
      </c>
      <c r="H690" s="95">
        <v>52.2</v>
      </c>
      <c r="I690" s="95"/>
      <c r="J690" s="94">
        <v>4</v>
      </c>
      <c r="K690" s="94"/>
      <c r="L690" s="93" t="s">
        <v>3574</v>
      </c>
      <c r="M690" s="92" t="str">
        <f>IF(N690="","",H690-($M$7*H690))</f>
        <v/>
      </c>
      <c r="N690" s="91"/>
    </row>
    <row r="691" spans="1:14" ht="16" x14ac:dyDescent="0.2">
      <c r="A691" s="99" t="s">
        <v>3573</v>
      </c>
      <c r="B691" s="98" t="s">
        <v>849</v>
      </c>
      <c r="C691" s="93" t="s">
        <v>3568</v>
      </c>
      <c r="D691" s="93" t="s">
        <v>31</v>
      </c>
      <c r="E691" s="93" t="s">
        <v>3117</v>
      </c>
      <c r="F691" s="97"/>
      <c r="G691" s="96" t="s">
        <v>33</v>
      </c>
      <c r="H691" s="95">
        <v>95.55</v>
      </c>
      <c r="I691" s="95"/>
      <c r="J691" s="94">
        <v>18</v>
      </c>
      <c r="K691" s="94"/>
      <c r="L691" s="93" t="s">
        <v>3572</v>
      </c>
      <c r="M691" s="92" t="str">
        <f>IF(N691="","",H691-($M$7*H691))</f>
        <v/>
      </c>
      <c r="N691" s="91"/>
    </row>
    <row r="692" spans="1:14" ht="16" x14ac:dyDescent="0.2">
      <c r="A692" s="99" t="s">
        <v>3571</v>
      </c>
      <c r="B692" s="98" t="s">
        <v>849</v>
      </c>
      <c r="C692" s="93" t="s">
        <v>3568</v>
      </c>
      <c r="D692" s="93" t="s">
        <v>31</v>
      </c>
      <c r="E692" s="93" t="s">
        <v>3093</v>
      </c>
      <c r="F692" s="97"/>
      <c r="G692" s="96" t="s">
        <v>33</v>
      </c>
      <c r="H692" s="95">
        <v>65.349999999999994</v>
      </c>
      <c r="I692" s="95"/>
      <c r="J692" s="94">
        <v>14</v>
      </c>
      <c r="K692" s="94"/>
      <c r="L692" s="93" t="s">
        <v>3570</v>
      </c>
      <c r="M692" s="92" t="str">
        <f>IF(N692="","",H692-($M$7*H692))</f>
        <v/>
      </c>
      <c r="N692" s="91"/>
    </row>
    <row r="693" spans="1:14" ht="16" x14ac:dyDescent="0.2">
      <c r="A693" s="99" t="s">
        <v>3569</v>
      </c>
      <c r="B693" s="98" t="s">
        <v>849</v>
      </c>
      <c r="C693" s="93" t="s">
        <v>3568</v>
      </c>
      <c r="D693" s="93" t="s">
        <v>31</v>
      </c>
      <c r="E693" s="93" t="s">
        <v>3111</v>
      </c>
      <c r="F693" s="97"/>
      <c r="G693" s="96" t="s">
        <v>33</v>
      </c>
      <c r="H693" s="95">
        <v>53.5</v>
      </c>
      <c r="I693" s="95"/>
      <c r="J693" s="94">
        <v>90</v>
      </c>
      <c r="K693" s="94"/>
      <c r="L693" s="93" t="s">
        <v>3567</v>
      </c>
      <c r="M693" s="92" t="str">
        <f>IF(N693="","",H693-($M$7*H693))</f>
        <v/>
      </c>
      <c r="N693" s="91"/>
    </row>
    <row r="694" spans="1:14" ht="16" x14ac:dyDescent="0.2">
      <c r="A694" s="99" t="s">
        <v>3566</v>
      </c>
      <c r="B694" s="98" t="s">
        <v>1876</v>
      </c>
      <c r="C694" s="93" t="s">
        <v>3565</v>
      </c>
      <c r="D694" s="93" t="s">
        <v>1860</v>
      </c>
      <c r="E694" s="93" t="s">
        <v>3527</v>
      </c>
      <c r="F694" s="97"/>
      <c r="G694" s="96" t="s">
        <v>33</v>
      </c>
      <c r="H694" s="95">
        <v>104.5</v>
      </c>
      <c r="I694" s="95"/>
      <c r="J694" s="94">
        <v>136</v>
      </c>
      <c r="K694" s="94"/>
      <c r="L694" s="93" t="s">
        <v>3564</v>
      </c>
      <c r="M694" s="92" t="str">
        <f>IF(N694="","",H694-($M$7*H694))</f>
        <v/>
      </c>
      <c r="N694" s="91"/>
    </row>
    <row r="695" spans="1:14" ht="16" x14ac:dyDescent="0.2">
      <c r="A695" s="99" t="s">
        <v>3563</v>
      </c>
      <c r="B695" s="98" t="s">
        <v>463</v>
      </c>
      <c r="C695" s="93" t="s">
        <v>3538</v>
      </c>
      <c r="D695" s="93" t="s">
        <v>31</v>
      </c>
      <c r="E695" s="93" t="s">
        <v>3097</v>
      </c>
      <c r="F695" s="97"/>
      <c r="G695" s="96" t="s">
        <v>73</v>
      </c>
      <c r="H695" s="95">
        <v>103.5</v>
      </c>
      <c r="I695" s="95"/>
      <c r="J695" s="94">
        <v>274</v>
      </c>
      <c r="K695" s="94"/>
      <c r="L695" s="93" t="s">
        <v>3562</v>
      </c>
      <c r="M695" s="92" t="str">
        <f>IF(N695="","",H695-($M$7*H695))</f>
        <v/>
      </c>
      <c r="N695" s="91"/>
    </row>
    <row r="696" spans="1:14" ht="16" x14ac:dyDescent="0.2">
      <c r="A696" s="99" t="s">
        <v>3561</v>
      </c>
      <c r="B696" s="98" t="s">
        <v>463</v>
      </c>
      <c r="C696" s="93" t="s">
        <v>3538</v>
      </c>
      <c r="D696" s="93" t="s">
        <v>31</v>
      </c>
      <c r="E696" s="93" t="s">
        <v>3117</v>
      </c>
      <c r="F696" s="97"/>
      <c r="G696" s="96" t="s">
        <v>73</v>
      </c>
      <c r="H696" s="95">
        <v>84.3</v>
      </c>
      <c r="I696" s="95"/>
      <c r="J696" s="94">
        <v>150</v>
      </c>
      <c r="K696" s="94"/>
      <c r="L696" s="93" t="s">
        <v>3560</v>
      </c>
      <c r="M696" s="92" t="str">
        <f>IF(N696="","",H696-($M$7*H696))</f>
        <v/>
      </c>
      <c r="N696" s="91"/>
    </row>
    <row r="697" spans="1:14" ht="16" x14ac:dyDescent="0.2">
      <c r="A697" s="99" t="s">
        <v>3559</v>
      </c>
      <c r="B697" s="98" t="s">
        <v>463</v>
      </c>
      <c r="C697" s="93" t="s">
        <v>3538</v>
      </c>
      <c r="D697" s="93" t="s">
        <v>31</v>
      </c>
      <c r="E697" s="93" t="s">
        <v>3093</v>
      </c>
      <c r="F697" s="97"/>
      <c r="G697" s="96" t="s">
        <v>73</v>
      </c>
      <c r="H697" s="95">
        <v>56.05</v>
      </c>
      <c r="I697" s="95"/>
      <c r="J697" s="94">
        <v>120</v>
      </c>
      <c r="K697" s="94"/>
      <c r="L697" s="93" t="s">
        <v>3558</v>
      </c>
      <c r="M697" s="92" t="str">
        <f>IF(N697="","",H697-($M$7*H697))</f>
        <v/>
      </c>
      <c r="N697" s="91"/>
    </row>
    <row r="698" spans="1:14" ht="16" x14ac:dyDescent="0.2">
      <c r="A698" s="99" t="s">
        <v>3557</v>
      </c>
      <c r="B698" s="98" t="s">
        <v>463</v>
      </c>
      <c r="C698" s="93" t="s">
        <v>3538</v>
      </c>
      <c r="D698" s="93" t="s">
        <v>31</v>
      </c>
      <c r="E698" s="93" t="s">
        <v>3111</v>
      </c>
      <c r="F698" s="97" t="s">
        <v>3148</v>
      </c>
      <c r="G698" s="96" t="s">
        <v>73</v>
      </c>
      <c r="H698" s="95">
        <v>38.65</v>
      </c>
      <c r="I698" s="95"/>
      <c r="J698" s="94">
        <v>500</v>
      </c>
      <c r="K698" s="94"/>
      <c r="L698" s="93" t="s">
        <v>3556</v>
      </c>
      <c r="M698" s="92" t="str">
        <f>IF(N698="","",H698-($M$7*H698))</f>
        <v/>
      </c>
      <c r="N698" s="91"/>
    </row>
    <row r="699" spans="1:14" ht="16" x14ac:dyDescent="0.2">
      <c r="A699" s="99" t="s">
        <v>3555</v>
      </c>
      <c r="B699" s="98" t="s">
        <v>463</v>
      </c>
      <c r="C699" s="93" t="s">
        <v>3538</v>
      </c>
      <c r="D699" s="93" t="s">
        <v>41</v>
      </c>
      <c r="E699" s="93" t="s">
        <v>3554</v>
      </c>
      <c r="F699" s="100"/>
      <c r="G699" s="96" t="s">
        <v>73</v>
      </c>
      <c r="H699" s="95">
        <v>142.5</v>
      </c>
      <c r="I699" s="95"/>
      <c r="J699" s="94">
        <v>52</v>
      </c>
      <c r="K699" s="94"/>
      <c r="L699" s="93" t="s">
        <v>3553</v>
      </c>
      <c r="M699" s="92" t="str">
        <f>IF(N699="","",H699-($M$7*H699))</f>
        <v/>
      </c>
      <c r="N699" s="91"/>
    </row>
    <row r="700" spans="1:14" ht="16" x14ac:dyDescent="0.2">
      <c r="A700" s="99" t="s">
        <v>3552</v>
      </c>
      <c r="B700" s="98" t="s">
        <v>463</v>
      </c>
      <c r="C700" s="93" t="s">
        <v>3538</v>
      </c>
      <c r="D700" s="93" t="s">
        <v>41</v>
      </c>
      <c r="E700" s="93" t="s">
        <v>3551</v>
      </c>
      <c r="F700" s="100"/>
      <c r="G700" s="96" t="s">
        <v>73</v>
      </c>
      <c r="H700" s="95">
        <v>149.5</v>
      </c>
      <c r="I700" s="95"/>
      <c r="J700" s="94">
        <v>124</v>
      </c>
      <c r="K700" s="94"/>
      <c r="L700" s="93" t="s">
        <v>3550</v>
      </c>
      <c r="M700" s="92" t="str">
        <f>IF(N700="","",H700-($M$7*H700))</f>
        <v/>
      </c>
      <c r="N700" s="91"/>
    </row>
    <row r="701" spans="1:14" ht="16" x14ac:dyDescent="0.2">
      <c r="A701" s="99" t="s">
        <v>3549</v>
      </c>
      <c r="B701" s="98" t="s">
        <v>463</v>
      </c>
      <c r="C701" s="93" t="s">
        <v>3538</v>
      </c>
      <c r="D701" s="93" t="s">
        <v>41</v>
      </c>
      <c r="E701" s="93" t="s">
        <v>3548</v>
      </c>
      <c r="F701" s="97"/>
      <c r="G701" s="96" t="s">
        <v>73</v>
      </c>
      <c r="H701" s="95">
        <v>134.65</v>
      </c>
      <c r="I701" s="95"/>
      <c r="J701" s="94">
        <v>2</v>
      </c>
      <c r="K701" s="94"/>
      <c r="L701" s="93" t="s">
        <v>3547</v>
      </c>
      <c r="M701" s="92" t="str">
        <f>IF(N701="","",H701-($M$7*H701))</f>
        <v/>
      </c>
      <c r="N701" s="91"/>
    </row>
    <row r="702" spans="1:14" ht="16" x14ac:dyDescent="0.2">
      <c r="A702" s="99" t="s">
        <v>3546</v>
      </c>
      <c r="B702" s="98" t="s">
        <v>463</v>
      </c>
      <c r="C702" s="93" t="s">
        <v>3538</v>
      </c>
      <c r="D702" s="93" t="s">
        <v>41</v>
      </c>
      <c r="E702" s="93" t="s">
        <v>3545</v>
      </c>
      <c r="F702" s="97" t="s">
        <v>3148</v>
      </c>
      <c r="G702" s="96" t="s">
        <v>73</v>
      </c>
      <c r="H702" s="95">
        <v>95</v>
      </c>
      <c r="I702" s="95"/>
      <c r="J702" s="94">
        <v>500</v>
      </c>
      <c r="K702" s="94"/>
      <c r="L702" s="93" t="s">
        <v>3544</v>
      </c>
      <c r="M702" s="92" t="str">
        <f>IF(N702="","",H702-($M$7*H702))</f>
        <v/>
      </c>
      <c r="N702" s="91"/>
    </row>
    <row r="703" spans="1:14" ht="16" x14ac:dyDescent="0.2">
      <c r="A703" s="99" t="s">
        <v>3543</v>
      </c>
      <c r="B703" s="98" t="s">
        <v>463</v>
      </c>
      <c r="C703" s="93" t="s">
        <v>3538</v>
      </c>
      <c r="D703" s="93" t="s">
        <v>41</v>
      </c>
      <c r="E703" s="93" t="s">
        <v>3236</v>
      </c>
      <c r="F703" s="97"/>
      <c r="G703" s="96" t="s">
        <v>73</v>
      </c>
      <c r="H703" s="95">
        <v>75</v>
      </c>
      <c r="I703" s="95"/>
      <c r="J703" s="94">
        <v>308</v>
      </c>
      <c r="K703" s="94"/>
      <c r="L703" s="93" t="s">
        <v>3542</v>
      </c>
      <c r="M703" s="92" t="str">
        <f>IF(N703="","",H703-($M$7*H703))</f>
        <v/>
      </c>
      <c r="N703" s="91"/>
    </row>
    <row r="704" spans="1:14" ht="16" x14ac:dyDescent="0.2">
      <c r="A704" s="99" t="s">
        <v>3541</v>
      </c>
      <c r="B704" s="98" t="s">
        <v>463</v>
      </c>
      <c r="C704" s="93" t="s">
        <v>3538</v>
      </c>
      <c r="D704" s="93" t="s">
        <v>41</v>
      </c>
      <c r="E704" s="93" t="s">
        <v>3093</v>
      </c>
      <c r="F704" s="97"/>
      <c r="G704" s="96" t="s">
        <v>73</v>
      </c>
      <c r="H704" s="95">
        <v>62.3</v>
      </c>
      <c r="I704" s="95"/>
      <c r="J704" s="94">
        <v>41</v>
      </c>
      <c r="K704" s="94"/>
      <c r="L704" s="93" t="s">
        <v>3540</v>
      </c>
      <c r="M704" s="92" t="str">
        <f>IF(N704="","",H704-($M$7*H704))</f>
        <v/>
      </c>
      <c r="N704" s="91"/>
    </row>
    <row r="705" spans="1:14" ht="16" x14ac:dyDescent="0.2">
      <c r="A705" s="99" t="s">
        <v>3539</v>
      </c>
      <c r="B705" s="98" t="s">
        <v>463</v>
      </c>
      <c r="C705" s="93" t="s">
        <v>3538</v>
      </c>
      <c r="D705" s="93" t="s">
        <v>41</v>
      </c>
      <c r="E705" s="93" t="s">
        <v>3111</v>
      </c>
      <c r="F705" s="97" t="s">
        <v>3148</v>
      </c>
      <c r="G705" s="96" t="s">
        <v>73</v>
      </c>
      <c r="H705" s="95">
        <v>42.9</v>
      </c>
      <c r="I705" s="95"/>
      <c r="J705" s="94">
        <v>460</v>
      </c>
      <c r="K705" s="94"/>
      <c r="L705" s="93" t="s">
        <v>3537</v>
      </c>
      <c r="M705" s="92" t="str">
        <f>IF(N705="","",H705-($M$7*H705))</f>
        <v/>
      </c>
      <c r="N705" s="91"/>
    </row>
    <row r="706" spans="1:14" ht="16" x14ac:dyDescent="0.2">
      <c r="A706" s="99" t="s">
        <v>3536</v>
      </c>
      <c r="B706" s="98" t="s">
        <v>448</v>
      </c>
      <c r="C706" s="93" t="s">
        <v>3524</v>
      </c>
      <c r="D706" s="93" t="s">
        <v>31</v>
      </c>
      <c r="E706" s="93" t="s">
        <v>3527</v>
      </c>
      <c r="F706" s="97"/>
      <c r="G706" s="96" t="s">
        <v>33</v>
      </c>
      <c r="H706" s="95">
        <v>102.5</v>
      </c>
      <c r="I706" s="95">
        <v>0.75</v>
      </c>
      <c r="J706" s="94">
        <v>9</v>
      </c>
      <c r="K706" s="94"/>
      <c r="L706" s="93" t="s">
        <v>3535</v>
      </c>
      <c r="M706" s="92" t="str">
        <f>IF(N706="","",H706-($M$7*H706))</f>
        <v/>
      </c>
      <c r="N706" s="91"/>
    </row>
    <row r="707" spans="1:14" ht="16" x14ac:dyDescent="0.2">
      <c r="A707" s="99" t="s">
        <v>3534</v>
      </c>
      <c r="B707" s="98" t="s">
        <v>448</v>
      </c>
      <c r="C707" s="93" t="s">
        <v>3524</v>
      </c>
      <c r="D707" s="93" t="s">
        <v>31</v>
      </c>
      <c r="E707" s="93" t="s">
        <v>3523</v>
      </c>
      <c r="F707" s="100"/>
      <c r="G707" s="96" t="s">
        <v>33</v>
      </c>
      <c r="H707" s="95">
        <v>79.7</v>
      </c>
      <c r="I707" s="95">
        <v>0.75</v>
      </c>
      <c r="J707" s="94">
        <v>2</v>
      </c>
      <c r="K707" s="94"/>
      <c r="L707" s="93" t="s">
        <v>3533</v>
      </c>
      <c r="M707" s="92" t="str">
        <f>IF(N707="","",H707-($M$7*H707))</f>
        <v/>
      </c>
      <c r="N707" s="91"/>
    </row>
    <row r="708" spans="1:14" ht="16" x14ac:dyDescent="0.2">
      <c r="A708" s="99" t="s">
        <v>3532</v>
      </c>
      <c r="B708" s="98" t="s">
        <v>448</v>
      </c>
      <c r="C708" s="93" t="s">
        <v>3524</v>
      </c>
      <c r="D708" s="93" t="s">
        <v>31</v>
      </c>
      <c r="E708" s="93" t="s">
        <v>3093</v>
      </c>
      <c r="F708" s="97"/>
      <c r="G708" s="96" t="s">
        <v>33</v>
      </c>
      <c r="H708" s="95">
        <v>70.099999999999994</v>
      </c>
      <c r="I708" s="95">
        <v>0.75</v>
      </c>
      <c r="J708" s="94">
        <v>4</v>
      </c>
      <c r="K708" s="94"/>
      <c r="L708" s="93" t="s">
        <v>3531</v>
      </c>
      <c r="M708" s="92" t="str">
        <f>IF(N708="","",H708-($M$7*H708))</f>
        <v/>
      </c>
      <c r="N708" s="91"/>
    </row>
    <row r="709" spans="1:14" ht="16" x14ac:dyDescent="0.2">
      <c r="A709" s="99" t="s">
        <v>3530</v>
      </c>
      <c r="B709" s="98" t="s">
        <v>448</v>
      </c>
      <c r="C709" s="93" t="s">
        <v>3524</v>
      </c>
      <c r="D709" s="93" t="s">
        <v>31</v>
      </c>
      <c r="E709" s="93" t="s">
        <v>3111</v>
      </c>
      <c r="F709" s="97"/>
      <c r="G709" s="96" t="s">
        <v>33</v>
      </c>
      <c r="H709" s="95">
        <v>55.6</v>
      </c>
      <c r="I709" s="95">
        <v>0.75</v>
      </c>
      <c r="J709" s="94">
        <v>233</v>
      </c>
      <c r="K709" s="94"/>
      <c r="L709" s="93" t="s">
        <v>3529</v>
      </c>
      <c r="M709" s="92" t="str">
        <f>IF(N709="","",H709-($M$7*H709))</f>
        <v/>
      </c>
      <c r="N709" s="91"/>
    </row>
    <row r="710" spans="1:14" ht="16" x14ac:dyDescent="0.2">
      <c r="A710" s="99" t="s">
        <v>3528</v>
      </c>
      <c r="B710" s="98" t="s">
        <v>448</v>
      </c>
      <c r="C710" s="93" t="s">
        <v>3524</v>
      </c>
      <c r="D710" s="93" t="s">
        <v>1860</v>
      </c>
      <c r="E710" s="93" t="s">
        <v>3527</v>
      </c>
      <c r="F710" s="97" t="s">
        <v>3148</v>
      </c>
      <c r="G710" s="96" t="s">
        <v>33</v>
      </c>
      <c r="H710" s="95">
        <v>102.5</v>
      </c>
      <c r="I710" s="95">
        <v>0.75</v>
      </c>
      <c r="J710" s="94">
        <v>186</v>
      </c>
      <c r="K710" s="94"/>
      <c r="L710" s="93" t="s">
        <v>3526</v>
      </c>
      <c r="M710" s="92" t="str">
        <f>IF(N710="","",H710-($M$7*H710))</f>
        <v/>
      </c>
      <c r="N710" s="91"/>
    </row>
    <row r="711" spans="1:14" ht="16" x14ac:dyDescent="0.2">
      <c r="A711" s="99" t="s">
        <v>3525</v>
      </c>
      <c r="B711" s="98" t="s">
        <v>448</v>
      </c>
      <c r="C711" s="93" t="s">
        <v>3524</v>
      </c>
      <c r="D711" s="93" t="s">
        <v>1860</v>
      </c>
      <c r="E711" s="93" t="s">
        <v>3523</v>
      </c>
      <c r="F711" s="97" t="s">
        <v>3148</v>
      </c>
      <c r="G711" s="96" t="s">
        <v>33</v>
      </c>
      <c r="H711" s="95">
        <v>79.7</v>
      </c>
      <c r="I711" s="95">
        <v>0.75</v>
      </c>
      <c r="J711" s="94">
        <v>164</v>
      </c>
      <c r="K711" s="94"/>
      <c r="L711" s="93" t="s">
        <v>3522</v>
      </c>
      <c r="M711" s="92" t="str">
        <f>IF(N711="","",H711-($M$7*H711))</f>
        <v/>
      </c>
      <c r="N711" s="91"/>
    </row>
    <row r="712" spans="1:14" ht="16" x14ac:dyDescent="0.2">
      <c r="A712" s="99" t="s">
        <v>3521</v>
      </c>
      <c r="B712" s="98" t="s">
        <v>680</v>
      </c>
      <c r="C712" s="93" t="s">
        <v>3516</v>
      </c>
      <c r="D712" s="93" t="s">
        <v>31</v>
      </c>
      <c r="E712" s="93" t="s">
        <v>3282</v>
      </c>
      <c r="F712" s="97" t="s">
        <v>3148</v>
      </c>
      <c r="G712" s="96" t="s">
        <v>60</v>
      </c>
      <c r="H712" s="95">
        <v>87</v>
      </c>
      <c r="I712" s="95">
        <v>1.25</v>
      </c>
      <c r="J712" s="94">
        <v>113</v>
      </c>
      <c r="K712" s="94"/>
      <c r="L712" s="93" t="s">
        <v>3520</v>
      </c>
      <c r="M712" s="92" t="str">
        <f>IF(N712="","",H712-($M$7*H712))</f>
        <v/>
      </c>
      <c r="N712" s="91"/>
    </row>
    <row r="713" spans="1:14" ht="16" x14ac:dyDescent="0.2">
      <c r="A713" s="99" t="s">
        <v>3519</v>
      </c>
      <c r="B713" s="98" t="s">
        <v>680</v>
      </c>
      <c r="C713" s="93" t="s">
        <v>3516</v>
      </c>
      <c r="D713" s="93" t="s">
        <v>31</v>
      </c>
      <c r="E713" s="93" t="s">
        <v>3297</v>
      </c>
      <c r="F713" s="100"/>
      <c r="G713" s="96" t="s">
        <v>60</v>
      </c>
      <c r="H713" s="95">
        <v>75</v>
      </c>
      <c r="I713" s="95">
        <v>1.25</v>
      </c>
      <c r="J713" s="94">
        <v>500</v>
      </c>
      <c r="K713" s="94"/>
      <c r="L713" s="93" t="s">
        <v>3518</v>
      </c>
      <c r="M713" s="92" t="str">
        <f>IF(N713="","",H713-($M$7*H713))</f>
        <v/>
      </c>
      <c r="N713" s="91"/>
    </row>
    <row r="714" spans="1:14" ht="16" x14ac:dyDescent="0.2">
      <c r="A714" s="99" t="s">
        <v>3517</v>
      </c>
      <c r="B714" s="98" t="s">
        <v>680</v>
      </c>
      <c r="C714" s="93" t="s">
        <v>3516</v>
      </c>
      <c r="D714" s="93" t="s">
        <v>31</v>
      </c>
      <c r="E714" s="93" t="s">
        <v>3252</v>
      </c>
      <c r="F714" s="97" t="s">
        <v>3148</v>
      </c>
      <c r="G714" s="96" t="s">
        <v>60</v>
      </c>
      <c r="H714" s="95">
        <v>31.55</v>
      </c>
      <c r="I714" s="95">
        <v>1.25</v>
      </c>
      <c r="J714" s="94">
        <v>173</v>
      </c>
      <c r="K714" s="94"/>
      <c r="L714" s="93" t="s">
        <v>3515</v>
      </c>
      <c r="M714" s="92" t="str">
        <f>IF(N714="","",H714-($M$7*H714))</f>
        <v/>
      </c>
      <c r="N714" s="91"/>
    </row>
    <row r="715" spans="1:14" ht="16" x14ac:dyDescent="0.2">
      <c r="A715" s="99" t="s">
        <v>3514</v>
      </c>
      <c r="B715" s="98" t="s">
        <v>2767</v>
      </c>
      <c r="C715" s="93" t="s">
        <v>3509</v>
      </c>
      <c r="D715" s="93" t="s">
        <v>31</v>
      </c>
      <c r="E715" s="93" t="s">
        <v>3260</v>
      </c>
      <c r="F715" s="97" t="s">
        <v>3148</v>
      </c>
      <c r="G715" s="96" t="s">
        <v>33</v>
      </c>
      <c r="H715" s="95">
        <v>132</v>
      </c>
      <c r="I715" s="95"/>
      <c r="J715" s="94">
        <v>73</v>
      </c>
      <c r="K715" s="94"/>
      <c r="L715" s="93" t="s">
        <v>3513</v>
      </c>
      <c r="M715" s="92" t="str">
        <f>IF(N715="","",H715-($M$7*H715))</f>
        <v/>
      </c>
      <c r="N715" s="91"/>
    </row>
    <row r="716" spans="1:14" ht="16" x14ac:dyDescent="0.2">
      <c r="A716" s="99" t="s">
        <v>3512</v>
      </c>
      <c r="B716" s="98" t="s">
        <v>2767</v>
      </c>
      <c r="C716" s="93" t="s">
        <v>3509</v>
      </c>
      <c r="D716" s="93" t="s">
        <v>31</v>
      </c>
      <c r="E716" s="93" t="s">
        <v>3097</v>
      </c>
      <c r="F716" s="97" t="s">
        <v>3148</v>
      </c>
      <c r="G716" s="96" t="s">
        <v>33</v>
      </c>
      <c r="H716" s="95">
        <v>108.3</v>
      </c>
      <c r="I716" s="95"/>
      <c r="J716" s="94">
        <v>52</v>
      </c>
      <c r="K716" s="94"/>
      <c r="L716" s="93" t="s">
        <v>3511</v>
      </c>
      <c r="M716" s="92" t="str">
        <f>IF(N716="","",H716-($M$7*H716))</f>
        <v/>
      </c>
      <c r="N716" s="91"/>
    </row>
    <row r="717" spans="1:14" ht="16" x14ac:dyDescent="0.2">
      <c r="A717" s="99" t="s">
        <v>3510</v>
      </c>
      <c r="B717" s="98" t="s">
        <v>2767</v>
      </c>
      <c r="C717" s="93" t="s">
        <v>3509</v>
      </c>
      <c r="D717" s="93" t="s">
        <v>31</v>
      </c>
      <c r="E717" s="93" t="s">
        <v>3111</v>
      </c>
      <c r="F717" s="97" t="s">
        <v>3148</v>
      </c>
      <c r="G717" s="96" t="s">
        <v>33</v>
      </c>
      <c r="H717" s="95">
        <v>51.9</v>
      </c>
      <c r="I717" s="95"/>
      <c r="J717" s="94">
        <v>9</v>
      </c>
      <c r="K717" s="94"/>
      <c r="L717" s="93" t="s">
        <v>3508</v>
      </c>
      <c r="M717" s="92" t="str">
        <f>IF(N717="","",H717-($M$7*H717))</f>
        <v/>
      </c>
      <c r="N717" s="91"/>
    </row>
    <row r="718" spans="1:14" ht="16" x14ac:dyDescent="0.2">
      <c r="A718" s="99" t="s">
        <v>3507</v>
      </c>
      <c r="B718" s="98" t="s">
        <v>468</v>
      </c>
      <c r="C718" s="93" t="s">
        <v>3502</v>
      </c>
      <c r="D718" s="93" t="s">
        <v>31</v>
      </c>
      <c r="E718" s="93" t="s">
        <v>3097</v>
      </c>
      <c r="F718" s="97"/>
      <c r="G718" s="96" t="s">
        <v>99</v>
      </c>
      <c r="H718" s="95">
        <v>122.15</v>
      </c>
      <c r="I718" s="95">
        <v>0.35</v>
      </c>
      <c r="J718" s="94">
        <v>1</v>
      </c>
      <c r="K718" s="94"/>
      <c r="L718" s="93" t="s">
        <v>3506</v>
      </c>
      <c r="M718" s="92" t="str">
        <f>IF(N718="","",H718-($M$7*H718))</f>
        <v/>
      </c>
      <c r="N718" s="91"/>
    </row>
    <row r="719" spans="1:14" ht="16" x14ac:dyDescent="0.2">
      <c r="A719" s="99" t="s">
        <v>3505</v>
      </c>
      <c r="B719" s="98" t="s">
        <v>468</v>
      </c>
      <c r="C719" s="93" t="s">
        <v>3502</v>
      </c>
      <c r="D719" s="93" t="s">
        <v>31</v>
      </c>
      <c r="E719" s="93" t="s">
        <v>3117</v>
      </c>
      <c r="F719" s="97"/>
      <c r="G719" s="96" t="s">
        <v>99</v>
      </c>
      <c r="H719" s="95">
        <v>93.35</v>
      </c>
      <c r="I719" s="95">
        <v>0.35</v>
      </c>
      <c r="J719" s="94">
        <v>15</v>
      </c>
      <c r="K719" s="94"/>
      <c r="L719" s="93" t="s">
        <v>3504</v>
      </c>
      <c r="M719" s="92" t="str">
        <f>IF(N719="","",H719-($M$7*H719))</f>
        <v/>
      </c>
      <c r="N719" s="91"/>
    </row>
    <row r="720" spans="1:14" ht="16" x14ac:dyDescent="0.2">
      <c r="A720" s="99" t="s">
        <v>3503</v>
      </c>
      <c r="B720" s="98" t="s">
        <v>468</v>
      </c>
      <c r="C720" s="93" t="s">
        <v>3502</v>
      </c>
      <c r="D720" s="93" t="s">
        <v>31</v>
      </c>
      <c r="E720" s="93" t="s">
        <v>3093</v>
      </c>
      <c r="F720" s="97"/>
      <c r="G720" s="96" t="s">
        <v>99</v>
      </c>
      <c r="H720" s="95">
        <v>65.900000000000006</v>
      </c>
      <c r="I720" s="95">
        <v>0.35</v>
      </c>
      <c r="J720" s="94">
        <v>57</v>
      </c>
      <c r="K720" s="94"/>
      <c r="L720" s="93" t="s">
        <v>3501</v>
      </c>
      <c r="M720" s="92" t="str">
        <f>IF(N720="","",H720-($M$7*H720))</f>
        <v/>
      </c>
      <c r="N720" s="91"/>
    </row>
    <row r="721" spans="1:14" ht="16" x14ac:dyDescent="0.2">
      <c r="A721" s="99" t="s">
        <v>3500</v>
      </c>
      <c r="B721" s="98" t="s">
        <v>2501</v>
      </c>
      <c r="C721" s="93" t="s">
        <v>3499</v>
      </c>
      <c r="D721" s="93" t="s">
        <v>31</v>
      </c>
      <c r="E721" s="93" t="s">
        <v>3117</v>
      </c>
      <c r="F721" s="97"/>
      <c r="G721" s="96" t="s">
        <v>60</v>
      </c>
      <c r="H721" s="95">
        <v>93.35</v>
      </c>
      <c r="I721" s="95"/>
      <c r="J721" s="94">
        <v>97</v>
      </c>
      <c r="K721" s="94"/>
      <c r="L721" s="93" t="s">
        <v>3498</v>
      </c>
      <c r="M721" s="92" t="str">
        <f>IF(N721="","",H721-($M$7*H721))</f>
        <v/>
      </c>
      <c r="N721" s="91"/>
    </row>
    <row r="722" spans="1:14" ht="16" x14ac:dyDescent="0.2">
      <c r="A722" s="99" t="s">
        <v>3497</v>
      </c>
      <c r="B722" s="98" t="s">
        <v>466</v>
      </c>
      <c r="C722" s="93" t="s">
        <v>3492</v>
      </c>
      <c r="D722" s="93" t="s">
        <v>31</v>
      </c>
      <c r="E722" s="93" t="s">
        <v>3100</v>
      </c>
      <c r="F722" s="97"/>
      <c r="G722" s="96" t="s">
        <v>60</v>
      </c>
      <c r="H722" s="95">
        <v>138.5</v>
      </c>
      <c r="I722" s="95">
        <v>0.65</v>
      </c>
      <c r="J722" s="94">
        <v>14</v>
      </c>
      <c r="K722" s="94"/>
      <c r="L722" s="93" t="s">
        <v>3496</v>
      </c>
      <c r="M722" s="92" t="str">
        <f>IF(N722="","",H722-($M$7*H722))</f>
        <v/>
      </c>
      <c r="N722" s="91"/>
    </row>
    <row r="723" spans="1:14" ht="16" x14ac:dyDescent="0.2">
      <c r="A723" s="99" t="s">
        <v>3495</v>
      </c>
      <c r="B723" s="98" t="s">
        <v>466</v>
      </c>
      <c r="C723" s="93" t="s">
        <v>3492</v>
      </c>
      <c r="D723" s="93" t="s">
        <v>31</v>
      </c>
      <c r="E723" s="93" t="s">
        <v>3097</v>
      </c>
      <c r="F723" s="97"/>
      <c r="G723" s="96" t="s">
        <v>60</v>
      </c>
      <c r="H723" s="95">
        <v>113.75</v>
      </c>
      <c r="I723" s="95">
        <v>0.65</v>
      </c>
      <c r="J723" s="94">
        <v>500</v>
      </c>
      <c r="K723" s="94"/>
      <c r="L723" s="93" t="s">
        <v>3494</v>
      </c>
      <c r="M723" s="92" t="str">
        <f>IF(N723="","",H723-($M$7*H723))</f>
        <v/>
      </c>
      <c r="N723" s="91"/>
    </row>
    <row r="724" spans="1:14" ht="16" x14ac:dyDescent="0.2">
      <c r="A724" s="99" t="s">
        <v>3493</v>
      </c>
      <c r="B724" s="98" t="s">
        <v>466</v>
      </c>
      <c r="C724" s="93" t="s">
        <v>3492</v>
      </c>
      <c r="D724" s="93" t="s">
        <v>31</v>
      </c>
      <c r="E724" s="93" t="s">
        <v>3093</v>
      </c>
      <c r="F724" s="97"/>
      <c r="G724" s="96" t="s">
        <v>60</v>
      </c>
      <c r="H724" s="95">
        <v>65.05</v>
      </c>
      <c r="I724" s="95">
        <v>0.65</v>
      </c>
      <c r="J724" s="94">
        <v>274</v>
      </c>
      <c r="K724" s="94"/>
      <c r="L724" s="93" t="s">
        <v>3491</v>
      </c>
      <c r="M724" s="92" t="str">
        <f>IF(N724="","",H724-($M$7*H724))</f>
        <v/>
      </c>
      <c r="N724" s="91"/>
    </row>
    <row r="725" spans="1:14" ht="16" x14ac:dyDescent="0.2">
      <c r="A725" s="99" t="s">
        <v>3490</v>
      </c>
      <c r="B725" s="98" t="s">
        <v>472</v>
      </c>
      <c r="C725" s="93" t="s">
        <v>3485</v>
      </c>
      <c r="D725" s="93" t="s">
        <v>31</v>
      </c>
      <c r="E725" s="93" t="s">
        <v>3097</v>
      </c>
      <c r="F725" s="97"/>
      <c r="G725" s="96" t="s">
        <v>60</v>
      </c>
      <c r="H725" s="95">
        <v>128.69999999999999</v>
      </c>
      <c r="I725" s="95">
        <v>0.95</v>
      </c>
      <c r="J725" s="94">
        <v>40</v>
      </c>
      <c r="K725" s="94"/>
      <c r="L725" s="93" t="s">
        <v>3489</v>
      </c>
      <c r="M725" s="92" t="str">
        <f>IF(N725="","",H725-($M$7*H725))</f>
        <v/>
      </c>
      <c r="N725" s="91"/>
    </row>
    <row r="726" spans="1:14" ht="16" x14ac:dyDescent="0.2">
      <c r="A726" s="99" t="s">
        <v>3488</v>
      </c>
      <c r="B726" s="98" t="s">
        <v>472</v>
      </c>
      <c r="C726" s="93" t="s">
        <v>3485</v>
      </c>
      <c r="D726" s="93" t="s">
        <v>31</v>
      </c>
      <c r="E726" s="93" t="s">
        <v>3297</v>
      </c>
      <c r="F726" s="97"/>
      <c r="G726" s="96" t="s">
        <v>60</v>
      </c>
      <c r="H726" s="95">
        <v>89.7</v>
      </c>
      <c r="I726" s="95">
        <v>0.95</v>
      </c>
      <c r="J726" s="94">
        <v>73</v>
      </c>
      <c r="K726" s="94"/>
      <c r="L726" s="93" t="s">
        <v>3487</v>
      </c>
      <c r="M726" s="92" t="str">
        <f>IF(N726="","",H726-($M$7*H726))</f>
        <v/>
      </c>
      <c r="N726" s="91"/>
    </row>
    <row r="727" spans="1:14" ht="16" x14ac:dyDescent="0.2">
      <c r="A727" s="99" t="s">
        <v>3486</v>
      </c>
      <c r="B727" s="98" t="s">
        <v>472</v>
      </c>
      <c r="C727" s="93" t="s">
        <v>3485</v>
      </c>
      <c r="D727" s="93" t="s">
        <v>31</v>
      </c>
      <c r="E727" s="93" t="s">
        <v>3093</v>
      </c>
      <c r="F727" s="97"/>
      <c r="G727" s="96" t="s">
        <v>60</v>
      </c>
      <c r="H727" s="95">
        <v>62.15</v>
      </c>
      <c r="I727" s="95">
        <v>0.95</v>
      </c>
      <c r="J727" s="94">
        <v>89</v>
      </c>
      <c r="K727" s="94"/>
      <c r="L727" s="93" t="s">
        <v>3484</v>
      </c>
      <c r="M727" s="92" t="str">
        <f>IF(N727="","",H727-($M$7*H727))</f>
        <v/>
      </c>
      <c r="N727" s="91"/>
    </row>
    <row r="728" spans="1:14" ht="16" x14ac:dyDescent="0.2">
      <c r="A728" s="99" t="s">
        <v>3483</v>
      </c>
      <c r="B728" s="98" t="s">
        <v>3482</v>
      </c>
      <c r="C728" s="93" t="s">
        <v>3481</v>
      </c>
      <c r="D728" s="93" t="s">
        <v>31</v>
      </c>
      <c r="E728" s="93" t="s">
        <v>3111</v>
      </c>
      <c r="F728" s="97"/>
      <c r="G728" s="96" t="s">
        <v>784</v>
      </c>
      <c r="H728" s="95">
        <v>34</v>
      </c>
      <c r="I728" s="95"/>
      <c r="J728" s="94">
        <v>64</v>
      </c>
      <c r="K728" s="94"/>
      <c r="L728" s="93" t="s">
        <v>3480</v>
      </c>
      <c r="M728" s="92" t="str">
        <f>IF(N728="","",H728-($M$7*H728))</f>
        <v/>
      </c>
      <c r="N728" s="91"/>
    </row>
    <row r="729" spans="1:14" ht="16" x14ac:dyDescent="0.2">
      <c r="A729" s="99" t="s">
        <v>3479</v>
      </c>
      <c r="B729" s="98" t="s">
        <v>2093</v>
      </c>
      <c r="C729" s="93" t="s">
        <v>3476</v>
      </c>
      <c r="D729" s="93" t="s">
        <v>31</v>
      </c>
      <c r="E729" s="93" t="s">
        <v>3093</v>
      </c>
      <c r="F729" s="97"/>
      <c r="G729" s="96" t="s">
        <v>759</v>
      </c>
      <c r="H729" s="95">
        <v>57.35</v>
      </c>
      <c r="I729" s="95"/>
      <c r="J729" s="94">
        <v>104</v>
      </c>
      <c r="K729" s="94"/>
      <c r="L729" s="93" t="s">
        <v>3478</v>
      </c>
      <c r="M729" s="92" t="str">
        <f>IF(N729="","",H729-($M$7*H729))</f>
        <v/>
      </c>
      <c r="N729" s="91"/>
    </row>
    <row r="730" spans="1:14" ht="16" x14ac:dyDescent="0.2">
      <c r="A730" s="99" t="s">
        <v>3477</v>
      </c>
      <c r="B730" s="98" t="s">
        <v>2093</v>
      </c>
      <c r="C730" s="93" t="s">
        <v>3476</v>
      </c>
      <c r="D730" s="93" t="s">
        <v>31</v>
      </c>
      <c r="E730" s="93" t="s">
        <v>3111</v>
      </c>
      <c r="F730" s="97" t="s">
        <v>3148</v>
      </c>
      <c r="G730" s="96" t="s">
        <v>759</v>
      </c>
      <c r="H730" s="95">
        <v>34</v>
      </c>
      <c r="I730" s="95"/>
      <c r="J730" s="94">
        <v>239</v>
      </c>
      <c r="K730" s="94"/>
      <c r="L730" s="93" t="s">
        <v>3475</v>
      </c>
      <c r="M730" s="92" t="str">
        <f>IF(N730="","",H730-($M$7*H730))</f>
        <v/>
      </c>
      <c r="N730" s="91"/>
    </row>
    <row r="731" spans="1:14" ht="16" x14ac:dyDescent="0.2">
      <c r="A731" s="99" t="s">
        <v>3474</v>
      </c>
      <c r="B731" s="98" t="s">
        <v>2107</v>
      </c>
      <c r="C731" s="93" t="s">
        <v>3473</v>
      </c>
      <c r="D731" s="93" t="s">
        <v>31</v>
      </c>
      <c r="E731" s="93" t="s">
        <v>3093</v>
      </c>
      <c r="F731" s="97" t="s">
        <v>3148</v>
      </c>
      <c r="G731" s="96" t="s">
        <v>772</v>
      </c>
      <c r="H731" s="95">
        <v>57.35</v>
      </c>
      <c r="I731" s="95"/>
      <c r="J731" s="94">
        <v>209</v>
      </c>
      <c r="K731" s="94"/>
      <c r="L731" s="93" t="s">
        <v>3472</v>
      </c>
      <c r="M731" s="92" t="str">
        <f>IF(N731="","",H731-($M$7*H731))</f>
        <v/>
      </c>
      <c r="N731" s="91"/>
    </row>
    <row r="732" spans="1:14" ht="16" x14ac:dyDescent="0.2">
      <c r="A732" s="99" t="s">
        <v>3471</v>
      </c>
      <c r="B732" s="98" t="s">
        <v>2116</v>
      </c>
      <c r="C732" s="93" t="s">
        <v>3470</v>
      </c>
      <c r="D732" s="93" t="s">
        <v>31</v>
      </c>
      <c r="E732" s="93" t="s">
        <v>3111</v>
      </c>
      <c r="F732" s="97"/>
      <c r="G732" s="96" t="s">
        <v>1767</v>
      </c>
      <c r="H732" s="95">
        <v>34</v>
      </c>
      <c r="I732" s="95"/>
      <c r="J732" s="94">
        <v>61</v>
      </c>
      <c r="K732" s="94"/>
      <c r="L732" s="93" t="s">
        <v>3469</v>
      </c>
      <c r="M732" s="92" t="str">
        <f>IF(N732="","",H732-($M$7*H732))</f>
        <v/>
      </c>
      <c r="N732" s="91"/>
    </row>
    <row r="733" spans="1:14" ht="16" x14ac:dyDescent="0.2">
      <c r="A733" s="99" t="s">
        <v>3468</v>
      </c>
      <c r="B733" s="98" t="s">
        <v>2112</v>
      </c>
      <c r="C733" s="93" t="s">
        <v>3467</v>
      </c>
      <c r="D733" s="93" t="s">
        <v>31</v>
      </c>
      <c r="E733" s="93" t="s">
        <v>3111</v>
      </c>
      <c r="F733" s="100"/>
      <c r="G733" s="96" t="s">
        <v>770</v>
      </c>
      <c r="H733" s="95">
        <v>34</v>
      </c>
      <c r="I733" s="95"/>
      <c r="J733" s="94">
        <v>163</v>
      </c>
      <c r="K733" s="94"/>
      <c r="L733" s="93" t="s">
        <v>3466</v>
      </c>
      <c r="M733" s="92" t="str">
        <f>IF(N733="","",H733-($M$7*H733))</f>
        <v/>
      </c>
      <c r="N733" s="91"/>
    </row>
    <row r="734" spans="1:14" ht="16" x14ac:dyDescent="0.2">
      <c r="A734" s="99" t="s">
        <v>3465</v>
      </c>
      <c r="B734" s="98" t="s">
        <v>2086</v>
      </c>
      <c r="C734" s="93" t="s">
        <v>3464</v>
      </c>
      <c r="D734" s="93" t="s">
        <v>31</v>
      </c>
      <c r="E734" s="93" t="s">
        <v>3111</v>
      </c>
      <c r="F734" s="97"/>
      <c r="G734" s="96" t="s">
        <v>759</v>
      </c>
      <c r="H734" s="95">
        <v>34</v>
      </c>
      <c r="I734" s="95"/>
      <c r="J734" s="94">
        <v>7</v>
      </c>
      <c r="K734" s="94"/>
      <c r="L734" s="93" t="s">
        <v>3463</v>
      </c>
      <c r="M734" s="92" t="str">
        <f>IF(N734="","",H734-($M$7*H734))</f>
        <v/>
      </c>
      <c r="N734" s="91"/>
    </row>
    <row r="735" spans="1:14" ht="16" x14ac:dyDescent="0.2">
      <c r="A735" s="99" t="s">
        <v>3462</v>
      </c>
      <c r="B735" s="98" t="s">
        <v>3461</v>
      </c>
      <c r="C735" s="93" t="s">
        <v>3460</v>
      </c>
      <c r="D735" s="93" t="s">
        <v>31</v>
      </c>
      <c r="E735" s="93" t="s">
        <v>3111</v>
      </c>
      <c r="F735" s="100"/>
      <c r="G735" s="96" t="s">
        <v>770</v>
      </c>
      <c r="H735" s="95">
        <v>34</v>
      </c>
      <c r="I735" s="95"/>
      <c r="J735" s="94">
        <v>62</v>
      </c>
      <c r="K735" s="94"/>
      <c r="L735" s="93" t="s">
        <v>3459</v>
      </c>
      <c r="M735" s="92" t="str">
        <f>IF(N735="","",H735-($M$7*H735))</f>
        <v/>
      </c>
      <c r="N735" s="91"/>
    </row>
    <row r="736" spans="1:14" ht="16" x14ac:dyDescent="0.2">
      <c r="A736" s="99" t="s">
        <v>3458</v>
      </c>
      <c r="B736" s="98" t="s">
        <v>2506</v>
      </c>
      <c r="C736" s="93" t="s">
        <v>3455</v>
      </c>
      <c r="D736" s="93" t="s">
        <v>31</v>
      </c>
      <c r="E736" s="93" t="s">
        <v>3093</v>
      </c>
      <c r="F736" s="97"/>
      <c r="G736" s="96" t="s">
        <v>759</v>
      </c>
      <c r="H736" s="95">
        <v>57.35</v>
      </c>
      <c r="I736" s="95"/>
      <c r="J736" s="94">
        <v>71</v>
      </c>
      <c r="K736" s="94"/>
      <c r="L736" s="93" t="s">
        <v>3457</v>
      </c>
      <c r="M736" s="92" t="str">
        <f>IF(N736="","",H736-($M$7*H736))</f>
        <v/>
      </c>
      <c r="N736" s="91"/>
    </row>
    <row r="737" spans="1:14" ht="16" x14ac:dyDescent="0.2">
      <c r="A737" s="99" t="s">
        <v>3456</v>
      </c>
      <c r="B737" s="98" t="s">
        <v>2506</v>
      </c>
      <c r="C737" s="93" t="s">
        <v>3455</v>
      </c>
      <c r="D737" s="93" t="s">
        <v>31</v>
      </c>
      <c r="E737" s="93" t="s">
        <v>3111</v>
      </c>
      <c r="F737" s="97"/>
      <c r="G737" s="96" t="s">
        <v>759</v>
      </c>
      <c r="H737" s="95">
        <v>34</v>
      </c>
      <c r="I737" s="95"/>
      <c r="J737" s="94">
        <v>4</v>
      </c>
      <c r="K737" s="94"/>
      <c r="L737" s="93" t="s">
        <v>3454</v>
      </c>
      <c r="M737" s="92" t="str">
        <f>IF(N737="","",H737-($M$7*H737))</f>
        <v/>
      </c>
      <c r="N737" s="91"/>
    </row>
    <row r="738" spans="1:14" ht="16" x14ac:dyDescent="0.2">
      <c r="A738" s="99" t="s">
        <v>3453</v>
      </c>
      <c r="B738" s="98" t="s">
        <v>716</v>
      </c>
      <c r="C738" s="93" t="s">
        <v>3444</v>
      </c>
      <c r="D738" s="93" t="s">
        <v>31</v>
      </c>
      <c r="E738" s="93" t="s">
        <v>3097</v>
      </c>
      <c r="F738" s="97"/>
      <c r="G738" s="96" t="s">
        <v>33</v>
      </c>
      <c r="H738" s="95">
        <v>124.3</v>
      </c>
      <c r="I738" s="95">
        <v>1.75</v>
      </c>
      <c r="J738" s="94">
        <v>88</v>
      </c>
      <c r="K738" s="94"/>
      <c r="L738" s="93" t="s">
        <v>3452</v>
      </c>
      <c r="M738" s="92" t="str">
        <f>IF(N738="","",H738-($M$7*H738))</f>
        <v/>
      </c>
      <c r="N738" s="91"/>
    </row>
    <row r="739" spans="1:14" ht="16" x14ac:dyDescent="0.2">
      <c r="A739" s="99" t="s">
        <v>3451</v>
      </c>
      <c r="B739" s="98" t="s">
        <v>716</v>
      </c>
      <c r="C739" s="93" t="s">
        <v>3444</v>
      </c>
      <c r="D739" s="93" t="s">
        <v>31</v>
      </c>
      <c r="E739" s="93" t="s">
        <v>3117</v>
      </c>
      <c r="F739" s="97"/>
      <c r="G739" s="96" t="s">
        <v>33</v>
      </c>
      <c r="H739" s="95">
        <v>94.25</v>
      </c>
      <c r="I739" s="95">
        <v>1.75</v>
      </c>
      <c r="J739" s="94">
        <v>55</v>
      </c>
      <c r="K739" s="94"/>
      <c r="L739" s="93" t="s">
        <v>3450</v>
      </c>
      <c r="M739" s="92" t="str">
        <f>IF(N739="","",H739-($M$7*H739))</f>
        <v/>
      </c>
      <c r="N739" s="91"/>
    </row>
    <row r="740" spans="1:14" ht="16" x14ac:dyDescent="0.2">
      <c r="A740" s="99" t="s">
        <v>3449</v>
      </c>
      <c r="B740" s="98" t="s">
        <v>716</v>
      </c>
      <c r="C740" s="93" t="s">
        <v>3444</v>
      </c>
      <c r="D740" s="93" t="s">
        <v>31</v>
      </c>
      <c r="E740" s="93" t="s">
        <v>3093</v>
      </c>
      <c r="F740" s="97"/>
      <c r="G740" s="96" t="s">
        <v>33</v>
      </c>
      <c r="H740" s="95">
        <v>68.3</v>
      </c>
      <c r="I740" s="95">
        <v>1.75</v>
      </c>
      <c r="J740" s="94">
        <v>39</v>
      </c>
      <c r="K740" s="94"/>
      <c r="L740" s="93" t="s">
        <v>3448</v>
      </c>
      <c r="M740" s="92" t="str">
        <f>IF(N740="","",H740-($M$7*H740))</f>
        <v/>
      </c>
      <c r="N740" s="91"/>
    </row>
    <row r="741" spans="1:14" ht="16" x14ac:dyDescent="0.2">
      <c r="A741" s="99" t="s">
        <v>3447</v>
      </c>
      <c r="B741" s="98" t="s">
        <v>716</v>
      </c>
      <c r="C741" s="93" t="s">
        <v>3444</v>
      </c>
      <c r="D741" s="93" t="s">
        <v>31</v>
      </c>
      <c r="E741" s="93" t="s">
        <v>3111</v>
      </c>
      <c r="F741" s="97"/>
      <c r="G741" s="96" t="s">
        <v>33</v>
      </c>
      <c r="H741" s="95">
        <v>48.2</v>
      </c>
      <c r="I741" s="95">
        <v>1.75</v>
      </c>
      <c r="J741" s="94">
        <v>132</v>
      </c>
      <c r="K741" s="94"/>
      <c r="L741" s="93" t="s">
        <v>3446</v>
      </c>
      <c r="M741" s="92" t="str">
        <f>IF(N741="","",H741-($M$7*H741))</f>
        <v/>
      </c>
      <c r="N741" s="91"/>
    </row>
    <row r="742" spans="1:14" ht="16" x14ac:dyDescent="0.2">
      <c r="A742" s="99" t="s">
        <v>3445</v>
      </c>
      <c r="B742" s="98" t="s">
        <v>716</v>
      </c>
      <c r="C742" s="93" t="s">
        <v>3444</v>
      </c>
      <c r="D742" s="93" t="s">
        <v>3443</v>
      </c>
      <c r="E742" s="93" t="s">
        <v>3117</v>
      </c>
      <c r="F742" s="97"/>
      <c r="G742" s="96" t="s">
        <v>33</v>
      </c>
      <c r="H742" s="95">
        <v>94.25</v>
      </c>
      <c r="I742" s="95">
        <v>1.75</v>
      </c>
      <c r="J742" s="94">
        <v>87</v>
      </c>
      <c r="K742" s="94"/>
      <c r="L742" s="93" t="s">
        <v>3442</v>
      </c>
      <c r="M742" s="92" t="str">
        <f>IF(N742="","",H742-($M$7*H742))</f>
        <v/>
      </c>
      <c r="N742" s="91"/>
    </row>
    <row r="743" spans="1:14" ht="16" x14ac:dyDescent="0.2">
      <c r="A743" s="99" t="s">
        <v>3441</v>
      </c>
      <c r="B743" s="98" t="s">
        <v>493</v>
      </c>
      <c r="C743" s="93" t="s">
        <v>3440</v>
      </c>
      <c r="D743" s="93" t="s">
        <v>31</v>
      </c>
      <c r="E743" s="93" t="s">
        <v>3100</v>
      </c>
      <c r="F743" s="97"/>
      <c r="G743" s="96" t="s">
        <v>33</v>
      </c>
      <c r="H743" s="95">
        <v>148.94999999999999</v>
      </c>
      <c r="I743" s="95"/>
      <c r="J743" s="94">
        <v>145</v>
      </c>
      <c r="K743" s="94"/>
      <c r="L743" s="93" t="s">
        <v>3439</v>
      </c>
      <c r="M743" s="92" t="str">
        <f>IF(N743="","",H743-($M$7*H743))</f>
        <v/>
      </c>
      <c r="N743" s="91"/>
    </row>
    <row r="744" spans="1:14" ht="16" x14ac:dyDescent="0.2">
      <c r="A744" s="99" t="s">
        <v>3438</v>
      </c>
      <c r="B744" s="98" t="s">
        <v>505</v>
      </c>
      <c r="C744" s="93" t="s">
        <v>3431</v>
      </c>
      <c r="D744" s="93" t="s">
        <v>31</v>
      </c>
      <c r="E744" s="93" t="s">
        <v>3097</v>
      </c>
      <c r="F744" s="97" t="s">
        <v>3148</v>
      </c>
      <c r="G744" s="96" t="s">
        <v>60</v>
      </c>
      <c r="H744" s="95">
        <v>145.44999999999999</v>
      </c>
      <c r="I744" s="95">
        <v>2</v>
      </c>
      <c r="J744" s="94">
        <v>487</v>
      </c>
      <c r="K744" s="94"/>
      <c r="L744" s="93" t="s">
        <v>3437</v>
      </c>
      <c r="M744" s="92" t="str">
        <f>IF(N744="","",H744-($M$7*H744))</f>
        <v/>
      </c>
      <c r="N744" s="91"/>
    </row>
    <row r="745" spans="1:14" ht="16" x14ac:dyDescent="0.2">
      <c r="A745" s="99" t="s">
        <v>3436</v>
      </c>
      <c r="B745" s="98" t="s">
        <v>505</v>
      </c>
      <c r="C745" s="93" t="s">
        <v>3431</v>
      </c>
      <c r="D745" s="93" t="s">
        <v>31</v>
      </c>
      <c r="E745" s="93" t="s">
        <v>3117</v>
      </c>
      <c r="F745" s="97" t="s">
        <v>3148</v>
      </c>
      <c r="G745" s="96" t="s">
        <v>60</v>
      </c>
      <c r="H745" s="95">
        <v>104.2</v>
      </c>
      <c r="I745" s="95">
        <v>2</v>
      </c>
      <c r="J745" s="94">
        <v>500</v>
      </c>
      <c r="K745" s="94"/>
      <c r="L745" s="93" t="s">
        <v>3435</v>
      </c>
      <c r="M745" s="92" t="str">
        <f>IF(N745="","",H745-($M$7*H745))</f>
        <v/>
      </c>
      <c r="N745" s="91"/>
    </row>
    <row r="746" spans="1:14" ht="16" x14ac:dyDescent="0.2">
      <c r="A746" s="99" t="s">
        <v>3434</v>
      </c>
      <c r="B746" s="98" t="s">
        <v>505</v>
      </c>
      <c r="C746" s="93" t="s">
        <v>3431</v>
      </c>
      <c r="D746" s="93" t="s">
        <v>31</v>
      </c>
      <c r="E746" s="93" t="s">
        <v>3093</v>
      </c>
      <c r="F746" s="97"/>
      <c r="G746" s="96" t="s">
        <v>60</v>
      </c>
      <c r="H746" s="95">
        <v>92.45</v>
      </c>
      <c r="I746" s="95">
        <v>2</v>
      </c>
      <c r="J746" s="94">
        <v>291</v>
      </c>
      <c r="K746" s="94"/>
      <c r="L746" s="93" t="s">
        <v>3433</v>
      </c>
      <c r="M746" s="92" t="str">
        <f>IF(N746="","",H746-($M$7*H746))</f>
        <v/>
      </c>
      <c r="N746" s="91"/>
    </row>
    <row r="747" spans="1:14" ht="16" x14ac:dyDescent="0.2">
      <c r="A747" s="99" t="s">
        <v>3432</v>
      </c>
      <c r="B747" s="98" t="s">
        <v>505</v>
      </c>
      <c r="C747" s="93" t="s">
        <v>3431</v>
      </c>
      <c r="D747" s="93" t="s">
        <v>31</v>
      </c>
      <c r="E747" s="93" t="s">
        <v>3287</v>
      </c>
      <c r="F747" s="97" t="s">
        <v>3148</v>
      </c>
      <c r="G747" s="96" t="s">
        <v>60</v>
      </c>
      <c r="H747" s="95">
        <v>35.049999999999997</v>
      </c>
      <c r="I747" s="95">
        <v>2</v>
      </c>
      <c r="J747" s="94">
        <v>307</v>
      </c>
      <c r="K747" s="94"/>
      <c r="L747" s="93" t="s">
        <v>3286</v>
      </c>
      <c r="M747" s="92" t="str">
        <f>IF(N747="","",H747-($M$7*H747))</f>
        <v/>
      </c>
      <c r="N747" s="91"/>
    </row>
    <row r="748" spans="1:14" ht="16" x14ac:dyDescent="0.2">
      <c r="A748" s="99" t="s">
        <v>3430</v>
      </c>
      <c r="B748" s="98" t="s">
        <v>890</v>
      </c>
      <c r="C748" s="93" t="s">
        <v>3423</v>
      </c>
      <c r="D748" s="93" t="s">
        <v>31</v>
      </c>
      <c r="E748" s="93" t="s">
        <v>3117</v>
      </c>
      <c r="F748" s="97"/>
      <c r="G748" s="96" t="s">
        <v>60</v>
      </c>
      <c r="H748" s="95">
        <v>105.5</v>
      </c>
      <c r="I748" s="95">
        <v>2</v>
      </c>
      <c r="J748" s="94">
        <v>3</v>
      </c>
      <c r="K748" s="94"/>
      <c r="L748" s="93" t="s">
        <v>3429</v>
      </c>
      <c r="M748" s="92" t="str">
        <f>IF(N748="","",H748-($M$7*H748))</f>
        <v/>
      </c>
      <c r="N748" s="91"/>
    </row>
    <row r="749" spans="1:14" ht="16" x14ac:dyDescent="0.2">
      <c r="A749" s="99" t="s">
        <v>3428</v>
      </c>
      <c r="B749" s="98" t="s">
        <v>890</v>
      </c>
      <c r="C749" s="93" t="s">
        <v>3423</v>
      </c>
      <c r="D749" s="93" t="s">
        <v>3349</v>
      </c>
      <c r="E749" s="93" t="s">
        <v>3100</v>
      </c>
      <c r="F749" s="97"/>
      <c r="G749" s="96" t="s">
        <v>60</v>
      </c>
      <c r="H749" s="95">
        <v>167.8</v>
      </c>
      <c r="I749" s="95">
        <v>2</v>
      </c>
      <c r="J749" s="94">
        <v>55</v>
      </c>
      <c r="K749" s="94"/>
      <c r="L749" s="93" t="s">
        <v>3427</v>
      </c>
      <c r="M749" s="92" t="str">
        <f>IF(N749="","",H749-($M$7*H749))</f>
        <v/>
      </c>
      <c r="N749" s="91"/>
    </row>
    <row r="750" spans="1:14" ht="16" x14ac:dyDescent="0.2">
      <c r="A750" s="99" t="s">
        <v>3426</v>
      </c>
      <c r="B750" s="98" t="s">
        <v>890</v>
      </c>
      <c r="C750" s="93" t="s">
        <v>3423</v>
      </c>
      <c r="D750" s="93" t="s">
        <v>3349</v>
      </c>
      <c r="E750" s="93" t="s">
        <v>3097</v>
      </c>
      <c r="F750" s="97"/>
      <c r="G750" s="96" t="s">
        <v>60</v>
      </c>
      <c r="H750" s="95">
        <v>142.69999999999999</v>
      </c>
      <c r="I750" s="95">
        <v>2</v>
      </c>
      <c r="J750" s="94">
        <v>376</v>
      </c>
      <c r="K750" s="94">
        <v>33</v>
      </c>
      <c r="L750" s="93" t="s">
        <v>3425</v>
      </c>
      <c r="M750" s="92" t="str">
        <f>IF(N750="","",H750-($M$7*H750))</f>
        <v/>
      </c>
      <c r="N750" s="91"/>
    </row>
    <row r="751" spans="1:14" ht="16" x14ac:dyDescent="0.2">
      <c r="A751" s="99" t="s">
        <v>3424</v>
      </c>
      <c r="B751" s="98" t="s">
        <v>890</v>
      </c>
      <c r="C751" s="93" t="s">
        <v>3423</v>
      </c>
      <c r="D751" s="93" t="s">
        <v>3349</v>
      </c>
      <c r="E751" s="93" t="s">
        <v>3117</v>
      </c>
      <c r="F751" s="97"/>
      <c r="G751" s="96" t="s">
        <v>60</v>
      </c>
      <c r="H751" s="95">
        <v>108.8</v>
      </c>
      <c r="I751" s="95">
        <v>2</v>
      </c>
      <c r="J751" s="94"/>
      <c r="K751" s="94">
        <v>41</v>
      </c>
      <c r="L751" s="93" t="s">
        <v>3422</v>
      </c>
      <c r="M751" s="92" t="str">
        <f>IF(N751="","",H751-($M$7*H751))</f>
        <v/>
      </c>
      <c r="N751" s="91"/>
    </row>
    <row r="752" spans="1:14" ht="16" x14ac:dyDescent="0.2">
      <c r="A752" s="99" t="s">
        <v>3421</v>
      </c>
      <c r="B752" s="98" t="s">
        <v>902</v>
      </c>
      <c r="C752" s="93" t="s">
        <v>3416</v>
      </c>
      <c r="D752" s="93" t="s">
        <v>31</v>
      </c>
      <c r="E752" s="93" t="s">
        <v>3097</v>
      </c>
      <c r="F752" s="97" t="s">
        <v>3148</v>
      </c>
      <c r="G752" s="96" t="s">
        <v>60</v>
      </c>
      <c r="H752" s="95">
        <v>131.35</v>
      </c>
      <c r="I752" s="95"/>
      <c r="J752" s="94">
        <v>500</v>
      </c>
      <c r="K752" s="94"/>
      <c r="L752" s="93" t="s">
        <v>3420</v>
      </c>
      <c r="M752" s="92" t="str">
        <f>IF(N752="","",H752-($M$7*H752))</f>
        <v/>
      </c>
      <c r="N752" s="91"/>
    </row>
    <row r="753" spans="1:14" ht="16" x14ac:dyDescent="0.2">
      <c r="A753" s="99" t="s">
        <v>3419</v>
      </c>
      <c r="B753" s="98" t="s">
        <v>902</v>
      </c>
      <c r="C753" s="93" t="s">
        <v>3416</v>
      </c>
      <c r="D753" s="93" t="s">
        <v>31</v>
      </c>
      <c r="E753" s="93" t="s">
        <v>3282</v>
      </c>
      <c r="F753" s="97"/>
      <c r="G753" s="96" t="s">
        <v>60</v>
      </c>
      <c r="H753" s="95">
        <v>124.8</v>
      </c>
      <c r="I753" s="95"/>
      <c r="J753" s="94">
        <v>121</v>
      </c>
      <c r="K753" s="94"/>
      <c r="L753" s="93" t="s">
        <v>3418</v>
      </c>
      <c r="M753" s="92" t="str">
        <f>IF(N753="","",H753-($M$7*H753))</f>
        <v/>
      </c>
      <c r="N753" s="91"/>
    </row>
    <row r="754" spans="1:14" ht="16" x14ac:dyDescent="0.2">
      <c r="A754" s="99" t="s">
        <v>3417</v>
      </c>
      <c r="B754" s="98" t="s">
        <v>902</v>
      </c>
      <c r="C754" s="93" t="s">
        <v>3416</v>
      </c>
      <c r="D754" s="93" t="s">
        <v>31</v>
      </c>
      <c r="E754" s="93" t="s">
        <v>3117</v>
      </c>
      <c r="F754" s="97"/>
      <c r="G754" s="96" t="s">
        <v>60</v>
      </c>
      <c r="H754" s="95">
        <v>104.2</v>
      </c>
      <c r="I754" s="95"/>
      <c r="J754" s="94">
        <v>1</v>
      </c>
      <c r="K754" s="94"/>
      <c r="L754" s="93" t="s">
        <v>3415</v>
      </c>
      <c r="M754" s="92" t="str">
        <f>IF(N754="","",H754-($M$7*H754))</f>
        <v/>
      </c>
      <c r="N754" s="91"/>
    </row>
    <row r="755" spans="1:14" ht="16" x14ac:dyDescent="0.2">
      <c r="A755" s="99" t="s">
        <v>3414</v>
      </c>
      <c r="B755" s="98" t="s">
        <v>495</v>
      </c>
      <c r="C755" s="93" t="s">
        <v>3400</v>
      </c>
      <c r="D755" s="93" t="s">
        <v>31</v>
      </c>
      <c r="E755" s="93" t="s">
        <v>3108</v>
      </c>
      <c r="F755" s="97"/>
      <c r="G755" s="96" t="s">
        <v>60</v>
      </c>
      <c r="H755" s="95">
        <v>174.25</v>
      </c>
      <c r="I755" s="95"/>
      <c r="J755" s="94">
        <v>49</v>
      </c>
      <c r="K755" s="94"/>
      <c r="L755" s="93" t="s">
        <v>3413</v>
      </c>
      <c r="M755" s="92" t="str">
        <f>IF(N755="","",H755-($M$7*H755))</f>
        <v/>
      </c>
      <c r="N755" s="91"/>
    </row>
    <row r="756" spans="1:14" ht="16" x14ac:dyDescent="0.2">
      <c r="A756" s="99" t="s">
        <v>3412</v>
      </c>
      <c r="B756" s="98" t="s">
        <v>495</v>
      </c>
      <c r="C756" s="93" t="s">
        <v>3400</v>
      </c>
      <c r="D756" s="93" t="s">
        <v>31</v>
      </c>
      <c r="E756" s="93" t="s">
        <v>3097</v>
      </c>
      <c r="F756" s="97"/>
      <c r="G756" s="96" t="s">
        <v>60</v>
      </c>
      <c r="H756" s="95">
        <v>117.25</v>
      </c>
      <c r="I756" s="95"/>
      <c r="J756" s="94">
        <v>69</v>
      </c>
      <c r="K756" s="94"/>
      <c r="L756" s="93" t="s">
        <v>3411</v>
      </c>
      <c r="M756" s="92" t="str">
        <f>IF(N756="","",H756-($M$7*H756))</f>
        <v/>
      </c>
      <c r="N756" s="91"/>
    </row>
    <row r="757" spans="1:14" ht="16" x14ac:dyDescent="0.2">
      <c r="A757" s="99" t="s">
        <v>3410</v>
      </c>
      <c r="B757" s="98" t="s">
        <v>495</v>
      </c>
      <c r="C757" s="93" t="s">
        <v>3400</v>
      </c>
      <c r="D757" s="93" t="s">
        <v>31</v>
      </c>
      <c r="E757" s="93" t="s">
        <v>3409</v>
      </c>
      <c r="F757" s="97"/>
      <c r="G757" s="96" t="s">
        <v>60</v>
      </c>
      <c r="H757" s="95">
        <v>102</v>
      </c>
      <c r="I757" s="95"/>
      <c r="J757" s="94">
        <v>139</v>
      </c>
      <c r="K757" s="94"/>
      <c r="L757" s="93" t="s">
        <v>3408</v>
      </c>
      <c r="M757" s="92" t="str">
        <f>IF(N757="","",H757-($M$7*H757))</f>
        <v/>
      </c>
      <c r="N757" s="91"/>
    </row>
    <row r="758" spans="1:14" ht="16" x14ac:dyDescent="0.2">
      <c r="A758" s="99" t="s">
        <v>3407</v>
      </c>
      <c r="B758" s="98" t="s">
        <v>495</v>
      </c>
      <c r="C758" s="93" t="s">
        <v>3400</v>
      </c>
      <c r="D758" s="93" t="s">
        <v>31</v>
      </c>
      <c r="E758" s="93" t="s">
        <v>3117</v>
      </c>
      <c r="F758" s="97"/>
      <c r="G758" s="96" t="s">
        <v>60</v>
      </c>
      <c r="H758" s="95">
        <v>94.35</v>
      </c>
      <c r="I758" s="95"/>
      <c r="J758" s="94">
        <v>29</v>
      </c>
      <c r="K758" s="94"/>
      <c r="L758" s="93" t="s">
        <v>3406</v>
      </c>
      <c r="M758" s="92" t="str">
        <f>IF(N758="","",H758-($M$7*H758))</f>
        <v/>
      </c>
      <c r="N758" s="91"/>
    </row>
    <row r="759" spans="1:14" ht="16" x14ac:dyDescent="0.2">
      <c r="A759" s="99" t="s">
        <v>3405</v>
      </c>
      <c r="B759" s="98" t="s">
        <v>495</v>
      </c>
      <c r="C759" s="93" t="s">
        <v>3400</v>
      </c>
      <c r="D759" s="93" t="s">
        <v>31</v>
      </c>
      <c r="E759" s="93" t="s">
        <v>3297</v>
      </c>
      <c r="F759" s="97"/>
      <c r="G759" s="96" t="s">
        <v>60</v>
      </c>
      <c r="H759" s="95">
        <v>84.5</v>
      </c>
      <c r="I759" s="95"/>
      <c r="J759" s="94">
        <v>9</v>
      </c>
      <c r="K759" s="94"/>
      <c r="L759" s="93" t="s">
        <v>3404</v>
      </c>
      <c r="M759" s="92" t="str">
        <f>IF(N759="","",H759-($M$7*H759))</f>
        <v/>
      </c>
      <c r="N759" s="91"/>
    </row>
    <row r="760" spans="1:14" ht="16" x14ac:dyDescent="0.2">
      <c r="A760" s="99" t="s">
        <v>3403</v>
      </c>
      <c r="B760" s="98" t="s">
        <v>495</v>
      </c>
      <c r="C760" s="93" t="s">
        <v>3400</v>
      </c>
      <c r="D760" s="93" t="s">
        <v>31</v>
      </c>
      <c r="E760" s="93" t="s">
        <v>3111</v>
      </c>
      <c r="F760" s="97"/>
      <c r="G760" s="96" t="s">
        <v>60</v>
      </c>
      <c r="H760" s="95">
        <v>44.85</v>
      </c>
      <c r="I760" s="95"/>
      <c r="J760" s="94">
        <v>169</v>
      </c>
      <c r="K760" s="94"/>
      <c r="L760" s="93" t="s">
        <v>3402</v>
      </c>
      <c r="M760" s="92" t="str">
        <f>IF(N760="","",H760-($M$7*H760))</f>
        <v/>
      </c>
      <c r="N760" s="91"/>
    </row>
    <row r="761" spans="1:14" ht="16" x14ac:dyDescent="0.2">
      <c r="A761" s="99" t="s">
        <v>3401</v>
      </c>
      <c r="B761" s="98" t="s">
        <v>495</v>
      </c>
      <c r="C761" s="93" t="s">
        <v>3400</v>
      </c>
      <c r="D761" s="93" t="s">
        <v>31</v>
      </c>
      <c r="E761" s="93" t="s">
        <v>3149</v>
      </c>
      <c r="F761" s="97"/>
      <c r="G761" s="96" t="s">
        <v>60</v>
      </c>
      <c r="H761" s="95">
        <v>30.15</v>
      </c>
      <c r="I761" s="95"/>
      <c r="J761" s="94">
        <v>8</v>
      </c>
      <c r="K761" s="94"/>
      <c r="L761" s="93" t="s">
        <v>3399</v>
      </c>
      <c r="M761" s="92" t="str">
        <f>IF(N761="","",H761-($M$7*H761))</f>
        <v/>
      </c>
      <c r="N761" s="91"/>
    </row>
    <row r="762" spans="1:14" ht="16" x14ac:dyDescent="0.2">
      <c r="A762" s="99" t="s">
        <v>3398</v>
      </c>
      <c r="B762" s="98" t="s">
        <v>3385</v>
      </c>
      <c r="C762" s="93" t="s">
        <v>3384</v>
      </c>
      <c r="D762" s="93" t="s">
        <v>31</v>
      </c>
      <c r="E762" s="93" t="s">
        <v>3374</v>
      </c>
      <c r="F762" s="97"/>
      <c r="G762" s="96" t="s">
        <v>145</v>
      </c>
      <c r="H762" s="95">
        <v>228</v>
      </c>
      <c r="I762" s="95">
        <v>1.75</v>
      </c>
      <c r="J762" s="94">
        <v>71</v>
      </c>
      <c r="K762" s="94"/>
      <c r="L762" s="93" t="s">
        <v>3397</v>
      </c>
      <c r="M762" s="92" t="str">
        <f>IF(N762="","",H762-($M$7*H762))</f>
        <v/>
      </c>
      <c r="N762" s="91"/>
    </row>
    <row r="763" spans="1:14" ht="16" x14ac:dyDescent="0.2">
      <c r="A763" s="99" t="s">
        <v>3396</v>
      </c>
      <c r="B763" s="98" t="s">
        <v>3385</v>
      </c>
      <c r="C763" s="93" t="s">
        <v>3384</v>
      </c>
      <c r="D763" s="93" t="s">
        <v>31</v>
      </c>
      <c r="E763" s="93" t="s">
        <v>3108</v>
      </c>
      <c r="F763" s="97" t="s">
        <v>3148</v>
      </c>
      <c r="G763" s="96" t="s">
        <v>145</v>
      </c>
      <c r="H763" s="95">
        <v>198.3</v>
      </c>
      <c r="I763" s="95">
        <v>1.75</v>
      </c>
      <c r="J763" s="94">
        <v>287</v>
      </c>
      <c r="K763" s="94"/>
      <c r="L763" s="93" t="s">
        <v>3395</v>
      </c>
      <c r="M763" s="92" t="str">
        <f>IF(N763="","",H763-($M$7*H763))</f>
        <v/>
      </c>
      <c r="N763" s="91"/>
    </row>
    <row r="764" spans="1:14" ht="16" x14ac:dyDescent="0.2">
      <c r="A764" s="99" t="s">
        <v>3394</v>
      </c>
      <c r="B764" s="98" t="s">
        <v>3385</v>
      </c>
      <c r="C764" s="93" t="s">
        <v>3384</v>
      </c>
      <c r="D764" s="93" t="s">
        <v>31</v>
      </c>
      <c r="E764" s="93" t="s">
        <v>3100</v>
      </c>
      <c r="F764" s="97" t="s">
        <v>3148</v>
      </c>
      <c r="G764" s="96" t="s">
        <v>145</v>
      </c>
      <c r="H764" s="95">
        <v>174.9</v>
      </c>
      <c r="I764" s="95">
        <v>1.75</v>
      </c>
      <c r="J764" s="94">
        <v>41</v>
      </c>
      <c r="K764" s="94"/>
      <c r="L764" s="93" t="s">
        <v>3393</v>
      </c>
      <c r="M764" s="92" t="str">
        <f>IF(N764="","",H764-($M$7*H764))</f>
        <v/>
      </c>
      <c r="N764" s="91"/>
    </row>
    <row r="765" spans="1:14" ht="16" x14ac:dyDescent="0.2">
      <c r="A765" s="99" t="s">
        <v>3392</v>
      </c>
      <c r="B765" s="98" t="s">
        <v>3385</v>
      </c>
      <c r="C765" s="93" t="s">
        <v>3384</v>
      </c>
      <c r="D765" s="93" t="s">
        <v>31</v>
      </c>
      <c r="E765" s="93" t="s">
        <v>3097</v>
      </c>
      <c r="F765" s="97" t="s">
        <v>3148</v>
      </c>
      <c r="G765" s="96" t="s">
        <v>145</v>
      </c>
      <c r="H765" s="95">
        <v>148.69999999999999</v>
      </c>
      <c r="I765" s="95">
        <v>1.75</v>
      </c>
      <c r="J765" s="94">
        <v>16</v>
      </c>
      <c r="K765" s="94">
        <v>1</v>
      </c>
      <c r="L765" s="93" t="s">
        <v>3391</v>
      </c>
      <c r="M765" s="92" t="str">
        <f>IF(N765="","",H765-($M$7*H765))</f>
        <v/>
      </c>
      <c r="N765" s="91"/>
    </row>
    <row r="766" spans="1:14" ht="16" x14ac:dyDescent="0.2">
      <c r="A766" s="99" t="s">
        <v>3390</v>
      </c>
      <c r="B766" s="98" t="s">
        <v>3385</v>
      </c>
      <c r="C766" s="93" t="s">
        <v>3384</v>
      </c>
      <c r="D766" s="93" t="s">
        <v>31</v>
      </c>
      <c r="E766" s="93" t="s">
        <v>3117</v>
      </c>
      <c r="F766" s="97"/>
      <c r="G766" s="96" t="s">
        <v>145</v>
      </c>
      <c r="H766" s="95">
        <v>113.4</v>
      </c>
      <c r="I766" s="95">
        <v>1.75</v>
      </c>
      <c r="J766" s="94">
        <v>3</v>
      </c>
      <c r="K766" s="94"/>
      <c r="L766" s="93" t="s">
        <v>3389</v>
      </c>
      <c r="M766" s="92" t="str">
        <f>IF(N766="","",H766-($M$7*H766))</f>
        <v/>
      </c>
      <c r="N766" s="91"/>
    </row>
    <row r="767" spans="1:14" ht="16" x14ac:dyDescent="0.2">
      <c r="A767" s="99" t="s">
        <v>3388</v>
      </c>
      <c r="B767" s="98" t="s">
        <v>3385</v>
      </c>
      <c r="C767" s="93" t="s">
        <v>3384</v>
      </c>
      <c r="D767" s="93" t="s">
        <v>31</v>
      </c>
      <c r="E767" s="93" t="s">
        <v>3287</v>
      </c>
      <c r="F767" s="97" t="s">
        <v>3148</v>
      </c>
      <c r="G767" s="96" t="s">
        <v>145</v>
      </c>
      <c r="H767" s="95">
        <v>34.9</v>
      </c>
      <c r="I767" s="95">
        <v>1.75</v>
      </c>
      <c r="J767" s="94">
        <v>215</v>
      </c>
      <c r="K767" s="94"/>
      <c r="L767" s="93" t="s">
        <v>3387</v>
      </c>
      <c r="M767" s="92" t="str">
        <f>IF(N767="","",H767-($M$7*H767))</f>
        <v/>
      </c>
      <c r="N767" s="91"/>
    </row>
    <row r="768" spans="1:14" ht="16" x14ac:dyDescent="0.2">
      <c r="A768" s="99" t="s">
        <v>3386</v>
      </c>
      <c r="B768" s="98" t="s">
        <v>3385</v>
      </c>
      <c r="C768" s="93" t="s">
        <v>3384</v>
      </c>
      <c r="D768" s="93" t="s">
        <v>31</v>
      </c>
      <c r="E768" s="93" t="s">
        <v>3149</v>
      </c>
      <c r="F768" s="97" t="s">
        <v>3148</v>
      </c>
      <c r="G768" s="96" t="s">
        <v>145</v>
      </c>
      <c r="H768" s="95">
        <v>34.9</v>
      </c>
      <c r="I768" s="95">
        <v>1.75</v>
      </c>
      <c r="J768" s="94">
        <v>462</v>
      </c>
      <c r="K768" s="94"/>
      <c r="L768" s="93" t="s">
        <v>3383</v>
      </c>
      <c r="M768" s="92" t="str">
        <f>IF(N768="","",H768-($M$7*H768))</f>
        <v/>
      </c>
      <c r="N768" s="91"/>
    </row>
    <row r="769" spans="1:14" ht="16" x14ac:dyDescent="0.2">
      <c r="A769" s="99" t="s">
        <v>3382</v>
      </c>
      <c r="B769" s="98" t="s">
        <v>3381</v>
      </c>
      <c r="C769" s="93" t="s">
        <v>3380</v>
      </c>
      <c r="D769" s="93" t="s">
        <v>41</v>
      </c>
      <c r="E769" s="93" t="s">
        <v>3093</v>
      </c>
      <c r="F769" s="97" t="s">
        <v>3148</v>
      </c>
      <c r="G769" s="96" t="s">
        <v>33</v>
      </c>
      <c r="H769" s="95">
        <v>69.5</v>
      </c>
      <c r="I769" s="95"/>
      <c r="J769" s="94">
        <v>500</v>
      </c>
      <c r="K769" s="94"/>
      <c r="L769" s="93" t="s">
        <v>3379</v>
      </c>
      <c r="M769" s="92" t="str">
        <f>IF(N769="","",H769-($M$7*H769))</f>
        <v/>
      </c>
      <c r="N769" s="91"/>
    </row>
    <row r="770" spans="1:14" ht="16" x14ac:dyDescent="0.2">
      <c r="A770" s="99" t="s">
        <v>3378</v>
      </c>
      <c r="B770" s="98" t="s">
        <v>2230</v>
      </c>
      <c r="C770" s="93" t="s">
        <v>3377</v>
      </c>
      <c r="D770" s="93" t="s">
        <v>31</v>
      </c>
      <c r="E770" s="93" t="s">
        <v>3117</v>
      </c>
      <c r="F770" s="100"/>
      <c r="G770" s="96" t="s">
        <v>60</v>
      </c>
      <c r="H770" s="95">
        <v>115.55</v>
      </c>
      <c r="I770" s="95">
        <v>1.5</v>
      </c>
      <c r="J770" s="94"/>
      <c r="K770" s="94">
        <v>1</v>
      </c>
      <c r="L770" s="93" t="s">
        <v>3376</v>
      </c>
      <c r="M770" s="92" t="str">
        <f>IF(N770="","",H770-($M$7*H770))</f>
        <v/>
      </c>
      <c r="N770" s="91"/>
    </row>
    <row r="771" spans="1:14" ht="16" x14ac:dyDescent="0.2">
      <c r="A771" s="99" t="s">
        <v>3375</v>
      </c>
      <c r="B771" s="98" t="s">
        <v>491</v>
      </c>
      <c r="C771" s="93" t="s">
        <v>3363</v>
      </c>
      <c r="D771" s="93" t="s">
        <v>31</v>
      </c>
      <c r="E771" s="93" t="s">
        <v>3374</v>
      </c>
      <c r="F771" s="97"/>
      <c r="G771" s="96" t="s">
        <v>60</v>
      </c>
      <c r="H771" s="95">
        <v>209.7</v>
      </c>
      <c r="I771" s="95"/>
      <c r="J771" s="94">
        <v>9</v>
      </c>
      <c r="K771" s="94"/>
      <c r="L771" s="93" t="s">
        <v>3373</v>
      </c>
      <c r="M771" s="92" t="str">
        <f>IF(N771="","",H771-($M$7*H771))</f>
        <v/>
      </c>
      <c r="N771" s="91"/>
    </row>
    <row r="772" spans="1:14" ht="16" x14ac:dyDescent="0.2">
      <c r="A772" s="99" t="s">
        <v>3372</v>
      </c>
      <c r="B772" s="98" t="s">
        <v>491</v>
      </c>
      <c r="C772" s="93" t="s">
        <v>3363</v>
      </c>
      <c r="D772" s="93" t="s">
        <v>31</v>
      </c>
      <c r="E772" s="93" t="s">
        <v>3108</v>
      </c>
      <c r="F772" s="97"/>
      <c r="G772" s="96" t="s">
        <v>60</v>
      </c>
      <c r="H772" s="95">
        <v>179.4</v>
      </c>
      <c r="I772" s="95"/>
      <c r="J772" s="94">
        <v>6</v>
      </c>
      <c r="K772" s="94">
        <v>101</v>
      </c>
      <c r="L772" s="93" t="s">
        <v>3371</v>
      </c>
      <c r="M772" s="92" t="str">
        <f>IF(N772="","",H772-($M$7*H772))</f>
        <v/>
      </c>
      <c r="N772" s="91"/>
    </row>
    <row r="773" spans="1:14" ht="16" x14ac:dyDescent="0.2">
      <c r="A773" s="99" t="s">
        <v>3370</v>
      </c>
      <c r="B773" s="98" t="s">
        <v>491</v>
      </c>
      <c r="C773" s="93" t="s">
        <v>3363</v>
      </c>
      <c r="D773" s="93" t="s">
        <v>31</v>
      </c>
      <c r="E773" s="93" t="s">
        <v>3100</v>
      </c>
      <c r="F773" s="97"/>
      <c r="G773" s="96" t="s">
        <v>60</v>
      </c>
      <c r="H773" s="95">
        <v>153.44999999999999</v>
      </c>
      <c r="I773" s="95"/>
      <c r="J773" s="94">
        <v>42</v>
      </c>
      <c r="K773" s="94"/>
      <c r="L773" s="93" t="s">
        <v>3369</v>
      </c>
      <c r="M773" s="92" t="str">
        <f>IF(N773="","",H773-($M$7*H773))</f>
        <v/>
      </c>
      <c r="N773" s="91"/>
    </row>
    <row r="774" spans="1:14" ht="16" x14ac:dyDescent="0.2">
      <c r="A774" s="99" t="s">
        <v>3368</v>
      </c>
      <c r="B774" s="98" t="s">
        <v>491</v>
      </c>
      <c r="C774" s="93" t="s">
        <v>3363</v>
      </c>
      <c r="D774" s="93" t="s">
        <v>31</v>
      </c>
      <c r="E774" s="93" t="s">
        <v>3097</v>
      </c>
      <c r="F774" s="97" t="s">
        <v>3148</v>
      </c>
      <c r="G774" s="96" t="s">
        <v>60</v>
      </c>
      <c r="H774" s="95">
        <v>120.75</v>
      </c>
      <c r="I774" s="95"/>
      <c r="J774" s="94">
        <v>305</v>
      </c>
      <c r="K774" s="94"/>
      <c r="L774" s="93" t="s">
        <v>3367</v>
      </c>
      <c r="M774" s="92" t="str">
        <f>IF(N774="","",H774-($M$7*H774))</f>
        <v/>
      </c>
      <c r="N774" s="91"/>
    </row>
    <row r="775" spans="1:14" ht="16" x14ac:dyDescent="0.2">
      <c r="A775" s="99" t="s">
        <v>3366</v>
      </c>
      <c r="B775" s="98" t="s">
        <v>491</v>
      </c>
      <c r="C775" s="93" t="s">
        <v>3363</v>
      </c>
      <c r="D775" s="93" t="s">
        <v>31</v>
      </c>
      <c r="E775" s="93" t="s">
        <v>3111</v>
      </c>
      <c r="F775" s="97" t="s">
        <v>3148</v>
      </c>
      <c r="G775" s="96" t="s">
        <v>60</v>
      </c>
      <c r="H775" s="95">
        <v>44.85</v>
      </c>
      <c r="I775" s="95"/>
      <c r="J775" s="94">
        <v>294</v>
      </c>
      <c r="K775" s="94"/>
      <c r="L775" s="93" t="s">
        <v>3365</v>
      </c>
      <c r="M775" s="92" t="str">
        <f>IF(N775="","",H775-($M$7*H775))</f>
        <v/>
      </c>
      <c r="N775" s="91"/>
    </row>
    <row r="776" spans="1:14" ht="16" x14ac:dyDescent="0.2">
      <c r="A776" s="99" t="s">
        <v>3364</v>
      </c>
      <c r="B776" s="98" t="s">
        <v>491</v>
      </c>
      <c r="C776" s="93" t="s">
        <v>3363</v>
      </c>
      <c r="D776" s="93" t="s">
        <v>31</v>
      </c>
      <c r="E776" s="93" t="s">
        <v>3149</v>
      </c>
      <c r="F776" s="97"/>
      <c r="G776" s="96" t="s">
        <v>60</v>
      </c>
      <c r="H776" s="95">
        <v>30.15</v>
      </c>
      <c r="I776" s="95"/>
      <c r="J776" s="94">
        <v>65</v>
      </c>
      <c r="K776" s="94"/>
      <c r="L776" s="93" t="s">
        <v>3362</v>
      </c>
      <c r="M776" s="92" t="str">
        <f>IF(N776="","",H776-($M$7*H776))</f>
        <v/>
      </c>
      <c r="N776" s="91"/>
    </row>
    <row r="777" spans="1:14" ht="16" x14ac:dyDescent="0.2">
      <c r="A777" s="99" t="s">
        <v>3361</v>
      </c>
      <c r="B777" s="98" t="s">
        <v>2912</v>
      </c>
      <c r="C777" s="93" t="s">
        <v>3350</v>
      </c>
      <c r="D777" s="93" t="s">
        <v>31</v>
      </c>
      <c r="E777" s="93" t="s">
        <v>3100</v>
      </c>
      <c r="F777" s="97"/>
      <c r="G777" s="96" t="s">
        <v>60</v>
      </c>
      <c r="H777" s="95">
        <v>174.9</v>
      </c>
      <c r="I777" s="95">
        <v>1</v>
      </c>
      <c r="J777" s="94">
        <v>154</v>
      </c>
      <c r="K777" s="94"/>
      <c r="L777" s="93" t="s">
        <v>3360</v>
      </c>
      <c r="M777" s="92" t="str">
        <f>IF(N777="","",H777-($M$7*H777))</f>
        <v/>
      </c>
      <c r="N777" s="91"/>
    </row>
    <row r="778" spans="1:14" ht="16" x14ac:dyDescent="0.2">
      <c r="A778" s="99" t="s">
        <v>3359</v>
      </c>
      <c r="B778" s="98" t="s">
        <v>2912</v>
      </c>
      <c r="C778" s="93" t="s">
        <v>3350</v>
      </c>
      <c r="D778" s="93" t="s">
        <v>31</v>
      </c>
      <c r="E778" s="93" t="s">
        <v>3097</v>
      </c>
      <c r="F778" s="97"/>
      <c r="G778" s="96" t="s">
        <v>60</v>
      </c>
      <c r="H778" s="95">
        <v>148.69999999999999</v>
      </c>
      <c r="I778" s="95">
        <v>1</v>
      </c>
      <c r="J778" s="94">
        <v>3</v>
      </c>
      <c r="K778" s="94"/>
      <c r="L778" s="93" t="s">
        <v>3358</v>
      </c>
      <c r="M778" s="92" t="str">
        <f>IF(N778="","",H778-($M$7*H778))</f>
        <v/>
      </c>
      <c r="N778" s="91"/>
    </row>
    <row r="779" spans="1:14" ht="16" x14ac:dyDescent="0.2">
      <c r="A779" s="99" t="s">
        <v>3357</v>
      </c>
      <c r="B779" s="98" t="s">
        <v>2912</v>
      </c>
      <c r="C779" s="93" t="s">
        <v>3350</v>
      </c>
      <c r="D779" s="93" t="s">
        <v>31</v>
      </c>
      <c r="E779" s="93" t="s">
        <v>3093</v>
      </c>
      <c r="F779" s="97"/>
      <c r="G779" s="96" t="s">
        <v>60</v>
      </c>
      <c r="H779" s="95">
        <v>85.15</v>
      </c>
      <c r="I779" s="95">
        <v>1</v>
      </c>
      <c r="J779" s="94">
        <v>69</v>
      </c>
      <c r="K779" s="94"/>
      <c r="L779" s="93" t="s">
        <v>3356</v>
      </c>
      <c r="M779" s="92" t="str">
        <f>IF(N779="","",H779-($M$7*H779))</f>
        <v/>
      </c>
      <c r="N779" s="91"/>
    </row>
    <row r="780" spans="1:14" ht="16" x14ac:dyDescent="0.2">
      <c r="A780" s="99" t="s">
        <v>3355</v>
      </c>
      <c r="B780" s="98" t="s">
        <v>2912</v>
      </c>
      <c r="C780" s="93" t="s">
        <v>3350</v>
      </c>
      <c r="D780" s="93" t="s">
        <v>3349</v>
      </c>
      <c r="E780" s="93" t="s">
        <v>3117</v>
      </c>
      <c r="F780" s="97"/>
      <c r="G780" s="96" t="s">
        <v>60</v>
      </c>
      <c r="H780" s="95">
        <v>113.4</v>
      </c>
      <c r="I780" s="95">
        <v>1</v>
      </c>
      <c r="J780" s="94">
        <v>168</v>
      </c>
      <c r="K780" s="94"/>
      <c r="L780" s="93" t="s">
        <v>3354</v>
      </c>
      <c r="M780" s="92" t="str">
        <f>IF(N780="","",H780-($M$7*H780))</f>
        <v/>
      </c>
      <c r="N780" s="91"/>
    </row>
    <row r="781" spans="1:14" ht="16" x14ac:dyDescent="0.2">
      <c r="A781" s="99" t="s">
        <v>3353</v>
      </c>
      <c r="B781" s="98" t="s">
        <v>2912</v>
      </c>
      <c r="C781" s="93" t="s">
        <v>3350</v>
      </c>
      <c r="D781" s="93" t="s">
        <v>3349</v>
      </c>
      <c r="E781" s="93" t="s">
        <v>3297</v>
      </c>
      <c r="F781" s="97"/>
      <c r="G781" s="96" t="s">
        <v>60</v>
      </c>
      <c r="H781" s="95">
        <v>103.3</v>
      </c>
      <c r="I781" s="95">
        <v>1</v>
      </c>
      <c r="J781" s="94">
        <v>2</v>
      </c>
      <c r="K781" s="94"/>
      <c r="L781" s="93" t="s">
        <v>3352</v>
      </c>
      <c r="M781" s="92" t="str">
        <f>IF(N781="","",H781-($M$7*H781))</f>
        <v/>
      </c>
      <c r="N781" s="91"/>
    </row>
    <row r="782" spans="1:14" ht="16" x14ac:dyDescent="0.2">
      <c r="A782" s="99" t="s">
        <v>3351</v>
      </c>
      <c r="B782" s="98" t="s">
        <v>2912</v>
      </c>
      <c r="C782" s="93" t="s">
        <v>3350</v>
      </c>
      <c r="D782" s="93" t="s">
        <v>3349</v>
      </c>
      <c r="E782" s="93" t="s">
        <v>3093</v>
      </c>
      <c r="F782" s="97"/>
      <c r="G782" s="96" t="s">
        <v>60</v>
      </c>
      <c r="H782" s="95">
        <v>85.15</v>
      </c>
      <c r="I782" s="95">
        <v>1</v>
      </c>
      <c r="J782" s="94">
        <v>63</v>
      </c>
      <c r="K782" s="94"/>
      <c r="L782" s="93" t="s">
        <v>3348</v>
      </c>
      <c r="M782" s="92" t="str">
        <f>IF(N782="","",H782-($M$7*H782))</f>
        <v/>
      </c>
      <c r="N782" s="91"/>
    </row>
    <row r="783" spans="1:14" ht="16" x14ac:dyDescent="0.2">
      <c r="A783" s="99" t="s">
        <v>3347</v>
      </c>
      <c r="B783" s="98" t="s">
        <v>924</v>
      </c>
      <c r="C783" s="93" t="s">
        <v>3344</v>
      </c>
      <c r="D783" s="93" t="s">
        <v>31</v>
      </c>
      <c r="E783" s="93" t="s">
        <v>3117</v>
      </c>
      <c r="F783" s="97"/>
      <c r="G783" s="96" t="s">
        <v>60</v>
      </c>
      <c r="H783" s="95">
        <v>107.3</v>
      </c>
      <c r="I783" s="95">
        <v>2</v>
      </c>
      <c r="J783" s="94">
        <v>2</v>
      </c>
      <c r="K783" s="94"/>
      <c r="L783" s="93" t="s">
        <v>3346</v>
      </c>
      <c r="M783" s="92" t="str">
        <f>IF(N783="","",H783-($M$7*H783))</f>
        <v/>
      </c>
      <c r="N783" s="91"/>
    </row>
    <row r="784" spans="1:14" ht="16" x14ac:dyDescent="0.2">
      <c r="A784" s="99" t="s">
        <v>3345</v>
      </c>
      <c r="B784" s="98" t="s">
        <v>924</v>
      </c>
      <c r="C784" s="93" t="s">
        <v>3344</v>
      </c>
      <c r="D784" s="93" t="s">
        <v>31</v>
      </c>
      <c r="E784" s="93" t="s">
        <v>3093</v>
      </c>
      <c r="F784" s="97"/>
      <c r="G784" s="96" t="s">
        <v>60</v>
      </c>
      <c r="H784" s="95">
        <v>79.900000000000006</v>
      </c>
      <c r="I784" s="95">
        <v>2</v>
      </c>
      <c r="J784" s="94">
        <v>134</v>
      </c>
      <c r="K784" s="94"/>
      <c r="L784" s="93" t="s">
        <v>3343</v>
      </c>
      <c r="M784" s="92" t="str">
        <f>IF(N784="","",H784-($M$7*H784))</f>
        <v/>
      </c>
      <c r="N784" s="91"/>
    </row>
    <row r="785" spans="1:14" ht="16" x14ac:dyDescent="0.2">
      <c r="A785" s="99" t="s">
        <v>3342</v>
      </c>
      <c r="B785" s="98" t="s">
        <v>900</v>
      </c>
      <c r="C785" s="93" t="s">
        <v>3328</v>
      </c>
      <c r="D785" s="93" t="s">
        <v>31</v>
      </c>
      <c r="E785" s="93" t="s">
        <v>3142</v>
      </c>
      <c r="F785" s="97"/>
      <c r="G785" s="96" t="s">
        <v>60</v>
      </c>
      <c r="H785" s="95">
        <v>210</v>
      </c>
      <c r="I785" s="95"/>
      <c r="J785" s="94">
        <v>14</v>
      </c>
      <c r="K785" s="94"/>
      <c r="L785" s="93" t="s">
        <v>3341</v>
      </c>
      <c r="M785" s="92" t="str">
        <f>IF(N785="","",H785-($M$7*H785))</f>
        <v/>
      </c>
      <c r="N785" s="91"/>
    </row>
    <row r="786" spans="1:14" ht="16" x14ac:dyDescent="0.2">
      <c r="A786" s="99" t="s">
        <v>3340</v>
      </c>
      <c r="B786" s="98" t="s">
        <v>900</v>
      </c>
      <c r="C786" s="93" t="s">
        <v>3328</v>
      </c>
      <c r="D786" s="93" t="s">
        <v>31</v>
      </c>
      <c r="E786" s="93" t="s">
        <v>3339</v>
      </c>
      <c r="F786" s="100"/>
      <c r="G786" s="96" t="s">
        <v>60</v>
      </c>
      <c r="H786" s="95">
        <v>198</v>
      </c>
      <c r="I786" s="95"/>
      <c r="J786" s="94">
        <v>34</v>
      </c>
      <c r="K786" s="94"/>
      <c r="L786" s="93" t="s">
        <v>3338</v>
      </c>
      <c r="M786" s="92" t="str">
        <f>IF(N786="","",H786-($M$7*H786))</f>
        <v/>
      </c>
      <c r="N786" s="91"/>
    </row>
    <row r="787" spans="1:14" ht="16" x14ac:dyDescent="0.2">
      <c r="A787" s="99" t="s">
        <v>3337</v>
      </c>
      <c r="B787" s="98" t="s">
        <v>900</v>
      </c>
      <c r="C787" s="93" t="s">
        <v>3328</v>
      </c>
      <c r="D787" s="93" t="s">
        <v>31</v>
      </c>
      <c r="E787" s="93" t="s">
        <v>3108</v>
      </c>
      <c r="F787" s="97"/>
      <c r="G787" s="96" t="s">
        <v>60</v>
      </c>
      <c r="H787" s="95">
        <v>179.4</v>
      </c>
      <c r="I787" s="95"/>
      <c r="J787" s="94">
        <v>235</v>
      </c>
      <c r="K787" s="94"/>
      <c r="L787" s="93" t="s">
        <v>3336</v>
      </c>
      <c r="M787" s="92" t="str">
        <f>IF(N787="","",H787-($M$7*H787))</f>
        <v/>
      </c>
      <c r="N787" s="91"/>
    </row>
    <row r="788" spans="1:14" ht="16" x14ac:dyDescent="0.2">
      <c r="A788" s="99" t="s">
        <v>3335</v>
      </c>
      <c r="B788" s="98" t="s">
        <v>900</v>
      </c>
      <c r="C788" s="93" t="s">
        <v>3328</v>
      </c>
      <c r="D788" s="93" t="s">
        <v>31</v>
      </c>
      <c r="E788" s="93" t="s">
        <v>3100</v>
      </c>
      <c r="F788" s="97"/>
      <c r="G788" s="96" t="s">
        <v>60</v>
      </c>
      <c r="H788" s="95">
        <v>153.44999999999999</v>
      </c>
      <c r="I788" s="95"/>
      <c r="J788" s="94">
        <v>137</v>
      </c>
      <c r="K788" s="94"/>
      <c r="L788" s="93" t="s">
        <v>3334</v>
      </c>
      <c r="M788" s="92" t="str">
        <f>IF(N788="","",H788-($M$7*H788))</f>
        <v/>
      </c>
      <c r="N788" s="91"/>
    </row>
    <row r="789" spans="1:14" ht="16" x14ac:dyDescent="0.2">
      <c r="A789" s="99" t="s">
        <v>3333</v>
      </c>
      <c r="B789" s="98" t="s">
        <v>900</v>
      </c>
      <c r="C789" s="93" t="s">
        <v>3328</v>
      </c>
      <c r="D789" s="93" t="s">
        <v>31</v>
      </c>
      <c r="E789" s="93" t="s">
        <v>3097</v>
      </c>
      <c r="F789" s="97"/>
      <c r="G789" s="96" t="s">
        <v>60</v>
      </c>
      <c r="H789" s="95">
        <v>117.25</v>
      </c>
      <c r="I789" s="95"/>
      <c r="J789" s="94">
        <v>392</v>
      </c>
      <c r="K789" s="94"/>
      <c r="L789" s="93" t="s">
        <v>3332</v>
      </c>
      <c r="M789" s="92" t="str">
        <f>IF(N789="","",H789-($M$7*H789))</f>
        <v/>
      </c>
      <c r="N789" s="91"/>
    </row>
    <row r="790" spans="1:14" ht="16" x14ac:dyDescent="0.2">
      <c r="A790" s="99" t="s">
        <v>3331</v>
      </c>
      <c r="B790" s="98" t="s">
        <v>900</v>
      </c>
      <c r="C790" s="93" t="s">
        <v>3328</v>
      </c>
      <c r="D790" s="93" t="s">
        <v>31</v>
      </c>
      <c r="E790" s="93" t="s">
        <v>3117</v>
      </c>
      <c r="F790" s="97"/>
      <c r="G790" s="96" t="s">
        <v>60</v>
      </c>
      <c r="H790" s="95">
        <v>94.35</v>
      </c>
      <c r="I790" s="95"/>
      <c r="J790" s="94">
        <v>1</v>
      </c>
      <c r="K790" s="94"/>
      <c r="L790" s="93" t="s">
        <v>3330</v>
      </c>
      <c r="M790" s="92" t="str">
        <f>IF(N790="","",H790-($M$7*H790))</f>
        <v/>
      </c>
      <c r="N790" s="91"/>
    </row>
    <row r="791" spans="1:14" ht="16" x14ac:dyDescent="0.2">
      <c r="A791" s="99" t="s">
        <v>3329</v>
      </c>
      <c r="B791" s="98" t="s">
        <v>900</v>
      </c>
      <c r="C791" s="93" t="s">
        <v>3328</v>
      </c>
      <c r="D791" s="93" t="s">
        <v>31</v>
      </c>
      <c r="E791" s="93" t="s">
        <v>3111</v>
      </c>
      <c r="F791" s="97"/>
      <c r="G791" s="96" t="s">
        <v>60</v>
      </c>
      <c r="H791" s="95">
        <v>46.15</v>
      </c>
      <c r="I791" s="95"/>
      <c r="J791" s="94">
        <v>76</v>
      </c>
      <c r="K791" s="94"/>
      <c r="L791" s="93" t="s">
        <v>3327</v>
      </c>
      <c r="M791" s="92" t="str">
        <f>IF(N791="","",H791-($M$7*H791))</f>
        <v/>
      </c>
      <c r="N791" s="91"/>
    </row>
    <row r="792" spans="1:14" ht="16" x14ac:dyDescent="0.2">
      <c r="A792" s="99" t="s">
        <v>3326</v>
      </c>
      <c r="B792" s="98" t="s">
        <v>499</v>
      </c>
      <c r="C792" s="93" t="s">
        <v>3315</v>
      </c>
      <c r="D792" s="93" t="s">
        <v>31</v>
      </c>
      <c r="E792" s="93" t="s">
        <v>3097</v>
      </c>
      <c r="F792" s="97" t="s">
        <v>3148</v>
      </c>
      <c r="G792" s="96" t="s">
        <v>60</v>
      </c>
      <c r="H792" s="95">
        <v>135</v>
      </c>
      <c r="I792" s="95">
        <v>1.75</v>
      </c>
      <c r="J792" s="94">
        <v>184</v>
      </c>
      <c r="K792" s="94"/>
      <c r="L792" s="93" t="s">
        <v>3325</v>
      </c>
      <c r="M792" s="92" t="str">
        <f>IF(N792="","",H792-($M$7*H792))</f>
        <v/>
      </c>
      <c r="N792" s="91"/>
    </row>
    <row r="793" spans="1:14" ht="16" x14ac:dyDescent="0.2">
      <c r="A793" s="99" t="s">
        <v>3324</v>
      </c>
      <c r="B793" s="98" t="s">
        <v>499</v>
      </c>
      <c r="C793" s="93" t="s">
        <v>3315</v>
      </c>
      <c r="D793" s="93" t="s">
        <v>31</v>
      </c>
      <c r="E793" s="93" t="s">
        <v>3117</v>
      </c>
      <c r="F793" s="97"/>
      <c r="G793" s="96" t="s">
        <v>60</v>
      </c>
      <c r="H793" s="95">
        <v>95</v>
      </c>
      <c r="I793" s="95">
        <v>1.75</v>
      </c>
      <c r="J793" s="94">
        <v>150</v>
      </c>
      <c r="K793" s="94"/>
      <c r="L793" s="93" t="s">
        <v>3323</v>
      </c>
      <c r="M793" s="92" t="str">
        <f>IF(N793="","",H793-($M$7*H793))</f>
        <v/>
      </c>
      <c r="N793" s="91"/>
    </row>
    <row r="794" spans="1:14" ht="16" x14ac:dyDescent="0.2">
      <c r="A794" s="99" t="s">
        <v>3322</v>
      </c>
      <c r="B794" s="98" t="s">
        <v>499</v>
      </c>
      <c r="C794" s="93" t="s">
        <v>3315</v>
      </c>
      <c r="D794" s="93" t="s">
        <v>31</v>
      </c>
      <c r="E794" s="93" t="s">
        <v>3297</v>
      </c>
      <c r="F794" s="97" t="s">
        <v>3148</v>
      </c>
      <c r="G794" s="96" t="s">
        <v>60</v>
      </c>
      <c r="H794" s="95">
        <v>85</v>
      </c>
      <c r="I794" s="95">
        <v>1.75</v>
      </c>
      <c r="J794" s="94">
        <v>448</v>
      </c>
      <c r="K794" s="94"/>
      <c r="L794" s="93" t="s">
        <v>3321</v>
      </c>
      <c r="M794" s="92" t="str">
        <f>IF(N794="","",H794-($M$7*H794))</f>
        <v/>
      </c>
      <c r="N794" s="91"/>
    </row>
    <row r="795" spans="1:14" ht="16" x14ac:dyDescent="0.2">
      <c r="A795" s="99" t="s">
        <v>3320</v>
      </c>
      <c r="B795" s="98" t="s">
        <v>499</v>
      </c>
      <c r="C795" s="93" t="s">
        <v>3315</v>
      </c>
      <c r="D795" s="93" t="s">
        <v>31</v>
      </c>
      <c r="E795" s="93" t="s">
        <v>3093</v>
      </c>
      <c r="F795" s="97" t="s">
        <v>3148</v>
      </c>
      <c r="G795" s="96" t="s">
        <v>60</v>
      </c>
      <c r="H795" s="95">
        <v>74.5</v>
      </c>
      <c r="I795" s="95">
        <v>1.75</v>
      </c>
      <c r="J795" s="94">
        <v>437</v>
      </c>
      <c r="K795" s="94"/>
      <c r="L795" s="93" t="s">
        <v>3319</v>
      </c>
      <c r="M795" s="92" t="str">
        <f>IF(N795="","",H795-($M$7*H795))</f>
        <v/>
      </c>
      <c r="N795" s="91"/>
    </row>
    <row r="796" spans="1:14" ht="16" x14ac:dyDescent="0.2">
      <c r="A796" s="99" t="s">
        <v>3318</v>
      </c>
      <c r="B796" s="98" t="s">
        <v>499</v>
      </c>
      <c r="C796" s="93" t="s">
        <v>3315</v>
      </c>
      <c r="D796" s="93" t="s">
        <v>31</v>
      </c>
      <c r="E796" s="93" t="s">
        <v>3287</v>
      </c>
      <c r="F796" s="97" t="s">
        <v>3148</v>
      </c>
      <c r="G796" s="96" t="s">
        <v>60</v>
      </c>
      <c r="H796" s="95">
        <v>35.049999999999997</v>
      </c>
      <c r="I796" s="95">
        <v>1.75</v>
      </c>
      <c r="J796" s="94">
        <v>500</v>
      </c>
      <c r="K796" s="94"/>
      <c r="L796" s="93" t="s">
        <v>3317</v>
      </c>
      <c r="M796" s="92" t="str">
        <f>IF(N796="","",H796-($M$7*H796))</f>
        <v/>
      </c>
      <c r="N796" s="91"/>
    </row>
    <row r="797" spans="1:14" ht="16" x14ac:dyDescent="0.2">
      <c r="A797" s="99" t="s">
        <v>3316</v>
      </c>
      <c r="B797" s="98" t="s">
        <v>499</v>
      </c>
      <c r="C797" s="93" t="s">
        <v>3315</v>
      </c>
      <c r="D797" s="93" t="s">
        <v>31</v>
      </c>
      <c r="E797" s="93" t="s">
        <v>3149</v>
      </c>
      <c r="F797" s="97" t="s">
        <v>3148</v>
      </c>
      <c r="G797" s="96" t="s">
        <v>60</v>
      </c>
      <c r="H797" s="95">
        <v>35.049999999999997</v>
      </c>
      <c r="I797" s="95">
        <v>1.75</v>
      </c>
      <c r="J797" s="94">
        <v>500</v>
      </c>
      <c r="K797" s="94"/>
      <c r="L797" s="93" t="s">
        <v>3314</v>
      </c>
      <c r="M797" s="92" t="str">
        <f>IF(N797="","",H797-($M$7*H797))</f>
        <v/>
      </c>
      <c r="N797" s="91"/>
    </row>
    <row r="798" spans="1:14" ht="16" x14ac:dyDescent="0.2">
      <c r="A798" s="99" t="s">
        <v>3313</v>
      </c>
      <c r="B798" s="98" t="s">
        <v>501</v>
      </c>
      <c r="C798" s="93" t="s">
        <v>3304</v>
      </c>
      <c r="D798" s="93" t="s">
        <v>31</v>
      </c>
      <c r="E798" s="93" t="s">
        <v>3097</v>
      </c>
      <c r="F798" s="97" t="s">
        <v>3148</v>
      </c>
      <c r="G798" s="96" t="s">
        <v>60</v>
      </c>
      <c r="H798" s="95">
        <v>151.6</v>
      </c>
      <c r="I798" s="95">
        <v>2</v>
      </c>
      <c r="J798" s="94">
        <v>3</v>
      </c>
      <c r="K798" s="94"/>
      <c r="L798" s="93" t="s">
        <v>3312</v>
      </c>
      <c r="M798" s="92" t="str">
        <f>IF(N798="","",H798-($M$7*H798))</f>
        <v/>
      </c>
      <c r="N798" s="91"/>
    </row>
    <row r="799" spans="1:14" ht="16" x14ac:dyDescent="0.2">
      <c r="A799" s="99" t="s">
        <v>3311</v>
      </c>
      <c r="B799" s="98" t="s">
        <v>501</v>
      </c>
      <c r="C799" s="93" t="s">
        <v>3304</v>
      </c>
      <c r="D799" s="93" t="s">
        <v>31</v>
      </c>
      <c r="E799" s="93" t="s">
        <v>3297</v>
      </c>
      <c r="F799" s="97"/>
      <c r="G799" s="96" t="s">
        <v>60</v>
      </c>
      <c r="H799" s="95">
        <v>105.25</v>
      </c>
      <c r="I799" s="95">
        <v>2</v>
      </c>
      <c r="J799" s="94">
        <v>200</v>
      </c>
      <c r="K799" s="94"/>
      <c r="L799" s="93" t="s">
        <v>3310</v>
      </c>
      <c r="M799" s="92" t="str">
        <f>IF(N799="","",H799-($M$7*H799))</f>
        <v/>
      </c>
      <c r="N799" s="91"/>
    </row>
    <row r="800" spans="1:14" ht="16" x14ac:dyDescent="0.2">
      <c r="A800" s="99" t="s">
        <v>3309</v>
      </c>
      <c r="B800" s="98" t="s">
        <v>501</v>
      </c>
      <c r="C800" s="93" t="s">
        <v>3304</v>
      </c>
      <c r="D800" s="93" t="s">
        <v>31</v>
      </c>
      <c r="E800" s="93" t="s">
        <v>3093</v>
      </c>
      <c r="F800" s="97" t="s">
        <v>3148</v>
      </c>
      <c r="G800" s="96" t="s">
        <v>60</v>
      </c>
      <c r="H800" s="95">
        <v>87.2</v>
      </c>
      <c r="I800" s="95">
        <v>2</v>
      </c>
      <c r="J800" s="94">
        <v>500</v>
      </c>
      <c r="K800" s="94"/>
      <c r="L800" s="93" t="s">
        <v>3308</v>
      </c>
      <c r="M800" s="92" t="str">
        <f>IF(N800="","",H800-($M$7*H800))</f>
        <v/>
      </c>
      <c r="N800" s="91"/>
    </row>
    <row r="801" spans="1:14" ht="16" x14ac:dyDescent="0.2">
      <c r="A801" s="99" t="s">
        <v>3307</v>
      </c>
      <c r="B801" s="98" t="s">
        <v>501</v>
      </c>
      <c r="C801" s="93" t="s">
        <v>3304</v>
      </c>
      <c r="D801" s="93" t="s">
        <v>31</v>
      </c>
      <c r="E801" s="93" t="s">
        <v>3287</v>
      </c>
      <c r="F801" s="97" t="s">
        <v>3148</v>
      </c>
      <c r="G801" s="96" t="s">
        <v>60</v>
      </c>
      <c r="H801" s="95">
        <v>35.049999999999997</v>
      </c>
      <c r="I801" s="95">
        <v>2</v>
      </c>
      <c r="J801" s="94">
        <v>63</v>
      </c>
      <c r="K801" s="94"/>
      <c r="L801" s="93" t="s">
        <v>3306</v>
      </c>
      <c r="M801" s="92" t="str">
        <f>IF(N801="","",H801-($M$7*H801))</f>
        <v/>
      </c>
      <c r="N801" s="91"/>
    </row>
    <row r="802" spans="1:14" ht="16" x14ac:dyDescent="0.2">
      <c r="A802" s="99" t="s">
        <v>3305</v>
      </c>
      <c r="B802" s="98" t="s">
        <v>501</v>
      </c>
      <c r="C802" s="93" t="s">
        <v>3304</v>
      </c>
      <c r="D802" s="93" t="s">
        <v>31</v>
      </c>
      <c r="E802" s="93" t="s">
        <v>3149</v>
      </c>
      <c r="F802" s="97" t="s">
        <v>3148</v>
      </c>
      <c r="G802" s="96" t="s">
        <v>60</v>
      </c>
      <c r="H802" s="95">
        <v>35.049999999999997</v>
      </c>
      <c r="I802" s="95">
        <v>2</v>
      </c>
      <c r="J802" s="94">
        <v>500</v>
      </c>
      <c r="K802" s="94"/>
      <c r="L802" s="93" t="s">
        <v>3303</v>
      </c>
      <c r="M802" s="92" t="str">
        <f>IF(N802="","",H802-($M$7*H802))</f>
        <v/>
      </c>
      <c r="N802" s="91"/>
    </row>
    <row r="803" spans="1:14" ht="16" x14ac:dyDescent="0.2">
      <c r="A803" s="99" t="s">
        <v>3302</v>
      </c>
      <c r="B803" s="98" t="s">
        <v>503</v>
      </c>
      <c r="C803" s="93" t="s">
        <v>3288</v>
      </c>
      <c r="D803" s="93" t="s">
        <v>31</v>
      </c>
      <c r="E803" s="93" t="s">
        <v>3100</v>
      </c>
      <c r="F803" s="97"/>
      <c r="G803" s="96" t="s">
        <v>60</v>
      </c>
      <c r="H803" s="95">
        <v>155</v>
      </c>
      <c r="I803" s="95">
        <v>2</v>
      </c>
      <c r="J803" s="94">
        <v>32</v>
      </c>
      <c r="K803" s="94"/>
      <c r="L803" s="93" t="s">
        <v>3301</v>
      </c>
      <c r="M803" s="92" t="str">
        <f>IF(N803="","",H803-($M$7*H803))</f>
        <v/>
      </c>
      <c r="N803" s="91"/>
    </row>
    <row r="804" spans="1:14" ht="16" x14ac:dyDescent="0.2">
      <c r="A804" s="99" t="s">
        <v>3300</v>
      </c>
      <c r="B804" s="98" t="s">
        <v>503</v>
      </c>
      <c r="C804" s="93" t="s">
        <v>3288</v>
      </c>
      <c r="D804" s="93" t="s">
        <v>31</v>
      </c>
      <c r="E804" s="93" t="s">
        <v>3117</v>
      </c>
      <c r="F804" s="97"/>
      <c r="G804" s="96" t="s">
        <v>60</v>
      </c>
      <c r="H804" s="95">
        <v>115.55</v>
      </c>
      <c r="I804" s="95">
        <v>2</v>
      </c>
      <c r="J804" s="94">
        <v>71</v>
      </c>
      <c r="K804" s="94"/>
      <c r="L804" s="93" t="s">
        <v>3299</v>
      </c>
      <c r="M804" s="92" t="str">
        <f>IF(N804="","",H804-($M$7*H804))</f>
        <v/>
      </c>
      <c r="N804" s="91"/>
    </row>
    <row r="805" spans="1:14" ht="16" x14ac:dyDescent="0.2">
      <c r="A805" s="99" t="s">
        <v>3298</v>
      </c>
      <c r="B805" s="98" t="s">
        <v>503</v>
      </c>
      <c r="C805" s="93" t="s">
        <v>3288</v>
      </c>
      <c r="D805" s="93" t="s">
        <v>31</v>
      </c>
      <c r="E805" s="93" t="s">
        <v>3297</v>
      </c>
      <c r="F805" s="97"/>
      <c r="G805" s="96" t="s">
        <v>60</v>
      </c>
      <c r="H805" s="95">
        <v>105.25</v>
      </c>
      <c r="I805" s="95">
        <v>2</v>
      </c>
      <c r="J805" s="94">
        <v>51</v>
      </c>
      <c r="K805" s="94"/>
      <c r="L805" s="93" t="s">
        <v>3296</v>
      </c>
      <c r="M805" s="92" t="str">
        <f>IF(N805="","",H805-($M$7*H805))</f>
        <v/>
      </c>
      <c r="N805" s="91"/>
    </row>
    <row r="806" spans="1:14" ht="16" x14ac:dyDescent="0.2">
      <c r="A806" s="99" t="s">
        <v>3295</v>
      </c>
      <c r="B806" s="98" t="s">
        <v>503</v>
      </c>
      <c r="C806" s="93" t="s">
        <v>3288</v>
      </c>
      <c r="D806" s="93" t="s">
        <v>31</v>
      </c>
      <c r="E806" s="93" t="s">
        <v>3093</v>
      </c>
      <c r="F806" s="97"/>
      <c r="G806" s="96" t="s">
        <v>60</v>
      </c>
      <c r="H806" s="95">
        <v>88.25</v>
      </c>
      <c r="I806" s="95">
        <v>2</v>
      </c>
      <c r="J806" s="94">
        <v>430</v>
      </c>
      <c r="K806" s="94"/>
      <c r="L806" s="93" t="s">
        <v>3294</v>
      </c>
      <c r="M806" s="92" t="str">
        <f>IF(N806="","",H806-($M$7*H806))</f>
        <v/>
      </c>
      <c r="N806" s="91"/>
    </row>
    <row r="807" spans="1:14" ht="16" x14ac:dyDescent="0.2">
      <c r="A807" s="99" t="s">
        <v>3293</v>
      </c>
      <c r="B807" s="98" t="s">
        <v>503</v>
      </c>
      <c r="C807" s="93" t="s">
        <v>3288</v>
      </c>
      <c r="D807" s="93" t="s">
        <v>31</v>
      </c>
      <c r="E807" s="93" t="s">
        <v>3111</v>
      </c>
      <c r="F807" s="97"/>
      <c r="G807" s="96" t="s">
        <v>60</v>
      </c>
      <c r="H807" s="95">
        <v>51.8</v>
      </c>
      <c r="I807" s="95">
        <v>2</v>
      </c>
      <c r="J807" s="94">
        <v>154</v>
      </c>
      <c r="K807" s="94"/>
      <c r="L807" s="93" t="s">
        <v>3292</v>
      </c>
      <c r="M807" s="92" t="str">
        <f>IF(N807="","",H807-($M$7*H807))</f>
        <v/>
      </c>
      <c r="N807" s="91"/>
    </row>
    <row r="808" spans="1:14" ht="16" x14ac:dyDescent="0.2">
      <c r="A808" s="99" t="s">
        <v>3291</v>
      </c>
      <c r="B808" s="98" t="s">
        <v>503</v>
      </c>
      <c r="C808" s="93" t="s">
        <v>3288</v>
      </c>
      <c r="D808" s="93" t="s">
        <v>31</v>
      </c>
      <c r="E808" s="93" t="s">
        <v>3149</v>
      </c>
      <c r="F808" s="97" t="s">
        <v>3148</v>
      </c>
      <c r="G808" s="96" t="s">
        <v>60</v>
      </c>
      <c r="H808" s="95">
        <v>35.049999999999997</v>
      </c>
      <c r="I808" s="95">
        <v>2</v>
      </c>
      <c r="J808" s="94">
        <v>30</v>
      </c>
      <c r="K808" s="94"/>
      <c r="L808" s="93" t="s">
        <v>3290</v>
      </c>
      <c r="M808" s="92" t="str">
        <f>IF(N808="","",H808-($M$7*H808))</f>
        <v/>
      </c>
      <c r="N808" s="91"/>
    </row>
    <row r="809" spans="1:14" ht="16" x14ac:dyDescent="0.2">
      <c r="A809" s="99" t="s">
        <v>3289</v>
      </c>
      <c r="B809" s="98" t="s">
        <v>503</v>
      </c>
      <c r="C809" s="93" t="s">
        <v>3288</v>
      </c>
      <c r="D809" s="93" t="s">
        <v>31</v>
      </c>
      <c r="E809" s="93" t="s">
        <v>3287</v>
      </c>
      <c r="F809" s="97" t="s">
        <v>3148</v>
      </c>
      <c r="G809" s="96" t="s">
        <v>60</v>
      </c>
      <c r="H809" s="95">
        <v>35.049999999999997</v>
      </c>
      <c r="I809" s="95">
        <v>2</v>
      </c>
      <c r="J809" s="94">
        <v>42</v>
      </c>
      <c r="K809" s="94"/>
      <c r="L809" s="93" t="s">
        <v>3286</v>
      </c>
      <c r="M809" s="92" t="str">
        <f>IF(N809="","",H809-($M$7*H809))</f>
        <v/>
      </c>
      <c r="N809" s="91"/>
    </row>
    <row r="810" spans="1:14" ht="16" x14ac:dyDescent="0.2">
      <c r="A810" s="99" t="s">
        <v>3285</v>
      </c>
      <c r="B810" s="98" t="s">
        <v>508</v>
      </c>
      <c r="C810" s="93" t="s">
        <v>3277</v>
      </c>
      <c r="D810" s="93" t="s">
        <v>31</v>
      </c>
      <c r="E810" s="93" t="s">
        <v>3260</v>
      </c>
      <c r="F810" s="97"/>
      <c r="G810" s="96" t="s">
        <v>49</v>
      </c>
      <c r="H810" s="95">
        <v>122.6</v>
      </c>
      <c r="I810" s="95"/>
      <c r="J810" s="94">
        <v>14</v>
      </c>
      <c r="K810" s="94"/>
      <c r="L810" s="93" t="s">
        <v>3284</v>
      </c>
      <c r="M810" s="92" t="str">
        <f>IF(N810="","",H810-($M$7*H810))</f>
        <v/>
      </c>
      <c r="N810" s="91"/>
    </row>
    <row r="811" spans="1:14" ht="16" x14ac:dyDescent="0.2">
      <c r="A811" s="99" t="s">
        <v>3283</v>
      </c>
      <c r="B811" s="98" t="s">
        <v>508</v>
      </c>
      <c r="C811" s="93" t="s">
        <v>3277</v>
      </c>
      <c r="D811" s="93" t="s">
        <v>31</v>
      </c>
      <c r="E811" s="93" t="s">
        <v>3282</v>
      </c>
      <c r="F811" s="97" t="s">
        <v>3148</v>
      </c>
      <c r="G811" s="96" t="s">
        <v>49</v>
      </c>
      <c r="H811" s="95">
        <v>94</v>
      </c>
      <c r="I811" s="95"/>
      <c r="J811" s="94">
        <v>8</v>
      </c>
      <c r="K811" s="94"/>
      <c r="L811" s="93" t="s">
        <v>3281</v>
      </c>
      <c r="M811" s="92" t="str">
        <f>IF(N811="","",H811-($M$7*H811))</f>
        <v/>
      </c>
      <c r="N811" s="91"/>
    </row>
    <row r="812" spans="1:14" ht="16" x14ac:dyDescent="0.2">
      <c r="A812" s="99" t="s">
        <v>3280</v>
      </c>
      <c r="B812" s="98" t="s">
        <v>508</v>
      </c>
      <c r="C812" s="93" t="s">
        <v>3277</v>
      </c>
      <c r="D812" s="93" t="s">
        <v>31</v>
      </c>
      <c r="E812" s="93" t="s">
        <v>3117</v>
      </c>
      <c r="F812" s="97" t="s">
        <v>3148</v>
      </c>
      <c r="G812" s="96" t="s">
        <v>49</v>
      </c>
      <c r="H812" s="95">
        <v>85</v>
      </c>
      <c r="I812" s="95"/>
      <c r="J812" s="94">
        <v>84</v>
      </c>
      <c r="K812" s="94"/>
      <c r="L812" s="93" t="s">
        <v>3279</v>
      </c>
      <c r="M812" s="92" t="str">
        <f>IF(N812="","",H812-($M$7*H812))</f>
        <v/>
      </c>
      <c r="N812" s="91"/>
    </row>
    <row r="813" spans="1:14" ht="16" x14ac:dyDescent="0.2">
      <c r="A813" s="99" t="s">
        <v>3278</v>
      </c>
      <c r="B813" s="98" t="s">
        <v>508</v>
      </c>
      <c r="C813" s="93" t="s">
        <v>3277</v>
      </c>
      <c r="D813" s="93" t="s">
        <v>31</v>
      </c>
      <c r="E813" s="93" t="s">
        <v>3111</v>
      </c>
      <c r="F813" s="97" t="s">
        <v>3148</v>
      </c>
      <c r="G813" s="96" t="s">
        <v>49</v>
      </c>
      <c r="H813" s="95">
        <v>43.1</v>
      </c>
      <c r="I813" s="95"/>
      <c r="J813" s="94">
        <v>390</v>
      </c>
      <c r="K813" s="94">
        <v>13</v>
      </c>
      <c r="L813" s="93" t="s">
        <v>3276</v>
      </c>
      <c r="M813" s="92" t="str">
        <f>IF(N813="","",H813-($M$7*H813))</f>
        <v/>
      </c>
      <c r="N813" s="91"/>
    </row>
    <row r="814" spans="1:14" ht="16" x14ac:dyDescent="0.2">
      <c r="A814" s="99" t="s">
        <v>3275</v>
      </c>
      <c r="B814" s="98" t="s">
        <v>683</v>
      </c>
      <c r="C814" s="93" t="s">
        <v>3272</v>
      </c>
      <c r="D814" s="93" t="s">
        <v>31</v>
      </c>
      <c r="E814" s="93" t="s">
        <v>3100</v>
      </c>
      <c r="F814" s="97"/>
      <c r="G814" s="96" t="s">
        <v>73</v>
      </c>
      <c r="H814" s="95">
        <v>126.85</v>
      </c>
      <c r="I814" s="95">
        <v>1.25</v>
      </c>
      <c r="J814" s="94">
        <v>77</v>
      </c>
      <c r="K814" s="94"/>
      <c r="L814" s="93" t="s">
        <v>3274</v>
      </c>
      <c r="M814" s="92" t="str">
        <f>IF(N814="","",H814-($M$7*H814))</f>
        <v/>
      </c>
      <c r="N814" s="91"/>
    </row>
    <row r="815" spans="1:14" ht="16" x14ac:dyDescent="0.2">
      <c r="A815" s="99" t="s">
        <v>3273</v>
      </c>
      <c r="B815" s="98" t="s">
        <v>683</v>
      </c>
      <c r="C815" s="93" t="s">
        <v>3272</v>
      </c>
      <c r="D815" s="93" t="s">
        <v>31</v>
      </c>
      <c r="E815" s="93" t="s">
        <v>3097</v>
      </c>
      <c r="F815" s="97"/>
      <c r="G815" s="96" t="s">
        <v>73</v>
      </c>
      <c r="H815" s="95">
        <v>100.55</v>
      </c>
      <c r="I815" s="95">
        <v>1.25</v>
      </c>
      <c r="J815" s="94">
        <v>61</v>
      </c>
      <c r="K815" s="94"/>
      <c r="L815" s="93" t="s">
        <v>3271</v>
      </c>
      <c r="M815" s="92" t="str">
        <f>IF(N815="","",H815-($M$7*H815))</f>
        <v/>
      </c>
      <c r="N815" s="91"/>
    </row>
    <row r="816" spans="1:14" ht="16" x14ac:dyDescent="0.2">
      <c r="A816" s="99" t="s">
        <v>3270</v>
      </c>
      <c r="B816" s="98" t="s">
        <v>3269</v>
      </c>
      <c r="C816" s="93" t="s">
        <v>3268</v>
      </c>
      <c r="D816" s="93" t="s">
        <v>31</v>
      </c>
      <c r="E816" s="93" t="s">
        <v>3111</v>
      </c>
      <c r="F816" s="97" t="s">
        <v>3148</v>
      </c>
      <c r="G816" s="96" t="s">
        <v>73</v>
      </c>
      <c r="H816" s="95">
        <v>41.95</v>
      </c>
      <c r="I816" s="95"/>
      <c r="J816" s="94">
        <v>500</v>
      </c>
      <c r="K816" s="94"/>
      <c r="L816" s="93" t="s">
        <v>3267</v>
      </c>
      <c r="M816" s="92" t="str">
        <f>IF(N816="","",H816-($M$7*H816))</f>
        <v/>
      </c>
      <c r="N816" s="91"/>
    </row>
    <row r="817" spans="1:14" ht="16" x14ac:dyDescent="0.2">
      <c r="A817" s="99" t="s">
        <v>3266</v>
      </c>
      <c r="B817" s="98" t="s">
        <v>2252</v>
      </c>
      <c r="C817" s="93" t="s">
        <v>3265</v>
      </c>
      <c r="D817" s="93" t="s">
        <v>31</v>
      </c>
      <c r="E817" s="93" t="s">
        <v>3117</v>
      </c>
      <c r="F817" s="97"/>
      <c r="G817" s="96" t="s">
        <v>49</v>
      </c>
      <c r="H817" s="95">
        <v>96.25</v>
      </c>
      <c r="I817" s="95"/>
      <c r="J817" s="94">
        <v>64</v>
      </c>
      <c r="K817" s="94"/>
      <c r="L817" s="93" t="s">
        <v>3264</v>
      </c>
      <c r="M817" s="92" t="str">
        <f>IF(N817="","",H817-($M$7*H817))</f>
        <v/>
      </c>
      <c r="N817" s="91"/>
    </row>
    <row r="818" spans="1:14" ht="16" x14ac:dyDescent="0.2">
      <c r="A818" s="99" t="s">
        <v>3263</v>
      </c>
      <c r="B818" s="98" t="s">
        <v>3262</v>
      </c>
      <c r="C818" s="93" t="s">
        <v>3261</v>
      </c>
      <c r="D818" s="93" t="s">
        <v>31</v>
      </c>
      <c r="E818" s="93" t="s">
        <v>3260</v>
      </c>
      <c r="F818" s="97" t="s">
        <v>3148</v>
      </c>
      <c r="G818" s="96" t="s">
        <v>43</v>
      </c>
      <c r="H818" s="95">
        <v>165</v>
      </c>
      <c r="I818" s="95"/>
      <c r="J818" s="94">
        <v>1</v>
      </c>
      <c r="K818" s="94"/>
      <c r="L818" s="93" t="s">
        <v>3259</v>
      </c>
      <c r="M818" s="92" t="str">
        <f>IF(N818="","",H818-($M$7*H818))</f>
        <v/>
      </c>
      <c r="N818" s="91"/>
    </row>
    <row r="819" spans="1:14" ht="16" x14ac:dyDescent="0.2">
      <c r="A819" s="99" t="s">
        <v>3258</v>
      </c>
      <c r="B819" s="98" t="s">
        <v>2260</v>
      </c>
      <c r="C819" s="93" t="s">
        <v>3257</v>
      </c>
      <c r="D819" s="93" t="s">
        <v>31</v>
      </c>
      <c r="E819" s="93" t="s">
        <v>3222</v>
      </c>
      <c r="F819" s="97" t="s">
        <v>3148</v>
      </c>
      <c r="G819" s="96" t="s">
        <v>33</v>
      </c>
      <c r="H819" s="95">
        <v>36.6</v>
      </c>
      <c r="I819" s="95">
        <v>1.5</v>
      </c>
      <c r="J819" s="94">
        <v>48</v>
      </c>
      <c r="K819" s="94"/>
      <c r="L819" s="93" t="s">
        <v>3256</v>
      </c>
      <c r="M819" s="92" t="str">
        <f>IF(N819="","",H819-($M$7*H819))</f>
        <v/>
      </c>
      <c r="N819" s="91"/>
    </row>
    <row r="820" spans="1:14" ht="16" x14ac:dyDescent="0.2">
      <c r="A820" s="99" t="s">
        <v>3255</v>
      </c>
      <c r="B820" s="98" t="s">
        <v>3254</v>
      </c>
      <c r="C820" s="93" t="s">
        <v>3253</v>
      </c>
      <c r="D820" s="93" t="s">
        <v>31</v>
      </c>
      <c r="E820" s="93" t="s">
        <v>3252</v>
      </c>
      <c r="F820" s="97" t="s">
        <v>3148</v>
      </c>
      <c r="G820" s="96" t="s">
        <v>3251</v>
      </c>
      <c r="H820" s="95">
        <v>36.5</v>
      </c>
      <c r="I820" s="95">
        <v>2.85</v>
      </c>
      <c r="J820" s="94">
        <v>500</v>
      </c>
      <c r="K820" s="94"/>
      <c r="L820" s="93" t="s">
        <v>3250</v>
      </c>
      <c r="M820" s="92" t="str">
        <f>IF(N820="","",H820-($M$7*H820))</f>
        <v/>
      </c>
      <c r="N820" s="91"/>
    </row>
    <row r="821" spans="1:14" ht="16" x14ac:dyDescent="0.2">
      <c r="A821" s="99" t="s">
        <v>3249</v>
      </c>
      <c r="B821" s="98" t="s">
        <v>514</v>
      </c>
      <c r="C821" s="93" t="s">
        <v>3246</v>
      </c>
      <c r="D821" s="93" t="s">
        <v>31</v>
      </c>
      <c r="E821" s="93" t="s">
        <v>3093</v>
      </c>
      <c r="F821" s="97" t="s">
        <v>3148</v>
      </c>
      <c r="G821" s="96" t="s">
        <v>33</v>
      </c>
      <c r="H821" s="95">
        <v>78.5</v>
      </c>
      <c r="I821" s="95">
        <v>1</v>
      </c>
      <c r="J821" s="94">
        <v>128</v>
      </c>
      <c r="K821" s="94"/>
      <c r="L821" s="93" t="s">
        <v>3248</v>
      </c>
      <c r="M821" s="92" t="str">
        <f>IF(N821="","",H821-($M$7*H821))</f>
        <v/>
      </c>
      <c r="N821" s="91"/>
    </row>
    <row r="822" spans="1:14" ht="16" x14ac:dyDescent="0.2">
      <c r="A822" s="99" t="s">
        <v>3247</v>
      </c>
      <c r="B822" s="98" t="s">
        <v>514</v>
      </c>
      <c r="C822" s="93" t="s">
        <v>3246</v>
      </c>
      <c r="D822" s="93" t="s">
        <v>31</v>
      </c>
      <c r="E822" s="93" t="s">
        <v>3111</v>
      </c>
      <c r="F822" s="97"/>
      <c r="G822" s="96" t="s">
        <v>33</v>
      </c>
      <c r="H822" s="95">
        <v>57.15</v>
      </c>
      <c r="I822" s="95">
        <v>1</v>
      </c>
      <c r="J822" s="94">
        <v>64</v>
      </c>
      <c r="K822" s="94"/>
      <c r="L822" s="93" t="s">
        <v>3245</v>
      </c>
      <c r="M822" s="92" t="str">
        <f>IF(N822="","",H822-($M$7*H822))</f>
        <v/>
      </c>
      <c r="N822" s="91"/>
    </row>
    <row r="823" spans="1:14" ht="16" x14ac:dyDescent="0.2">
      <c r="A823" s="99" t="s">
        <v>3244</v>
      </c>
      <c r="B823" s="98" t="s">
        <v>516</v>
      </c>
      <c r="C823" s="93" t="s">
        <v>3237</v>
      </c>
      <c r="D823" s="93" t="s">
        <v>31</v>
      </c>
      <c r="E823" s="93" t="s">
        <v>3100</v>
      </c>
      <c r="F823" s="97" t="s">
        <v>3148</v>
      </c>
      <c r="G823" s="96" t="s">
        <v>60</v>
      </c>
      <c r="H823" s="95">
        <v>145.85</v>
      </c>
      <c r="I823" s="95">
        <v>0.35</v>
      </c>
      <c r="J823" s="94">
        <v>185</v>
      </c>
      <c r="K823" s="94"/>
      <c r="L823" s="93" t="s">
        <v>3243</v>
      </c>
      <c r="M823" s="92" t="str">
        <f>IF(N823="","",H823-($M$7*H823))</f>
        <v/>
      </c>
      <c r="N823" s="91"/>
    </row>
    <row r="824" spans="1:14" ht="16" x14ac:dyDescent="0.2">
      <c r="A824" s="99" t="s">
        <v>3242</v>
      </c>
      <c r="B824" s="98" t="s">
        <v>516</v>
      </c>
      <c r="C824" s="93" t="s">
        <v>3237</v>
      </c>
      <c r="D824" s="93" t="s">
        <v>31</v>
      </c>
      <c r="E824" s="93" t="s">
        <v>3093</v>
      </c>
      <c r="F824" s="97" t="s">
        <v>3148</v>
      </c>
      <c r="G824" s="96" t="s">
        <v>60</v>
      </c>
      <c r="H824" s="95">
        <v>71.3</v>
      </c>
      <c r="I824" s="95">
        <v>0.35</v>
      </c>
      <c r="J824" s="94">
        <v>38</v>
      </c>
      <c r="K824" s="94"/>
      <c r="L824" s="93" t="s">
        <v>3241</v>
      </c>
      <c r="M824" s="92" t="str">
        <f>IF(N824="","",H824-($M$7*H824))</f>
        <v/>
      </c>
      <c r="N824" s="91"/>
    </row>
    <row r="825" spans="1:14" ht="16" x14ac:dyDescent="0.2">
      <c r="A825" s="99" t="s">
        <v>3240</v>
      </c>
      <c r="B825" s="98" t="s">
        <v>516</v>
      </c>
      <c r="C825" s="93" t="s">
        <v>3237</v>
      </c>
      <c r="D825" s="93" t="s">
        <v>31</v>
      </c>
      <c r="E825" s="93" t="s">
        <v>3111</v>
      </c>
      <c r="F825" s="97" t="s">
        <v>3148</v>
      </c>
      <c r="G825" s="96" t="s">
        <v>60</v>
      </c>
      <c r="H825" s="95">
        <v>56.75</v>
      </c>
      <c r="I825" s="95">
        <v>0.35</v>
      </c>
      <c r="J825" s="94">
        <v>469</v>
      </c>
      <c r="K825" s="94"/>
      <c r="L825" s="93" t="s">
        <v>3239</v>
      </c>
      <c r="M825" s="92" t="str">
        <f>IF(N825="","",H825-($M$7*H825))</f>
        <v/>
      </c>
      <c r="N825" s="91"/>
    </row>
    <row r="826" spans="1:14" ht="16" x14ac:dyDescent="0.2">
      <c r="A826" s="99" t="s">
        <v>3238</v>
      </c>
      <c r="B826" s="98" t="s">
        <v>516</v>
      </c>
      <c r="C826" s="93" t="s">
        <v>3237</v>
      </c>
      <c r="D826" s="93" t="s">
        <v>41</v>
      </c>
      <c r="E826" s="93" t="s">
        <v>3236</v>
      </c>
      <c r="F826" s="97" t="s">
        <v>3148</v>
      </c>
      <c r="G826" s="96" t="s">
        <v>60</v>
      </c>
      <c r="H826" s="95">
        <v>98.4</v>
      </c>
      <c r="I826" s="95">
        <v>0.35</v>
      </c>
      <c r="J826" s="94">
        <v>87</v>
      </c>
      <c r="K826" s="94"/>
      <c r="L826" s="93" t="s">
        <v>3235</v>
      </c>
      <c r="M826" s="92" t="str">
        <f>IF(N826="","",H826-($M$7*H826))</f>
        <v/>
      </c>
      <c r="N826" s="91"/>
    </row>
    <row r="827" spans="1:14" ht="16" x14ac:dyDescent="0.2">
      <c r="A827" s="99" t="s">
        <v>3234</v>
      </c>
      <c r="B827" s="98" t="s">
        <v>2294</v>
      </c>
      <c r="C827" s="93" t="s">
        <v>3233</v>
      </c>
      <c r="D827" s="93" t="s">
        <v>31</v>
      </c>
      <c r="E827" s="93" t="s">
        <v>3222</v>
      </c>
      <c r="F827" s="97"/>
      <c r="G827" s="96" t="s">
        <v>33</v>
      </c>
      <c r="H827" s="95">
        <v>39.85</v>
      </c>
      <c r="I827" s="95">
        <v>0.85</v>
      </c>
      <c r="J827" s="94">
        <v>428</v>
      </c>
      <c r="K827" s="94"/>
      <c r="L827" s="93" t="s">
        <v>3232</v>
      </c>
      <c r="M827" s="92" t="str">
        <f>IF(N827="","",H827-($M$7*H827))</f>
        <v/>
      </c>
      <c r="N827" s="91"/>
    </row>
    <row r="828" spans="1:14" ht="16" x14ac:dyDescent="0.2">
      <c r="A828" s="99" t="s">
        <v>3231</v>
      </c>
      <c r="B828" s="98" t="s">
        <v>523</v>
      </c>
      <c r="C828" s="93" t="s">
        <v>524</v>
      </c>
      <c r="D828" s="93" t="s">
        <v>31</v>
      </c>
      <c r="E828" s="93" t="s">
        <v>3145</v>
      </c>
      <c r="F828" s="97"/>
      <c r="G828" s="96" t="s">
        <v>33</v>
      </c>
      <c r="H828" s="95">
        <v>259.45</v>
      </c>
      <c r="I828" s="95"/>
      <c r="J828" s="94">
        <v>10</v>
      </c>
      <c r="K828" s="94"/>
      <c r="L828" s="93" t="s">
        <v>3230</v>
      </c>
      <c r="M828" s="92" t="str">
        <f>IF(N828="","",H828-($M$7*H828))</f>
        <v/>
      </c>
      <c r="N828" s="91"/>
    </row>
    <row r="829" spans="1:14" ht="16" x14ac:dyDescent="0.2">
      <c r="A829" s="99" t="s">
        <v>3229</v>
      </c>
      <c r="B829" s="98" t="s">
        <v>523</v>
      </c>
      <c r="C829" s="93" t="s">
        <v>524</v>
      </c>
      <c r="D829" s="93" t="s">
        <v>31</v>
      </c>
      <c r="E829" s="93" t="s">
        <v>3142</v>
      </c>
      <c r="F829" s="97"/>
      <c r="G829" s="96" t="s">
        <v>33</v>
      </c>
      <c r="H829" s="95">
        <v>207.55</v>
      </c>
      <c r="I829" s="95"/>
      <c r="J829" s="94">
        <v>22</v>
      </c>
      <c r="K829" s="94"/>
      <c r="L829" s="93" t="s">
        <v>3228</v>
      </c>
      <c r="M829" s="92" t="str">
        <f>IF(N829="","",H829-($M$7*H829))</f>
        <v/>
      </c>
      <c r="N829" s="91"/>
    </row>
    <row r="830" spans="1:14" ht="16" x14ac:dyDescent="0.2">
      <c r="A830" s="99" t="s">
        <v>3227</v>
      </c>
      <c r="B830" s="98" t="s">
        <v>523</v>
      </c>
      <c r="C830" s="93" t="s">
        <v>524</v>
      </c>
      <c r="D830" s="93" t="s">
        <v>31</v>
      </c>
      <c r="E830" s="93" t="s">
        <v>3108</v>
      </c>
      <c r="F830" s="97"/>
      <c r="G830" s="96" t="s">
        <v>33</v>
      </c>
      <c r="H830" s="95">
        <v>158.5</v>
      </c>
      <c r="I830" s="95"/>
      <c r="J830" s="94">
        <v>52</v>
      </c>
      <c r="K830" s="94"/>
      <c r="L830" s="93" t="s">
        <v>3226</v>
      </c>
      <c r="M830" s="92" t="str">
        <f>IF(N830="","",H830-($M$7*H830))</f>
        <v/>
      </c>
      <c r="N830" s="91"/>
    </row>
    <row r="831" spans="1:14" ht="16" x14ac:dyDescent="0.2">
      <c r="A831" s="99" t="s">
        <v>3225</v>
      </c>
      <c r="B831" s="98" t="s">
        <v>523</v>
      </c>
      <c r="C831" s="93" t="s">
        <v>524</v>
      </c>
      <c r="D831" s="93" t="s">
        <v>31</v>
      </c>
      <c r="E831" s="93" t="s">
        <v>3100</v>
      </c>
      <c r="F831" s="97"/>
      <c r="G831" s="96" t="s">
        <v>33</v>
      </c>
      <c r="H831" s="95">
        <v>135.6</v>
      </c>
      <c r="I831" s="95"/>
      <c r="J831" s="94">
        <v>90</v>
      </c>
      <c r="K831" s="94"/>
      <c r="L831" s="93" t="s">
        <v>3224</v>
      </c>
      <c r="M831" s="92" t="str">
        <f>IF(N831="","",H831-($M$7*H831))</f>
        <v/>
      </c>
      <c r="N831" s="91"/>
    </row>
    <row r="832" spans="1:14" ht="16" x14ac:dyDescent="0.2">
      <c r="A832" s="99" t="s">
        <v>3223</v>
      </c>
      <c r="B832" s="98" t="s">
        <v>523</v>
      </c>
      <c r="C832" s="93" t="s">
        <v>524</v>
      </c>
      <c r="D832" s="93" t="s">
        <v>31</v>
      </c>
      <c r="E832" s="93" t="s">
        <v>3222</v>
      </c>
      <c r="F832" s="97"/>
      <c r="G832" s="96" t="s">
        <v>33</v>
      </c>
      <c r="H832" s="95">
        <v>33.799999999999997</v>
      </c>
      <c r="I832" s="95"/>
      <c r="J832" s="94">
        <v>208</v>
      </c>
      <c r="K832" s="94"/>
      <c r="L832" s="93" t="s">
        <v>3221</v>
      </c>
      <c r="M832" s="92" t="str">
        <f>IF(N832="","",H832-($M$7*H832))</f>
        <v/>
      </c>
      <c r="N832" s="91"/>
    </row>
    <row r="833" spans="1:14" ht="16" x14ac:dyDescent="0.2">
      <c r="A833" s="99" t="s">
        <v>3220</v>
      </c>
      <c r="B833" s="98" t="s">
        <v>691</v>
      </c>
      <c r="C833" s="93" t="s">
        <v>3219</v>
      </c>
      <c r="D833" s="93" t="s">
        <v>31</v>
      </c>
      <c r="E833" s="93" t="s">
        <v>3142</v>
      </c>
      <c r="F833" s="97"/>
      <c r="G833" s="96" t="s">
        <v>49</v>
      </c>
      <c r="H833" s="95">
        <v>240</v>
      </c>
      <c r="I833" s="95"/>
      <c r="J833" s="94">
        <v>15</v>
      </c>
      <c r="K833" s="94"/>
      <c r="L833" s="93" t="s">
        <v>3218</v>
      </c>
      <c r="M833" s="92" t="str">
        <f>IF(N833="","",H833-($M$7*H833))</f>
        <v/>
      </c>
      <c r="N833" s="91"/>
    </row>
    <row r="834" spans="1:14" ht="16" x14ac:dyDescent="0.2">
      <c r="A834" s="99" t="s">
        <v>3217</v>
      </c>
      <c r="B834" s="98" t="s">
        <v>549</v>
      </c>
      <c r="C834" s="93" t="s">
        <v>3216</v>
      </c>
      <c r="D834" s="93" t="s">
        <v>31</v>
      </c>
      <c r="E834" s="93" t="s">
        <v>3117</v>
      </c>
      <c r="F834" s="97"/>
      <c r="G834" s="96" t="s">
        <v>33</v>
      </c>
      <c r="H834" s="95">
        <v>88.6</v>
      </c>
      <c r="I834" s="95">
        <v>0.5</v>
      </c>
      <c r="J834" s="94"/>
      <c r="K834" s="94">
        <v>10</v>
      </c>
      <c r="L834" s="93" t="s">
        <v>3215</v>
      </c>
      <c r="M834" s="92" t="str">
        <f>IF(N834="","",H834-($M$7*H834))</f>
        <v/>
      </c>
      <c r="N834" s="91"/>
    </row>
    <row r="835" spans="1:14" ht="16" x14ac:dyDescent="0.2">
      <c r="A835" s="99" t="s">
        <v>3214</v>
      </c>
      <c r="B835" s="98" t="s">
        <v>2821</v>
      </c>
      <c r="C835" s="93" t="s">
        <v>3205</v>
      </c>
      <c r="D835" s="93" t="s">
        <v>31</v>
      </c>
      <c r="E835" s="93" t="s">
        <v>3142</v>
      </c>
      <c r="F835" s="97"/>
      <c r="G835" s="96" t="s">
        <v>33</v>
      </c>
      <c r="H835" s="95">
        <v>209</v>
      </c>
      <c r="I835" s="95"/>
      <c r="J835" s="94">
        <v>7</v>
      </c>
      <c r="K835" s="94"/>
      <c r="L835" s="93" t="s">
        <v>3213</v>
      </c>
      <c r="M835" s="92" t="str">
        <f>IF(N835="","",H835-($M$7*H835))</f>
        <v/>
      </c>
      <c r="N835" s="91"/>
    </row>
    <row r="836" spans="1:14" ht="16" x14ac:dyDescent="0.2">
      <c r="A836" s="99" t="s">
        <v>3212</v>
      </c>
      <c r="B836" s="98" t="s">
        <v>2821</v>
      </c>
      <c r="C836" s="93" t="s">
        <v>3205</v>
      </c>
      <c r="D836" s="93" t="s">
        <v>31</v>
      </c>
      <c r="E836" s="93" t="s">
        <v>3108</v>
      </c>
      <c r="F836" s="97" t="s">
        <v>3148</v>
      </c>
      <c r="G836" s="96" t="s">
        <v>33</v>
      </c>
      <c r="H836" s="95">
        <v>183.5</v>
      </c>
      <c r="I836" s="95"/>
      <c r="J836" s="94">
        <v>10</v>
      </c>
      <c r="K836" s="94"/>
      <c r="L836" s="93" t="s">
        <v>3211</v>
      </c>
      <c r="M836" s="92" t="str">
        <f>IF(N836="","",H836-($M$7*H836))</f>
        <v/>
      </c>
      <c r="N836" s="91"/>
    </row>
    <row r="837" spans="1:14" ht="16" x14ac:dyDescent="0.2">
      <c r="A837" s="99" t="s">
        <v>3210</v>
      </c>
      <c r="B837" s="98" t="s">
        <v>2821</v>
      </c>
      <c r="C837" s="93" t="s">
        <v>3205</v>
      </c>
      <c r="D837" s="93" t="s">
        <v>31</v>
      </c>
      <c r="E837" s="93" t="s">
        <v>3117</v>
      </c>
      <c r="F837" s="97" t="s">
        <v>3148</v>
      </c>
      <c r="G837" s="96" t="s">
        <v>33</v>
      </c>
      <c r="H837" s="95">
        <v>84.7</v>
      </c>
      <c r="I837" s="95"/>
      <c r="J837" s="94">
        <v>175</v>
      </c>
      <c r="K837" s="94"/>
      <c r="L837" s="93" t="s">
        <v>3209</v>
      </c>
      <c r="M837" s="92" t="str">
        <f>IF(N837="","",H837-($M$7*H837))</f>
        <v/>
      </c>
      <c r="N837" s="91"/>
    </row>
    <row r="838" spans="1:14" ht="16" x14ac:dyDescent="0.2">
      <c r="A838" s="99" t="s">
        <v>3208</v>
      </c>
      <c r="B838" s="98" t="s">
        <v>2821</v>
      </c>
      <c r="C838" s="93" t="s">
        <v>3205</v>
      </c>
      <c r="D838" s="93" t="s">
        <v>31</v>
      </c>
      <c r="E838" s="93" t="s">
        <v>3093</v>
      </c>
      <c r="F838" s="97" t="s">
        <v>3148</v>
      </c>
      <c r="G838" s="96" t="s">
        <v>33</v>
      </c>
      <c r="H838" s="95">
        <v>58.95</v>
      </c>
      <c r="I838" s="95"/>
      <c r="J838" s="94">
        <v>155</v>
      </c>
      <c r="K838" s="94"/>
      <c r="L838" s="93" t="s">
        <v>3207</v>
      </c>
      <c r="M838" s="92" t="str">
        <f>IF(N838="","",H838-($M$7*H838))</f>
        <v/>
      </c>
      <c r="N838" s="91"/>
    </row>
    <row r="839" spans="1:14" ht="16" x14ac:dyDescent="0.2">
      <c r="A839" s="99" t="s">
        <v>3206</v>
      </c>
      <c r="B839" s="98" t="s">
        <v>2821</v>
      </c>
      <c r="C839" s="93" t="s">
        <v>3205</v>
      </c>
      <c r="D839" s="93" t="s">
        <v>31</v>
      </c>
      <c r="E839" s="93" t="s">
        <v>3111</v>
      </c>
      <c r="F839" s="97" t="s">
        <v>3148</v>
      </c>
      <c r="G839" s="96" t="s">
        <v>33</v>
      </c>
      <c r="H839" s="95">
        <v>49</v>
      </c>
      <c r="I839" s="95"/>
      <c r="J839" s="94">
        <v>72</v>
      </c>
      <c r="K839" s="94"/>
      <c r="L839" s="93" t="s">
        <v>3204</v>
      </c>
      <c r="M839" s="92" t="str">
        <f>IF(N839="","",H839-($M$7*H839))</f>
        <v/>
      </c>
      <c r="N839" s="91"/>
    </row>
    <row r="840" spans="1:14" ht="16" x14ac:dyDescent="0.2">
      <c r="A840" s="99" t="s">
        <v>3203</v>
      </c>
      <c r="B840" s="98" t="s">
        <v>559</v>
      </c>
      <c r="C840" s="93" t="s">
        <v>3192</v>
      </c>
      <c r="D840" s="93" t="s">
        <v>31</v>
      </c>
      <c r="E840" s="93" t="s">
        <v>3108</v>
      </c>
      <c r="F840" s="97" t="s">
        <v>3148</v>
      </c>
      <c r="G840" s="96" t="s">
        <v>60</v>
      </c>
      <c r="H840" s="95">
        <v>185.9</v>
      </c>
      <c r="I840" s="95">
        <v>1</v>
      </c>
      <c r="J840" s="94">
        <v>21</v>
      </c>
      <c r="K840" s="94"/>
      <c r="L840" s="93" t="s">
        <v>3202</v>
      </c>
      <c r="M840" s="92" t="str">
        <f>IF(N840="","",H840-($M$7*H840))</f>
        <v/>
      </c>
      <c r="N840" s="91"/>
    </row>
    <row r="841" spans="1:14" ht="16" x14ac:dyDescent="0.2">
      <c r="A841" s="99" t="s">
        <v>3201</v>
      </c>
      <c r="B841" s="98" t="s">
        <v>559</v>
      </c>
      <c r="C841" s="93" t="s">
        <v>3192</v>
      </c>
      <c r="D841" s="93" t="s">
        <v>31</v>
      </c>
      <c r="E841" s="93" t="s">
        <v>3100</v>
      </c>
      <c r="F841" s="97"/>
      <c r="G841" s="96" t="s">
        <v>60</v>
      </c>
      <c r="H841" s="95">
        <v>139.30000000000001</v>
      </c>
      <c r="I841" s="95">
        <v>1</v>
      </c>
      <c r="J841" s="94">
        <v>1</v>
      </c>
      <c r="K841" s="94"/>
      <c r="L841" s="93" t="s">
        <v>3200</v>
      </c>
      <c r="M841" s="92" t="str">
        <f>IF(N841="","",H841-($M$7*H841))</f>
        <v/>
      </c>
      <c r="N841" s="91"/>
    </row>
    <row r="842" spans="1:14" ht="16" x14ac:dyDescent="0.2">
      <c r="A842" s="99" t="s">
        <v>3199</v>
      </c>
      <c r="B842" s="98" t="s">
        <v>559</v>
      </c>
      <c r="C842" s="93" t="s">
        <v>3192</v>
      </c>
      <c r="D842" s="93" t="s">
        <v>31</v>
      </c>
      <c r="E842" s="93" t="s">
        <v>3097</v>
      </c>
      <c r="F842" s="97" t="s">
        <v>3148</v>
      </c>
      <c r="G842" s="96" t="s">
        <v>60</v>
      </c>
      <c r="H842" s="95">
        <v>115.2</v>
      </c>
      <c r="I842" s="95">
        <v>1</v>
      </c>
      <c r="J842" s="94">
        <v>97</v>
      </c>
      <c r="K842" s="94"/>
      <c r="L842" s="93" t="s">
        <v>3198</v>
      </c>
      <c r="M842" s="92" t="str">
        <f>IF(N842="","",H842-($M$7*H842))</f>
        <v/>
      </c>
      <c r="N842" s="91"/>
    </row>
    <row r="843" spans="1:14" ht="16" x14ac:dyDescent="0.2">
      <c r="A843" s="99" t="s">
        <v>3197</v>
      </c>
      <c r="B843" s="98" t="s">
        <v>559</v>
      </c>
      <c r="C843" s="93" t="s">
        <v>3192</v>
      </c>
      <c r="D843" s="93" t="s">
        <v>31</v>
      </c>
      <c r="E843" s="93" t="s">
        <v>3117</v>
      </c>
      <c r="F843" s="97" t="s">
        <v>3148</v>
      </c>
      <c r="G843" s="96" t="s">
        <v>60</v>
      </c>
      <c r="H843" s="95">
        <v>89.15</v>
      </c>
      <c r="I843" s="95">
        <v>1</v>
      </c>
      <c r="J843" s="94">
        <v>102</v>
      </c>
      <c r="K843" s="94"/>
      <c r="L843" s="93" t="s">
        <v>3196</v>
      </c>
      <c r="M843" s="92" t="str">
        <f>IF(N843="","",H843-($M$7*H843))</f>
        <v/>
      </c>
      <c r="N843" s="91"/>
    </row>
    <row r="844" spans="1:14" ht="16" x14ac:dyDescent="0.2">
      <c r="A844" s="99" t="s">
        <v>3195</v>
      </c>
      <c r="B844" s="98" t="s">
        <v>559</v>
      </c>
      <c r="C844" s="93" t="s">
        <v>3192</v>
      </c>
      <c r="D844" s="93" t="s">
        <v>31</v>
      </c>
      <c r="E844" s="93" t="s">
        <v>3093</v>
      </c>
      <c r="F844" s="97" t="s">
        <v>3148</v>
      </c>
      <c r="G844" s="96" t="s">
        <v>60</v>
      </c>
      <c r="H844" s="95">
        <v>58.95</v>
      </c>
      <c r="I844" s="95">
        <v>1</v>
      </c>
      <c r="J844" s="94">
        <v>6</v>
      </c>
      <c r="K844" s="94"/>
      <c r="L844" s="93" t="s">
        <v>3194</v>
      </c>
      <c r="M844" s="92" t="str">
        <f>IF(N844="","",H844-($M$7*H844))</f>
        <v/>
      </c>
      <c r="N844" s="91"/>
    </row>
    <row r="845" spans="1:14" ht="16" x14ac:dyDescent="0.2">
      <c r="A845" s="99" t="s">
        <v>3193</v>
      </c>
      <c r="B845" s="98" t="s">
        <v>559</v>
      </c>
      <c r="C845" s="93" t="s">
        <v>3192</v>
      </c>
      <c r="D845" s="93" t="s">
        <v>31</v>
      </c>
      <c r="E845" s="93" t="s">
        <v>3149</v>
      </c>
      <c r="F845" s="97"/>
      <c r="G845" s="96" t="s">
        <v>60</v>
      </c>
      <c r="H845" s="95">
        <v>36.5</v>
      </c>
      <c r="I845" s="95">
        <v>1</v>
      </c>
      <c r="J845" s="94">
        <v>441</v>
      </c>
      <c r="K845" s="94"/>
      <c r="L845" s="93" t="s">
        <v>3191</v>
      </c>
      <c r="M845" s="92" t="str">
        <f>IF(N845="","",H845-($M$7*H845))</f>
        <v/>
      </c>
      <c r="N845" s="91"/>
    </row>
    <row r="846" spans="1:14" ht="16" x14ac:dyDescent="0.2">
      <c r="A846" s="99" t="s">
        <v>3190</v>
      </c>
      <c r="B846" s="98" t="s">
        <v>561</v>
      </c>
      <c r="C846" s="93" t="s">
        <v>3187</v>
      </c>
      <c r="D846" s="93" t="s">
        <v>31</v>
      </c>
      <c r="E846" s="93" t="s">
        <v>3108</v>
      </c>
      <c r="F846" s="97" t="s">
        <v>3148</v>
      </c>
      <c r="G846" s="96" t="s">
        <v>60</v>
      </c>
      <c r="H846" s="95">
        <v>185.9</v>
      </c>
      <c r="I846" s="95">
        <v>1.75</v>
      </c>
      <c r="J846" s="94">
        <v>19</v>
      </c>
      <c r="K846" s="94"/>
      <c r="L846" s="93" t="s">
        <v>3189</v>
      </c>
      <c r="M846" s="92" t="str">
        <f>IF(N846="","",H846-($M$7*H846))</f>
        <v/>
      </c>
      <c r="N846" s="91"/>
    </row>
    <row r="847" spans="1:14" ht="16" x14ac:dyDescent="0.2">
      <c r="A847" s="99" t="s">
        <v>3188</v>
      </c>
      <c r="B847" s="98" t="s">
        <v>561</v>
      </c>
      <c r="C847" s="93" t="s">
        <v>3187</v>
      </c>
      <c r="D847" s="93" t="s">
        <v>31</v>
      </c>
      <c r="E847" s="93" t="s">
        <v>3097</v>
      </c>
      <c r="F847" s="97"/>
      <c r="G847" s="96" t="s">
        <v>60</v>
      </c>
      <c r="H847" s="95">
        <v>115.2</v>
      </c>
      <c r="I847" s="95">
        <v>1.75</v>
      </c>
      <c r="J847" s="94">
        <v>6</v>
      </c>
      <c r="K847" s="94"/>
      <c r="L847" s="93" t="s">
        <v>3186</v>
      </c>
      <c r="M847" s="92" t="str">
        <f>IF(N847="","",H847-($M$7*H847))</f>
        <v/>
      </c>
      <c r="N847" s="91"/>
    </row>
    <row r="848" spans="1:14" ht="16" x14ac:dyDescent="0.2">
      <c r="A848" s="99" t="s">
        <v>3185</v>
      </c>
      <c r="B848" s="98" t="s">
        <v>854</v>
      </c>
      <c r="C848" s="93" t="s">
        <v>3176</v>
      </c>
      <c r="D848" s="93" t="s">
        <v>31</v>
      </c>
      <c r="E848" s="93" t="s">
        <v>3108</v>
      </c>
      <c r="F848" s="97"/>
      <c r="G848" s="96" t="s">
        <v>60</v>
      </c>
      <c r="H848" s="95">
        <v>185.9</v>
      </c>
      <c r="I848" s="95"/>
      <c r="J848" s="94">
        <v>3</v>
      </c>
      <c r="K848" s="94"/>
      <c r="L848" s="93" t="s">
        <v>3184</v>
      </c>
      <c r="M848" s="92" t="str">
        <f>IF(N848="","",H848-($M$7*H848))</f>
        <v/>
      </c>
      <c r="N848" s="91"/>
    </row>
    <row r="849" spans="1:14" ht="16" x14ac:dyDescent="0.2">
      <c r="A849" s="99" t="s">
        <v>3183</v>
      </c>
      <c r="B849" s="98" t="s">
        <v>854</v>
      </c>
      <c r="C849" s="93" t="s">
        <v>3176</v>
      </c>
      <c r="D849" s="93" t="s">
        <v>31</v>
      </c>
      <c r="E849" s="93" t="s">
        <v>3100</v>
      </c>
      <c r="F849" s="97"/>
      <c r="G849" s="96" t="s">
        <v>60</v>
      </c>
      <c r="H849" s="95">
        <v>139.30000000000001</v>
      </c>
      <c r="I849" s="95"/>
      <c r="J849" s="94">
        <v>14</v>
      </c>
      <c r="K849" s="94"/>
      <c r="L849" s="93" t="s">
        <v>3182</v>
      </c>
      <c r="M849" s="92" t="str">
        <f>IF(N849="","",H849-($M$7*H849))</f>
        <v/>
      </c>
      <c r="N849" s="91"/>
    </row>
    <row r="850" spans="1:14" ht="16" x14ac:dyDescent="0.2">
      <c r="A850" s="99" t="s">
        <v>3181</v>
      </c>
      <c r="B850" s="98" t="s">
        <v>854</v>
      </c>
      <c r="C850" s="93" t="s">
        <v>3176</v>
      </c>
      <c r="D850" s="93" t="s">
        <v>31</v>
      </c>
      <c r="E850" s="93" t="s">
        <v>3097</v>
      </c>
      <c r="F850" s="97" t="s">
        <v>3148</v>
      </c>
      <c r="G850" s="96" t="s">
        <v>60</v>
      </c>
      <c r="H850" s="95">
        <v>115.2</v>
      </c>
      <c r="I850" s="95"/>
      <c r="J850" s="94">
        <v>46</v>
      </c>
      <c r="K850" s="94"/>
      <c r="L850" s="93" t="s">
        <v>3180</v>
      </c>
      <c r="M850" s="92" t="str">
        <f>IF(N850="","",H850-($M$7*H850))</f>
        <v/>
      </c>
      <c r="N850" s="91"/>
    </row>
    <row r="851" spans="1:14" ht="16" x14ac:dyDescent="0.2">
      <c r="A851" s="99" t="s">
        <v>3179</v>
      </c>
      <c r="B851" s="98" t="s">
        <v>854</v>
      </c>
      <c r="C851" s="93" t="s">
        <v>3176</v>
      </c>
      <c r="D851" s="93" t="s">
        <v>31</v>
      </c>
      <c r="E851" s="93" t="s">
        <v>3117</v>
      </c>
      <c r="F851" s="97" t="s">
        <v>3148</v>
      </c>
      <c r="G851" s="96" t="s">
        <v>60</v>
      </c>
      <c r="H851" s="95">
        <v>89.15</v>
      </c>
      <c r="I851" s="95"/>
      <c r="J851" s="94">
        <v>165</v>
      </c>
      <c r="K851" s="94"/>
      <c r="L851" s="93" t="s">
        <v>3178</v>
      </c>
      <c r="M851" s="92" t="str">
        <f>IF(N851="","",H851-($M$7*H851))</f>
        <v/>
      </c>
      <c r="N851" s="91"/>
    </row>
    <row r="852" spans="1:14" ht="16" x14ac:dyDescent="0.2">
      <c r="A852" s="99" t="s">
        <v>3177</v>
      </c>
      <c r="B852" s="98" t="s">
        <v>854</v>
      </c>
      <c r="C852" s="93" t="s">
        <v>3176</v>
      </c>
      <c r="D852" s="93" t="s">
        <v>31</v>
      </c>
      <c r="E852" s="93" t="s">
        <v>3093</v>
      </c>
      <c r="F852" s="97" t="s">
        <v>3148</v>
      </c>
      <c r="G852" s="96" t="s">
        <v>60</v>
      </c>
      <c r="H852" s="95">
        <v>58.95</v>
      </c>
      <c r="I852" s="95"/>
      <c r="J852" s="94">
        <v>195</v>
      </c>
      <c r="K852" s="94"/>
      <c r="L852" s="93" t="s">
        <v>3175</v>
      </c>
      <c r="M852" s="92" t="str">
        <f>IF(N852="","",H852-($M$7*H852))</f>
        <v/>
      </c>
      <c r="N852" s="91"/>
    </row>
    <row r="853" spans="1:14" ht="16" x14ac:dyDescent="0.2">
      <c r="A853" s="99" t="s">
        <v>3174</v>
      </c>
      <c r="B853" s="98" t="s">
        <v>577</v>
      </c>
      <c r="C853" s="93" t="s">
        <v>3169</v>
      </c>
      <c r="D853" s="93" t="s">
        <v>31</v>
      </c>
      <c r="E853" s="93" t="s">
        <v>3097</v>
      </c>
      <c r="F853" s="97" t="s">
        <v>3148</v>
      </c>
      <c r="G853" s="96" t="s">
        <v>33</v>
      </c>
      <c r="H853" s="95">
        <v>115.2</v>
      </c>
      <c r="I853" s="95">
        <v>2</v>
      </c>
      <c r="J853" s="94">
        <v>241</v>
      </c>
      <c r="K853" s="94"/>
      <c r="L853" s="93" t="s">
        <v>3173</v>
      </c>
      <c r="M853" s="92" t="str">
        <f>IF(N853="","",H853-($M$7*H853))</f>
        <v/>
      </c>
      <c r="N853" s="91"/>
    </row>
    <row r="854" spans="1:14" ht="16" x14ac:dyDescent="0.2">
      <c r="A854" s="99" t="s">
        <v>3172</v>
      </c>
      <c r="B854" s="98" t="s">
        <v>577</v>
      </c>
      <c r="C854" s="93" t="s">
        <v>3169</v>
      </c>
      <c r="D854" s="93" t="s">
        <v>31</v>
      </c>
      <c r="E854" s="93" t="s">
        <v>3117</v>
      </c>
      <c r="F854" s="97" t="s">
        <v>3148</v>
      </c>
      <c r="G854" s="96" t="s">
        <v>33</v>
      </c>
      <c r="H854" s="95">
        <v>89.15</v>
      </c>
      <c r="I854" s="95">
        <v>2</v>
      </c>
      <c r="J854" s="94">
        <v>73</v>
      </c>
      <c r="K854" s="94"/>
      <c r="L854" s="93" t="s">
        <v>3171</v>
      </c>
      <c r="M854" s="92" t="str">
        <f>IF(N854="","",H854-($M$7*H854))</f>
        <v/>
      </c>
      <c r="N854" s="91"/>
    </row>
    <row r="855" spans="1:14" ht="16" x14ac:dyDescent="0.2">
      <c r="A855" s="99" t="s">
        <v>3170</v>
      </c>
      <c r="B855" s="98" t="s">
        <v>577</v>
      </c>
      <c r="C855" s="93" t="s">
        <v>3169</v>
      </c>
      <c r="D855" s="93" t="s">
        <v>31</v>
      </c>
      <c r="E855" s="93" t="s">
        <v>3093</v>
      </c>
      <c r="F855" s="97"/>
      <c r="G855" s="96" t="s">
        <v>33</v>
      </c>
      <c r="H855" s="95">
        <v>58.95</v>
      </c>
      <c r="I855" s="95">
        <v>2</v>
      </c>
      <c r="J855" s="94">
        <v>8</v>
      </c>
      <c r="K855" s="94"/>
      <c r="L855" s="93" t="s">
        <v>3168</v>
      </c>
      <c r="M855" s="92" t="str">
        <f>IF(N855="","",H855-($M$7*H855))</f>
        <v/>
      </c>
      <c r="N855" s="91"/>
    </row>
    <row r="856" spans="1:14" ht="16" x14ac:dyDescent="0.2">
      <c r="A856" s="99" t="s">
        <v>3167</v>
      </c>
      <c r="B856" s="98" t="s">
        <v>663</v>
      </c>
      <c r="C856" s="93" t="s">
        <v>3164</v>
      </c>
      <c r="D856" s="93" t="s">
        <v>31</v>
      </c>
      <c r="E856" s="93" t="s">
        <v>3117</v>
      </c>
      <c r="F856" s="97" t="s">
        <v>3148</v>
      </c>
      <c r="G856" s="96" t="s">
        <v>60</v>
      </c>
      <c r="H856" s="95">
        <v>89.15</v>
      </c>
      <c r="I856" s="95">
        <v>1</v>
      </c>
      <c r="J856" s="94">
        <v>30</v>
      </c>
      <c r="K856" s="94"/>
      <c r="L856" s="93" t="s">
        <v>3166</v>
      </c>
      <c r="M856" s="92" t="str">
        <f>IF(N856="","",H856-($M$7*H856))</f>
        <v/>
      </c>
      <c r="N856" s="91"/>
    </row>
    <row r="857" spans="1:14" ht="16" x14ac:dyDescent="0.2">
      <c r="A857" s="99" t="s">
        <v>3165</v>
      </c>
      <c r="B857" s="98" t="s">
        <v>663</v>
      </c>
      <c r="C857" s="93" t="s">
        <v>3164</v>
      </c>
      <c r="D857" s="93" t="s">
        <v>31</v>
      </c>
      <c r="E857" s="93" t="s">
        <v>3093</v>
      </c>
      <c r="F857" s="97" t="s">
        <v>3148</v>
      </c>
      <c r="G857" s="96" t="s">
        <v>60</v>
      </c>
      <c r="H857" s="95">
        <v>57.75</v>
      </c>
      <c r="I857" s="95">
        <v>1</v>
      </c>
      <c r="J857" s="94">
        <v>8</v>
      </c>
      <c r="K857" s="94"/>
      <c r="L857" s="93" t="s">
        <v>3163</v>
      </c>
      <c r="M857" s="92" t="str">
        <f>IF(N857="","",H857-($M$7*H857))</f>
        <v/>
      </c>
      <c r="N857" s="91"/>
    </row>
    <row r="858" spans="1:14" ht="16" x14ac:dyDescent="0.2">
      <c r="A858" s="99" t="s">
        <v>3162</v>
      </c>
      <c r="B858" s="98" t="s">
        <v>572</v>
      </c>
      <c r="C858" s="93" t="s">
        <v>3161</v>
      </c>
      <c r="D858" s="93" t="s">
        <v>31</v>
      </c>
      <c r="E858" s="93" t="s">
        <v>3097</v>
      </c>
      <c r="F858" s="97" t="s">
        <v>3148</v>
      </c>
      <c r="G858" s="96" t="s">
        <v>60</v>
      </c>
      <c r="H858" s="95">
        <v>115.2</v>
      </c>
      <c r="I858" s="95"/>
      <c r="J858" s="94">
        <v>94</v>
      </c>
      <c r="K858" s="94"/>
      <c r="L858" s="93" t="s">
        <v>3160</v>
      </c>
      <c r="M858" s="92" t="str">
        <f>IF(N858="","",H858-($M$7*H858))</f>
        <v/>
      </c>
      <c r="N858" s="91"/>
    </row>
    <row r="859" spans="1:14" ht="16" x14ac:dyDescent="0.2">
      <c r="A859" s="99" t="s">
        <v>3159</v>
      </c>
      <c r="B859" s="98" t="s">
        <v>3158</v>
      </c>
      <c r="C859" s="93" t="s">
        <v>3157</v>
      </c>
      <c r="D859" s="93" t="s">
        <v>31</v>
      </c>
      <c r="E859" s="93" t="s">
        <v>3149</v>
      </c>
      <c r="F859" s="97" t="s">
        <v>3148</v>
      </c>
      <c r="G859" s="96" t="s">
        <v>33</v>
      </c>
      <c r="H859" s="95">
        <v>36.5</v>
      </c>
      <c r="I859" s="95">
        <v>1.31</v>
      </c>
      <c r="J859" s="94">
        <v>2</v>
      </c>
      <c r="K859" s="94"/>
      <c r="L859" s="93" t="s">
        <v>3156</v>
      </c>
      <c r="M859" s="92" t="str">
        <f>IF(N859="","",H859-($M$7*H859))</f>
        <v/>
      </c>
      <c r="N859" s="91"/>
    </row>
    <row r="860" spans="1:14" ht="16" x14ac:dyDescent="0.2">
      <c r="A860" s="99" t="s">
        <v>3155</v>
      </c>
      <c r="B860" s="98" t="s">
        <v>553</v>
      </c>
      <c r="C860" s="93" t="s">
        <v>3150</v>
      </c>
      <c r="D860" s="93" t="s">
        <v>31</v>
      </c>
      <c r="E860" s="93" t="s">
        <v>3117</v>
      </c>
      <c r="F860" s="97" t="s">
        <v>3148</v>
      </c>
      <c r="G860" s="96" t="s">
        <v>33</v>
      </c>
      <c r="H860" s="95">
        <v>89.15</v>
      </c>
      <c r="I860" s="95">
        <v>1.75</v>
      </c>
      <c r="J860" s="94">
        <v>75</v>
      </c>
      <c r="K860" s="94"/>
      <c r="L860" s="93" t="s">
        <v>3154</v>
      </c>
      <c r="M860" s="92" t="str">
        <f>IF(N860="","",H860-($M$7*H860))</f>
        <v/>
      </c>
      <c r="N860" s="91"/>
    </row>
    <row r="861" spans="1:14" ht="16" x14ac:dyDescent="0.2">
      <c r="A861" s="99" t="s">
        <v>3153</v>
      </c>
      <c r="B861" s="98" t="s">
        <v>553</v>
      </c>
      <c r="C861" s="93" t="s">
        <v>3150</v>
      </c>
      <c r="D861" s="93" t="s">
        <v>31</v>
      </c>
      <c r="E861" s="93" t="s">
        <v>3093</v>
      </c>
      <c r="F861" s="97" t="s">
        <v>3148</v>
      </c>
      <c r="G861" s="96" t="s">
        <v>33</v>
      </c>
      <c r="H861" s="95">
        <v>58.95</v>
      </c>
      <c r="I861" s="95">
        <v>1.75</v>
      </c>
      <c r="J861" s="94">
        <v>308</v>
      </c>
      <c r="K861" s="94"/>
      <c r="L861" s="93" t="s">
        <v>3152</v>
      </c>
      <c r="M861" s="92" t="str">
        <f>IF(N861="","",H861-($M$7*H861))</f>
        <v/>
      </c>
      <c r="N861" s="91"/>
    </row>
    <row r="862" spans="1:14" ht="16" x14ac:dyDescent="0.2">
      <c r="A862" s="99" t="s">
        <v>3151</v>
      </c>
      <c r="B862" s="98" t="s">
        <v>553</v>
      </c>
      <c r="C862" s="93" t="s">
        <v>3150</v>
      </c>
      <c r="D862" s="93" t="s">
        <v>31</v>
      </c>
      <c r="E862" s="93" t="s">
        <v>3149</v>
      </c>
      <c r="F862" s="97" t="s">
        <v>3148</v>
      </c>
      <c r="G862" s="96" t="s">
        <v>33</v>
      </c>
      <c r="H862" s="95">
        <v>36.5</v>
      </c>
      <c r="I862" s="95">
        <v>1.75</v>
      </c>
      <c r="J862" s="94">
        <v>158</v>
      </c>
      <c r="K862" s="94"/>
      <c r="L862" s="93" t="s">
        <v>3147</v>
      </c>
      <c r="M862" s="92" t="str">
        <f>IF(N862="","",H862-($M$7*H862))</f>
        <v/>
      </c>
      <c r="N862" s="91"/>
    </row>
    <row r="863" spans="1:14" ht="16" x14ac:dyDescent="0.2">
      <c r="A863" s="99" t="s">
        <v>3146</v>
      </c>
      <c r="B863" s="98" t="s">
        <v>581</v>
      </c>
      <c r="C863" s="93" t="s">
        <v>3132</v>
      </c>
      <c r="D863" s="93" t="s">
        <v>31</v>
      </c>
      <c r="E863" s="93" t="s">
        <v>3145</v>
      </c>
      <c r="F863" s="97"/>
      <c r="G863" s="96" t="s">
        <v>33</v>
      </c>
      <c r="H863" s="95">
        <v>225</v>
      </c>
      <c r="I863" s="95">
        <v>0.75</v>
      </c>
      <c r="J863" s="94">
        <v>1</v>
      </c>
      <c r="K863" s="94"/>
      <c r="L863" s="93" t="s">
        <v>3144</v>
      </c>
      <c r="M863" s="92" t="str">
        <f>IF(N863="","",H863-($M$7*H863))</f>
        <v/>
      </c>
      <c r="N863" s="91"/>
    </row>
    <row r="864" spans="1:14" ht="16" x14ac:dyDescent="0.2">
      <c r="A864" s="99" t="s">
        <v>3143</v>
      </c>
      <c r="B864" s="98" t="s">
        <v>581</v>
      </c>
      <c r="C864" s="93" t="s">
        <v>3132</v>
      </c>
      <c r="D864" s="93" t="s">
        <v>31</v>
      </c>
      <c r="E864" s="93" t="s">
        <v>3142</v>
      </c>
      <c r="F864" s="97"/>
      <c r="G864" s="96" t="s">
        <v>33</v>
      </c>
      <c r="H864" s="95">
        <v>205</v>
      </c>
      <c r="I864" s="95">
        <v>0.75</v>
      </c>
      <c r="J864" s="94">
        <v>47</v>
      </c>
      <c r="K864" s="94"/>
      <c r="L864" s="93" t="s">
        <v>3141</v>
      </c>
      <c r="M864" s="92" t="str">
        <f>IF(N864="","",H864-($M$7*H864))</f>
        <v/>
      </c>
      <c r="N864" s="91"/>
    </row>
    <row r="865" spans="1:14" ht="16" x14ac:dyDescent="0.2">
      <c r="A865" s="99" t="s">
        <v>3140</v>
      </c>
      <c r="B865" s="98" t="s">
        <v>581</v>
      </c>
      <c r="C865" s="93" t="s">
        <v>3132</v>
      </c>
      <c r="D865" s="93" t="s">
        <v>31</v>
      </c>
      <c r="E865" s="93" t="s">
        <v>3108</v>
      </c>
      <c r="F865" s="97"/>
      <c r="G865" s="96" t="s">
        <v>33</v>
      </c>
      <c r="H865" s="95">
        <v>172.55</v>
      </c>
      <c r="I865" s="95">
        <v>0.75</v>
      </c>
      <c r="J865" s="94">
        <v>240</v>
      </c>
      <c r="K865" s="94"/>
      <c r="L865" s="93" t="s">
        <v>3139</v>
      </c>
      <c r="M865" s="92" t="str">
        <f>IF(N865="","",H865-($M$7*H865))</f>
        <v/>
      </c>
      <c r="N865" s="91"/>
    </row>
    <row r="866" spans="1:14" ht="16" x14ac:dyDescent="0.2">
      <c r="A866" s="99" t="s">
        <v>3138</v>
      </c>
      <c r="B866" s="98" t="s">
        <v>581</v>
      </c>
      <c r="C866" s="93" t="s">
        <v>3132</v>
      </c>
      <c r="D866" s="93" t="s">
        <v>31</v>
      </c>
      <c r="E866" s="93" t="s">
        <v>3137</v>
      </c>
      <c r="F866" s="100"/>
      <c r="G866" s="96" t="s">
        <v>33</v>
      </c>
      <c r="H866" s="95">
        <v>164</v>
      </c>
      <c r="I866" s="95">
        <v>0.75</v>
      </c>
      <c r="J866" s="94">
        <v>79</v>
      </c>
      <c r="K866" s="94"/>
      <c r="L866" s="93" t="s">
        <v>3136</v>
      </c>
      <c r="M866" s="92" t="str">
        <f>IF(N866="","",H866-($M$7*H866))</f>
        <v/>
      </c>
      <c r="N866" s="91"/>
    </row>
    <row r="867" spans="1:14" ht="16" x14ac:dyDescent="0.2">
      <c r="A867" s="99" t="s">
        <v>3135</v>
      </c>
      <c r="B867" s="98" t="s">
        <v>581</v>
      </c>
      <c r="C867" s="93" t="s">
        <v>3132</v>
      </c>
      <c r="D867" s="93" t="s">
        <v>31</v>
      </c>
      <c r="E867" s="93" t="s">
        <v>3097</v>
      </c>
      <c r="F867" s="97"/>
      <c r="G867" s="96" t="s">
        <v>33</v>
      </c>
      <c r="H867" s="95">
        <v>127.1</v>
      </c>
      <c r="I867" s="95">
        <v>0.75</v>
      </c>
      <c r="J867" s="94">
        <v>3</v>
      </c>
      <c r="K867" s="94"/>
      <c r="L867" s="93" t="s">
        <v>3134</v>
      </c>
      <c r="M867" s="92" t="str">
        <f>IF(N867="","",H867-($M$7*H867))</f>
        <v/>
      </c>
      <c r="N867" s="91"/>
    </row>
    <row r="868" spans="1:14" ht="16" x14ac:dyDescent="0.2">
      <c r="A868" s="99" t="s">
        <v>3133</v>
      </c>
      <c r="B868" s="98" t="s">
        <v>581</v>
      </c>
      <c r="C868" s="93" t="s">
        <v>3132</v>
      </c>
      <c r="D868" s="93" t="s">
        <v>31</v>
      </c>
      <c r="E868" s="93" t="s">
        <v>3111</v>
      </c>
      <c r="F868" s="97"/>
      <c r="G868" s="96" t="s">
        <v>33</v>
      </c>
      <c r="H868" s="95">
        <v>41.7</v>
      </c>
      <c r="I868" s="95">
        <v>0.75</v>
      </c>
      <c r="J868" s="94">
        <v>33</v>
      </c>
      <c r="K868" s="94">
        <v>8</v>
      </c>
      <c r="L868" s="93" t="s">
        <v>3131</v>
      </c>
      <c r="M868" s="92" t="str">
        <f>IF(N868="","",H868-($M$7*H868))</f>
        <v/>
      </c>
      <c r="N868" s="91"/>
    </row>
    <row r="869" spans="1:14" ht="16" x14ac:dyDescent="0.2">
      <c r="A869" s="99" t="s">
        <v>3130</v>
      </c>
      <c r="B869" s="98" t="s">
        <v>593</v>
      </c>
      <c r="C869" s="93" t="s">
        <v>3127</v>
      </c>
      <c r="D869" s="93" t="s">
        <v>31</v>
      </c>
      <c r="E869" s="93" t="s">
        <v>3097</v>
      </c>
      <c r="F869" s="97"/>
      <c r="G869" s="96" t="s">
        <v>33</v>
      </c>
      <c r="H869" s="95">
        <v>131</v>
      </c>
      <c r="I869" s="95">
        <v>2.5</v>
      </c>
      <c r="J869" s="94">
        <v>295</v>
      </c>
      <c r="K869" s="94"/>
      <c r="L869" s="93" t="s">
        <v>3129</v>
      </c>
      <c r="M869" s="92" t="str">
        <f>IF(N869="","",H869-($M$7*H869))</f>
        <v/>
      </c>
      <c r="N869" s="91"/>
    </row>
    <row r="870" spans="1:14" ht="16" x14ac:dyDescent="0.2">
      <c r="A870" s="99" t="s">
        <v>3128</v>
      </c>
      <c r="B870" s="98" t="s">
        <v>593</v>
      </c>
      <c r="C870" s="93" t="s">
        <v>3127</v>
      </c>
      <c r="D870" s="93" t="s">
        <v>31</v>
      </c>
      <c r="E870" s="93" t="s">
        <v>3117</v>
      </c>
      <c r="F870" s="97"/>
      <c r="G870" s="96" t="s">
        <v>33</v>
      </c>
      <c r="H870" s="95">
        <v>120.55</v>
      </c>
      <c r="I870" s="95">
        <v>2.5</v>
      </c>
      <c r="J870" s="94">
        <v>215</v>
      </c>
      <c r="K870" s="94">
        <v>10</v>
      </c>
      <c r="L870" s="93" t="s">
        <v>3126</v>
      </c>
      <c r="M870" s="92" t="str">
        <f>IF(N870="","",H870-($M$7*H870))</f>
        <v/>
      </c>
      <c r="N870" s="91"/>
    </row>
    <row r="871" spans="1:14" ht="16" x14ac:dyDescent="0.2">
      <c r="A871" s="99" t="s">
        <v>3125</v>
      </c>
      <c r="B871" s="98" t="s">
        <v>835</v>
      </c>
      <c r="C871" s="93" t="s">
        <v>3118</v>
      </c>
      <c r="D871" s="93" t="s">
        <v>31</v>
      </c>
      <c r="E871" s="93" t="s">
        <v>3108</v>
      </c>
      <c r="F871" s="97"/>
      <c r="G871" s="96" t="s">
        <v>33</v>
      </c>
      <c r="H871" s="95">
        <v>190.3</v>
      </c>
      <c r="I871" s="95">
        <v>1.75</v>
      </c>
      <c r="J871" s="94">
        <v>113</v>
      </c>
      <c r="K871" s="94"/>
      <c r="L871" s="93" t="s">
        <v>3124</v>
      </c>
      <c r="M871" s="92" t="str">
        <f>IF(N871="","",H871-($M$7*H871))</f>
        <v/>
      </c>
      <c r="N871" s="91"/>
    </row>
    <row r="872" spans="1:14" ht="16" x14ac:dyDescent="0.2">
      <c r="A872" s="99" t="s">
        <v>3123</v>
      </c>
      <c r="B872" s="98" t="s">
        <v>835</v>
      </c>
      <c r="C872" s="93" t="s">
        <v>3118</v>
      </c>
      <c r="D872" s="93" t="s">
        <v>31</v>
      </c>
      <c r="E872" s="93" t="s">
        <v>3100</v>
      </c>
      <c r="F872" s="97"/>
      <c r="G872" s="96" t="s">
        <v>33</v>
      </c>
      <c r="H872" s="95">
        <v>182.35</v>
      </c>
      <c r="I872" s="95">
        <v>1.75</v>
      </c>
      <c r="J872" s="94">
        <v>261</v>
      </c>
      <c r="K872" s="94"/>
      <c r="L872" s="93" t="s">
        <v>3122</v>
      </c>
      <c r="M872" s="92" t="str">
        <f>IF(N872="","",H872-($M$7*H872))</f>
        <v/>
      </c>
      <c r="N872" s="91"/>
    </row>
    <row r="873" spans="1:14" ht="16" x14ac:dyDescent="0.2">
      <c r="A873" s="99" t="s">
        <v>3121</v>
      </c>
      <c r="B873" s="98" t="s">
        <v>835</v>
      </c>
      <c r="C873" s="93" t="s">
        <v>3118</v>
      </c>
      <c r="D873" s="93" t="s">
        <v>31</v>
      </c>
      <c r="E873" s="93" t="s">
        <v>3097</v>
      </c>
      <c r="F873" s="97"/>
      <c r="G873" s="96" t="s">
        <v>33</v>
      </c>
      <c r="H873" s="95">
        <v>147.75</v>
      </c>
      <c r="I873" s="95">
        <v>1.75</v>
      </c>
      <c r="J873" s="94">
        <v>64</v>
      </c>
      <c r="K873" s="94"/>
      <c r="L873" s="93" t="s">
        <v>3120</v>
      </c>
      <c r="M873" s="92" t="str">
        <f>IF(N873="","",H873-($M$7*H873))</f>
        <v/>
      </c>
      <c r="N873" s="91"/>
    </row>
    <row r="874" spans="1:14" ht="16" x14ac:dyDescent="0.2">
      <c r="A874" s="99" t="s">
        <v>3119</v>
      </c>
      <c r="B874" s="98" t="s">
        <v>835</v>
      </c>
      <c r="C874" s="93" t="s">
        <v>3118</v>
      </c>
      <c r="D874" s="93" t="s">
        <v>31</v>
      </c>
      <c r="E874" s="93" t="s">
        <v>3117</v>
      </c>
      <c r="F874" s="97"/>
      <c r="G874" s="96" t="s">
        <v>33</v>
      </c>
      <c r="H874" s="95">
        <v>101.1</v>
      </c>
      <c r="I874" s="95">
        <v>1.75</v>
      </c>
      <c r="J874" s="94">
        <v>45</v>
      </c>
      <c r="K874" s="94"/>
      <c r="L874" s="93" t="s">
        <v>3116</v>
      </c>
      <c r="M874" s="92" t="str">
        <f>IF(N874="","",H874-($M$7*H874))</f>
        <v/>
      </c>
      <c r="N874" s="91"/>
    </row>
    <row r="875" spans="1:14" ht="16" x14ac:dyDescent="0.2">
      <c r="A875" s="99" t="s">
        <v>3115</v>
      </c>
      <c r="B875" s="98" t="s">
        <v>584</v>
      </c>
      <c r="C875" s="93" t="s">
        <v>3112</v>
      </c>
      <c r="D875" s="93" t="s">
        <v>31</v>
      </c>
      <c r="E875" s="93" t="s">
        <v>3108</v>
      </c>
      <c r="F875" s="97"/>
      <c r="G875" s="96" t="s">
        <v>33</v>
      </c>
      <c r="H875" s="95">
        <v>180.5</v>
      </c>
      <c r="I875" s="95"/>
      <c r="J875" s="94">
        <v>10</v>
      </c>
      <c r="K875" s="94"/>
      <c r="L875" s="93" t="s">
        <v>3114</v>
      </c>
      <c r="M875" s="92" t="str">
        <f>IF(N875="","",H875-($M$7*H875))</f>
        <v/>
      </c>
      <c r="N875" s="91"/>
    </row>
    <row r="876" spans="1:14" ht="16" x14ac:dyDescent="0.2">
      <c r="A876" s="99" t="s">
        <v>3113</v>
      </c>
      <c r="B876" s="98" t="s">
        <v>584</v>
      </c>
      <c r="C876" s="93" t="s">
        <v>3112</v>
      </c>
      <c r="D876" s="93" t="s">
        <v>31</v>
      </c>
      <c r="E876" s="93" t="s">
        <v>3111</v>
      </c>
      <c r="F876" s="97"/>
      <c r="G876" s="96" t="s">
        <v>33</v>
      </c>
      <c r="H876" s="95">
        <v>48.75</v>
      </c>
      <c r="I876" s="95"/>
      <c r="J876" s="94">
        <v>124</v>
      </c>
      <c r="K876" s="94"/>
      <c r="L876" s="93" t="s">
        <v>3110</v>
      </c>
      <c r="M876" s="92" t="str">
        <f>IF(N876="","",H876-($M$7*H876))</f>
        <v/>
      </c>
      <c r="N876" s="91"/>
    </row>
    <row r="877" spans="1:14" ht="16" x14ac:dyDescent="0.2">
      <c r="A877" s="99" t="s">
        <v>3109</v>
      </c>
      <c r="B877" s="98" t="s">
        <v>745</v>
      </c>
      <c r="C877" s="93" t="s">
        <v>3103</v>
      </c>
      <c r="D877" s="93" t="s">
        <v>31</v>
      </c>
      <c r="E877" s="93" t="s">
        <v>3108</v>
      </c>
      <c r="F877" s="97"/>
      <c r="G877" s="96" t="s">
        <v>33</v>
      </c>
      <c r="H877" s="95">
        <v>196</v>
      </c>
      <c r="I877" s="95">
        <v>1.75</v>
      </c>
      <c r="J877" s="94">
        <v>97</v>
      </c>
      <c r="K877" s="94"/>
      <c r="L877" s="93" t="s">
        <v>3107</v>
      </c>
      <c r="M877" s="92" t="str">
        <f>IF(N877="","",H877-($M$7*H877))</f>
        <v/>
      </c>
      <c r="N877" s="91"/>
    </row>
    <row r="878" spans="1:14" ht="16" x14ac:dyDescent="0.2">
      <c r="A878" s="99" t="s">
        <v>3106</v>
      </c>
      <c r="B878" s="98" t="s">
        <v>745</v>
      </c>
      <c r="C878" s="93" t="s">
        <v>3103</v>
      </c>
      <c r="D878" s="93" t="s">
        <v>31</v>
      </c>
      <c r="E878" s="93" t="s">
        <v>3100</v>
      </c>
      <c r="F878" s="97"/>
      <c r="G878" s="96" t="s">
        <v>33</v>
      </c>
      <c r="H878" s="95">
        <v>166.45</v>
      </c>
      <c r="I878" s="95">
        <v>1.75</v>
      </c>
      <c r="J878" s="94">
        <v>3</v>
      </c>
      <c r="K878" s="94"/>
      <c r="L878" s="93" t="s">
        <v>3105</v>
      </c>
      <c r="M878" s="92" t="str">
        <f>IF(N878="","",H878-($M$7*H878))</f>
        <v/>
      </c>
      <c r="N878" s="91"/>
    </row>
    <row r="879" spans="1:14" ht="16" x14ac:dyDescent="0.2">
      <c r="A879" s="99" t="s">
        <v>3104</v>
      </c>
      <c r="B879" s="98" t="s">
        <v>745</v>
      </c>
      <c r="C879" s="93" t="s">
        <v>3103</v>
      </c>
      <c r="D879" s="93" t="s">
        <v>31</v>
      </c>
      <c r="E879" s="93" t="s">
        <v>3097</v>
      </c>
      <c r="F879" s="97"/>
      <c r="G879" s="96" t="s">
        <v>33</v>
      </c>
      <c r="H879" s="95">
        <v>135.1</v>
      </c>
      <c r="I879" s="95">
        <v>1.75</v>
      </c>
      <c r="J879" s="94">
        <v>3</v>
      </c>
      <c r="K879" s="94"/>
      <c r="L879" s="93" t="s">
        <v>3102</v>
      </c>
      <c r="M879" s="92" t="str">
        <f>IF(N879="","",H879-($M$7*H879))</f>
        <v/>
      </c>
      <c r="N879" s="91"/>
    </row>
    <row r="880" spans="1:14" ht="16" x14ac:dyDescent="0.2">
      <c r="A880" s="99" t="s">
        <v>3101</v>
      </c>
      <c r="B880" s="98" t="s">
        <v>586</v>
      </c>
      <c r="C880" s="93" t="s">
        <v>3094</v>
      </c>
      <c r="D880" s="93" t="s">
        <v>31</v>
      </c>
      <c r="E880" s="93" t="s">
        <v>3100</v>
      </c>
      <c r="F880" s="97"/>
      <c r="G880" s="96" t="s">
        <v>33</v>
      </c>
      <c r="H880" s="95">
        <v>156.5</v>
      </c>
      <c r="I880" s="95">
        <v>0.5</v>
      </c>
      <c r="J880" s="94">
        <v>246</v>
      </c>
      <c r="K880" s="94">
        <v>32</v>
      </c>
      <c r="L880" s="93" t="s">
        <v>3099</v>
      </c>
      <c r="M880" s="92" t="str">
        <f>IF(N880="","",H880-($M$7*H880))</f>
        <v/>
      </c>
      <c r="N880" s="91"/>
    </row>
    <row r="881" spans="1:14" ht="16" x14ac:dyDescent="0.2">
      <c r="A881" s="99" t="s">
        <v>3098</v>
      </c>
      <c r="B881" s="98" t="s">
        <v>586</v>
      </c>
      <c r="C881" s="93" t="s">
        <v>3094</v>
      </c>
      <c r="D881" s="93" t="s">
        <v>31</v>
      </c>
      <c r="E881" s="93" t="s">
        <v>3097</v>
      </c>
      <c r="F881" s="97"/>
      <c r="G881" s="96" t="s">
        <v>33</v>
      </c>
      <c r="H881" s="95">
        <v>130.1</v>
      </c>
      <c r="I881" s="95">
        <v>0.5</v>
      </c>
      <c r="J881" s="94">
        <v>204</v>
      </c>
      <c r="K881" s="94"/>
      <c r="L881" s="93" t="s">
        <v>3096</v>
      </c>
      <c r="M881" s="92" t="str">
        <f>IF(N881="","",H881-($M$7*H881))</f>
        <v/>
      </c>
      <c r="N881" s="91"/>
    </row>
    <row r="882" spans="1:14" ht="17" thickBot="1" x14ac:dyDescent="0.25">
      <c r="A882" s="90" t="s">
        <v>3095</v>
      </c>
      <c r="B882" s="89" t="s">
        <v>586</v>
      </c>
      <c r="C882" s="84" t="s">
        <v>3094</v>
      </c>
      <c r="D882" s="84" t="s">
        <v>31</v>
      </c>
      <c r="E882" s="84" t="s">
        <v>3093</v>
      </c>
      <c r="F882" s="88"/>
      <c r="G882" s="87" t="s">
        <v>33</v>
      </c>
      <c r="H882" s="86">
        <v>90.4</v>
      </c>
      <c r="I882" s="86">
        <v>0.5</v>
      </c>
      <c r="J882" s="85">
        <v>365</v>
      </c>
      <c r="K882" s="85">
        <v>5</v>
      </c>
      <c r="L882" s="84" t="s">
        <v>3092</v>
      </c>
      <c r="M882" s="83" t="str">
        <f>IF(N882="","",H882-($M$7*H882))</f>
        <v/>
      </c>
      <c r="N882" s="82"/>
    </row>
  </sheetData>
  <autoFilter ref="B8:N882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9E6CED33-78A0-664F-8A66-993DCAD93431}"/>
    <hyperlink ref="D3" r:id="rId2" display="mailto:richb@jfschmidt.com?subject=Vigor%20Liner%20Availability" xr:uid="{8509DB4A-8083-924D-B594-C4A6ED2B21A8}"/>
    <hyperlink ref="D3:H3" r:id="rId3" display="Sam Barkley - SamB@jfschmidt.com" xr:uid="{B2CF482F-C771-D345-94E2-7B0ECE0E8A78}"/>
    <hyperlink ref="D5:G5" r:id="rId4" display="Brian Mumm - Brianm@jfschmidt.com" xr:uid="{ECD70510-4640-194B-90AD-8E0362A09E4E}"/>
    <hyperlink ref="D5" r:id="rId5" display="mailto:brianm@jfschmidt.com" xr:uid="{70AE21C9-D0B9-CB42-AAE5-D7DA8DFFDA35}"/>
    <hyperlink ref="D6:G6" r:id="rId6" display="Cathie Bown - Cathieb@jfschmidt.com" xr:uid="{16916ED0-8FA1-5D4E-8161-C3837AFB136E}"/>
    <hyperlink ref="D4:G4" r:id="rId7" display="Jessica Hutchings - Jessicah@jfschmidt.com" xr:uid="{7BF47E2F-1574-304D-8804-BDA32D09ED9D}"/>
    <hyperlink ref="L3:N3" r:id="rId8" display="Click Here for current Stock Availability" xr:uid="{5267AF14-96B3-DA4D-9875-609CCD4316CE}"/>
    <hyperlink ref="F23" r:id="rId9" xr:uid="{623C62C2-6674-8C4F-A2C1-8E0C0BA0C633}"/>
    <hyperlink ref="F29" r:id="rId10" xr:uid="{16CF0B7B-FE1D-7A4F-9324-CA44DF9588FD}"/>
    <hyperlink ref="F30" r:id="rId11" xr:uid="{9CD52932-DDEB-E145-85B2-570F6A450418}"/>
    <hyperlink ref="F31" r:id="rId12" xr:uid="{DF9FDDA6-E27A-9A42-9527-1AD1A7D3FDC2}"/>
    <hyperlink ref="F34" r:id="rId13" xr:uid="{C42D79E9-D44B-FE42-8C40-DAAE02AC53DD}"/>
    <hyperlink ref="F35" r:id="rId14" xr:uid="{272D5E8A-67EF-5E4E-A9DA-D5DEBFC12CC4}"/>
    <hyperlink ref="F36" r:id="rId15" xr:uid="{B9864DD5-37DE-E64D-8534-CC7FB305AE9F}"/>
    <hyperlink ref="F37" r:id="rId16" xr:uid="{2A3839BA-CBC4-0047-A4B6-BE65CDFAB224}"/>
    <hyperlink ref="F38" r:id="rId17" xr:uid="{0E08C00A-008D-6049-850F-2D817825AF35}"/>
    <hyperlink ref="F39" r:id="rId18" xr:uid="{BB4FBF48-12E5-B047-ABE3-0E540D5AA531}"/>
    <hyperlink ref="F41" r:id="rId19" xr:uid="{D10E8783-630A-6C47-97D0-660820D78BAD}"/>
    <hyperlink ref="F42" r:id="rId20" xr:uid="{DF276005-F5A1-8644-BE18-2BE827BFC752}"/>
    <hyperlink ref="F43" r:id="rId21" xr:uid="{2090CD83-3787-AC4F-AE6B-CD651CD74D43}"/>
    <hyperlink ref="F49" r:id="rId22" xr:uid="{1EC43DD3-A795-9547-AD19-911B9CAC2806}"/>
    <hyperlink ref="F50" r:id="rId23" xr:uid="{5EF59833-BBFD-8C45-970A-3BEB6937836A}"/>
    <hyperlink ref="F51" r:id="rId24" xr:uid="{B04A2D52-5FF3-7640-9186-4A537A14721D}"/>
    <hyperlink ref="F54" r:id="rId25" xr:uid="{C94B4330-5A8F-FD45-9C84-EAF95934E94C}"/>
    <hyperlink ref="F55" r:id="rId26" xr:uid="{DBD5B7D1-E63D-4842-B43B-95380DDFC072}"/>
    <hyperlink ref="F72" r:id="rId27" xr:uid="{65C25DC2-A15E-3945-B553-CDA5E9E9E4EC}"/>
    <hyperlink ref="F79" r:id="rId28" xr:uid="{9FAA7A83-1914-CD43-AAE5-DCE88499F49F}"/>
    <hyperlink ref="F85" r:id="rId29" xr:uid="{771A5AD0-6DA5-B042-8DD9-E99E1EED4A34}"/>
    <hyperlink ref="F87" r:id="rId30" xr:uid="{786A3AC8-5764-334E-BA03-B4746C65ABA1}"/>
    <hyperlink ref="F89" r:id="rId31" xr:uid="{DC863E2B-892D-D545-8DE7-C43B716144BD}"/>
    <hyperlink ref="F104" r:id="rId32" xr:uid="{3987E3EC-5ADB-4548-A6D0-9A68962D81E1}"/>
    <hyperlink ref="F105" r:id="rId33" xr:uid="{9E43B17D-B2DF-484A-8DAB-DAAB44FB52BF}"/>
    <hyperlink ref="F108" r:id="rId34" xr:uid="{7E13485A-A867-B54D-9D5B-FE709FA8D1C5}"/>
    <hyperlink ref="F116" r:id="rId35" xr:uid="{C03685F7-1A21-934B-B13C-D27E44EDD0DC}"/>
    <hyperlink ref="F123" r:id="rId36" xr:uid="{49B9B184-D287-D845-B562-55C42E32CAAB}"/>
    <hyperlink ref="F125" r:id="rId37" xr:uid="{93ABB0CA-5E4E-2840-AF75-6DFF993BAFE1}"/>
    <hyperlink ref="F126" r:id="rId38" xr:uid="{BFCFCBD1-273C-CD4B-8B87-150E66782E17}"/>
    <hyperlink ref="F127" r:id="rId39" xr:uid="{ECD1081E-9BBF-A147-8808-01A705C7A049}"/>
    <hyperlink ref="F129" r:id="rId40" xr:uid="{C2B76333-1C7F-F54E-B279-BB328F758DDA}"/>
    <hyperlink ref="F131" r:id="rId41" xr:uid="{ECE32331-60B7-8346-88DC-C2A7592EBE40}"/>
    <hyperlink ref="F133" r:id="rId42" xr:uid="{745D15D9-CAD5-EA40-BEE4-BB87A1339A2E}"/>
    <hyperlink ref="F136" r:id="rId43" xr:uid="{8BDC5E19-9A7F-E940-A09C-BE008409CF65}"/>
    <hyperlink ref="F137" r:id="rId44" xr:uid="{8ACD78EF-C9C4-0E46-9DE9-058D396350A6}"/>
    <hyperlink ref="F138" r:id="rId45" xr:uid="{020401A4-9486-DD40-A760-4507FAE36C8B}"/>
    <hyperlink ref="F139" r:id="rId46" xr:uid="{E060F0C7-DDD1-BB4B-A808-58846E5EBCBE}"/>
    <hyperlink ref="F140" r:id="rId47" xr:uid="{7582C7FE-3AAD-D741-9FE8-555B8506502D}"/>
    <hyperlink ref="F142" r:id="rId48" xr:uid="{33C336E7-7836-0F42-818A-8084BDA77598}"/>
    <hyperlink ref="F143" r:id="rId49" xr:uid="{3F97A3C3-B766-EF4E-8C6D-D39A229E14CF}"/>
    <hyperlink ref="F144" r:id="rId50" xr:uid="{CA2EA2A3-D8A4-0E45-B2A9-F6690F7AD33D}"/>
    <hyperlink ref="F145" r:id="rId51" xr:uid="{DCC49556-D713-EA42-B408-3F32F87FAF49}"/>
    <hyperlink ref="F146" r:id="rId52" xr:uid="{C0566226-C665-5D41-86DE-4DB594B7BC39}"/>
    <hyperlink ref="F147" r:id="rId53" xr:uid="{6E4C101A-683C-6146-9C33-5C27BC214E6B}"/>
    <hyperlink ref="F150" r:id="rId54" xr:uid="{6D07D421-705E-0549-812E-CD8AE62FEBC6}"/>
    <hyperlink ref="F152" r:id="rId55" xr:uid="{7B545222-4249-264D-B2DD-6875FC5F1C40}"/>
    <hyperlink ref="F153" r:id="rId56" xr:uid="{D35EF21A-9FEE-5A48-9DEE-A430303BEF49}"/>
    <hyperlink ref="F155" r:id="rId57" xr:uid="{BC4453D6-8ADE-0E48-8367-979BB26726B1}"/>
    <hyperlink ref="F157" r:id="rId58" xr:uid="{A0E683C7-6CB8-9E45-8C22-4959D27974CB}"/>
    <hyperlink ref="F158" r:id="rId59" xr:uid="{7CFE738C-B330-2540-8BAF-1BD2E46AAC9D}"/>
    <hyperlink ref="F159" r:id="rId60" xr:uid="{05789A78-BB28-7546-9565-6F9A712EEEBA}"/>
    <hyperlink ref="F160" r:id="rId61" xr:uid="{686FDAC7-A41C-3A49-8795-F8F6AD74C7DF}"/>
    <hyperlink ref="F163" r:id="rId62" xr:uid="{4008758C-CF92-B849-862B-ED69AEDD648E}"/>
    <hyperlink ref="F164" r:id="rId63" xr:uid="{502EF602-8215-B042-A0A8-48018A901C7D}"/>
    <hyperlink ref="F165" r:id="rId64" xr:uid="{C0B54374-3C58-9B46-8BC8-3FBFC6297BCD}"/>
    <hyperlink ref="F166" r:id="rId65" xr:uid="{ACF132AD-C9E2-8747-A1A3-0A32D94FC904}"/>
    <hyperlink ref="F167" r:id="rId66" xr:uid="{0A70B7BA-3BB4-1048-B6C0-529B93922FFA}"/>
    <hyperlink ref="F169" r:id="rId67" xr:uid="{A67FEC65-2874-8B41-9982-BA2CC396AB56}"/>
    <hyperlink ref="F172" r:id="rId68" xr:uid="{4D8A7E70-6778-194D-964A-57C78B33ABD6}"/>
    <hyperlink ref="F173" r:id="rId69" xr:uid="{A405D59B-158A-CE4D-BE72-3998B45242E3}"/>
    <hyperlink ref="F174" r:id="rId70" xr:uid="{46878128-5D0D-FF43-A0CD-6F2D1F7EE540}"/>
    <hyperlink ref="F175" r:id="rId71" xr:uid="{339DEF9E-9482-9446-9585-0A5004FBCBE6}"/>
    <hyperlink ref="F178" r:id="rId72" xr:uid="{5479572D-D141-B34F-8DCB-4AE6E5746A3E}"/>
    <hyperlink ref="F183" r:id="rId73" xr:uid="{74184588-0CD0-3542-B275-960DD06CD57C}"/>
    <hyperlink ref="F184" r:id="rId74" xr:uid="{CCE46C2C-5FC7-344E-94C1-5D73150A1ADD}"/>
    <hyperlink ref="F185" r:id="rId75" xr:uid="{BBD0BDE0-DF4B-7347-B16E-EC4B1F67B4D1}"/>
    <hyperlink ref="F187" r:id="rId76" xr:uid="{2A490B0F-2258-744B-99D7-A058C176B401}"/>
    <hyperlink ref="F188" r:id="rId77" xr:uid="{81B87FF0-2787-AF42-A449-2DF2776852BA}"/>
    <hyperlink ref="F189" r:id="rId78" xr:uid="{CCB5F5DC-DCC4-3448-8968-509A5A138B64}"/>
    <hyperlink ref="F190" r:id="rId79" xr:uid="{FD9EAC12-A313-EB47-9ED1-67DF4C24F373}"/>
    <hyperlink ref="F191" r:id="rId80" xr:uid="{020F7467-4E40-3746-913C-EC8501C03953}"/>
    <hyperlink ref="F192" r:id="rId81" xr:uid="{8792DCFE-A7A4-E34E-A3F6-209943661839}"/>
    <hyperlink ref="F193" r:id="rId82" xr:uid="{271CAFFF-873F-8149-B168-EE184F38BAED}"/>
    <hyperlink ref="F194" r:id="rId83" xr:uid="{52CC5A5E-7B8A-844B-A504-95A227CAA209}"/>
    <hyperlink ref="F196" r:id="rId84" xr:uid="{D97311E0-F835-3D47-8F8A-54A260EAE403}"/>
    <hyperlink ref="F197" r:id="rId85" xr:uid="{3C07D109-6DCD-FA4C-B5A9-986E14D45EC1}"/>
    <hyperlink ref="F199" r:id="rId86" xr:uid="{0494AC6D-95DB-0D43-9152-41ECD16C0267}"/>
    <hyperlink ref="F200" r:id="rId87" xr:uid="{1A727098-5A03-9A41-B734-E57E6E01BBDB}"/>
    <hyperlink ref="F201" r:id="rId88" xr:uid="{87BE0E9D-C2AA-6740-8BB1-C90FF3E59078}"/>
    <hyperlink ref="F203" r:id="rId89" xr:uid="{CC7852F5-6900-AA49-B3B4-AF4A696EE764}"/>
    <hyperlink ref="F204" r:id="rId90" xr:uid="{B5412A2F-64C8-174B-AB87-B6DFDF4702BD}"/>
    <hyperlink ref="F208" r:id="rId91" xr:uid="{59E40BBF-E8F8-BE49-BE26-7308A0AF12F0}"/>
    <hyperlink ref="F210" r:id="rId92" xr:uid="{46EFC1B3-F175-244E-880D-872006D792D8}"/>
    <hyperlink ref="F211" r:id="rId93" xr:uid="{5DB04527-5FC3-D84D-B0A8-AAB5382A15C3}"/>
    <hyperlink ref="F212" r:id="rId94" xr:uid="{146C9B74-E1EC-BB4D-8545-8F4DA60DCD4D}"/>
    <hyperlink ref="F215" r:id="rId95" xr:uid="{15599C33-15A0-9A4C-A73C-C6077733321B}"/>
    <hyperlink ref="F216" r:id="rId96" xr:uid="{413FDA53-7341-2348-9E02-44FD2B59C4EC}"/>
    <hyperlink ref="F218" r:id="rId97" xr:uid="{3A265458-DB9F-0943-8671-42AD8FDE9BAD}"/>
    <hyperlink ref="F220" r:id="rId98" xr:uid="{98431C8F-E855-1241-B930-357E56684301}"/>
    <hyperlink ref="F222" r:id="rId99" xr:uid="{5BDB0B5B-B4A4-AC49-BF25-8A37696A8BD0}"/>
    <hyperlink ref="F223" r:id="rId100" xr:uid="{151A00F2-4F72-6942-B42D-F6DE6AFD165E}"/>
    <hyperlink ref="F224" r:id="rId101" xr:uid="{EE840721-BFFB-ED49-8FFC-BC76162947FE}"/>
    <hyperlink ref="F225" r:id="rId102" xr:uid="{0FCA8A5F-A93F-E848-9B93-69ACE1BABA58}"/>
    <hyperlink ref="F226" r:id="rId103" xr:uid="{605E60B7-A490-6A43-9B97-6B5FC1026715}"/>
    <hyperlink ref="F227" r:id="rId104" xr:uid="{5D00EFA6-01F3-3E4A-8DB2-5765AFCFE784}"/>
    <hyperlink ref="F228" r:id="rId105" xr:uid="{00448072-E817-0048-8851-FA2F25F04A7A}"/>
    <hyperlink ref="F229" r:id="rId106" xr:uid="{1EF40FE0-4359-C443-B70B-898819A1BC7E}"/>
    <hyperlink ref="F231" r:id="rId107" xr:uid="{5F6F4C8C-E0BA-F64B-A898-0202DF1E5F78}"/>
    <hyperlink ref="F232" r:id="rId108" xr:uid="{A1102AA4-182B-344F-9405-813D953F18EC}"/>
    <hyperlink ref="F233" r:id="rId109" xr:uid="{B3749E92-DB6E-2146-9237-1B6205D6B696}"/>
    <hyperlink ref="F234" r:id="rId110" xr:uid="{5A8BBB1A-9383-9E4B-9DBF-42AAA62351E3}"/>
    <hyperlink ref="F235" r:id="rId111" xr:uid="{6A355997-4D72-3C46-ADA1-9A04643F4331}"/>
    <hyperlink ref="F236" r:id="rId112" xr:uid="{8007DA69-65A9-7243-8A41-CBA3408F73E4}"/>
    <hyperlink ref="F237" r:id="rId113" xr:uid="{F076741F-2DC9-C24A-880A-0F87E8406854}"/>
    <hyperlink ref="F238" r:id="rId114" xr:uid="{B2CF016B-E94D-0B4B-8F8A-E8B3295AEFD4}"/>
    <hyperlink ref="F239" r:id="rId115" xr:uid="{ECD1EAAC-9A01-1947-B9BC-EB971E7ABA2A}"/>
    <hyperlink ref="F240" r:id="rId116" xr:uid="{BF8B037E-7CFC-8C41-ADD6-02825117B135}"/>
    <hyperlink ref="F243" r:id="rId117" xr:uid="{5AB97A85-6D70-DA4D-AFC2-45D35702A407}"/>
    <hyperlink ref="F245" r:id="rId118" xr:uid="{92D30E65-DAF3-CD4F-809E-C1244D0A0D79}"/>
    <hyperlink ref="F246" r:id="rId119" xr:uid="{1C3BA80A-66DA-8C48-83F1-6728652E854A}"/>
    <hyperlink ref="F248" r:id="rId120" xr:uid="{7764C647-3309-094D-BD9F-86D5C33BD815}"/>
    <hyperlink ref="F249" r:id="rId121" xr:uid="{5F754C3B-11B5-7342-A5F4-16E6BE461B7A}"/>
    <hyperlink ref="F252" r:id="rId122" xr:uid="{65889A74-17E9-5141-903C-F664C7A7932D}"/>
    <hyperlink ref="F253" r:id="rId123" xr:uid="{B71E8346-E4EE-BE41-81CB-355D46340F24}"/>
    <hyperlink ref="F254" r:id="rId124" xr:uid="{B2B55703-3AF2-A342-A7D2-6A9C691976F2}"/>
    <hyperlink ref="F255" r:id="rId125" xr:uid="{6C5472A2-3E51-BE4D-BFD7-8944D9F4816E}"/>
    <hyperlink ref="F256" r:id="rId126" xr:uid="{83141588-3913-B341-86AB-FBC5660691A3}"/>
    <hyperlink ref="F257" r:id="rId127" xr:uid="{B7329352-3089-DA42-A066-B1CEE17CEE05}"/>
    <hyperlink ref="F258" r:id="rId128" xr:uid="{E1DD7B3C-18D0-D445-9E4C-3C776452E07D}"/>
    <hyperlink ref="F259" r:id="rId129" xr:uid="{C30664A2-5592-F344-9CBF-008912F50A9F}"/>
    <hyperlink ref="F260" r:id="rId130" xr:uid="{890B0762-DD51-C24B-9133-6629ABCD784C}"/>
    <hyperlink ref="F261" r:id="rId131" xr:uid="{B01C4E0C-D254-E64E-ACBB-B62C1545C26E}"/>
    <hyperlink ref="F262" r:id="rId132" xr:uid="{FC5ED069-BD3A-304C-9346-748340A6A54E}"/>
    <hyperlink ref="F264" r:id="rId133" xr:uid="{D3C34307-97DA-C24B-953C-BB74E686BBD8}"/>
    <hyperlink ref="F265" r:id="rId134" xr:uid="{ED235209-0E59-0E4D-9D3E-F6FAE8DB89D3}"/>
    <hyperlink ref="F267" r:id="rId135" xr:uid="{F83AAC74-5CEE-1F47-AFCF-16479D26133C}"/>
    <hyperlink ref="F268" r:id="rId136" xr:uid="{D30456E8-D513-E74A-A8BB-EC689F148A65}"/>
    <hyperlink ref="F270" r:id="rId137" xr:uid="{94BED823-8A5A-A140-A029-6B741B640193}"/>
    <hyperlink ref="F271" r:id="rId138" xr:uid="{BB3DFC23-DF05-B74D-BC11-94B1F5E54751}"/>
    <hyperlink ref="F272" r:id="rId139" xr:uid="{14011BD0-366B-004D-967F-A6862679DC95}"/>
    <hyperlink ref="F273" r:id="rId140" xr:uid="{4F20B7DD-A386-2C46-803F-5DB5687B36CA}"/>
    <hyperlink ref="F274" r:id="rId141" xr:uid="{7014DC28-5650-1240-9CCA-29D954187E09}"/>
    <hyperlink ref="F275" r:id="rId142" xr:uid="{0CB6FD18-52BD-D346-B9DB-979E9501D410}"/>
    <hyperlink ref="F276" r:id="rId143" xr:uid="{F95B5414-4F30-CE43-803E-6015044575E4}"/>
    <hyperlink ref="F277" r:id="rId144" xr:uid="{E756BA3F-7AB9-FC48-AF5D-D8C789D22AB5}"/>
    <hyperlink ref="F281" r:id="rId145" xr:uid="{497E2C1F-95AE-3841-AFEA-86CABFC3C1DF}"/>
    <hyperlink ref="F283" r:id="rId146" xr:uid="{3346EB0A-A67A-0042-BC1D-0475E5D90F9E}"/>
    <hyperlink ref="F284" r:id="rId147" xr:uid="{423EB1E6-4D9A-DB4F-A6A3-3E9D22022F53}"/>
    <hyperlink ref="F286" r:id="rId148" xr:uid="{9874BACA-9243-434A-B49C-CA1A1B7C2182}"/>
    <hyperlink ref="F288" r:id="rId149" xr:uid="{38BB9EA2-C289-314B-BD50-723976366FE0}"/>
    <hyperlink ref="F289" r:id="rId150" xr:uid="{47286AD8-8E08-6346-8A67-919F42D9AF21}"/>
    <hyperlink ref="F290" r:id="rId151" xr:uid="{51423F78-8ADA-5C45-80B1-F95DC9C164AD}"/>
    <hyperlink ref="F296" r:id="rId152" xr:uid="{96F5F21E-8E91-A341-B821-09B579A2CE8A}"/>
    <hyperlink ref="F297" r:id="rId153" xr:uid="{348735C1-0105-3E41-A166-04A7A8224060}"/>
    <hyperlink ref="F298" r:id="rId154" xr:uid="{7D5D7F10-B656-4842-B9AF-B5C0FBD103A9}"/>
    <hyperlink ref="F300" r:id="rId155" xr:uid="{5AC04854-85FC-5A46-A502-159FD7EA467D}"/>
    <hyperlink ref="F301" r:id="rId156" xr:uid="{55B83398-90C0-A64A-871C-6B9BFF02E1D0}"/>
    <hyperlink ref="F304" r:id="rId157" xr:uid="{B7651FF0-EF5C-9341-B9D7-D3CE76CAF53A}"/>
    <hyperlink ref="F305" r:id="rId158" xr:uid="{C8973429-E892-E34F-82BE-EB0FB172216E}"/>
    <hyperlink ref="F307" r:id="rId159" xr:uid="{815E9644-CCAC-BF44-A173-D5B29DCCC73A}"/>
    <hyperlink ref="F310" r:id="rId160" xr:uid="{60448FE2-1F71-9840-AFDC-D78CDB3D868A}"/>
    <hyperlink ref="F311" r:id="rId161" xr:uid="{4FC98BFD-3532-974B-B599-E427080EEA68}"/>
    <hyperlink ref="F312" r:id="rId162" xr:uid="{AC0C9DBC-A0DD-7141-A902-28A5579DC8F5}"/>
    <hyperlink ref="F314" r:id="rId163" xr:uid="{C1C284D6-B167-194B-B06F-FA53A3BCBACD}"/>
    <hyperlink ref="F315" r:id="rId164" xr:uid="{CFA42784-A855-0642-B003-BCBFE0AA9942}"/>
    <hyperlink ref="F316" r:id="rId165" xr:uid="{16A7645F-DA1A-A642-92FC-3879B52B582C}"/>
    <hyperlink ref="F318" r:id="rId166" xr:uid="{C9917464-98FB-C246-A368-FF9A77F172FC}"/>
    <hyperlink ref="F319" r:id="rId167" xr:uid="{950326F8-DAEB-7A46-BF79-958EE69E8CE3}"/>
    <hyperlink ref="F323" r:id="rId168" xr:uid="{21635681-0148-294E-B225-4DC485904F33}"/>
    <hyperlink ref="F324" r:id="rId169" xr:uid="{3533B415-BD54-7846-96EB-33DF854693DB}"/>
    <hyperlink ref="F327" r:id="rId170" xr:uid="{5253E2AD-AD5E-1342-BC6A-087F2E9247FF}"/>
    <hyperlink ref="F330" r:id="rId171" xr:uid="{79C7C362-A4F8-184D-B548-08EB4869A9FD}"/>
    <hyperlink ref="F331" r:id="rId172" xr:uid="{189FC13D-A567-1B44-A65D-3568F1D3E784}"/>
    <hyperlink ref="F332" r:id="rId173" xr:uid="{593D0AEE-9E5E-B946-99A6-7539C38AC6FF}"/>
    <hyperlink ref="F333" r:id="rId174" xr:uid="{82243DEE-3542-E24A-9D78-E5C01579110E}"/>
    <hyperlink ref="F341" r:id="rId175" xr:uid="{B2C44D99-4AF7-B741-8226-80D2EB9C642D}"/>
    <hyperlink ref="F348" r:id="rId176" xr:uid="{C7563367-3D17-A142-8B31-37CAACC2AF41}"/>
    <hyperlink ref="F365" r:id="rId177" xr:uid="{98079B81-C41C-7D49-89AC-607F8C18A3B7}"/>
    <hyperlink ref="F368" r:id="rId178" xr:uid="{B7BC26E6-669C-A24F-98D5-F61921C05826}"/>
    <hyperlink ref="F380" r:id="rId179" xr:uid="{DD9CCF3A-E246-D949-95F1-9456C31F3707}"/>
    <hyperlink ref="F382" r:id="rId180" xr:uid="{6A7BB9D1-E444-CB4E-8EF0-DE0904965D28}"/>
    <hyperlink ref="F401" r:id="rId181" xr:uid="{69C7BCCE-3C11-9D48-82FB-D03E21737CBB}"/>
    <hyperlink ref="F403" r:id="rId182" xr:uid="{EBE214D4-AF4A-F04B-B682-826AE0BD0AD0}"/>
    <hyperlink ref="F404" r:id="rId183" xr:uid="{81A30EC6-7553-3C47-8960-964E4DA1BEBD}"/>
    <hyperlink ref="F405" r:id="rId184" xr:uid="{1B694275-D0D6-4645-83F5-FF4BB4255781}"/>
    <hyperlink ref="F406" r:id="rId185" xr:uid="{56E4E9E2-E5C5-7146-A84A-ACFE14472920}"/>
    <hyperlink ref="F408" r:id="rId186" xr:uid="{317E0EC9-A1FB-CE40-A522-B328E7FB247E}"/>
    <hyperlink ref="F409" r:id="rId187" xr:uid="{538B15F2-F637-634B-93F0-B2B7F9CC6F33}"/>
    <hyperlink ref="F412" r:id="rId188" xr:uid="{D63C0912-F598-5B42-9870-6A53FE24379A}"/>
    <hyperlink ref="F415" r:id="rId189" xr:uid="{85332D6B-FB0F-0349-81DF-5C2E661F0FA4}"/>
    <hyperlink ref="F419" r:id="rId190" xr:uid="{027E709B-E436-FE4A-AB6D-B85E39837261}"/>
    <hyperlink ref="F420" r:id="rId191" xr:uid="{AB189C0A-0F63-E740-9AA3-7A8617BF3E6F}"/>
    <hyperlink ref="F429" r:id="rId192" xr:uid="{16997B01-8054-4140-A9A0-945738C4F7F5}"/>
    <hyperlink ref="F430" r:id="rId193" xr:uid="{766E785E-3FEC-9E4C-90EC-6EEAF4AA2A7E}"/>
    <hyperlink ref="F431" r:id="rId194" xr:uid="{C7B2CEA1-1ABF-3A4A-9AF9-7E2BDF0FDA35}"/>
    <hyperlink ref="F432" r:id="rId195" xr:uid="{596E8F51-7CB0-0B4D-AB76-405FF1AA129C}"/>
    <hyperlink ref="F433" r:id="rId196" xr:uid="{EC6DB50D-9368-D44F-8B60-B6796F237708}"/>
    <hyperlink ref="F434" r:id="rId197" xr:uid="{CBBEB9A0-F1BE-054B-A357-385C99271DEE}"/>
    <hyperlink ref="F435" r:id="rId198" xr:uid="{4B2B9651-1D15-6241-A557-9629D5F96472}"/>
    <hyperlink ref="F437" r:id="rId199" xr:uid="{91EDC5C0-D603-EA43-ACD3-A8EE935F7EA7}"/>
    <hyperlink ref="F444" r:id="rId200" xr:uid="{27D22F7A-5ED5-4A43-B855-068F9424C600}"/>
    <hyperlink ref="F445" r:id="rId201" xr:uid="{BE42A650-305E-CD46-BC51-A0D24100DFE0}"/>
    <hyperlink ref="F447" r:id="rId202" xr:uid="{CC69BC91-A8E2-6549-BFCC-779E0C3AA6C3}"/>
    <hyperlink ref="F448" r:id="rId203" xr:uid="{5D904C9C-E2D2-8A47-AB72-20B1C5A3B48E}"/>
    <hyperlink ref="F450" r:id="rId204" xr:uid="{7DDF57AB-D4C6-BF4E-BC0A-3AD67F589BD7}"/>
    <hyperlink ref="F451" r:id="rId205" xr:uid="{CB47F9FE-5F88-A14B-AAF0-0FA461D924FE}"/>
    <hyperlink ref="F463" r:id="rId206" xr:uid="{861F2FC9-15BB-0A44-A419-7935C0F6A4E2}"/>
    <hyperlink ref="F464" r:id="rId207" xr:uid="{24FE540B-1313-BE42-8B46-A1D5A7334E65}"/>
    <hyperlink ref="F466" r:id="rId208" xr:uid="{E93EEA32-9E6E-EB4F-A8CF-4B392E8D6403}"/>
    <hyperlink ref="F467" r:id="rId209" xr:uid="{56334D2F-8A6D-BF4C-9C57-50FEA8A30935}"/>
    <hyperlink ref="F468" r:id="rId210" xr:uid="{5ABC6561-FC8E-1F49-8348-DE3C1CB96AF1}"/>
    <hyperlink ref="F469" r:id="rId211" xr:uid="{C314585F-5244-7F44-A80E-7491D49B6FB4}"/>
    <hyperlink ref="F470" r:id="rId212" xr:uid="{1AFC27A9-3328-564A-B21C-7DDD8BF0ABB6}"/>
    <hyperlink ref="F472" r:id="rId213" xr:uid="{9A73E797-D0CF-0940-8569-8A4DF06C9971}"/>
    <hyperlink ref="F473" r:id="rId214" xr:uid="{FFC6389D-0FD0-324C-B726-FB25BEF41ACE}"/>
    <hyperlink ref="F474" r:id="rId215" xr:uid="{8FB2589B-1400-D44E-823B-6AA7355093EF}"/>
    <hyperlink ref="F475" r:id="rId216" xr:uid="{CA9698FD-7ED2-5242-A473-6E1901FB24CD}"/>
    <hyperlink ref="F476" r:id="rId217" xr:uid="{9511FA1A-DC9B-DC47-B329-AC0293806FDA}"/>
    <hyperlink ref="F480" r:id="rId218" xr:uid="{6C9E1D88-6F1F-814B-AA9B-4992DB61150C}"/>
    <hyperlink ref="F484" r:id="rId219" xr:uid="{84F095D5-46B9-E342-AB5F-198DF188AB4F}"/>
    <hyperlink ref="F490" r:id="rId220" xr:uid="{D4A8F346-431D-7446-A911-8C1746ADA03F}"/>
    <hyperlink ref="F496" r:id="rId221" xr:uid="{132E5823-F942-054D-823C-E91BB55D7241}"/>
    <hyperlink ref="F497" r:id="rId222" xr:uid="{6E1F727E-546D-3547-8A78-7223D84A3E14}"/>
    <hyperlink ref="F499" r:id="rId223" xr:uid="{26CC9E13-6E0B-BE48-BB68-26731ED1CDD4}"/>
    <hyperlink ref="F502" r:id="rId224" xr:uid="{A25F8FE0-4CAD-5C49-A0E9-46F8080B92D6}"/>
    <hyperlink ref="F506" r:id="rId225" xr:uid="{8FE051BD-72F7-D94C-9550-B4F07E1DD2A7}"/>
    <hyperlink ref="F512" r:id="rId226" xr:uid="{B570C7A3-E183-2848-9EA9-5F9C50C683CF}"/>
    <hyperlink ref="F523" r:id="rId227" xr:uid="{077B8F98-3F9A-3D47-B173-73218981C5BD}"/>
    <hyperlink ref="F524" r:id="rId228" xr:uid="{36CD67E0-B4E0-9447-8B27-257F2DE3AE66}"/>
    <hyperlink ref="F526" r:id="rId229" xr:uid="{9C47295C-5FF6-D347-84E8-3CD2DEA53743}"/>
    <hyperlink ref="F528" r:id="rId230" xr:uid="{8F93CC2E-90B6-9D42-9385-1799735FCE42}"/>
    <hyperlink ref="F556" r:id="rId231" xr:uid="{AD5E7926-3C19-7A4A-A2A7-BCE8D2CBCC5F}"/>
    <hyperlink ref="F557" r:id="rId232" xr:uid="{BAB156C0-6B27-3646-A03E-8271AC33AE5F}"/>
    <hyperlink ref="F558" r:id="rId233" xr:uid="{35FBE425-95D5-5E43-BE4D-6B01F6936EC2}"/>
    <hyperlink ref="F559" r:id="rId234" xr:uid="{171F4BFF-D86E-D843-AC67-3D84612393A1}"/>
    <hyperlink ref="F560" r:id="rId235" xr:uid="{A1B886E7-DD47-244A-BE4C-A2455144913C}"/>
    <hyperlink ref="F561" r:id="rId236" xr:uid="{D0F7DEF4-35B5-B74D-BBA3-D9116495E2C9}"/>
    <hyperlink ref="F562" r:id="rId237" xr:uid="{999E8271-3C5A-F94A-ABF7-F543FD6A128C}"/>
    <hyperlink ref="F563" r:id="rId238" xr:uid="{2AE922B2-2E54-0447-98B6-6CEFD07E6BD0}"/>
    <hyperlink ref="F564" r:id="rId239" xr:uid="{D873BB4B-5586-5F4B-85FB-FB4EF572AA3F}"/>
    <hyperlink ref="F565" r:id="rId240" xr:uid="{E3C23554-C861-204C-8E91-63E40B690E93}"/>
    <hyperlink ref="F566" r:id="rId241" xr:uid="{B923DF09-22BD-8444-9082-D02927672D14}"/>
    <hyperlink ref="F568" r:id="rId242" xr:uid="{DD4AE026-E389-B74A-8660-CADDE3FB437A}"/>
    <hyperlink ref="F575" r:id="rId243" xr:uid="{1BE53991-74A6-894A-88B6-684502C3B57B}"/>
    <hyperlink ref="F576" r:id="rId244" xr:uid="{4C730B2B-57C2-714B-9046-C0CFE79F35D6}"/>
    <hyperlink ref="F577" r:id="rId245" xr:uid="{130DE58E-3DD9-0E44-AF15-5FAD4305E431}"/>
    <hyperlink ref="F580" r:id="rId246" xr:uid="{81C01779-2B59-AF45-863A-4B1989EB3000}"/>
    <hyperlink ref="F581" r:id="rId247" xr:uid="{DFE1466A-984B-684F-99E2-DFB6AD5B61CC}"/>
    <hyperlink ref="F597" r:id="rId248" xr:uid="{10656297-A53B-9349-B8B4-FED22AB8528A}"/>
    <hyperlink ref="F598" r:id="rId249" xr:uid="{43906A22-CA45-2344-96F2-2D458E0A29E4}"/>
    <hyperlink ref="F599" r:id="rId250" xr:uid="{5A751683-48F8-D249-837E-BFB143C922FD}"/>
    <hyperlink ref="F600" r:id="rId251" xr:uid="{51B306C5-23FC-F143-BD21-091E964D69C6}"/>
    <hyperlink ref="F601" r:id="rId252" xr:uid="{5F295F88-A76E-114D-831A-8D5FC86AE8F9}"/>
    <hyperlink ref="F604" r:id="rId253" xr:uid="{74BB300D-F723-C248-85F6-64510B758D0A}"/>
    <hyperlink ref="F605" r:id="rId254" xr:uid="{0EE4DDF4-99F7-224A-A4BD-6D22587B317F}"/>
    <hyperlink ref="F606" r:id="rId255" xr:uid="{3B6F5B21-0F4B-2F41-AB91-021AF69E39C7}"/>
    <hyperlink ref="F607" r:id="rId256" xr:uid="{078C5E42-29E0-694E-9EEB-A2F1155F76E1}"/>
    <hyperlink ref="F608" r:id="rId257" xr:uid="{9C0BCDEC-8568-494F-9EA1-E3753307BEDA}"/>
    <hyperlink ref="F609" r:id="rId258" xr:uid="{F005261E-795D-CF49-A321-558AAA5BC5B2}"/>
    <hyperlink ref="F610" r:id="rId259" xr:uid="{17D60626-D0C1-9C43-B444-BA4FA0F88A06}"/>
    <hyperlink ref="F611" r:id="rId260" xr:uid="{CA0E4DD5-B4BD-2F4E-B2BD-F4E9527FFBF3}"/>
    <hyperlink ref="F613" r:id="rId261" xr:uid="{6CEEF85A-94D3-E840-8900-C6C684FBE6D1}"/>
    <hyperlink ref="F614" r:id="rId262" xr:uid="{5F495C99-5AF6-684F-938C-DED4A7450EEA}"/>
    <hyperlink ref="F615" r:id="rId263" xr:uid="{F2789587-F270-7D46-84D6-56217D3B2347}"/>
    <hyperlink ref="F616" r:id="rId264" xr:uid="{BD8B1634-3DEA-7A46-8CFA-91FB8429E6DB}"/>
    <hyperlink ref="F617" r:id="rId265" xr:uid="{0D272F97-3509-BF44-96BB-0176F8068428}"/>
    <hyperlink ref="F618" r:id="rId266" xr:uid="{1D868EAB-4ADA-5641-8764-B9C693F77677}"/>
    <hyperlink ref="F619" r:id="rId267" xr:uid="{C7BF6305-260F-5848-A7E3-D5B6F6113E1F}"/>
    <hyperlink ref="F621" r:id="rId268" xr:uid="{77532592-37C8-D943-A586-25C28F62B23A}"/>
    <hyperlink ref="F622" r:id="rId269" xr:uid="{20342E0B-539D-764B-96D3-5301AE2C0962}"/>
    <hyperlink ref="F623" r:id="rId270" xr:uid="{A59BFE63-64F7-BB43-BD57-E3149E27FADF}"/>
    <hyperlink ref="F624" r:id="rId271" xr:uid="{155650D5-E857-EF44-A0E1-0DB7FC5008F6}"/>
    <hyperlink ref="F625" r:id="rId272" xr:uid="{D8644300-0F4E-874F-B29D-54C5A183DB65}"/>
    <hyperlink ref="F629" r:id="rId273" xr:uid="{E612796A-50D3-624F-8AC5-F92669CFF3C8}"/>
    <hyperlink ref="F630" r:id="rId274" xr:uid="{31ECA0E8-379B-0645-B5BD-CDB46E7914D5}"/>
    <hyperlink ref="F631" r:id="rId275" xr:uid="{79F69A6E-8AA8-F048-A5D5-0D6ABD417CAD}"/>
    <hyperlink ref="F632" r:id="rId276" xr:uid="{8E8E6476-B971-E04A-9ECA-DBE0EBE9C3F8}"/>
    <hyperlink ref="F633" r:id="rId277" xr:uid="{043D1F11-4034-A049-AEBB-3F70E112314F}"/>
    <hyperlink ref="F634" r:id="rId278" xr:uid="{15366FB1-1CEC-C745-BAA4-E702DC4CA5F5}"/>
    <hyperlink ref="F635" r:id="rId279" xr:uid="{7E57DAFC-859A-4E41-A405-27A463EFFE29}"/>
    <hyperlink ref="F638" r:id="rId280" xr:uid="{622D2BC0-763E-DD41-AF8F-6072371346E3}"/>
    <hyperlink ref="F639" r:id="rId281" xr:uid="{A85004AF-1B2E-004E-9FA8-E414B4766703}"/>
    <hyperlink ref="F641" r:id="rId282" xr:uid="{2E1B014F-F9FB-AD40-B352-D9680F79A19B}"/>
    <hyperlink ref="F643" r:id="rId283" xr:uid="{7980D4C3-5A11-3B49-94DC-73EAAE5BC629}"/>
    <hyperlink ref="F645" r:id="rId284" xr:uid="{94B02719-C57B-E54D-B9E4-F1DBA9280A7C}"/>
    <hyperlink ref="F646" r:id="rId285" xr:uid="{321F73ED-88CF-CE47-B18A-CF87E9EDB8D9}"/>
    <hyperlink ref="F647" r:id="rId286" xr:uid="{34F0D522-2A59-204B-A816-B2B8DD021F5A}"/>
    <hyperlink ref="F651" r:id="rId287" xr:uid="{C063EB5E-0F69-BE49-9FDA-A1D72A304C0C}"/>
    <hyperlink ref="F655" r:id="rId288" xr:uid="{4DED3BA5-601B-3746-B96A-8372A8EA3E75}"/>
    <hyperlink ref="F656" r:id="rId289" xr:uid="{EAFEA658-95BB-D948-AA18-9AC46537E02A}"/>
    <hyperlink ref="F657" r:id="rId290" xr:uid="{7D07897A-D938-8843-A635-D22601C0D6DE}"/>
    <hyperlink ref="F658" r:id="rId291" xr:uid="{9643B40D-BDCA-FA4B-9BB6-0B343D3954A4}"/>
    <hyperlink ref="F659" r:id="rId292" xr:uid="{80F074DB-497E-8B4A-A6C2-FE8CA5259A75}"/>
    <hyperlink ref="F660" r:id="rId293" xr:uid="{C7FEF777-E59C-0648-81B1-3F2B33EED55D}"/>
    <hyperlink ref="F661" r:id="rId294" xr:uid="{3A411C09-CCDE-1044-B037-22975AF299BF}"/>
    <hyperlink ref="F662" r:id="rId295" xr:uid="{45A8EE27-58DB-B44D-AA5E-BF6B74696771}"/>
    <hyperlink ref="F663" r:id="rId296" xr:uid="{2E390464-012C-3043-99A6-CB7210B71AF9}"/>
    <hyperlink ref="F664" r:id="rId297" xr:uid="{1971B946-70CA-0645-93FF-DC7EDCB5FF00}"/>
    <hyperlink ref="F665" r:id="rId298" xr:uid="{B2ABB71A-8D04-BA4C-8A8A-EF35C8FDC0F5}"/>
    <hyperlink ref="F666" r:id="rId299" xr:uid="{A2A1C78E-43D3-F146-8007-1585AABE5131}"/>
    <hyperlink ref="F668" r:id="rId300" xr:uid="{D655003C-899D-3943-9D79-DF442CD534BC}"/>
    <hyperlink ref="F669" r:id="rId301" xr:uid="{A2D797D8-B9CA-9A4E-AE62-6A13B3E7AC7B}"/>
    <hyperlink ref="F670" r:id="rId302" xr:uid="{F39D4E21-908D-3E4D-B4EE-7C6C9AC1EB3D}"/>
    <hyperlink ref="F671" r:id="rId303" xr:uid="{7910C01E-9B31-AC40-84ED-710E7C2599D3}"/>
    <hyperlink ref="F673" r:id="rId304" xr:uid="{CD306830-FDE3-7A4C-A7C8-A3F43E80F4A7}"/>
    <hyperlink ref="F674" r:id="rId305" xr:uid="{86A812EF-CAD9-5946-9F46-F585E9614279}"/>
    <hyperlink ref="F675" r:id="rId306" xr:uid="{C7893A1E-04F7-6F47-A5B6-A45F2734BD1E}"/>
    <hyperlink ref="F676" r:id="rId307" xr:uid="{EFC39CA7-9EFF-9B4F-B85E-7EDB95BD1B4B}"/>
    <hyperlink ref="F678" r:id="rId308" xr:uid="{89AEFEEC-9C0C-2944-A0F5-9CF6C00288B6}"/>
    <hyperlink ref="F679" r:id="rId309" xr:uid="{4BB5ACE8-03AC-1E45-8EA8-7E892C8331D3}"/>
    <hyperlink ref="F680" r:id="rId310" xr:uid="{76CBFD14-E4A1-9E45-A38B-40DA40D307AC}"/>
    <hyperlink ref="F681" r:id="rId311" xr:uid="{2A71211A-CF95-F945-8281-C1D5F5F8EB1F}"/>
    <hyperlink ref="F682" r:id="rId312" xr:uid="{45751933-E049-C447-90DC-EE5697C25556}"/>
    <hyperlink ref="F683" r:id="rId313" xr:uid="{DB511652-AC60-CA44-83A6-C2CDB9623BF4}"/>
    <hyperlink ref="F684" r:id="rId314" xr:uid="{7BBF5895-5475-284E-A352-46DBEF560644}"/>
    <hyperlink ref="F685" r:id="rId315" xr:uid="{17046AEF-CE1A-9D43-A2EA-A80E487A1DBE}"/>
    <hyperlink ref="F686" r:id="rId316" xr:uid="{B1143421-BECD-6346-945C-419B384E6E4D}"/>
    <hyperlink ref="F687" r:id="rId317" xr:uid="{7C941758-4D72-764A-BD82-0D145454F281}"/>
    <hyperlink ref="F688" r:id="rId318" xr:uid="{FCA9CDE1-BBF0-D74A-B5C2-C243C5733DD9}"/>
    <hyperlink ref="F690" r:id="rId319" xr:uid="{CED08A30-FAA6-A14B-8886-69949A9117F3}"/>
    <hyperlink ref="F698" r:id="rId320" xr:uid="{77F74164-CDA8-0548-B8AC-57EA2908A863}"/>
    <hyperlink ref="F702" r:id="rId321" xr:uid="{8974D8E5-11E8-ED46-8527-50A1B9608B5B}"/>
    <hyperlink ref="F705" r:id="rId322" xr:uid="{161D2C10-EFFC-2C42-829E-A8831D6EBE37}"/>
    <hyperlink ref="F710" r:id="rId323" xr:uid="{1A5A343A-D41A-9D45-93F2-5F2E246038A9}"/>
    <hyperlink ref="F711" r:id="rId324" xr:uid="{1F43731F-4DF7-4349-9C66-997800C6C86C}"/>
    <hyperlink ref="F712" r:id="rId325" xr:uid="{442FFF9A-4395-BB4C-97F8-83AB2AD656A3}"/>
    <hyperlink ref="F714" r:id="rId326" xr:uid="{FE5D443B-2722-4D4D-8563-3734F14033E3}"/>
    <hyperlink ref="F715" r:id="rId327" xr:uid="{EC10C536-EB0C-914A-A9C6-CFA1972A6BEE}"/>
    <hyperlink ref="F716" r:id="rId328" xr:uid="{6FC302BC-6119-304D-BD65-C33C0053971C}"/>
    <hyperlink ref="F717" r:id="rId329" xr:uid="{3367592E-CB0D-9149-826B-799A9D5B5F85}"/>
    <hyperlink ref="F730" r:id="rId330" xr:uid="{370924E6-F1E1-9341-B684-0DA647625084}"/>
    <hyperlink ref="F731" r:id="rId331" xr:uid="{E84B7B16-4D54-0D42-BE4D-6E27C8FA4E60}"/>
    <hyperlink ref="F744" r:id="rId332" xr:uid="{56A3BF23-D014-DB4D-8FCD-6B4E096F3E34}"/>
    <hyperlink ref="F745" r:id="rId333" xr:uid="{DBC71291-F6C8-794E-9F43-99C3DDF51038}"/>
    <hyperlink ref="F747" r:id="rId334" xr:uid="{2EE4235C-D3FD-6645-BCF2-86FA2EE950DF}"/>
    <hyperlink ref="F752" r:id="rId335" xr:uid="{0C1E48A2-B9F1-8C4D-8E90-5D0C167AE835}"/>
    <hyperlink ref="F763" r:id="rId336" xr:uid="{3B93FEDB-A1DD-6344-88C1-C0B48A4B70FA}"/>
    <hyperlink ref="F764" r:id="rId337" xr:uid="{00D10FD9-3EAC-7F4F-9AA5-2B5DBE6068B8}"/>
    <hyperlink ref="F765" r:id="rId338" xr:uid="{27E38FCE-483F-5A42-8E15-D4D913078B11}"/>
    <hyperlink ref="F767" r:id="rId339" xr:uid="{230A2D65-4EF9-4D41-8653-8633AC2FA3E0}"/>
    <hyperlink ref="F768" r:id="rId340" xr:uid="{292F55C4-F664-E242-82AA-7C84CEBD4EA8}"/>
    <hyperlink ref="F769" r:id="rId341" xr:uid="{C001394E-C153-FB4D-BE7D-2455F60951A6}"/>
    <hyperlink ref="F774" r:id="rId342" xr:uid="{ACBC72A0-AC88-5148-8D01-3843F9713B3C}"/>
    <hyperlink ref="F775" r:id="rId343" xr:uid="{69735550-B8B4-DD4C-8D6F-C2D2DCA24D6D}"/>
    <hyperlink ref="F792" r:id="rId344" xr:uid="{5AC7CF91-7D54-714A-A852-3A6BF9766B1D}"/>
    <hyperlink ref="F794" r:id="rId345" xr:uid="{011CB347-99A1-1C4F-BD2F-A4DF7C99E7D4}"/>
    <hyperlink ref="F795" r:id="rId346" xr:uid="{6AC07B2D-1DA9-EF44-89C4-171B07B443DD}"/>
    <hyperlink ref="F796" r:id="rId347" xr:uid="{68995BB2-BEBB-FF46-98A7-5924869A717F}"/>
    <hyperlink ref="F797" r:id="rId348" xr:uid="{1C586400-088D-234A-A598-F4A53ECB75A4}"/>
    <hyperlink ref="F798" r:id="rId349" xr:uid="{B3BD9379-ADAA-F84C-A3AC-369E103145BE}"/>
    <hyperlink ref="F800" r:id="rId350" xr:uid="{A73B99F8-05EB-1A44-A875-0F0EF6802431}"/>
    <hyperlink ref="F801" r:id="rId351" xr:uid="{362202A3-AE0C-D049-9BF3-434E655035FA}"/>
    <hyperlink ref="F802" r:id="rId352" xr:uid="{FA41C8BB-D91A-164F-B35A-1A137A32AD66}"/>
    <hyperlink ref="F808" r:id="rId353" xr:uid="{3BCCE7D1-FA70-EE41-99D5-0F4DF425170B}"/>
    <hyperlink ref="F809" r:id="rId354" xr:uid="{579DFE27-54EF-3F46-9BB7-552BFA25021B}"/>
    <hyperlink ref="F811" r:id="rId355" xr:uid="{FF4C2367-3036-CD42-AC3C-F8A551AE2105}"/>
    <hyperlink ref="F812" r:id="rId356" xr:uid="{A3D89701-5BE2-AA40-BA53-E41BA991B1CD}"/>
    <hyperlink ref="F813" r:id="rId357" xr:uid="{8652EA72-2CCB-5B49-86BF-E9C5A059A1AA}"/>
    <hyperlink ref="F816" r:id="rId358" xr:uid="{3073253A-75BF-CB42-A1D7-94AC3EC245DF}"/>
    <hyperlink ref="F818" r:id="rId359" xr:uid="{CCF21D24-EF5A-EC44-BC6C-0C07F9AA5F09}"/>
    <hyperlink ref="F819" r:id="rId360" xr:uid="{4E36DA62-B053-AA47-95EC-DC07712D1B3B}"/>
    <hyperlink ref="F820" r:id="rId361" xr:uid="{93F82C09-B91E-9940-BA1B-AC97700DA714}"/>
    <hyperlink ref="F821" r:id="rId362" xr:uid="{65425CFA-02A9-0446-8365-8EA3827CCC66}"/>
    <hyperlink ref="F823" r:id="rId363" xr:uid="{FFE7F993-4B8A-D841-8863-A385EDD154F2}"/>
    <hyperlink ref="F824" r:id="rId364" xr:uid="{7FCC187F-F9B6-E74C-9B0D-6AA738D32FA6}"/>
    <hyperlink ref="F825" r:id="rId365" xr:uid="{9CCE7776-39B7-CD49-A494-BC8B584BE697}"/>
    <hyperlink ref="F826" r:id="rId366" xr:uid="{5093440E-546B-B94D-81C7-A3F0AB0ED7D4}"/>
    <hyperlink ref="F836" r:id="rId367" xr:uid="{6209232B-BCC8-6E49-B8E8-D4DBC9F1BCFC}"/>
    <hyperlink ref="F837" r:id="rId368" xr:uid="{0EFE553A-9832-0D4D-9A59-8C8E13179C88}"/>
    <hyperlink ref="F838" r:id="rId369" xr:uid="{F60AEDC0-6F98-6044-AB4B-017C17720513}"/>
    <hyperlink ref="F839" r:id="rId370" xr:uid="{B99F5A21-7156-024A-A571-AF55C3D2FA1A}"/>
    <hyperlink ref="F840" r:id="rId371" xr:uid="{0B385339-05CB-D944-8111-580B94BF7AD7}"/>
    <hyperlink ref="F842" r:id="rId372" xr:uid="{95D17722-9D11-C546-BD3B-C85C5B6A7780}"/>
    <hyperlink ref="F843" r:id="rId373" xr:uid="{AD86090C-B367-D948-8BAB-289A189EF9A6}"/>
    <hyperlink ref="F844" r:id="rId374" xr:uid="{AE0AAC8B-CC8E-7241-8112-F43C7F1CCC12}"/>
    <hyperlink ref="F846" r:id="rId375" xr:uid="{68C48218-7F29-4743-9D41-11739B5C3923}"/>
    <hyperlink ref="F850" r:id="rId376" xr:uid="{2A4F42F6-4155-7241-8785-0D93E3502ADD}"/>
    <hyperlink ref="F851" r:id="rId377" xr:uid="{DB7D7320-4DF9-474E-A9AE-A7DBB61A4368}"/>
    <hyperlink ref="F852" r:id="rId378" xr:uid="{61E7E949-FBF2-EC45-938D-F542B9759E5F}"/>
    <hyperlink ref="F853" r:id="rId379" xr:uid="{3CDAA9FC-8733-7344-A811-A9D2B329DCFC}"/>
    <hyperlink ref="F854" r:id="rId380" xr:uid="{1E8FEFA3-7357-DE46-99F0-74BD29CDD750}"/>
    <hyperlink ref="F856" r:id="rId381" xr:uid="{5C62C85C-CBAD-9244-A9D1-157D68ACF7CD}"/>
    <hyperlink ref="F857" r:id="rId382" xr:uid="{81B850B9-8830-EA4A-9325-2C3D53651833}"/>
    <hyperlink ref="F858" r:id="rId383" xr:uid="{6F8F074F-DAB2-1547-8D69-95B6FAD69DA7}"/>
    <hyperlink ref="F859" r:id="rId384" xr:uid="{5D465F6A-52E4-C34C-9F12-0E182D67505E}"/>
    <hyperlink ref="F860" r:id="rId385" xr:uid="{E267D37F-50C5-034F-AEE2-949E5B06F0F9}"/>
    <hyperlink ref="F861" r:id="rId386" xr:uid="{D34C1104-2004-5744-A248-822FAE1A0595}"/>
    <hyperlink ref="F862" r:id="rId387" xr:uid="{8EC28D11-AB4D-124A-B873-D9DE82D758E8}"/>
  </hyperlinks>
  <printOptions horizontalCentered="1"/>
  <pageMargins left="0.25" right="0.25" top="0.35" bottom="0.5" header="0.3" footer="0.3"/>
  <pageSetup scale="61" fitToHeight="0" orientation="landscape" r:id="rId388"/>
  <headerFooter>
    <oddFooter>Page &amp;P of &amp;N</oddFooter>
  </headerFooter>
  <drawing r:id="rId38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CEBF7-323F-4AD6-8FCC-DAF894E8186D}">
  <sheetPr>
    <tabColor rgb="FFFFDF79"/>
    <pageSetUpPr fitToPage="1"/>
  </sheetPr>
  <dimension ref="A1:N64"/>
  <sheetViews>
    <sheetView showGridLines="0" topLeftCell="B1" zoomScale="101" zoomScaleNormal="101" workbookViewId="0">
      <pane ySplit="8" topLeftCell="A9" activePane="bottomLeft" state="frozen"/>
      <selection activeCell="B1" sqref="B1"/>
      <selection pane="bottomLeft" activeCell="N9" sqref="N9"/>
    </sheetView>
  </sheetViews>
  <sheetFormatPr baseColWidth="10" defaultColWidth="10.1640625" defaultRowHeight="15" x14ac:dyDescent="0.2"/>
  <cols>
    <col min="1" max="1" width="13.5" style="81" hidden="1" customWidth="1"/>
    <col min="2" max="2" width="43.33203125" style="78" bestFit="1" customWidth="1"/>
    <col min="3" max="3" width="21.83203125" style="78" customWidth="1"/>
    <col min="4" max="4" width="18.6640625" style="78" customWidth="1"/>
    <col min="5" max="5" width="10.1640625" style="78" customWidth="1"/>
    <col min="6" max="6" width="9.33203125" style="78" bestFit="1" customWidth="1"/>
    <col min="7" max="7" width="8.1640625" style="8" bestFit="1" customWidth="1"/>
    <col min="8" max="8" width="10.5" style="79" bestFit="1" customWidth="1"/>
    <col min="9" max="9" width="10.6640625" style="79" bestFit="1" customWidth="1"/>
    <col min="10" max="10" width="15.6640625" style="80" bestFit="1" customWidth="1"/>
    <col min="11" max="11" width="17.6640625" style="80" bestFit="1" customWidth="1"/>
    <col min="12" max="12" width="13.1640625" style="78" bestFit="1" customWidth="1"/>
    <col min="13" max="13" width="16" style="79" customWidth="1"/>
    <col min="14" max="14" width="13.1640625" style="8" bestFit="1" customWidth="1"/>
    <col min="15" max="16384" width="10.1640625" style="78"/>
  </cols>
  <sheetData>
    <row r="1" spans="1:14" ht="45" customHeight="1" x14ac:dyDescent="0.55000000000000004">
      <c r="C1" s="380" t="s">
        <v>5298</v>
      </c>
      <c r="D1" s="381"/>
      <c r="E1" s="381"/>
      <c r="F1" s="381"/>
      <c r="G1" s="381"/>
      <c r="H1" s="381"/>
      <c r="I1" s="381"/>
      <c r="J1" s="382"/>
      <c r="K1" s="149"/>
      <c r="L1" s="383" t="s">
        <v>3090</v>
      </c>
      <c r="M1" s="383"/>
      <c r="N1" s="383"/>
    </row>
    <row r="2" spans="1:14" ht="27" customHeight="1" x14ac:dyDescent="0.2">
      <c r="C2" s="384" t="s">
        <v>5296</v>
      </c>
      <c r="D2" s="385"/>
      <c r="E2" s="385"/>
      <c r="F2" s="385"/>
      <c r="G2" s="385"/>
      <c r="H2" s="385"/>
      <c r="I2" s="385"/>
      <c r="J2" s="149"/>
      <c r="K2" s="149"/>
      <c r="L2" s="148"/>
      <c r="M2" s="144"/>
    </row>
    <row r="3" spans="1:14" s="124" customFormat="1" ht="16" x14ac:dyDescent="0.2">
      <c r="A3" s="143"/>
      <c r="B3" s="142" t="s">
        <v>5</v>
      </c>
      <c r="D3" s="377" t="s">
        <v>5295</v>
      </c>
      <c r="E3" s="378"/>
      <c r="F3" s="378"/>
      <c r="G3" s="378"/>
      <c r="H3" s="378"/>
      <c r="I3" s="138"/>
      <c r="J3" s="137"/>
      <c r="K3" s="137"/>
      <c r="L3" s="386" t="s">
        <v>13</v>
      </c>
      <c r="M3" s="386"/>
      <c r="N3" s="386"/>
    </row>
    <row r="4" spans="1:14" s="124" customFormat="1" ht="17" thickBot="1" x14ac:dyDescent="0.25">
      <c r="A4" s="143"/>
      <c r="B4" s="142" t="s">
        <v>8</v>
      </c>
      <c r="D4" s="147" t="s">
        <v>5294</v>
      </c>
      <c r="E4" s="147"/>
      <c r="F4" s="147"/>
      <c r="G4" s="146"/>
      <c r="H4" s="145"/>
      <c r="I4" s="145"/>
      <c r="J4" s="137"/>
      <c r="K4" s="137"/>
      <c r="M4" s="144"/>
      <c r="N4" s="136"/>
    </row>
    <row r="5" spans="1:14" s="124" customFormat="1" ht="17.25" customHeight="1" thickTop="1" thickBot="1" x14ac:dyDescent="0.25">
      <c r="A5" s="143"/>
      <c r="B5" s="142" t="s">
        <v>11</v>
      </c>
      <c r="D5" s="377" t="s">
        <v>5293</v>
      </c>
      <c r="E5" s="378"/>
      <c r="F5" s="378"/>
      <c r="G5" s="378"/>
      <c r="H5" s="378"/>
      <c r="I5" s="138"/>
      <c r="J5" s="137"/>
      <c r="K5" s="137"/>
      <c r="M5" s="379" t="s">
        <v>14</v>
      </c>
      <c r="N5" s="136"/>
    </row>
    <row r="6" spans="1:14" s="124" customFormat="1" ht="17.25" customHeight="1" thickTop="1" thickBot="1" x14ac:dyDescent="0.25">
      <c r="A6" s="141"/>
      <c r="B6" s="140" t="s">
        <v>15</v>
      </c>
      <c r="C6" s="139"/>
      <c r="D6" s="377" t="s">
        <v>5292</v>
      </c>
      <c r="E6" s="378"/>
      <c r="F6" s="378"/>
      <c r="G6" s="378"/>
      <c r="H6" s="378"/>
      <c r="I6" s="138"/>
      <c r="J6" s="137"/>
      <c r="K6" s="137"/>
      <c r="M6" s="379"/>
      <c r="N6" s="136"/>
    </row>
    <row r="7" spans="1:14" ht="18" thickTop="1" thickBot="1" x14ac:dyDescent="0.25">
      <c r="M7" s="23">
        <v>0</v>
      </c>
    </row>
    <row r="8" spans="1:14" s="124" customFormat="1" ht="17" thickBot="1" x14ac:dyDescent="0.25">
      <c r="A8" s="135" t="s">
        <v>17</v>
      </c>
      <c r="B8" s="163" t="s">
        <v>18</v>
      </c>
      <c r="C8" s="163" t="s">
        <v>19</v>
      </c>
      <c r="D8" s="163" t="s">
        <v>20</v>
      </c>
      <c r="E8" s="163" t="s">
        <v>21</v>
      </c>
      <c r="F8" s="163" t="s">
        <v>3148</v>
      </c>
      <c r="G8" s="162" t="s">
        <v>22</v>
      </c>
      <c r="H8" s="126" t="s">
        <v>5291</v>
      </c>
      <c r="I8" s="161" t="s">
        <v>25</v>
      </c>
      <c r="J8" s="160" t="s">
        <v>5290</v>
      </c>
      <c r="K8" s="160" t="s">
        <v>5289</v>
      </c>
      <c r="L8" s="159" t="s">
        <v>5288</v>
      </c>
      <c r="M8" s="126" t="s">
        <v>27</v>
      </c>
      <c r="N8" s="158" t="s">
        <v>28</v>
      </c>
    </row>
    <row r="9" spans="1:14" ht="16" x14ac:dyDescent="0.2">
      <c r="A9" s="99" t="s">
        <v>3953</v>
      </c>
      <c r="B9" s="157" t="s">
        <v>795</v>
      </c>
      <c r="C9" s="153" t="s">
        <v>3952</v>
      </c>
      <c r="D9" s="153" t="s">
        <v>31</v>
      </c>
      <c r="E9" s="153" t="s">
        <v>3093</v>
      </c>
      <c r="F9" s="120"/>
      <c r="G9" s="156" t="s">
        <v>31</v>
      </c>
      <c r="H9" s="155">
        <v>82.05</v>
      </c>
      <c r="I9" s="155"/>
      <c r="J9" s="154">
        <v>135</v>
      </c>
      <c r="K9" s="154"/>
      <c r="L9" s="153" t="s">
        <v>3951</v>
      </c>
      <c r="M9" s="152" t="str">
        <f t="shared" ref="M9:M40" si="0">IF(N9="","",H9-($M$7*H9))</f>
        <v/>
      </c>
      <c r="N9" s="151"/>
    </row>
    <row r="10" spans="1:14" ht="16" x14ac:dyDescent="0.2">
      <c r="A10" s="99" t="s">
        <v>3950</v>
      </c>
      <c r="B10" s="98" t="s">
        <v>1765</v>
      </c>
      <c r="C10" s="93" t="s">
        <v>3949</v>
      </c>
      <c r="D10" s="93" t="s">
        <v>31</v>
      </c>
      <c r="E10" s="93" t="s">
        <v>3093</v>
      </c>
      <c r="F10" s="97" t="s">
        <v>3148</v>
      </c>
      <c r="G10" s="96" t="s">
        <v>1767</v>
      </c>
      <c r="H10" s="95">
        <v>57.35</v>
      </c>
      <c r="I10" s="95"/>
      <c r="J10" s="94">
        <v>66</v>
      </c>
      <c r="K10" s="94"/>
      <c r="L10" s="93" t="s">
        <v>3948</v>
      </c>
      <c r="M10" s="92" t="str">
        <f t="shared" si="0"/>
        <v/>
      </c>
      <c r="N10" s="91"/>
    </row>
    <row r="11" spans="1:14" ht="16" x14ac:dyDescent="0.2">
      <c r="A11" s="99" t="s">
        <v>3947</v>
      </c>
      <c r="B11" s="98" t="s">
        <v>2747</v>
      </c>
      <c r="C11" s="93" t="s">
        <v>3946</v>
      </c>
      <c r="D11" s="93" t="s">
        <v>31</v>
      </c>
      <c r="E11" s="93" t="s">
        <v>3111</v>
      </c>
      <c r="F11" s="97" t="s">
        <v>3148</v>
      </c>
      <c r="G11" s="96" t="s">
        <v>887</v>
      </c>
      <c r="H11" s="95">
        <v>34</v>
      </c>
      <c r="I11" s="95">
        <v>2</v>
      </c>
      <c r="J11" s="94">
        <v>387</v>
      </c>
      <c r="K11" s="94"/>
      <c r="L11" s="93" t="s">
        <v>3945</v>
      </c>
      <c r="M11" s="92" t="str">
        <f t="shared" si="0"/>
        <v/>
      </c>
      <c r="N11" s="91"/>
    </row>
    <row r="12" spans="1:14" ht="16" x14ac:dyDescent="0.2">
      <c r="A12" s="99" t="s">
        <v>3944</v>
      </c>
      <c r="B12" s="98" t="s">
        <v>2740</v>
      </c>
      <c r="C12" s="93" t="s">
        <v>3941</v>
      </c>
      <c r="D12" s="93" t="s">
        <v>31</v>
      </c>
      <c r="E12" s="93" t="s">
        <v>3093</v>
      </c>
      <c r="F12" s="97" t="s">
        <v>3148</v>
      </c>
      <c r="G12" s="96" t="s">
        <v>762</v>
      </c>
      <c r="H12" s="95">
        <v>57.35</v>
      </c>
      <c r="I12" s="95"/>
      <c r="J12" s="94">
        <v>239</v>
      </c>
      <c r="K12" s="94"/>
      <c r="L12" s="93" t="s">
        <v>3943</v>
      </c>
      <c r="M12" s="92" t="str">
        <f t="shared" si="0"/>
        <v/>
      </c>
      <c r="N12" s="91"/>
    </row>
    <row r="13" spans="1:14" ht="16" x14ac:dyDescent="0.2">
      <c r="A13" s="99" t="s">
        <v>3942</v>
      </c>
      <c r="B13" s="98" t="s">
        <v>2740</v>
      </c>
      <c r="C13" s="93" t="s">
        <v>3941</v>
      </c>
      <c r="D13" s="93" t="s">
        <v>31</v>
      </c>
      <c r="E13" s="93" t="s">
        <v>3111</v>
      </c>
      <c r="F13" s="97" t="s">
        <v>3148</v>
      </c>
      <c r="G13" s="96" t="s">
        <v>762</v>
      </c>
      <c r="H13" s="95">
        <v>34</v>
      </c>
      <c r="I13" s="95"/>
      <c r="J13" s="94">
        <v>108</v>
      </c>
      <c r="K13" s="94"/>
      <c r="L13" s="93" t="s">
        <v>3940</v>
      </c>
      <c r="M13" s="92" t="str">
        <f t="shared" si="0"/>
        <v/>
      </c>
      <c r="N13" s="91"/>
    </row>
    <row r="14" spans="1:14" ht="16" x14ac:dyDescent="0.2">
      <c r="A14" s="99" t="s">
        <v>3939</v>
      </c>
      <c r="B14" s="98" t="s">
        <v>806</v>
      </c>
      <c r="C14" s="93" t="s">
        <v>3938</v>
      </c>
      <c r="D14" s="93" t="s">
        <v>31</v>
      </c>
      <c r="E14" s="93" t="s">
        <v>3093</v>
      </c>
      <c r="F14" s="97" t="s">
        <v>3148</v>
      </c>
      <c r="G14" s="96" t="s">
        <v>808</v>
      </c>
      <c r="H14" s="95">
        <v>57.35</v>
      </c>
      <c r="I14" s="95"/>
      <c r="J14" s="94">
        <v>56</v>
      </c>
      <c r="K14" s="94"/>
      <c r="L14" s="93" t="s">
        <v>3937</v>
      </c>
      <c r="M14" s="92" t="str">
        <f t="shared" si="0"/>
        <v/>
      </c>
      <c r="N14" s="91"/>
    </row>
    <row r="15" spans="1:14" ht="16" x14ac:dyDescent="0.2">
      <c r="A15" s="99" t="s">
        <v>3936</v>
      </c>
      <c r="B15" s="98" t="s">
        <v>2743</v>
      </c>
      <c r="C15" s="93" t="s">
        <v>3933</v>
      </c>
      <c r="D15" s="93" t="s">
        <v>31</v>
      </c>
      <c r="E15" s="93" t="s">
        <v>3093</v>
      </c>
      <c r="F15" s="97" t="s">
        <v>3148</v>
      </c>
      <c r="G15" s="96" t="s">
        <v>771</v>
      </c>
      <c r="H15" s="95">
        <v>57.35</v>
      </c>
      <c r="I15" s="95"/>
      <c r="J15" s="94">
        <v>279</v>
      </c>
      <c r="K15" s="94"/>
      <c r="L15" s="93" t="s">
        <v>3935</v>
      </c>
      <c r="M15" s="92" t="str">
        <f t="shared" si="0"/>
        <v/>
      </c>
      <c r="N15" s="91"/>
    </row>
    <row r="16" spans="1:14" ht="16" x14ac:dyDescent="0.2">
      <c r="A16" s="99" t="s">
        <v>3934</v>
      </c>
      <c r="B16" s="98" t="s">
        <v>2743</v>
      </c>
      <c r="C16" s="93" t="s">
        <v>3933</v>
      </c>
      <c r="D16" s="93" t="s">
        <v>31</v>
      </c>
      <c r="E16" s="93" t="s">
        <v>3111</v>
      </c>
      <c r="F16" s="97" t="s">
        <v>3148</v>
      </c>
      <c r="G16" s="96" t="s">
        <v>771</v>
      </c>
      <c r="H16" s="95">
        <v>34</v>
      </c>
      <c r="I16" s="95"/>
      <c r="J16" s="94">
        <v>500</v>
      </c>
      <c r="K16" s="94"/>
      <c r="L16" s="93" t="s">
        <v>3932</v>
      </c>
      <c r="M16" s="92" t="str">
        <f t="shared" si="0"/>
        <v/>
      </c>
      <c r="N16" s="91"/>
    </row>
    <row r="17" spans="1:14" ht="16" x14ac:dyDescent="0.2">
      <c r="A17" s="99" t="s">
        <v>3931</v>
      </c>
      <c r="B17" s="98" t="s">
        <v>877</v>
      </c>
      <c r="C17" s="93" t="s">
        <v>3928</v>
      </c>
      <c r="D17" s="93" t="s">
        <v>31</v>
      </c>
      <c r="E17" s="93" t="s">
        <v>3093</v>
      </c>
      <c r="F17" s="97" t="s">
        <v>3148</v>
      </c>
      <c r="G17" s="96" t="s">
        <v>809</v>
      </c>
      <c r="H17" s="95">
        <v>57.35</v>
      </c>
      <c r="I17" s="95"/>
      <c r="J17" s="94">
        <v>398</v>
      </c>
      <c r="K17" s="94"/>
      <c r="L17" s="93" t="s">
        <v>3930</v>
      </c>
      <c r="M17" s="92" t="str">
        <f t="shared" si="0"/>
        <v/>
      </c>
      <c r="N17" s="91"/>
    </row>
    <row r="18" spans="1:14" ht="16" x14ac:dyDescent="0.2">
      <c r="A18" s="99" t="s">
        <v>3929</v>
      </c>
      <c r="B18" s="98" t="s">
        <v>877</v>
      </c>
      <c r="C18" s="93" t="s">
        <v>3928</v>
      </c>
      <c r="D18" s="93" t="s">
        <v>31</v>
      </c>
      <c r="E18" s="93" t="s">
        <v>3111</v>
      </c>
      <c r="F18" s="97" t="s">
        <v>3148</v>
      </c>
      <c r="G18" s="96" t="s">
        <v>809</v>
      </c>
      <c r="H18" s="95">
        <v>34</v>
      </c>
      <c r="I18" s="95"/>
      <c r="J18" s="94">
        <v>19</v>
      </c>
      <c r="K18" s="94"/>
      <c r="L18" s="93" t="s">
        <v>3927</v>
      </c>
      <c r="M18" s="92" t="str">
        <f t="shared" si="0"/>
        <v/>
      </c>
      <c r="N18" s="91"/>
    </row>
    <row r="19" spans="1:14" ht="16" x14ac:dyDescent="0.2">
      <c r="A19" s="99" t="s">
        <v>3926</v>
      </c>
      <c r="B19" s="98" t="s">
        <v>768</v>
      </c>
      <c r="C19" s="93" t="s">
        <v>3925</v>
      </c>
      <c r="D19" s="93" t="s">
        <v>31</v>
      </c>
      <c r="E19" s="93" t="s">
        <v>3111</v>
      </c>
      <c r="F19" s="97" t="s">
        <v>3148</v>
      </c>
      <c r="G19" s="96" t="s">
        <v>770</v>
      </c>
      <c r="H19" s="95">
        <v>34</v>
      </c>
      <c r="I19" s="95"/>
      <c r="J19" s="94">
        <v>159</v>
      </c>
      <c r="K19" s="94"/>
      <c r="L19" s="93" t="s">
        <v>3924</v>
      </c>
      <c r="M19" s="92" t="str">
        <f t="shared" si="0"/>
        <v/>
      </c>
      <c r="N19" s="91"/>
    </row>
    <row r="20" spans="1:14" ht="16" x14ac:dyDescent="0.2">
      <c r="A20" s="99" t="s">
        <v>3699</v>
      </c>
      <c r="B20" s="98" t="s">
        <v>812</v>
      </c>
      <c r="C20" s="93" t="s">
        <v>3698</v>
      </c>
      <c r="D20" s="93" t="s">
        <v>31</v>
      </c>
      <c r="E20" s="93" t="s">
        <v>3093</v>
      </c>
      <c r="F20" s="97" t="s">
        <v>3148</v>
      </c>
      <c r="G20" s="96" t="s">
        <v>787</v>
      </c>
      <c r="H20" s="95">
        <v>57.35</v>
      </c>
      <c r="I20" s="95"/>
      <c r="J20" s="94">
        <v>47</v>
      </c>
      <c r="K20" s="94"/>
      <c r="L20" s="93" t="s">
        <v>3697</v>
      </c>
      <c r="M20" s="92" t="str">
        <f t="shared" si="0"/>
        <v/>
      </c>
      <c r="N20" s="91"/>
    </row>
    <row r="21" spans="1:14" ht="16" x14ac:dyDescent="0.2">
      <c r="A21" s="99" t="s">
        <v>3696</v>
      </c>
      <c r="B21" s="98" t="s">
        <v>785</v>
      </c>
      <c r="C21" s="93" t="s">
        <v>3695</v>
      </c>
      <c r="D21" s="93" t="s">
        <v>31</v>
      </c>
      <c r="E21" s="93" t="s">
        <v>3111</v>
      </c>
      <c r="F21" s="97" t="s">
        <v>3148</v>
      </c>
      <c r="G21" s="96" t="s">
        <v>787</v>
      </c>
      <c r="H21" s="95">
        <v>34</v>
      </c>
      <c r="I21" s="95"/>
      <c r="J21" s="94">
        <v>248</v>
      </c>
      <c r="K21" s="94">
        <v>15</v>
      </c>
      <c r="L21" s="93" t="s">
        <v>3694</v>
      </c>
      <c r="M21" s="92" t="str">
        <f t="shared" si="0"/>
        <v/>
      </c>
      <c r="N21" s="91"/>
    </row>
    <row r="22" spans="1:14" ht="16" x14ac:dyDescent="0.2">
      <c r="A22" s="99" t="s">
        <v>3693</v>
      </c>
      <c r="B22" s="98" t="s">
        <v>810</v>
      </c>
      <c r="C22" s="93" t="s">
        <v>3692</v>
      </c>
      <c r="D22" s="93" t="s">
        <v>31</v>
      </c>
      <c r="E22" s="93" t="s">
        <v>3111</v>
      </c>
      <c r="F22" s="97"/>
      <c r="G22" s="96" t="s">
        <v>759</v>
      </c>
      <c r="H22" s="95">
        <v>34</v>
      </c>
      <c r="I22" s="95"/>
      <c r="J22" s="94">
        <v>140</v>
      </c>
      <c r="K22" s="94"/>
      <c r="L22" s="93" t="s">
        <v>3691</v>
      </c>
      <c r="M22" s="92" t="str">
        <f t="shared" si="0"/>
        <v/>
      </c>
      <c r="N22" s="91"/>
    </row>
    <row r="23" spans="1:14" ht="16" x14ac:dyDescent="0.2">
      <c r="A23" s="99" t="s">
        <v>3672</v>
      </c>
      <c r="B23" s="98" t="s">
        <v>3671</v>
      </c>
      <c r="C23" s="93" t="s">
        <v>3670</v>
      </c>
      <c r="D23" s="93" t="s">
        <v>31</v>
      </c>
      <c r="E23" s="93" t="s">
        <v>3093</v>
      </c>
      <c r="F23" s="97"/>
      <c r="G23" s="96" t="s">
        <v>31</v>
      </c>
      <c r="H23" s="95">
        <v>82.05</v>
      </c>
      <c r="I23" s="95"/>
      <c r="J23" s="94">
        <v>500</v>
      </c>
      <c r="K23" s="94"/>
      <c r="L23" s="93" t="s">
        <v>3669</v>
      </c>
      <c r="M23" s="92" t="str">
        <f t="shared" si="0"/>
        <v/>
      </c>
      <c r="N23" s="91"/>
    </row>
    <row r="24" spans="1:14" ht="16" x14ac:dyDescent="0.2">
      <c r="A24" s="99" t="s">
        <v>3668</v>
      </c>
      <c r="B24" s="98" t="s">
        <v>3667</v>
      </c>
      <c r="C24" s="93" t="s">
        <v>3666</v>
      </c>
      <c r="D24" s="93" t="s">
        <v>31</v>
      </c>
      <c r="E24" s="93" t="s">
        <v>3093</v>
      </c>
      <c r="F24" s="97" t="s">
        <v>3148</v>
      </c>
      <c r="G24" s="96" t="s">
        <v>759</v>
      </c>
      <c r="H24" s="95">
        <v>57.35</v>
      </c>
      <c r="I24" s="95"/>
      <c r="J24" s="94">
        <v>420</v>
      </c>
      <c r="K24" s="94"/>
      <c r="L24" s="93" t="s">
        <v>3665</v>
      </c>
      <c r="M24" s="92" t="str">
        <f t="shared" si="0"/>
        <v/>
      </c>
      <c r="N24" s="91"/>
    </row>
    <row r="25" spans="1:14" ht="16" x14ac:dyDescent="0.2">
      <c r="A25" s="99" t="s">
        <v>3664</v>
      </c>
      <c r="B25" s="98" t="s">
        <v>1949</v>
      </c>
      <c r="C25" s="93" t="s">
        <v>3663</v>
      </c>
      <c r="D25" s="93" t="s">
        <v>31</v>
      </c>
      <c r="E25" s="93" t="s">
        <v>3093</v>
      </c>
      <c r="F25" s="97" t="s">
        <v>3148</v>
      </c>
      <c r="G25" s="96" t="s">
        <v>770</v>
      </c>
      <c r="H25" s="95">
        <v>57.35</v>
      </c>
      <c r="I25" s="95"/>
      <c r="J25" s="94">
        <v>161</v>
      </c>
      <c r="K25" s="94"/>
      <c r="L25" s="93" t="s">
        <v>3662</v>
      </c>
      <c r="M25" s="92" t="str">
        <f t="shared" si="0"/>
        <v/>
      </c>
      <c r="N25" s="91"/>
    </row>
    <row r="26" spans="1:14" ht="16" x14ac:dyDescent="0.2">
      <c r="A26" s="99" t="s">
        <v>3661</v>
      </c>
      <c r="B26" s="98" t="s">
        <v>1955</v>
      </c>
      <c r="C26" s="93" t="s">
        <v>3658</v>
      </c>
      <c r="D26" s="93" t="s">
        <v>31</v>
      </c>
      <c r="E26" s="93" t="s">
        <v>3093</v>
      </c>
      <c r="F26" s="97"/>
      <c r="G26" s="96" t="s">
        <v>770</v>
      </c>
      <c r="H26" s="95">
        <v>57.35</v>
      </c>
      <c r="I26" s="95"/>
      <c r="J26" s="94">
        <v>500</v>
      </c>
      <c r="K26" s="94"/>
      <c r="L26" s="93" t="s">
        <v>3660</v>
      </c>
      <c r="M26" s="92" t="str">
        <f t="shared" si="0"/>
        <v/>
      </c>
      <c r="N26" s="91"/>
    </row>
    <row r="27" spans="1:14" ht="16" x14ac:dyDescent="0.2">
      <c r="A27" s="99" t="s">
        <v>3659</v>
      </c>
      <c r="B27" s="98" t="s">
        <v>1955</v>
      </c>
      <c r="C27" s="93" t="s">
        <v>3658</v>
      </c>
      <c r="D27" s="93" t="s">
        <v>31</v>
      </c>
      <c r="E27" s="93" t="s">
        <v>3111</v>
      </c>
      <c r="F27" s="100"/>
      <c r="G27" s="96" t="s">
        <v>770</v>
      </c>
      <c r="H27" s="95">
        <v>34</v>
      </c>
      <c r="I27" s="95"/>
      <c r="J27" s="94">
        <v>101</v>
      </c>
      <c r="K27" s="94"/>
      <c r="L27" s="93" t="s">
        <v>3657</v>
      </c>
      <c r="M27" s="92" t="str">
        <f t="shared" si="0"/>
        <v/>
      </c>
      <c r="N27" s="91"/>
    </row>
    <row r="28" spans="1:14" ht="16" x14ac:dyDescent="0.2">
      <c r="A28" s="99" t="s">
        <v>3656</v>
      </c>
      <c r="B28" s="98" t="s">
        <v>1960</v>
      </c>
      <c r="C28" s="93" t="s">
        <v>3653</v>
      </c>
      <c r="D28" s="93" t="s">
        <v>31</v>
      </c>
      <c r="E28" s="93" t="s">
        <v>3093</v>
      </c>
      <c r="F28" s="97" t="s">
        <v>3148</v>
      </c>
      <c r="G28" s="96" t="s">
        <v>784</v>
      </c>
      <c r="H28" s="95">
        <v>57.35</v>
      </c>
      <c r="I28" s="95"/>
      <c r="J28" s="94">
        <v>93</v>
      </c>
      <c r="K28" s="94"/>
      <c r="L28" s="93" t="s">
        <v>3655</v>
      </c>
      <c r="M28" s="92" t="str">
        <f t="shared" si="0"/>
        <v/>
      </c>
      <c r="N28" s="91"/>
    </row>
    <row r="29" spans="1:14" ht="16" x14ac:dyDescent="0.2">
      <c r="A29" s="99" t="s">
        <v>3654</v>
      </c>
      <c r="B29" s="98" t="s">
        <v>1960</v>
      </c>
      <c r="C29" s="93" t="s">
        <v>3653</v>
      </c>
      <c r="D29" s="93" t="s">
        <v>31</v>
      </c>
      <c r="E29" s="93" t="s">
        <v>3111</v>
      </c>
      <c r="F29" s="97"/>
      <c r="G29" s="96" t="s">
        <v>784</v>
      </c>
      <c r="H29" s="95">
        <v>34</v>
      </c>
      <c r="I29" s="95"/>
      <c r="J29" s="94">
        <v>9</v>
      </c>
      <c r="K29" s="94"/>
      <c r="L29" s="93" t="s">
        <v>3652</v>
      </c>
      <c r="M29" s="92" t="str">
        <f t="shared" si="0"/>
        <v/>
      </c>
      <c r="N29" s="91"/>
    </row>
    <row r="30" spans="1:14" ht="16" x14ac:dyDescent="0.2">
      <c r="A30" s="99" t="s">
        <v>3651</v>
      </c>
      <c r="B30" s="98" t="s">
        <v>888</v>
      </c>
      <c r="C30" s="93" t="s">
        <v>3648</v>
      </c>
      <c r="D30" s="93" t="s">
        <v>31</v>
      </c>
      <c r="E30" s="93" t="s">
        <v>3093</v>
      </c>
      <c r="F30" s="97" t="s">
        <v>3148</v>
      </c>
      <c r="G30" s="96" t="s">
        <v>784</v>
      </c>
      <c r="H30" s="95">
        <v>57.35</v>
      </c>
      <c r="I30" s="95"/>
      <c r="J30" s="94">
        <v>41</v>
      </c>
      <c r="K30" s="94"/>
      <c r="L30" s="93" t="s">
        <v>3650</v>
      </c>
      <c r="M30" s="92" t="str">
        <f t="shared" si="0"/>
        <v/>
      </c>
      <c r="N30" s="91"/>
    </row>
    <row r="31" spans="1:14" ht="16" x14ac:dyDescent="0.2">
      <c r="A31" s="99" t="s">
        <v>3649</v>
      </c>
      <c r="B31" s="98" t="s">
        <v>888</v>
      </c>
      <c r="C31" s="93" t="s">
        <v>3648</v>
      </c>
      <c r="D31" s="93" t="s">
        <v>31</v>
      </c>
      <c r="E31" s="93" t="s">
        <v>3111</v>
      </c>
      <c r="F31" s="97"/>
      <c r="G31" s="96" t="s">
        <v>784</v>
      </c>
      <c r="H31" s="95">
        <v>34</v>
      </c>
      <c r="I31" s="95"/>
      <c r="J31" s="94">
        <v>232</v>
      </c>
      <c r="K31" s="94"/>
      <c r="L31" s="93" t="s">
        <v>3647</v>
      </c>
      <c r="M31" s="92" t="str">
        <f t="shared" si="0"/>
        <v/>
      </c>
      <c r="N31" s="91"/>
    </row>
    <row r="32" spans="1:14" ht="16" x14ac:dyDescent="0.2">
      <c r="A32" s="99" t="s">
        <v>3646</v>
      </c>
      <c r="B32" s="98" t="s">
        <v>1970</v>
      </c>
      <c r="C32" s="93" t="s">
        <v>3645</v>
      </c>
      <c r="D32" s="93" t="s">
        <v>31</v>
      </c>
      <c r="E32" s="93" t="s">
        <v>3093</v>
      </c>
      <c r="F32" s="97" t="s">
        <v>3148</v>
      </c>
      <c r="G32" s="96" t="s">
        <v>770</v>
      </c>
      <c r="H32" s="95">
        <v>57.35</v>
      </c>
      <c r="I32" s="95"/>
      <c r="J32" s="94">
        <v>436</v>
      </c>
      <c r="K32" s="94"/>
      <c r="L32" s="93" t="s">
        <v>3644</v>
      </c>
      <c r="M32" s="92" t="str">
        <f t="shared" si="0"/>
        <v/>
      </c>
      <c r="N32" s="91"/>
    </row>
    <row r="33" spans="1:14" ht="16" x14ac:dyDescent="0.2">
      <c r="A33" s="99" t="s">
        <v>3643</v>
      </c>
      <c r="B33" s="98" t="s">
        <v>1976</v>
      </c>
      <c r="C33" s="93" t="s">
        <v>3640</v>
      </c>
      <c r="D33" s="93" t="s">
        <v>31</v>
      </c>
      <c r="E33" s="93" t="s">
        <v>3093</v>
      </c>
      <c r="F33" s="97"/>
      <c r="G33" s="96" t="s">
        <v>759</v>
      </c>
      <c r="H33" s="95">
        <v>57.35</v>
      </c>
      <c r="I33" s="95"/>
      <c r="J33" s="94">
        <v>216</v>
      </c>
      <c r="K33" s="94"/>
      <c r="L33" s="93" t="s">
        <v>3642</v>
      </c>
      <c r="M33" s="92" t="str">
        <f t="shared" si="0"/>
        <v/>
      </c>
      <c r="N33" s="91"/>
    </row>
    <row r="34" spans="1:14" ht="16" x14ac:dyDescent="0.2">
      <c r="A34" s="99" t="s">
        <v>3641</v>
      </c>
      <c r="B34" s="98" t="s">
        <v>1976</v>
      </c>
      <c r="C34" s="93" t="s">
        <v>3640</v>
      </c>
      <c r="D34" s="93" t="s">
        <v>31</v>
      </c>
      <c r="E34" s="93" t="s">
        <v>3111</v>
      </c>
      <c r="F34" s="97"/>
      <c r="G34" s="96" t="s">
        <v>759</v>
      </c>
      <c r="H34" s="95">
        <v>34</v>
      </c>
      <c r="I34" s="95"/>
      <c r="J34" s="94"/>
      <c r="K34" s="94">
        <v>15</v>
      </c>
      <c r="L34" s="93" t="s">
        <v>3639</v>
      </c>
      <c r="M34" s="92" t="str">
        <f t="shared" si="0"/>
        <v/>
      </c>
      <c r="N34" s="91"/>
    </row>
    <row r="35" spans="1:14" ht="16" x14ac:dyDescent="0.2">
      <c r="A35" s="99" t="s">
        <v>3638</v>
      </c>
      <c r="B35" s="98" t="s">
        <v>1987</v>
      </c>
      <c r="C35" s="93" t="s">
        <v>3635</v>
      </c>
      <c r="D35" s="93" t="s">
        <v>31</v>
      </c>
      <c r="E35" s="93" t="s">
        <v>3093</v>
      </c>
      <c r="F35" s="97" t="s">
        <v>3148</v>
      </c>
      <c r="G35" s="96" t="s">
        <v>1989</v>
      </c>
      <c r="H35" s="95">
        <v>57.35</v>
      </c>
      <c r="I35" s="95"/>
      <c r="J35" s="94">
        <v>389</v>
      </c>
      <c r="K35" s="94"/>
      <c r="L35" s="93" t="s">
        <v>3637</v>
      </c>
      <c r="M35" s="92" t="str">
        <f t="shared" si="0"/>
        <v/>
      </c>
      <c r="N35" s="91"/>
    </row>
    <row r="36" spans="1:14" ht="16" x14ac:dyDescent="0.2">
      <c r="A36" s="99" t="s">
        <v>3636</v>
      </c>
      <c r="B36" s="98" t="s">
        <v>1987</v>
      </c>
      <c r="C36" s="93" t="s">
        <v>3635</v>
      </c>
      <c r="D36" s="93" t="s">
        <v>31</v>
      </c>
      <c r="E36" s="93" t="s">
        <v>3111</v>
      </c>
      <c r="F36" s="97"/>
      <c r="G36" s="96" t="s">
        <v>1989</v>
      </c>
      <c r="H36" s="95">
        <v>34</v>
      </c>
      <c r="I36" s="95"/>
      <c r="J36" s="94">
        <v>70</v>
      </c>
      <c r="K36" s="94"/>
      <c r="L36" s="93" t="s">
        <v>3634</v>
      </c>
      <c r="M36" s="92" t="str">
        <f t="shared" si="0"/>
        <v/>
      </c>
      <c r="N36" s="91"/>
    </row>
    <row r="37" spans="1:14" ht="16" x14ac:dyDescent="0.2">
      <c r="A37" s="99" t="s">
        <v>3633</v>
      </c>
      <c r="B37" s="98" t="s">
        <v>1992</v>
      </c>
      <c r="C37" s="93" t="s">
        <v>3632</v>
      </c>
      <c r="D37" s="93" t="s">
        <v>31</v>
      </c>
      <c r="E37" s="93" t="s">
        <v>3093</v>
      </c>
      <c r="F37" s="97"/>
      <c r="G37" s="96" t="s">
        <v>784</v>
      </c>
      <c r="H37" s="95">
        <v>57.35</v>
      </c>
      <c r="I37" s="95"/>
      <c r="J37" s="94">
        <v>162</v>
      </c>
      <c r="K37" s="94"/>
      <c r="L37" s="93" t="s">
        <v>3631</v>
      </c>
      <c r="M37" s="92" t="str">
        <f t="shared" si="0"/>
        <v/>
      </c>
      <c r="N37" s="91"/>
    </row>
    <row r="38" spans="1:14" ht="16" x14ac:dyDescent="0.2">
      <c r="A38" s="99" t="s">
        <v>3630</v>
      </c>
      <c r="B38" s="98" t="s">
        <v>1982</v>
      </c>
      <c r="C38" s="93" t="s">
        <v>3627</v>
      </c>
      <c r="D38" s="93" t="s">
        <v>31</v>
      </c>
      <c r="E38" s="93" t="s">
        <v>3093</v>
      </c>
      <c r="F38" s="97" t="s">
        <v>3148</v>
      </c>
      <c r="G38" s="96" t="s">
        <v>784</v>
      </c>
      <c r="H38" s="95">
        <v>57.35</v>
      </c>
      <c r="I38" s="95"/>
      <c r="J38" s="94">
        <v>62</v>
      </c>
      <c r="K38" s="94"/>
      <c r="L38" s="93" t="s">
        <v>3629</v>
      </c>
      <c r="M38" s="92" t="str">
        <f t="shared" si="0"/>
        <v/>
      </c>
      <c r="N38" s="91"/>
    </row>
    <row r="39" spans="1:14" ht="16" x14ac:dyDescent="0.2">
      <c r="A39" s="99" t="s">
        <v>3628</v>
      </c>
      <c r="B39" s="98" t="s">
        <v>1982</v>
      </c>
      <c r="C39" s="93" t="s">
        <v>3627</v>
      </c>
      <c r="D39" s="93" t="s">
        <v>31</v>
      </c>
      <c r="E39" s="93" t="s">
        <v>3111</v>
      </c>
      <c r="F39" s="97"/>
      <c r="G39" s="96" t="s">
        <v>784</v>
      </c>
      <c r="H39" s="95">
        <v>34</v>
      </c>
      <c r="I39" s="95"/>
      <c r="J39" s="94"/>
      <c r="K39" s="94">
        <v>2</v>
      </c>
      <c r="L39" s="93" t="s">
        <v>3626</v>
      </c>
      <c r="M39" s="92" t="str">
        <f t="shared" si="0"/>
        <v/>
      </c>
      <c r="N39" s="91"/>
    </row>
    <row r="40" spans="1:14" ht="16" x14ac:dyDescent="0.2">
      <c r="A40" s="99" t="s">
        <v>3625</v>
      </c>
      <c r="B40" s="98" t="s">
        <v>2005</v>
      </c>
      <c r="C40" s="93" t="s">
        <v>3624</v>
      </c>
      <c r="D40" s="93" t="s">
        <v>31</v>
      </c>
      <c r="E40" s="93" t="s">
        <v>3093</v>
      </c>
      <c r="F40" s="97"/>
      <c r="G40" s="96" t="s">
        <v>887</v>
      </c>
      <c r="H40" s="95">
        <v>57.35</v>
      </c>
      <c r="I40" s="95"/>
      <c r="J40" s="94">
        <v>36</v>
      </c>
      <c r="K40" s="94"/>
      <c r="L40" s="93" t="s">
        <v>3623</v>
      </c>
      <c r="M40" s="92" t="str">
        <f t="shared" si="0"/>
        <v/>
      </c>
      <c r="N40" s="91"/>
    </row>
    <row r="41" spans="1:14" ht="16" x14ac:dyDescent="0.2">
      <c r="A41" s="99" t="s">
        <v>3622</v>
      </c>
      <c r="B41" s="98" t="s">
        <v>2023</v>
      </c>
      <c r="C41" s="93" t="s">
        <v>3621</v>
      </c>
      <c r="D41" s="93" t="s">
        <v>31</v>
      </c>
      <c r="E41" s="93" t="s">
        <v>3236</v>
      </c>
      <c r="F41" s="97" t="s">
        <v>3148</v>
      </c>
      <c r="G41" s="96" t="s">
        <v>31</v>
      </c>
      <c r="H41" s="95">
        <v>95.95</v>
      </c>
      <c r="I41" s="95"/>
      <c r="J41" s="94">
        <v>165</v>
      </c>
      <c r="K41" s="94"/>
      <c r="L41" s="93" t="s">
        <v>3620</v>
      </c>
      <c r="M41" s="92" t="str">
        <f t="shared" ref="M41:M72" si="1">IF(N41="","",H41-($M$7*H41))</f>
        <v/>
      </c>
      <c r="N41" s="91"/>
    </row>
    <row r="42" spans="1:14" ht="16" x14ac:dyDescent="0.2">
      <c r="A42" s="99" t="s">
        <v>3619</v>
      </c>
      <c r="B42" s="98" t="s">
        <v>2031</v>
      </c>
      <c r="C42" s="93" t="s">
        <v>3616</v>
      </c>
      <c r="D42" s="93" t="s">
        <v>31</v>
      </c>
      <c r="E42" s="93" t="s">
        <v>3093</v>
      </c>
      <c r="F42" s="97" t="s">
        <v>3148</v>
      </c>
      <c r="G42" s="96" t="s">
        <v>759</v>
      </c>
      <c r="H42" s="95">
        <v>57.35</v>
      </c>
      <c r="I42" s="95"/>
      <c r="J42" s="94">
        <v>165</v>
      </c>
      <c r="K42" s="94"/>
      <c r="L42" s="93" t="s">
        <v>3618</v>
      </c>
      <c r="M42" s="92" t="str">
        <f t="shared" si="1"/>
        <v/>
      </c>
      <c r="N42" s="91"/>
    </row>
    <row r="43" spans="1:14" ht="16" x14ac:dyDescent="0.2">
      <c r="A43" s="99" t="s">
        <v>3617</v>
      </c>
      <c r="B43" s="98" t="s">
        <v>2031</v>
      </c>
      <c r="C43" s="93" t="s">
        <v>3616</v>
      </c>
      <c r="D43" s="93" t="s">
        <v>31</v>
      </c>
      <c r="E43" s="93" t="s">
        <v>3111</v>
      </c>
      <c r="F43" s="100"/>
      <c r="G43" s="96" t="s">
        <v>759</v>
      </c>
      <c r="H43" s="95">
        <v>34</v>
      </c>
      <c r="I43" s="95"/>
      <c r="J43" s="94">
        <v>110</v>
      </c>
      <c r="K43" s="94"/>
      <c r="L43" s="93" t="s">
        <v>3615</v>
      </c>
      <c r="M43" s="92" t="str">
        <f t="shared" si="1"/>
        <v/>
      </c>
      <c r="N43" s="91"/>
    </row>
    <row r="44" spans="1:14" ht="16" x14ac:dyDescent="0.2">
      <c r="A44" s="99" t="s">
        <v>3614</v>
      </c>
      <c r="B44" s="98" t="s">
        <v>3613</v>
      </c>
      <c r="C44" s="93" t="s">
        <v>3612</v>
      </c>
      <c r="D44" s="93" t="s">
        <v>31</v>
      </c>
      <c r="E44" s="93" t="s">
        <v>3093</v>
      </c>
      <c r="F44" s="97"/>
      <c r="G44" s="96" t="s">
        <v>759</v>
      </c>
      <c r="H44" s="95">
        <v>57.35</v>
      </c>
      <c r="I44" s="95"/>
      <c r="J44" s="94">
        <v>55</v>
      </c>
      <c r="K44" s="94"/>
      <c r="L44" s="93" t="s">
        <v>3611</v>
      </c>
      <c r="M44" s="92" t="str">
        <f t="shared" si="1"/>
        <v/>
      </c>
      <c r="N44" s="91"/>
    </row>
    <row r="45" spans="1:14" ht="16" x14ac:dyDescent="0.2">
      <c r="A45" s="99" t="s">
        <v>3610</v>
      </c>
      <c r="B45" s="98" t="s">
        <v>3607</v>
      </c>
      <c r="C45" s="93" t="s">
        <v>3606</v>
      </c>
      <c r="D45" s="93" t="s">
        <v>31</v>
      </c>
      <c r="E45" s="93" t="s">
        <v>3093</v>
      </c>
      <c r="F45" s="97" t="s">
        <v>3148</v>
      </c>
      <c r="G45" s="96" t="s">
        <v>759</v>
      </c>
      <c r="H45" s="95">
        <v>57.35</v>
      </c>
      <c r="I45" s="95"/>
      <c r="J45" s="94">
        <v>30</v>
      </c>
      <c r="K45" s="94"/>
      <c r="L45" s="93" t="s">
        <v>3609</v>
      </c>
      <c r="M45" s="92" t="str">
        <f t="shared" si="1"/>
        <v/>
      </c>
      <c r="N45" s="91"/>
    </row>
    <row r="46" spans="1:14" ht="16" x14ac:dyDescent="0.2">
      <c r="A46" s="99" t="s">
        <v>3608</v>
      </c>
      <c r="B46" s="98" t="s">
        <v>3607</v>
      </c>
      <c r="C46" s="93" t="s">
        <v>3606</v>
      </c>
      <c r="D46" s="93" t="s">
        <v>31</v>
      </c>
      <c r="E46" s="93" t="s">
        <v>3111</v>
      </c>
      <c r="F46" s="97" t="s">
        <v>3148</v>
      </c>
      <c r="G46" s="96" t="s">
        <v>759</v>
      </c>
      <c r="H46" s="95">
        <v>34</v>
      </c>
      <c r="I46" s="95"/>
      <c r="J46" s="94">
        <v>426</v>
      </c>
      <c r="K46" s="94"/>
      <c r="L46" s="93" t="s">
        <v>3605</v>
      </c>
      <c r="M46" s="92" t="str">
        <f t="shared" si="1"/>
        <v/>
      </c>
      <c r="N46" s="91"/>
    </row>
    <row r="47" spans="1:14" ht="16" x14ac:dyDescent="0.2">
      <c r="A47" s="99" t="s">
        <v>3604</v>
      </c>
      <c r="B47" s="98" t="s">
        <v>2038</v>
      </c>
      <c r="C47" s="93" t="s">
        <v>3601</v>
      </c>
      <c r="D47" s="93" t="s">
        <v>31</v>
      </c>
      <c r="E47" s="93" t="s">
        <v>3093</v>
      </c>
      <c r="F47" s="97" t="s">
        <v>3148</v>
      </c>
      <c r="G47" s="96" t="s">
        <v>759</v>
      </c>
      <c r="H47" s="95">
        <v>57.35</v>
      </c>
      <c r="I47" s="95"/>
      <c r="J47" s="94">
        <v>8</v>
      </c>
      <c r="K47" s="94"/>
      <c r="L47" s="93" t="s">
        <v>3603</v>
      </c>
      <c r="M47" s="92" t="str">
        <f t="shared" si="1"/>
        <v/>
      </c>
      <c r="N47" s="91"/>
    </row>
    <row r="48" spans="1:14" ht="16" x14ac:dyDescent="0.2">
      <c r="A48" s="99" t="s">
        <v>3602</v>
      </c>
      <c r="B48" s="98" t="s">
        <v>2038</v>
      </c>
      <c r="C48" s="93" t="s">
        <v>3601</v>
      </c>
      <c r="D48" s="93" t="s">
        <v>31</v>
      </c>
      <c r="E48" s="93" t="s">
        <v>3111</v>
      </c>
      <c r="F48" s="97" t="s">
        <v>3148</v>
      </c>
      <c r="G48" s="96" t="s">
        <v>759</v>
      </c>
      <c r="H48" s="95">
        <v>34</v>
      </c>
      <c r="I48" s="95"/>
      <c r="J48" s="94">
        <v>91</v>
      </c>
      <c r="K48" s="94"/>
      <c r="L48" s="93" t="s">
        <v>3600</v>
      </c>
      <c r="M48" s="92" t="str">
        <f t="shared" si="1"/>
        <v/>
      </c>
      <c r="N48" s="91"/>
    </row>
    <row r="49" spans="1:14" ht="16" x14ac:dyDescent="0.2">
      <c r="A49" s="99" t="s">
        <v>3599</v>
      </c>
      <c r="B49" s="98" t="s">
        <v>2042</v>
      </c>
      <c r="C49" s="93" t="s">
        <v>3598</v>
      </c>
      <c r="D49" s="93" t="s">
        <v>31</v>
      </c>
      <c r="E49" s="93" t="s">
        <v>3093</v>
      </c>
      <c r="F49" s="97" t="s">
        <v>3148</v>
      </c>
      <c r="G49" s="96" t="s">
        <v>1767</v>
      </c>
      <c r="H49" s="95">
        <v>57.35</v>
      </c>
      <c r="I49" s="95"/>
      <c r="J49" s="94">
        <v>194</v>
      </c>
      <c r="K49" s="94"/>
      <c r="L49" s="93" t="s">
        <v>3597</v>
      </c>
      <c r="M49" s="92" t="str">
        <f t="shared" si="1"/>
        <v/>
      </c>
      <c r="N49" s="91"/>
    </row>
    <row r="50" spans="1:14" ht="16" x14ac:dyDescent="0.2">
      <c r="A50" s="99" t="s">
        <v>3596</v>
      </c>
      <c r="B50" s="98" t="s">
        <v>2046</v>
      </c>
      <c r="C50" s="93" t="s">
        <v>3593</v>
      </c>
      <c r="D50" s="93" t="s">
        <v>31</v>
      </c>
      <c r="E50" s="93" t="s">
        <v>3093</v>
      </c>
      <c r="F50" s="97" t="s">
        <v>3148</v>
      </c>
      <c r="G50" s="96" t="s">
        <v>759</v>
      </c>
      <c r="H50" s="95">
        <v>57.35</v>
      </c>
      <c r="I50" s="95"/>
      <c r="J50" s="94">
        <v>24</v>
      </c>
      <c r="K50" s="94"/>
      <c r="L50" s="93" t="s">
        <v>3595</v>
      </c>
      <c r="M50" s="92" t="str">
        <f t="shared" si="1"/>
        <v/>
      </c>
      <c r="N50" s="91"/>
    </row>
    <row r="51" spans="1:14" ht="16" x14ac:dyDescent="0.2">
      <c r="A51" s="99" t="s">
        <v>3594</v>
      </c>
      <c r="B51" s="98" t="s">
        <v>2046</v>
      </c>
      <c r="C51" s="93" t="s">
        <v>3593</v>
      </c>
      <c r="D51" s="93" t="s">
        <v>31</v>
      </c>
      <c r="E51" s="93" t="s">
        <v>3111</v>
      </c>
      <c r="F51" s="97" t="s">
        <v>3148</v>
      </c>
      <c r="G51" s="96" t="s">
        <v>759</v>
      </c>
      <c r="H51" s="95">
        <v>34</v>
      </c>
      <c r="I51" s="95"/>
      <c r="J51" s="94">
        <v>214</v>
      </c>
      <c r="K51" s="94"/>
      <c r="L51" s="93" t="s">
        <v>3592</v>
      </c>
      <c r="M51" s="92" t="str">
        <f t="shared" si="1"/>
        <v/>
      </c>
      <c r="N51" s="91"/>
    </row>
    <row r="52" spans="1:14" ht="16" x14ac:dyDescent="0.2">
      <c r="A52" s="99" t="s">
        <v>3591</v>
      </c>
      <c r="B52" s="98" t="s">
        <v>3590</v>
      </c>
      <c r="C52" s="93" t="s">
        <v>3589</v>
      </c>
      <c r="D52" s="93" t="s">
        <v>31</v>
      </c>
      <c r="E52" s="93" t="s">
        <v>3093</v>
      </c>
      <c r="F52" s="97" t="s">
        <v>3148</v>
      </c>
      <c r="G52" s="96" t="s">
        <v>784</v>
      </c>
      <c r="H52" s="95">
        <v>57.35</v>
      </c>
      <c r="I52" s="95"/>
      <c r="J52" s="94">
        <v>162</v>
      </c>
      <c r="K52" s="94"/>
      <c r="L52" s="93" t="s">
        <v>3588</v>
      </c>
      <c r="M52" s="92" t="str">
        <f t="shared" si="1"/>
        <v/>
      </c>
      <c r="N52" s="91"/>
    </row>
    <row r="53" spans="1:14" ht="16" x14ac:dyDescent="0.2">
      <c r="A53" s="99" t="s">
        <v>3587</v>
      </c>
      <c r="B53" s="98" t="s">
        <v>2787</v>
      </c>
      <c r="C53" s="93" t="s">
        <v>3586</v>
      </c>
      <c r="D53" s="93" t="s">
        <v>31</v>
      </c>
      <c r="E53" s="93" t="s">
        <v>3111</v>
      </c>
      <c r="F53" s="97" t="s">
        <v>3148</v>
      </c>
      <c r="G53" s="96" t="s">
        <v>784</v>
      </c>
      <c r="H53" s="95">
        <v>34</v>
      </c>
      <c r="I53" s="95"/>
      <c r="J53" s="94">
        <v>167</v>
      </c>
      <c r="K53" s="94"/>
      <c r="L53" s="93" t="s">
        <v>3585</v>
      </c>
      <c r="M53" s="92" t="str">
        <f t="shared" si="1"/>
        <v/>
      </c>
      <c r="N53" s="91"/>
    </row>
    <row r="54" spans="1:14" ht="16" x14ac:dyDescent="0.2">
      <c r="A54" s="99" t="s">
        <v>3584</v>
      </c>
      <c r="B54" s="98" t="s">
        <v>2028</v>
      </c>
      <c r="C54" s="93" t="s">
        <v>3583</v>
      </c>
      <c r="D54" s="93" t="s">
        <v>31</v>
      </c>
      <c r="E54" s="93" t="s">
        <v>3093</v>
      </c>
      <c r="F54" s="97" t="s">
        <v>3148</v>
      </c>
      <c r="G54" s="96" t="s">
        <v>784</v>
      </c>
      <c r="H54" s="95">
        <v>57.35</v>
      </c>
      <c r="I54" s="95"/>
      <c r="J54" s="94">
        <v>93</v>
      </c>
      <c r="K54" s="94"/>
      <c r="L54" s="93" t="s">
        <v>3582</v>
      </c>
      <c r="M54" s="92" t="str">
        <f t="shared" si="1"/>
        <v/>
      </c>
      <c r="N54" s="91"/>
    </row>
    <row r="55" spans="1:14" ht="16" x14ac:dyDescent="0.2">
      <c r="A55" s="99" t="s">
        <v>3483</v>
      </c>
      <c r="B55" s="98" t="s">
        <v>3482</v>
      </c>
      <c r="C55" s="93" t="s">
        <v>3481</v>
      </c>
      <c r="D55" s="93" t="s">
        <v>31</v>
      </c>
      <c r="E55" s="93" t="s">
        <v>3111</v>
      </c>
      <c r="F55" s="97"/>
      <c r="G55" s="96" t="s">
        <v>784</v>
      </c>
      <c r="H55" s="95">
        <v>34</v>
      </c>
      <c r="I55" s="95"/>
      <c r="J55" s="94">
        <v>64</v>
      </c>
      <c r="K55" s="94"/>
      <c r="L55" s="93" t="s">
        <v>3480</v>
      </c>
      <c r="M55" s="92" t="str">
        <f t="shared" si="1"/>
        <v/>
      </c>
      <c r="N55" s="91"/>
    </row>
    <row r="56" spans="1:14" ht="16" x14ac:dyDescent="0.2">
      <c r="A56" s="99" t="s">
        <v>3479</v>
      </c>
      <c r="B56" s="98" t="s">
        <v>2093</v>
      </c>
      <c r="C56" s="93" t="s">
        <v>3476</v>
      </c>
      <c r="D56" s="93" t="s">
        <v>31</v>
      </c>
      <c r="E56" s="93" t="s">
        <v>3093</v>
      </c>
      <c r="F56" s="97"/>
      <c r="G56" s="96" t="s">
        <v>759</v>
      </c>
      <c r="H56" s="95">
        <v>57.35</v>
      </c>
      <c r="I56" s="95"/>
      <c r="J56" s="94">
        <v>104</v>
      </c>
      <c r="K56" s="94"/>
      <c r="L56" s="93" t="s">
        <v>3478</v>
      </c>
      <c r="M56" s="92" t="str">
        <f t="shared" si="1"/>
        <v/>
      </c>
      <c r="N56" s="91"/>
    </row>
    <row r="57" spans="1:14" ht="16" x14ac:dyDescent="0.2">
      <c r="A57" s="99" t="s">
        <v>3477</v>
      </c>
      <c r="B57" s="98" t="s">
        <v>2093</v>
      </c>
      <c r="C57" s="93" t="s">
        <v>3476</v>
      </c>
      <c r="D57" s="93" t="s">
        <v>31</v>
      </c>
      <c r="E57" s="93" t="s">
        <v>3111</v>
      </c>
      <c r="F57" s="97" t="s">
        <v>3148</v>
      </c>
      <c r="G57" s="96" t="s">
        <v>759</v>
      </c>
      <c r="H57" s="95">
        <v>34</v>
      </c>
      <c r="I57" s="95"/>
      <c r="J57" s="94">
        <v>239</v>
      </c>
      <c r="K57" s="94"/>
      <c r="L57" s="93" t="s">
        <v>3475</v>
      </c>
      <c r="M57" s="92" t="str">
        <f t="shared" si="1"/>
        <v/>
      </c>
      <c r="N57" s="91"/>
    </row>
    <row r="58" spans="1:14" ht="16" x14ac:dyDescent="0.2">
      <c r="A58" s="99" t="s">
        <v>3474</v>
      </c>
      <c r="B58" s="98" t="s">
        <v>2107</v>
      </c>
      <c r="C58" s="93" t="s">
        <v>3473</v>
      </c>
      <c r="D58" s="93" t="s">
        <v>31</v>
      </c>
      <c r="E58" s="93" t="s">
        <v>3093</v>
      </c>
      <c r="F58" s="97" t="s">
        <v>3148</v>
      </c>
      <c r="G58" s="96" t="s">
        <v>772</v>
      </c>
      <c r="H58" s="95">
        <v>57.35</v>
      </c>
      <c r="I58" s="95"/>
      <c r="J58" s="94">
        <v>209</v>
      </c>
      <c r="K58" s="94"/>
      <c r="L58" s="93" t="s">
        <v>3472</v>
      </c>
      <c r="M58" s="92" t="str">
        <f t="shared" si="1"/>
        <v/>
      </c>
      <c r="N58" s="91"/>
    </row>
    <row r="59" spans="1:14" ht="16" x14ac:dyDescent="0.2">
      <c r="A59" s="99" t="s">
        <v>3471</v>
      </c>
      <c r="B59" s="98" t="s">
        <v>2116</v>
      </c>
      <c r="C59" s="93" t="s">
        <v>3470</v>
      </c>
      <c r="D59" s="93" t="s">
        <v>31</v>
      </c>
      <c r="E59" s="93" t="s">
        <v>3111</v>
      </c>
      <c r="F59" s="97"/>
      <c r="G59" s="96" t="s">
        <v>1767</v>
      </c>
      <c r="H59" s="95">
        <v>34</v>
      </c>
      <c r="I59" s="95"/>
      <c r="J59" s="94">
        <v>61</v>
      </c>
      <c r="K59" s="94"/>
      <c r="L59" s="93" t="s">
        <v>3469</v>
      </c>
      <c r="M59" s="92" t="str">
        <f t="shared" si="1"/>
        <v/>
      </c>
      <c r="N59" s="91"/>
    </row>
    <row r="60" spans="1:14" ht="16" x14ac:dyDescent="0.2">
      <c r="A60" s="99" t="s">
        <v>3468</v>
      </c>
      <c r="B60" s="98" t="s">
        <v>2112</v>
      </c>
      <c r="C60" s="93" t="s">
        <v>3467</v>
      </c>
      <c r="D60" s="93" t="s">
        <v>31</v>
      </c>
      <c r="E60" s="93" t="s">
        <v>3111</v>
      </c>
      <c r="F60" s="100"/>
      <c r="G60" s="96" t="s">
        <v>770</v>
      </c>
      <c r="H60" s="95">
        <v>34</v>
      </c>
      <c r="I60" s="95"/>
      <c r="J60" s="94">
        <v>163</v>
      </c>
      <c r="K60" s="94"/>
      <c r="L60" s="93" t="s">
        <v>3466</v>
      </c>
      <c r="M60" s="92" t="str">
        <f t="shared" si="1"/>
        <v/>
      </c>
      <c r="N60" s="91"/>
    </row>
    <row r="61" spans="1:14" ht="16" x14ac:dyDescent="0.2">
      <c r="A61" s="99" t="s">
        <v>3465</v>
      </c>
      <c r="B61" s="98" t="s">
        <v>2086</v>
      </c>
      <c r="C61" s="93" t="s">
        <v>3464</v>
      </c>
      <c r="D61" s="93" t="s">
        <v>31</v>
      </c>
      <c r="E61" s="93" t="s">
        <v>3111</v>
      </c>
      <c r="F61" s="97"/>
      <c r="G61" s="96" t="s">
        <v>759</v>
      </c>
      <c r="H61" s="95">
        <v>34</v>
      </c>
      <c r="I61" s="95"/>
      <c r="J61" s="94">
        <v>7</v>
      </c>
      <c r="K61" s="94"/>
      <c r="L61" s="93" t="s">
        <v>3463</v>
      </c>
      <c r="M61" s="92" t="str">
        <f t="shared" si="1"/>
        <v/>
      </c>
      <c r="N61" s="91"/>
    </row>
    <row r="62" spans="1:14" ht="16" x14ac:dyDescent="0.2">
      <c r="A62" s="99" t="s">
        <v>3462</v>
      </c>
      <c r="B62" s="98" t="s">
        <v>3461</v>
      </c>
      <c r="C62" s="93" t="s">
        <v>3460</v>
      </c>
      <c r="D62" s="93" t="s">
        <v>31</v>
      </c>
      <c r="E62" s="93" t="s">
        <v>3111</v>
      </c>
      <c r="F62" s="100"/>
      <c r="G62" s="96" t="s">
        <v>770</v>
      </c>
      <c r="H62" s="95">
        <v>34</v>
      </c>
      <c r="I62" s="95"/>
      <c r="J62" s="94">
        <v>62</v>
      </c>
      <c r="K62" s="94"/>
      <c r="L62" s="93" t="s">
        <v>3459</v>
      </c>
      <c r="M62" s="92" t="str">
        <f t="shared" si="1"/>
        <v/>
      </c>
      <c r="N62" s="91"/>
    </row>
    <row r="63" spans="1:14" ht="16" x14ac:dyDescent="0.2">
      <c r="A63" s="99" t="s">
        <v>3458</v>
      </c>
      <c r="B63" s="98" t="s">
        <v>2506</v>
      </c>
      <c r="C63" s="93" t="s">
        <v>3455</v>
      </c>
      <c r="D63" s="93" t="s">
        <v>31</v>
      </c>
      <c r="E63" s="93" t="s">
        <v>3093</v>
      </c>
      <c r="F63" s="97"/>
      <c r="G63" s="96" t="s">
        <v>759</v>
      </c>
      <c r="H63" s="95">
        <v>57.35</v>
      </c>
      <c r="I63" s="95"/>
      <c r="J63" s="94">
        <v>71</v>
      </c>
      <c r="K63" s="94"/>
      <c r="L63" s="93" t="s">
        <v>3457</v>
      </c>
      <c r="M63" s="92" t="str">
        <f t="shared" si="1"/>
        <v/>
      </c>
      <c r="N63" s="91"/>
    </row>
    <row r="64" spans="1:14" ht="17" thickBot="1" x14ac:dyDescent="0.25">
      <c r="A64" s="99" t="s">
        <v>3456</v>
      </c>
      <c r="B64" s="89" t="s">
        <v>2506</v>
      </c>
      <c r="C64" s="84" t="s">
        <v>3455</v>
      </c>
      <c r="D64" s="84" t="s">
        <v>31</v>
      </c>
      <c r="E64" s="84" t="s">
        <v>3111</v>
      </c>
      <c r="F64" s="88"/>
      <c r="G64" s="87" t="s">
        <v>759</v>
      </c>
      <c r="H64" s="86">
        <v>34</v>
      </c>
      <c r="I64" s="86"/>
      <c r="J64" s="85">
        <v>4</v>
      </c>
      <c r="K64" s="85"/>
      <c r="L64" s="84" t="s">
        <v>3454</v>
      </c>
      <c r="M64" s="83" t="str">
        <f t="shared" si="1"/>
        <v/>
      </c>
      <c r="N64" s="82"/>
    </row>
  </sheetData>
  <autoFilter ref="B8:N64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20C2D663-0039-4FD3-8574-9B4BB285658D}"/>
    <hyperlink ref="D3" r:id="rId2" display="mailto:richb@jfschmidt.com?subject=Vigor%20Liner%20Availability" xr:uid="{6BA98E7A-6B19-42C3-8BB5-334FCB1A537E}"/>
    <hyperlink ref="D3:H3" r:id="rId3" display="Sam Barkley - SamB@jfschmidt.com" xr:uid="{1525A7E6-A06B-4B34-98CB-45E081E7A218}"/>
    <hyperlink ref="D5:G5" r:id="rId4" display="Brian Mumm - Brianm@jfschmidt.com" xr:uid="{8C27823D-C068-4428-A8B6-C0EFF8772CC5}"/>
    <hyperlink ref="D5" r:id="rId5" display="mailto:brianm@jfschmidt.com" xr:uid="{F9AD7564-6DC3-4682-A61D-A2158E1845FB}"/>
    <hyperlink ref="D6:G6" r:id="rId6" display="Cathie Bown - Cathieb@jfschmidt.com" xr:uid="{1899C0B9-745F-44AB-A79B-9E9A67D083DC}"/>
    <hyperlink ref="D4:G4" r:id="rId7" display="Jessica Hutchings - Jessicah@jfschmidt.com" xr:uid="{5C1B61EA-9D85-461E-8732-401D9F1B1AEB}"/>
    <hyperlink ref="L3:N3" r:id="rId8" display="Click Here for current Stock Availability" xr:uid="{C2645957-D88A-4C49-927E-44B66D9405D4}"/>
    <hyperlink ref="F10" r:id="rId9" xr:uid="{77E95E54-5548-40A5-905E-DE1C9486EF4C}"/>
    <hyperlink ref="F11" r:id="rId10" xr:uid="{21CDCF0B-774E-4537-8A9B-A1FBB2DFC360}"/>
    <hyperlink ref="F12" r:id="rId11" xr:uid="{08CAA75B-FAB0-42AA-AAFD-F02E2DBD7BBC}"/>
    <hyperlink ref="F13" r:id="rId12" xr:uid="{5F332464-B54F-4833-A507-771ECE328F15}"/>
    <hyperlink ref="F14" r:id="rId13" xr:uid="{72EADBDE-B77A-429C-8FFC-9988DFB31A6D}"/>
    <hyperlink ref="F15" r:id="rId14" xr:uid="{5209EA19-10F1-4879-BBD5-99FA137292D5}"/>
    <hyperlink ref="F16" r:id="rId15" xr:uid="{99BD8FE4-8642-4221-AE43-65C01F070DDC}"/>
    <hyperlink ref="F17" r:id="rId16" xr:uid="{5CAC571F-1A48-4FF4-B367-D16F326D4D21}"/>
    <hyperlink ref="F18" r:id="rId17" xr:uid="{0AE0263A-1206-4631-9A7E-3B276AB9E05C}"/>
    <hyperlink ref="F19" r:id="rId18" xr:uid="{C10EAE61-AD00-4A1F-8139-F585AD3BA8EA}"/>
    <hyperlink ref="F20" r:id="rId19" xr:uid="{E7A88E51-F788-46E4-A458-F97EBFE35E03}"/>
    <hyperlink ref="F21" r:id="rId20" xr:uid="{E136FF16-E7B0-4270-8ECF-D40ADFB25430}"/>
    <hyperlink ref="F24" r:id="rId21" xr:uid="{BAA70520-CBA5-4750-B6B9-ECAB899CAA29}"/>
    <hyperlink ref="F25" r:id="rId22" xr:uid="{C9A9D0F4-205B-4380-82E1-73D1A89274C4}"/>
    <hyperlink ref="F28" r:id="rId23" xr:uid="{11664A57-D8BC-4907-A1E2-946539153972}"/>
    <hyperlink ref="F30" r:id="rId24" xr:uid="{E722603A-EE6C-49A1-B7A1-567EBCFDA2DE}"/>
    <hyperlink ref="F32" r:id="rId25" xr:uid="{9C76D734-888F-40D7-B52F-8FE6AEC2481D}"/>
    <hyperlink ref="F35" r:id="rId26" xr:uid="{43E7DE15-A217-4AAC-9789-EC7A7843008C}"/>
    <hyperlink ref="F38" r:id="rId27" xr:uid="{997C6EBF-5571-436E-BF24-689751F011CF}"/>
    <hyperlink ref="F41" r:id="rId28" xr:uid="{6530B487-8D97-445B-B8B0-0C5CA2AE2F19}"/>
    <hyperlink ref="F42" r:id="rId29" xr:uid="{49F01F40-BC90-4063-8E42-FD1853CFA732}"/>
    <hyperlink ref="F45" r:id="rId30" xr:uid="{4DDAC716-D993-4BDF-91FD-B0BFBE94CD01}"/>
    <hyperlink ref="F46" r:id="rId31" xr:uid="{3C428335-18DE-4813-B528-4C52AC1ADB72}"/>
    <hyperlink ref="F47" r:id="rId32" xr:uid="{C83A16E0-7420-4B5A-B21D-CD37264C0FD1}"/>
    <hyperlink ref="F48" r:id="rId33" xr:uid="{52561B4E-A84A-4328-B34B-433CE4EA980B}"/>
    <hyperlink ref="F49" r:id="rId34" xr:uid="{5EA5482A-FDEB-40A6-9255-969936CBE590}"/>
    <hyperlink ref="F50" r:id="rId35" xr:uid="{F1A7A6FE-C99A-4945-9E82-36B65717D0D1}"/>
    <hyperlink ref="F51" r:id="rId36" xr:uid="{7CB51FE1-C2BD-426A-9390-3AFD1861D320}"/>
    <hyperlink ref="F52" r:id="rId37" xr:uid="{DA62C56B-E8FD-44CC-925E-9B219A97937D}"/>
    <hyperlink ref="F53" r:id="rId38" xr:uid="{58597071-096C-4962-8D77-28E71B3B773D}"/>
    <hyperlink ref="F54" r:id="rId39" xr:uid="{C7E7FA21-8798-4144-B1FE-728F8132EE06}"/>
    <hyperlink ref="F57" r:id="rId40" xr:uid="{A03997D4-CAD2-4DBA-B12A-5EC4FD4E70B5}"/>
    <hyperlink ref="F58" r:id="rId41" xr:uid="{D62A8E0A-3DD7-4C7E-B100-CF2D166168A9}"/>
  </hyperlinks>
  <printOptions horizontalCentered="1"/>
  <pageMargins left="0.25" right="0.25" top="0.35" bottom="0.5" header="0.3" footer="0.3"/>
  <pageSetup scale="64" fitToHeight="0" orientation="landscape" r:id="rId42"/>
  <headerFooter>
    <oddFooter>Page &amp;P of &amp;N</oddFooter>
  </headerFooter>
  <ignoredErrors>
    <ignoredError sqref="L9:L64" numberStoredAsText="1"/>
  </ignoredErrors>
  <drawing r:id="rId4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73A20-622C-4FD4-9481-BCB4F953F5F6}">
  <sheetPr>
    <tabColor rgb="FFFF0000"/>
    <pageSetUpPr fitToPage="1"/>
  </sheetPr>
  <dimension ref="A1:N162"/>
  <sheetViews>
    <sheetView showGridLines="0" zoomScaleNormal="100" workbookViewId="0">
      <pane ySplit="9" topLeftCell="A10" activePane="bottomLeft" state="frozen"/>
      <selection activeCell="B1" sqref="B1"/>
      <selection pane="bottomLeft" activeCell="L10" sqref="L10"/>
    </sheetView>
  </sheetViews>
  <sheetFormatPr baseColWidth="10" defaultColWidth="20.33203125" defaultRowHeight="15" x14ac:dyDescent="0.2"/>
  <cols>
    <col min="1" max="1" width="13.33203125" style="78" hidden="1" customWidth="1"/>
    <col min="2" max="2" width="39.33203125" style="78" bestFit="1" customWidth="1"/>
    <col min="3" max="3" width="35.33203125" style="78" customWidth="1"/>
    <col min="4" max="4" width="19.5" style="78" bestFit="1" customWidth="1"/>
    <col min="5" max="5" width="10.83203125" style="78" customWidth="1"/>
    <col min="6" max="6" width="9.5" style="78" customWidth="1"/>
    <col min="7" max="7" width="17" style="165" bestFit="1" customWidth="1"/>
    <col min="8" max="8" width="16.1640625" style="165" bestFit="1" customWidth="1"/>
    <col min="9" max="9" width="10.6640625" style="165" bestFit="1" customWidth="1"/>
    <col min="10" max="10" width="12.33203125" style="165" bestFit="1" customWidth="1"/>
    <col min="11" max="11" width="15.5" style="164" customWidth="1"/>
    <col min="12" max="12" width="13.1640625" style="8" bestFit="1" customWidth="1"/>
    <col min="13" max="16384" width="20.33203125" style="78"/>
  </cols>
  <sheetData>
    <row r="1" spans="1:14" s="208" customFormat="1" ht="41.25" customHeight="1" x14ac:dyDescent="0.55000000000000004">
      <c r="C1" s="215" t="s">
        <v>5489</v>
      </c>
      <c r="D1" s="214"/>
      <c r="E1" s="150"/>
      <c r="F1" s="150"/>
      <c r="G1" s="150"/>
      <c r="H1" s="150"/>
      <c r="I1" s="78"/>
      <c r="J1" s="78"/>
      <c r="K1" s="393" t="s">
        <v>3090</v>
      </c>
      <c r="L1" s="394"/>
      <c r="M1" s="212"/>
      <c r="N1" s="212"/>
    </row>
    <row r="2" spans="1:14" s="208" customFormat="1" ht="28.5" customHeight="1" x14ac:dyDescent="0.2">
      <c r="C2" s="211"/>
      <c r="D2" s="210"/>
      <c r="E2" s="373"/>
      <c r="F2" s="373"/>
      <c r="G2" s="374"/>
      <c r="H2" s="209"/>
      <c r="I2" s="395"/>
      <c r="J2" s="395"/>
      <c r="K2" s="395"/>
      <c r="L2" s="395"/>
    </row>
    <row r="3" spans="1:14" s="200" customFormat="1" ht="13.5" customHeight="1" x14ac:dyDescent="0.2">
      <c r="B3" s="200" t="s">
        <v>5</v>
      </c>
      <c r="E3" s="396" t="s">
        <v>5296</v>
      </c>
      <c r="F3" s="396"/>
      <c r="G3" s="396"/>
      <c r="H3" s="206"/>
      <c r="I3" s="397" t="s">
        <v>13</v>
      </c>
      <c r="J3" s="397"/>
      <c r="K3" s="397"/>
      <c r="L3" s="397"/>
    </row>
    <row r="4" spans="1:14" s="200" customFormat="1" ht="16" x14ac:dyDescent="0.2">
      <c r="B4" s="200" t="s">
        <v>8</v>
      </c>
      <c r="E4" s="389" t="s">
        <v>5488</v>
      </c>
      <c r="F4" s="389"/>
      <c r="G4" s="390"/>
      <c r="H4" s="207"/>
      <c r="I4" s="206"/>
      <c r="J4" s="206"/>
      <c r="K4" s="205"/>
      <c r="L4" s="201"/>
    </row>
    <row r="5" spans="1:14" s="200" customFormat="1" ht="17" thickBot="1" x14ac:dyDescent="0.25">
      <c r="B5" s="200" t="s">
        <v>11</v>
      </c>
      <c r="E5" s="387" t="s">
        <v>5487</v>
      </c>
      <c r="F5" s="387"/>
      <c r="G5" s="388"/>
      <c r="H5" s="202"/>
      <c r="I5" s="206"/>
      <c r="J5" s="206"/>
      <c r="K5" s="205"/>
      <c r="L5" s="201"/>
    </row>
    <row r="6" spans="1:14" s="200" customFormat="1" ht="17.25" customHeight="1" thickTop="1" thickBot="1" x14ac:dyDescent="0.25">
      <c r="B6" s="204" t="s">
        <v>15</v>
      </c>
      <c r="E6" s="389" t="s">
        <v>5486</v>
      </c>
      <c r="F6" s="389"/>
      <c r="G6" s="390"/>
      <c r="H6" s="202"/>
      <c r="K6" s="379" t="s">
        <v>14</v>
      </c>
      <c r="L6" s="201"/>
    </row>
    <row r="7" spans="1:14" s="200" customFormat="1" ht="18" thickTop="1" thickBot="1" x14ac:dyDescent="0.25">
      <c r="A7" s="203"/>
      <c r="B7" s="204"/>
      <c r="C7" s="203"/>
      <c r="D7" s="203"/>
      <c r="E7" s="391" t="s">
        <v>5485</v>
      </c>
      <c r="F7" s="392"/>
      <c r="G7" s="392"/>
      <c r="H7" s="202"/>
      <c r="K7" s="379"/>
      <c r="L7" s="201"/>
    </row>
    <row r="8" spans="1:14" ht="16.5" customHeight="1" thickTop="1" thickBot="1" x14ac:dyDescent="0.25">
      <c r="E8" s="17"/>
      <c r="F8" s="199"/>
      <c r="G8" s="29"/>
      <c r="K8" s="23">
        <v>0</v>
      </c>
    </row>
    <row r="9" spans="1:14" s="142" customFormat="1" ht="15" customHeight="1" thickBot="1" x14ac:dyDescent="0.25">
      <c r="A9" s="198" t="s">
        <v>17</v>
      </c>
      <c r="B9" s="197" t="s">
        <v>18</v>
      </c>
      <c r="C9" s="196" t="s">
        <v>19</v>
      </c>
      <c r="D9" s="196" t="s">
        <v>20</v>
      </c>
      <c r="E9" s="192" t="s">
        <v>21</v>
      </c>
      <c r="F9" s="195" t="s">
        <v>22</v>
      </c>
      <c r="G9" s="194" t="s">
        <v>23</v>
      </c>
      <c r="H9" s="194" t="s">
        <v>24</v>
      </c>
      <c r="I9" s="193" t="s">
        <v>25</v>
      </c>
      <c r="J9" s="192" t="s">
        <v>26</v>
      </c>
      <c r="K9" s="130" t="s">
        <v>27</v>
      </c>
      <c r="L9" s="191" t="s">
        <v>28</v>
      </c>
    </row>
    <row r="10" spans="1:14" s="180" customFormat="1" ht="15" customHeight="1" x14ac:dyDescent="0.2">
      <c r="A10" s="190" t="s">
        <v>5484</v>
      </c>
      <c r="B10" s="189" t="s">
        <v>211</v>
      </c>
      <c r="C10" s="188" t="s">
        <v>212</v>
      </c>
      <c r="D10" s="188" t="s">
        <v>31</v>
      </c>
      <c r="E10" s="187" t="s">
        <v>32</v>
      </c>
      <c r="F10" s="185" t="s">
        <v>33</v>
      </c>
      <c r="G10" s="185">
        <v>87.05</v>
      </c>
      <c r="H10" s="185">
        <v>74</v>
      </c>
      <c r="I10" s="185"/>
      <c r="J10" s="186">
        <v>165</v>
      </c>
      <c r="K10" s="185" t="str">
        <f t="shared" ref="K10:K41" si="0">IF(L10="","",IF(L10&lt;50,G10-($K$8*G10),IF(L10&gt;=50,H10-($K$8*H10))))</f>
        <v/>
      </c>
      <c r="L10" s="184"/>
    </row>
    <row r="11" spans="1:14" s="180" customFormat="1" ht="15" customHeight="1" x14ac:dyDescent="0.2">
      <c r="A11" s="179" t="s">
        <v>5483</v>
      </c>
      <c r="B11" s="178" t="s">
        <v>211</v>
      </c>
      <c r="C11" s="177" t="s">
        <v>212</v>
      </c>
      <c r="D11" s="177" t="s">
        <v>31</v>
      </c>
      <c r="E11" s="176" t="s">
        <v>34</v>
      </c>
      <c r="F11" s="181" t="s">
        <v>33</v>
      </c>
      <c r="G11" s="174">
        <v>77.099999999999994</v>
      </c>
      <c r="H11" s="174">
        <v>65.55</v>
      </c>
      <c r="I11" s="174"/>
      <c r="J11" s="175">
        <v>500</v>
      </c>
      <c r="K11" s="174" t="str">
        <f t="shared" si="0"/>
        <v/>
      </c>
      <c r="L11" s="173"/>
    </row>
    <row r="12" spans="1:14" s="180" customFormat="1" ht="15" customHeight="1" x14ac:dyDescent="0.2">
      <c r="A12" s="179" t="s">
        <v>5482</v>
      </c>
      <c r="B12" s="178" t="s">
        <v>211</v>
      </c>
      <c r="C12" s="177" t="s">
        <v>212</v>
      </c>
      <c r="D12" s="177" t="s">
        <v>31</v>
      </c>
      <c r="E12" s="176" t="s">
        <v>35</v>
      </c>
      <c r="F12" s="181" t="s">
        <v>33</v>
      </c>
      <c r="G12" s="174">
        <v>65.75</v>
      </c>
      <c r="H12" s="174">
        <v>55.9</v>
      </c>
      <c r="I12" s="174"/>
      <c r="J12" s="175">
        <v>226</v>
      </c>
      <c r="K12" s="174" t="str">
        <f t="shared" si="0"/>
        <v/>
      </c>
      <c r="L12" s="173"/>
    </row>
    <row r="13" spans="1:14" s="180" customFormat="1" ht="15" customHeight="1" x14ac:dyDescent="0.2">
      <c r="A13" s="179" t="s">
        <v>5481</v>
      </c>
      <c r="B13" s="178" t="s">
        <v>216</v>
      </c>
      <c r="C13" s="177" t="s">
        <v>217</v>
      </c>
      <c r="D13" s="177" t="s">
        <v>31</v>
      </c>
      <c r="E13" s="176" t="s">
        <v>32</v>
      </c>
      <c r="F13" s="181" t="s">
        <v>33</v>
      </c>
      <c r="G13" s="174">
        <v>87.05</v>
      </c>
      <c r="H13" s="174">
        <v>74</v>
      </c>
      <c r="I13" s="174"/>
      <c r="J13" s="175">
        <v>51</v>
      </c>
      <c r="K13" s="174" t="str">
        <f t="shared" si="0"/>
        <v/>
      </c>
      <c r="L13" s="173"/>
    </row>
    <row r="14" spans="1:14" s="180" customFormat="1" ht="15" customHeight="1" x14ac:dyDescent="0.2">
      <c r="A14" s="179" t="s">
        <v>5480</v>
      </c>
      <c r="B14" s="178" t="s">
        <v>216</v>
      </c>
      <c r="C14" s="177" t="s">
        <v>217</v>
      </c>
      <c r="D14" s="177" t="s">
        <v>31</v>
      </c>
      <c r="E14" s="176" t="s">
        <v>34</v>
      </c>
      <c r="F14" s="181" t="s">
        <v>33</v>
      </c>
      <c r="G14" s="174">
        <v>77.099999999999994</v>
      </c>
      <c r="H14" s="174">
        <v>65.55</v>
      </c>
      <c r="I14" s="174"/>
      <c r="J14" s="175">
        <v>500</v>
      </c>
      <c r="K14" s="174" t="str">
        <f t="shared" si="0"/>
        <v/>
      </c>
      <c r="L14" s="173"/>
    </row>
    <row r="15" spans="1:14" s="180" customFormat="1" ht="15" customHeight="1" x14ac:dyDescent="0.2">
      <c r="A15" s="179" t="s">
        <v>5479</v>
      </c>
      <c r="B15" s="178" t="s">
        <v>216</v>
      </c>
      <c r="C15" s="177" t="s">
        <v>217</v>
      </c>
      <c r="D15" s="177" t="s">
        <v>31</v>
      </c>
      <c r="E15" s="176" t="s">
        <v>35</v>
      </c>
      <c r="F15" s="181" t="s">
        <v>33</v>
      </c>
      <c r="G15" s="174">
        <v>65.75</v>
      </c>
      <c r="H15" s="174">
        <v>55.9</v>
      </c>
      <c r="I15" s="174"/>
      <c r="J15" s="175">
        <v>97</v>
      </c>
      <c r="K15" s="174" t="str">
        <f t="shared" si="0"/>
        <v/>
      </c>
      <c r="L15" s="173"/>
    </row>
    <row r="16" spans="1:14" s="180" customFormat="1" ht="15" customHeight="1" x14ac:dyDescent="0.2">
      <c r="A16" s="179" t="s">
        <v>5478</v>
      </c>
      <c r="B16" s="178" t="s">
        <v>231</v>
      </c>
      <c r="C16" s="177" t="s">
        <v>232</v>
      </c>
      <c r="D16" s="177" t="s">
        <v>31</v>
      </c>
      <c r="E16" s="176" t="s">
        <v>83</v>
      </c>
      <c r="F16" s="181" t="s">
        <v>49</v>
      </c>
      <c r="G16" s="174">
        <v>53.8</v>
      </c>
      <c r="H16" s="174">
        <v>45.75</v>
      </c>
      <c r="I16" s="174"/>
      <c r="J16" s="175">
        <v>74</v>
      </c>
      <c r="K16" s="174" t="str">
        <f t="shared" si="0"/>
        <v/>
      </c>
      <c r="L16" s="173"/>
    </row>
    <row r="17" spans="1:12" s="180" customFormat="1" ht="15" customHeight="1" x14ac:dyDescent="0.2">
      <c r="A17" s="99" t="s">
        <v>5477</v>
      </c>
      <c r="B17" s="183" t="s">
        <v>231</v>
      </c>
      <c r="C17" s="182" t="s">
        <v>232</v>
      </c>
      <c r="D17" s="177" t="s">
        <v>31</v>
      </c>
      <c r="E17" s="176" t="s">
        <v>35</v>
      </c>
      <c r="F17" s="181" t="s">
        <v>49</v>
      </c>
      <c r="G17" s="174">
        <v>53.45</v>
      </c>
      <c r="H17" s="174">
        <v>45.45</v>
      </c>
      <c r="I17" s="174"/>
      <c r="J17" s="175">
        <v>51</v>
      </c>
      <c r="K17" s="174" t="str">
        <f t="shared" si="0"/>
        <v/>
      </c>
      <c r="L17" s="173"/>
    </row>
    <row r="18" spans="1:12" s="180" customFormat="1" ht="15" customHeight="1" x14ac:dyDescent="0.2">
      <c r="A18" s="99" t="s">
        <v>5476</v>
      </c>
      <c r="B18" s="183" t="s">
        <v>231</v>
      </c>
      <c r="C18" s="182" t="s">
        <v>232</v>
      </c>
      <c r="D18" s="177" t="s">
        <v>31</v>
      </c>
      <c r="E18" s="176" t="s">
        <v>86</v>
      </c>
      <c r="F18" s="181" t="s">
        <v>49</v>
      </c>
      <c r="G18" s="174">
        <v>46.8</v>
      </c>
      <c r="H18" s="174">
        <v>39.799999999999997</v>
      </c>
      <c r="I18" s="174"/>
      <c r="J18" s="175">
        <v>74</v>
      </c>
      <c r="K18" s="174" t="str">
        <f t="shared" si="0"/>
        <v/>
      </c>
      <c r="L18" s="173"/>
    </row>
    <row r="19" spans="1:12" s="180" customFormat="1" ht="15" customHeight="1" x14ac:dyDescent="0.2">
      <c r="A19" s="99" t="s">
        <v>5475</v>
      </c>
      <c r="B19" s="183" t="s">
        <v>231</v>
      </c>
      <c r="C19" s="182" t="s">
        <v>232</v>
      </c>
      <c r="D19" s="177" t="s">
        <v>31</v>
      </c>
      <c r="E19" s="176" t="s">
        <v>36</v>
      </c>
      <c r="F19" s="181" t="s">
        <v>49</v>
      </c>
      <c r="G19" s="174">
        <v>47.4</v>
      </c>
      <c r="H19" s="174">
        <v>40.299999999999997</v>
      </c>
      <c r="I19" s="174"/>
      <c r="J19" s="175">
        <v>11</v>
      </c>
      <c r="K19" s="174" t="str">
        <f t="shared" si="0"/>
        <v/>
      </c>
      <c r="L19" s="173"/>
    </row>
    <row r="20" spans="1:12" s="180" customFormat="1" ht="15" customHeight="1" x14ac:dyDescent="0.2">
      <c r="A20" s="99" t="s">
        <v>5474</v>
      </c>
      <c r="B20" s="183" t="s">
        <v>4340</v>
      </c>
      <c r="C20" s="182" t="s">
        <v>5472</v>
      </c>
      <c r="D20" s="177" t="s">
        <v>31</v>
      </c>
      <c r="E20" s="176" t="s">
        <v>36</v>
      </c>
      <c r="F20" s="181" t="s">
        <v>33</v>
      </c>
      <c r="G20" s="174">
        <v>58.5</v>
      </c>
      <c r="H20" s="174">
        <v>49.75</v>
      </c>
      <c r="I20" s="174"/>
      <c r="J20" s="175">
        <v>17</v>
      </c>
      <c r="K20" s="174" t="str">
        <f t="shared" si="0"/>
        <v/>
      </c>
      <c r="L20" s="173"/>
    </row>
    <row r="21" spans="1:12" s="180" customFormat="1" ht="16" x14ac:dyDescent="0.2">
      <c r="A21" s="179" t="s">
        <v>5473</v>
      </c>
      <c r="B21" s="178" t="s">
        <v>4340</v>
      </c>
      <c r="C21" s="177" t="s">
        <v>5472</v>
      </c>
      <c r="D21" s="177" t="s">
        <v>31</v>
      </c>
      <c r="E21" s="176" t="s">
        <v>51</v>
      </c>
      <c r="F21" s="174" t="s">
        <v>33</v>
      </c>
      <c r="G21" s="174">
        <v>54.4</v>
      </c>
      <c r="H21" s="174">
        <v>46.25</v>
      </c>
      <c r="I21" s="174"/>
      <c r="J21" s="175">
        <v>7</v>
      </c>
      <c r="K21" s="174" t="str">
        <f t="shared" si="0"/>
        <v/>
      </c>
      <c r="L21" s="173"/>
    </row>
    <row r="22" spans="1:12" s="180" customFormat="1" ht="15" customHeight="1" x14ac:dyDescent="0.2">
      <c r="A22" s="179" t="s">
        <v>5471</v>
      </c>
      <c r="B22" s="178" t="s">
        <v>4350</v>
      </c>
      <c r="C22" s="177" t="s">
        <v>5470</v>
      </c>
      <c r="D22" s="177" t="s">
        <v>31</v>
      </c>
      <c r="E22" s="176" t="s">
        <v>36</v>
      </c>
      <c r="F22" s="174" t="s">
        <v>33</v>
      </c>
      <c r="G22" s="174">
        <v>58.5</v>
      </c>
      <c r="H22" s="174">
        <v>49.75</v>
      </c>
      <c r="I22" s="174"/>
      <c r="J22" s="175">
        <v>1</v>
      </c>
      <c r="K22" s="174" t="str">
        <f t="shared" si="0"/>
        <v/>
      </c>
      <c r="L22" s="173"/>
    </row>
    <row r="23" spans="1:12" ht="16" x14ac:dyDescent="0.2">
      <c r="A23" s="179" t="s">
        <v>5469</v>
      </c>
      <c r="B23" s="178" t="s">
        <v>4154</v>
      </c>
      <c r="C23" s="177" t="s">
        <v>5468</v>
      </c>
      <c r="D23" s="177" t="s">
        <v>31</v>
      </c>
      <c r="E23" s="176" t="s">
        <v>100</v>
      </c>
      <c r="F23" s="174" t="s">
        <v>33</v>
      </c>
      <c r="G23" s="174">
        <v>73.55</v>
      </c>
      <c r="H23" s="174">
        <v>62.55</v>
      </c>
      <c r="I23" s="174"/>
      <c r="J23" s="175">
        <v>6</v>
      </c>
      <c r="K23" s="174" t="str">
        <f t="shared" si="0"/>
        <v/>
      </c>
      <c r="L23" s="173"/>
    </row>
    <row r="24" spans="1:12" ht="16" x14ac:dyDescent="0.2">
      <c r="A24" s="179" t="s">
        <v>5467</v>
      </c>
      <c r="B24" s="178" t="s">
        <v>5465</v>
      </c>
      <c r="C24" s="177" t="s">
        <v>5464</v>
      </c>
      <c r="D24" s="177" t="s">
        <v>31</v>
      </c>
      <c r="E24" s="176" t="s">
        <v>34</v>
      </c>
      <c r="F24" s="174" t="s">
        <v>33</v>
      </c>
      <c r="G24" s="174">
        <v>75.349999999999994</v>
      </c>
      <c r="H24" s="174">
        <v>64.05</v>
      </c>
      <c r="I24" s="174"/>
      <c r="J24" s="175">
        <v>146</v>
      </c>
      <c r="K24" s="174" t="str">
        <f t="shared" si="0"/>
        <v/>
      </c>
      <c r="L24" s="173"/>
    </row>
    <row r="25" spans="1:12" ht="16" x14ac:dyDescent="0.2">
      <c r="A25" s="179" t="s">
        <v>5466</v>
      </c>
      <c r="B25" s="178" t="s">
        <v>5465</v>
      </c>
      <c r="C25" s="177" t="s">
        <v>5464</v>
      </c>
      <c r="D25" s="177" t="s">
        <v>31</v>
      </c>
      <c r="E25" s="176" t="s">
        <v>35</v>
      </c>
      <c r="F25" s="174" t="s">
        <v>33</v>
      </c>
      <c r="G25" s="174">
        <v>64.400000000000006</v>
      </c>
      <c r="H25" s="174">
        <v>54.75</v>
      </c>
      <c r="I25" s="174"/>
      <c r="J25" s="175">
        <v>146</v>
      </c>
      <c r="K25" s="174" t="str">
        <f t="shared" si="0"/>
        <v/>
      </c>
      <c r="L25" s="173"/>
    </row>
    <row r="26" spans="1:12" ht="16" x14ac:dyDescent="0.2">
      <c r="A26" s="179" t="s">
        <v>5463</v>
      </c>
      <c r="B26" s="178" t="s">
        <v>3068</v>
      </c>
      <c r="C26" s="177" t="s">
        <v>3069</v>
      </c>
      <c r="D26" s="177" t="s">
        <v>31</v>
      </c>
      <c r="E26" s="176" t="s">
        <v>36</v>
      </c>
      <c r="F26" s="174" t="s">
        <v>33</v>
      </c>
      <c r="G26" s="174">
        <v>52.7</v>
      </c>
      <c r="H26" s="174">
        <v>44.8</v>
      </c>
      <c r="I26" s="174"/>
      <c r="J26" s="175">
        <v>2</v>
      </c>
      <c r="K26" s="174" t="str">
        <f t="shared" si="0"/>
        <v/>
      </c>
      <c r="L26" s="173"/>
    </row>
    <row r="27" spans="1:12" ht="16" x14ac:dyDescent="0.2">
      <c r="A27" s="179" t="s">
        <v>5462</v>
      </c>
      <c r="B27" s="178" t="s">
        <v>608</v>
      </c>
      <c r="C27" s="177" t="s">
        <v>609</v>
      </c>
      <c r="D27" s="177" t="s">
        <v>31</v>
      </c>
      <c r="E27" s="176" t="s">
        <v>34</v>
      </c>
      <c r="F27" s="174" t="s">
        <v>33</v>
      </c>
      <c r="G27" s="174">
        <v>83.4</v>
      </c>
      <c r="H27" s="174">
        <v>70.900000000000006</v>
      </c>
      <c r="I27" s="174"/>
      <c r="J27" s="175">
        <v>95</v>
      </c>
      <c r="K27" s="174" t="str">
        <f t="shared" si="0"/>
        <v/>
      </c>
      <c r="L27" s="173"/>
    </row>
    <row r="28" spans="1:12" ht="16" x14ac:dyDescent="0.2">
      <c r="A28" s="179" t="s">
        <v>5461</v>
      </c>
      <c r="B28" s="178" t="s">
        <v>608</v>
      </c>
      <c r="C28" s="177" t="s">
        <v>609</v>
      </c>
      <c r="D28" s="177" t="s">
        <v>31</v>
      </c>
      <c r="E28" s="176" t="s">
        <v>35</v>
      </c>
      <c r="F28" s="174" t="s">
        <v>33</v>
      </c>
      <c r="G28" s="174">
        <v>76.400000000000006</v>
      </c>
      <c r="H28" s="174">
        <v>64.95</v>
      </c>
      <c r="I28" s="174"/>
      <c r="J28" s="175">
        <v>20</v>
      </c>
      <c r="K28" s="174" t="str">
        <f t="shared" si="0"/>
        <v/>
      </c>
      <c r="L28" s="173"/>
    </row>
    <row r="29" spans="1:12" ht="16" x14ac:dyDescent="0.2">
      <c r="A29" s="179" t="s">
        <v>5460</v>
      </c>
      <c r="B29" s="178" t="s">
        <v>608</v>
      </c>
      <c r="C29" s="177" t="s">
        <v>609</v>
      </c>
      <c r="D29" s="177" t="s">
        <v>31</v>
      </c>
      <c r="E29" s="176" t="s">
        <v>65</v>
      </c>
      <c r="F29" s="174" t="s">
        <v>33</v>
      </c>
      <c r="G29" s="174">
        <v>58.75</v>
      </c>
      <c r="H29" s="174">
        <v>49.95</v>
      </c>
      <c r="I29" s="174"/>
      <c r="J29" s="175">
        <v>24</v>
      </c>
      <c r="K29" s="174" t="str">
        <f t="shared" si="0"/>
        <v/>
      </c>
      <c r="L29" s="173"/>
    </row>
    <row r="30" spans="1:12" ht="16" x14ac:dyDescent="0.2">
      <c r="A30" s="179" t="s">
        <v>5459</v>
      </c>
      <c r="B30" s="178" t="s">
        <v>608</v>
      </c>
      <c r="C30" s="177" t="s">
        <v>609</v>
      </c>
      <c r="D30" s="177" t="s">
        <v>31</v>
      </c>
      <c r="E30" s="176" t="s">
        <v>59</v>
      </c>
      <c r="F30" s="174" t="s">
        <v>33</v>
      </c>
      <c r="G30" s="174">
        <v>54.8</v>
      </c>
      <c r="H30" s="174">
        <v>46.6</v>
      </c>
      <c r="I30" s="174"/>
      <c r="J30" s="175">
        <v>12</v>
      </c>
      <c r="K30" s="174" t="str">
        <f t="shared" si="0"/>
        <v/>
      </c>
      <c r="L30" s="173"/>
    </row>
    <row r="31" spans="1:12" ht="16" x14ac:dyDescent="0.2">
      <c r="A31" s="179" t="s">
        <v>5458</v>
      </c>
      <c r="B31" s="178" t="s">
        <v>4084</v>
      </c>
      <c r="C31" s="177" t="s">
        <v>5457</v>
      </c>
      <c r="D31" s="177" t="s">
        <v>41</v>
      </c>
      <c r="E31" s="176" t="s">
        <v>45</v>
      </c>
      <c r="F31" s="174" t="s">
        <v>60</v>
      </c>
      <c r="G31" s="174">
        <v>28.2</v>
      </c>
      <c r="H31" s="174">
        <v>24</v>
      </c>
      <c r="I31" s="174"/>
      <c r="J31" s="175">
        <v>14</v>
      </c>
      <c r="K31" s="174" t="str">
        <f t="shared" si="0"/>
        <v/>
      </c>
      <c r="L31" s="173"/>
    </row>
    <row r="32" spans="1:12" ht="16" x14ac:dyDescent="0.2">
      <c r="A32" s="179" t="s">
        <v>5456</v>
      </c>
      <c r="B32" s="178" t="s">
        <v>5454</v>
      </c>
      <c r="C32" s="177" t="s">
        <v>5453</v>
      </c>
      <c r="D32" s="177" t="s">
        <v>31</v>
      </c>
      <c r="E32" s="176" t="s">
        <v>35</v>
      </c>
      <c r="F32" s="174" t="s">
        <v>33</v>
      </c>
      <c r="G32" s="174">
        <v>61.1</v>
      </c>
      <c r="H32" s="174">
        <v>51.95</v>
      </c>
      <c r="I32" s="174"/>
      <c r="J32" s="175">
        <v>1</v>
      </c>
      <c r="K32" s="174" t="str">
        <f t="shared" si="0"/>
        <v/>
      </c>
      <c r="L32" s="173"/>
    </row>
    <row r="33" spans="1:12" ht="16" x14ac:dyDescent="0.2">
      <c r="A33" s="179" t="s">
        <v>5455</v>
      </c>
      <c r="B33" s="178" t="s">
        <v>5454</v>
      </c>
      <c r="C33" s="177" t="s">
        <v>5453</v>
      </c>
      <c r="D33" s="177" t="s">
        <v>31</v>
      </c>
      <c r="E33" s="176" t="s">
        <v>36</v>
      </c>
      <c r="F33" s="174" t="s">
        <v>33</v>
      </c>
      <c r="G33" s="174">
        <v>52.35</v>
      </c>
      <c r="H33" s="174">
        <v>44.5</v>
      </c>
      <c r="I33" s="174"/>
      <c r="J33" s="175">
        <v>1</v>
      </c>
      <c r="K33" s="174" t="str">
        <f t="shared" si="0"/>
        <v/>
      </c>
      <c r="L33" s="173"/>
    </row>
    <row r="34" spans="1:12" ht="16" x14ac:dyDescent="0.2">
      <c r="A34" s="179" t="s">
        <v>5452</v>
      </c>
      <c r="B34" s="178" t="s">
        <v>5451</v>
      </c>
      <c r="C34" s="177" t="s">
        <v>5450</v>
      </c>
      <c r="D34" s="177" t="s">
        <v>41</v>
      </c>
      <c r="E34" s="176" t="s">
        <v>44</v>
      </c>
      <c r="F34" s="174" t="s">
        <v>49</v>
      </c>
      <c r="G34" s="174">
        <v>44.7</v>
      </c>
      <c r="H34" s="174">
        <v>38</v>
      </c>
      <c r="I34" s="174">
        <v>2</v>
      </c>
      <c r="J34" s="175">
        <v>226</v>
      </c>
      <c r="K34" s="174" t="str">
        <f t="shared" si="0"/>
        <v/>
      </c>
      <c r="L34" s="173"/>
    </row>
    <row r="35" spans="1:12" ht="16" x14ac:dyDescent="0.2">
      <c r="A35" s="179" t="s">
        <v>5449</v>
      </c>
      <c r="B35" s="178" t="s">
        <v>5441</v>
      </c>
      <c r="C35" s="177" t="s">
        <v>5440</v>
      </c>
      <c r="D35" s="177" t="s">
        <v>31</v>
      </c>
      <c r="E35" s="176" t="s">
        <v>35</v>
      </c>
      <c r="F35" s="174" t="s">
        <v>33</v>
      </c>
      <c r="G35" s="174">
        <v>51.9</v>
      </c>
      <c r="H35" s="174">
        <v>44.15</v>
      </c>
      <c r="I35" s="174"/>
      <c r="J35" s="175">
        <v>369</v>
      </c>
      <c r="K35" s="174" t="str">
        <f t="shared" si="0"/>
        <v/>
      </c>
      <c r="L35" s="173"/>
    </row>
    <row r="36" spans="1:12" ht="16" x14ac:dyDescent="0.2">
      <c r="A36" s="179" t="s">
        <v>5448</v>
      </c>
      <c r="B36" s="178" t="s">
        <v>5441</v>
      </c>
      <c r="C36" s="177" t="s">
        <v>5440</v>
      </c>
      <c r="D36" s="177" t="s">
        <v>31</v>
      </c>
      <c r="E36" s="176" t="s">
        <v>36</v>
      </c>
      <c r="F36" s="174" t="s">
        <v>33</v>
      </c>
      <c r="G36" s="174">
        <v>40</v>
      </c>
      <c r="H36" s="174">
        <v>34</v>
      </c>
      <c r="I36" s="174"/>
      <c r="J36" s="175">
        <v>500</v>
      </c>
      <c r="K36" s="174" t="str">
        <f t="shared" si="0"/>
        <v/>
      </c>
      <c r="L36" s="173"/>
    </row>
    <row r="37" spans="1:12" ht="16" x14ac:dyDescent="0.2">
      <c r="A37" s="179" t="s">
        <v>5447</v>
      </c>
      <c r="B37" s="178" t="s">
        <v>5441</v>
      </c>
      <c r="C37" s="177" t="s">
        <v>5440</v>
      </c>
      <c r="D37" s="177" t="s">
        <v>31</v>
      </c>
      <c r="E37" s="176" t="s">
        <v>51</v>
      </c>
      <c r="F37" s="174" t="s">
        <v>33</v>
      </c>
      <c r="G37" s="174">
        <v>34.75</v>
      </c>
      <c r="H37" s="174">
        <v>29.55</v>
      </c>
      <c r="I37" s="174"/>
      <c r="J37" s="175">
        <v>500</v>
      </c>
      <c r="K37" s="174" t="str">
        <f t="shared" si="0"/>
        <v/>
      </c>
      <c r="L37" s="173"/>
    </row>
    <row r="38" spans="1:12" ht="16" x14ac:dyDescent="0.2">
      <c r="A38" s="179" t="s">
        <v>5446</v>
      </c>
      <c r="B38" s="178" t="s">
        <v>5441</v>
      </c>
      <c r="C38" s="177" t="s">
        <v>5440</v>
      </c>
      <c r="D38" s="177" t="s">
        <v>31</v>
      </c>
      <c r="E38" s="176" t="s">
        <v>72</v>
      </c>
      <c r="F38" s="174" t="s">
        <v>33</v>
      </c>
      <c r="G38" s="174">
        <v>30.85</v>
      </c>
      <c r="H38" s="174">
        <v>26.25</v>
      </c>
      <c r="I38" s="174"/>
      <c r="J38" s="175">
        <v>415</v>
      </c>
      <c r="K38" s="174" t="str">
        <f t="shared" si="0"/>
        <v/>
      </c>
      <c r="L38" s="173"/>
    </row>
    <row r="39" spans="1:12" ht="16" x14ac:dyDescent="0.2">
      <c r="A39" s="179" t="s">
        <v>5445</v>
      </c>
      <c r="B39" s="178" t="s">
        <v>5441</v>
      </c>
      <c r="C39" s="177" t="s">
        <v>5440</v>
      </c>
      <c r="D39" s="177" t="s">
        <v>31</v>
      </c>
      <c r="E39" s="176" t="s">
        <v>38</v>
      </c>
      <c r="F39" s="174" t="s">
        <v>33</v>
      </c>
      <c r="G39" s="174">
        <v>40.1</v>
      </c>
      <c r="H39" s="174">
        <v>34.1</v>
      </c>
      <c r="I39" s="174"/>
      <c r="J39" s="175">
        <v>83</v>
      </c>
      <c r="K39" s="174" t="str">
        <f t="shared" si="0"/>
        <v/>
      </c>
      <c r="L39" s="173"/>
    </row>
    <row r="40" spans="1:12" ht="16" x14ac:dyDescent="0.2">
      <c r="A40" s="179" t="s">
        <v>5444</v>
      </c>
      <c r="B40" s="178" t="s">
        <v>5441</v>
      </c>
      <c r="C40" s="177" t="s">
        <v>5440</v>
      </c>
      <c r="D40" s="177" t="s">
        <v>31</v>
      </c>
      <c r="E40" s="176" t="s">
        <v>39</v>
      </c>
      <c r="F40" s="174" t="s">
        <v>33</v>
      </c>
      <c r="G40" s="174">
        <v>35.5</v>
      </c>
      <c r="H40" s="174">
        <v>30.2</v>
      </c>
      <c r="I40" s="174"/>
      <c r="J40" s="175">
        <v>53</v>
      </c>
      <c r="K40" s="174" t="str">
        <f t="shared" si="0"/>
        <v/>
      </c>
      <c r="L40" s="173"/>
    </row>
    <row r="41" spans="1:12" ht="16" x14ac:dyDescent="0.2">
      <c r="A41" s="179" t="s">
        <v>5443</v>
      </c>
      <c r="B41" s="178" t="s">
        <v>5441</v>
      </c>
      <c r="C41" s="177" t="s">
        <v>5440</v>
      </c>
      <c r="D41" s="177" t="s">
        <v>31</v>
      </c>
      <c r="E41" s="176" t="s">
        <v>40</v>
      </c>
      <c r="F41" s="174" t="s">
        <v>33</v>
      </c>
      <c r="G41" s="174">
        <v>31.05</v>
      </c>
      <c r="H41" s="174">
        <v>26.4</v>
      </c>
      <c r="I41" s="174"/>
      <c r="J41" s="175">
        <v>208</v>
      </c>
      <c r="K41" s="174" t="str">
        <f t="shared" si="0"/>
        <v/>
      </c>
      <c r="L41" s="173"/>
    </row>
    <row r="42" spans="1:12" ht="16" x14ac:dyDescent="0.2">
      <c r="A42" s="179" t="s">
        <v>5442</v>
      </c>
      <c r="B42" s="178" t="s">
        <v>5441</v>
      </c>
      <c r="C42" s="177" t="s">
        <v>5440</v>
      </c>
      <c r="D42" s="177" t="s">
        <v>31</v>
      </c>
      <c r="E42" s="176" t="s">
        <v>62</v>
      </c>
      <c r="F42" s="174" t="s">
        <v>33</v>
      </c>
      <c r="G42" s="174">
        <v>27.25</v>
      </c>
      <c r="H42" s="174">
        <v>23.2</v>
      </c>
      <c r="I42" s="174"/>
      <c r="J42" s="175">
        <v>332</v>
      </c>
      <c r="K42" s="174" t="str">
        <f t="shared" ref="K42:K73" si="1">IF(L42="","",IF(L42&lt;50,G42-($K$8*G42),IF(L42&gt;=50,H42-($K$8*H42))))</f>
        <v/>
      </c>
      <c r="L42" s="173"/>
    </row>
    <row r="43" spans="1:12" ht="16" x14ac:dyDescent="0.2">
      <c r="A43" s="179" t="s">
        <v>5439</v>
      </c>
      <c r="B43" s="178" t="s">
        <v>3903</v>
      </c>
      <c r="C43" s="177" t="s">
        <v>5437</v>
      </c>
      <c r="D43" s="177" t="s">
        <v>31</v>
      </c>
      <c r="E43" s="176" t="s">
        <v>51</v>
      </c>
      <c r="F43" s="174" t="s">
        <v>33</v>
      </c>
      <c r="G43" s="174">
        <v>39.15</v>
      </c>
      <c r="H43" s="174">
        <v>33.299999999999997</v>
      </c>
      <c r="I43" s="174">
        <v>1.75</v>
      </c>
      <c r="J43" s="175">
        <v>100</v>
      </c>
      <c r="K43" s="174" t="str">
        <f t="shared" si="1"/>
        <v/>
      </c>
      <c r="L43" s="173"/>
    </row>
    <row r="44" spans="1:12" ht="16" x14ac:dyDescent="0.2">
      <c r="A44" s="179" t="s">
        <v>5438</v>
      </c>
      <c r="B44" s="178" t="s">
        <v>3903</v>
      </c>
      <c r="C44" s="177" t="s">
        <v>5437</v>
      </c>
      <c r="D44" s="177" t="s">
        <v>31</v>
      </c>
      <c r="E44" s="176" t="s">
        <v>39</v>
      </c>
      <c r="F44" s="174" t="s">
        <v>33</v>
      </c>
      <c r="G44" s="174">
        <v>39.200000000000003</v>
      </c>
      <c r="H44" s="174">
        <v>33.35</v>
      </c>
      <c r="I44" s="174">
        <v>1.75</v>
      </c>
      <c r="J44" s="175">
        <v>50</v>
      </c>
      <c r="K44" s="174" t="str">
        <f t="shared" si="1"/>
        <v/>
      </c>
      <c r="L44" s="173"/>
    </row>
    <row r="45" spans="1:12" ht="16" x14ac:dyDescent="0.2">
      <c r="A45" s="179" t="s">
        <v>5436</v>
      </c>
      <c r="B45" s="178" t="s">
        <v>5435</v>
      </c>
      <c r="C45" s="177" t="s">
        <v>5434</v>
      </c>
      <c r="D45" s="177" t="s">
        <v>31</v>
      </c>
      <c r="E45" s="176" t="s">
        <v>51</v>
      </c>
      <c r="F45" s="174" t="s">
        <v>33</v>
      </c>
      <c r="G45" s="174">
        <v>39.15</v>
      </c>
      <c r="H45" s="174">
        <v>33.299999999999997</v>
      </c>
      <c r="I45" s="174">
        <v>1.75</v>
      </c>
      <c r="J45" s="175">
        <v>68</v>
      </c>
      <c r="K45" s="174" t="str">
        <f t="shared" si="1"/>
        <v/>
      </c>
      <c r="L45" s="173"/>
    </row>
    <row r="46" spans="1:12" ht="16" x14ac:dyDescent="0.2">
      <c r="A46" s="179" t="s">
        <v>5433</v>
      </c>
      <c r="B46" s="178" t="s">
        <v>5430</v>
      </c>
      <c r="C46" s="177" t="s">
        <v>5429</v>
      </c>
      <c r="D46" s="177" t="s">
        <v>31</v>
      </c>
      <c r="E46" s="176" t="s">
        <v>51</v>
      </c>
      <c r="F46" s="174" t="s">
        <v>33</v>
      </c>
      <c r="G46" s="174">
        <v>39.15</v>
      </c>
      <c r="H46" s="174">
        <v>33.299999999999997</v>
      </c>
      <c r="I46" s="174">
        <v>1.5</v>
      </c>
      <c r="J46" s="175">
        <v>25</v>
      </c>
      <c r="K46" s="174" t="str">
        <f t="shared" si="1"/>
        <v/>
      </c>
      <c r="L46" s="173"/>
    </row>
    <row r="47" spans="1:12" ht="16" x14ac:dyDescent="0.2">
      <c r="A47" s="179" t="s">
        <v>5432</v>
      </c>
      <c r="B47" s="178" t="s">
        <v>5430</v>
      </c>
      <c r="C47" s="177" t="s">
        <v>5429</v>
      </c>
      <c r="D47" s="177" t="s">
        <v>31</v>
      </c>
      <c r="E47" s="176" t="s">
        <v>72</v>
      </c>
      <c r="F47" s="174" t="s">
        <v>33</v>
      </c>
      <c r="G47" s="174">
        <v>34.75</v>
      </c>
      <c r="H47" s="174">
        <v>29.55</v>
      </c>
      <c r="I47" s="174">
        <v>1.5</v>
      </c>
      <c r="J47" s="175">
        <v>87</v>
      </c>
      <c r="K47" s="174" t="str">
        <f t="shared" si="1"/>
        <v/>
      </c>
      <c r="L47" s="173"/>
    </row>
    <row r="48" spans="1:12" ht="16" x14ac:dyDescent="0.2">
      <c r="A48" s="179" t="s">
        <v>5431</v>
      </c>
      <c r="B48" s="178" t="s">
        <v>5430</v>
      </c>
      <c r="C48" s="177" t="s">
        <v>5429</v>
      </c>
      <c r="D48" s="177" t="s">
        <v>31</v>
      </c>
      <c r="E48" s="176" t="s">
        <v>62</v>
      </c>
      <c r="F48" s="174" t="s">
        <v>33</v>
      </c>
      <c r="G48" s="174">
        <v>30.25</v>
      </c>
      <c r="H48" s="174">
        <v>25.75</v>
      </c>
      <c r="I48" s="174">
        <v>1.5</v>
      </c>
      <c r="J48" s="175">
        <v>23</v>
      </c>
      <c r="K48" s="174" t="str">
        <f t="shared" si="1"/>
        <v/>
      </c>
      <c r="L48" s="173"/>
    </row>
    <row r="49" spans="1:12" ht="16" x14ac:dyDescent="0.2">
      <c r="A49" s="179" t="s">
        <v>5428</v>
      </c>
      <c r="B49" s="178" t="s">
        <v>3883</v>
      </c>
      <c r="C49" s="177" t="s">
        <v>5426</v>
      </c>
      <c r="D49" s="177" t="s">
        <v>31</v>
      </c>
      <c r="E49" s="176" t="s">
        <v>72</v>
      </c>
      <c r="F49" s="174" t="s">
        <v>33</v>
      </c>
      <c r="G49" s="174">
        <v>42.35</v>
      </c>
      <c r="H49" s="174">
        <v>36</v>
      </c>
      <c r="I49" s="174">
        <v>3</v>
      </c>
      <c r="J49" s="175">
        <v>188</v>
      </c>
      <c r="K49" s="174" t="str">
        <f t="shared" si="1"/>
        <v/>
      </c>
      <c r="L49" s="173"/>
    </row>
    <row r="50" spans="1:12" ht="16" x14ac:dyDescent="0.2">
      <c r="A50" s="179" t="s">
        <v>5427</v>
      </c>
      <c r="B50" s="178" t="s">
        <v>3883</v>
      </c>
      <c r="C50" s="177" t="s">
        <v>5426</v>
      </c>
      <c r="D50" s="177" t="s">
        <v>31</v>
      </c>
      <c r="E50" s="176" t="s">
        <v>209</v>
      </c>
      <c r="F50" s="174" t="s">
        <v>33</v>
      </c>
      <c r="G50" s="174">
        <v>28.2</v>
      </c>
      <c r="H50" s="174">
        <v>24</v>
      </c>
      <c r="I50" s="174">
        <v>3</v>
      </c>
      <c r="J50" s="175">
        <v>31</v>
      </c>
      <c r="K50" s="174" t="str">
        <f t="shared" si="1"/>
        <v/>
      </c>
      <c r="L50" s="173"/>
    </row>
    <row r="51" spans="1:12" ht="16" x14ac:dyDescent="0.2">
      <c r="A51" s="179" t="s">
        <v>5425</v>
      </c>
      <c r="B51" s="178" t="s">
        <v>3887</v>
      </c>
      <c r="C51" s="177" t="s">
        <v>5424</v>
      </c>
      <c r="D51" s="177" t="s">
        <v>31</v>
      </c>
      <c r="E51" s="176" t="s">
        <v>36</v>
      </c>
      <c r="F51" s="174" t="s">
        <v>33</v>
      </c>
      <c r="G51" s="174">
        <v>57.6</v>
      </c>
      <c r="H51" s="174">
        <v>49</v>
      </c>
      <c r="I51" s="174">
        <v>1</v>
      </c>
      <c r="J51" s="175">
        <v>72</v>
      </c>
      <c r="K51" s="174" t="str">
        <f t="shared" si="1"/>
        <v/>
      </c>
      <c r="L51" s="173"/>
    </row>
    <row r="52" spans="1:12" ht="16" x14ac:dyDescent="0.2">
      <c r="A52" s="179" t="s">
        <v>5423</v>
      </c>
      <c r="B52" s="178" t="s">
        <v>3877</v>
      </c>
      <c r="C52" s="177" t="s">
        <v>5420</v>
      </c>
      <c r="D52" s="177" t="s">
        <v>31</v>
      </c>
      <c r="E52" s="176" t="s">
        <v>34</v>
      </c>
      <c r="F52" s="174" t="s">
        <v>33</v>
      </c>
      <c r="G52" s="174">
        <v>80.349999999999994</v>
      </c>
      <c r="H52" s="174">
        <v>68.3</v>
      </c>
      <c r="I52" s="174"/>
      <c r="J52" s="175">
        <v>36</v>
      </c>
      <c r="K52" s="174" t="str">
        <f t="shared" si="1"/>
        <v/>
      </c>
      <c r="L52" s="173"/>
    </row>
    <row r="53" spans="1:12" ht="16" x14ac:dyDescent="0.2">
      <c r="A53" s="179" t="s">
        <v>5422</v>
      </c>
      <c r="B53" s="178" t="s">
        <v>3877</v>
      </c>
      <c r="C53" s="177" t="s">
        <v>5420</v>
      </c>
      <c r="D53" s="177" t="s">
        <v>31</v>
      </c>
      <c r="E53" s="176" t="s">
        <v>36</v>
      </c>
      <c r="F53" s="174" t="s">
        <v>33</v>
      </c>
      <c r="G53" s="174">
        <v>57.6</v>
      </c>
      <c r="H53" s="174">
        <v>49</v>
      </c>
      <c r="I53" s="174"/>
      <c r="J53" s="175">
        <v>96</v>
      </c>
      <c r="K53" s="174" t="str">
        <f t="shared" si="1"/>
        <v/>
      </c>
      <c r="L53" s="173"/>
    </row>
    <row r="54" spans="1:12" ht="16" x14ac:dyDescent="0.2">
      <c r="A54" s="179" t="s">
        <v>5421</v>
      </c>
      <c r="B54" s="178" t="s">
        <v>3877</v>
      </c>
      <c r="C54" s="177" t="s">
        <v>5420</v>
      </c>
      <c r="D54" s="177" t="s">
        <v>31</v>
      </c>
      <c r="E54" s="176" t="s">
        <v>51</v>
      </c>
      <c r="F54" s="174" t="s">
        <v>33</v>
      </c>
      <c r="G54" s="174">
        <v>49.4</v>
      </c>
      <c r="H54" s="174">
        <v>42</v>
      </c>
      <c r="I54" s="174"/>
      <c r="J54" s="175">
        <v>72</v>
      </c>
      <c r="K54" s="174" t="str">
        <f t="shared" si="1"/>
        <v/>
      </c>
      <c r="L54" s="173"/>
    </row>
    <row r="55" spans="1:12" ht="16" x14ac:dyDescent="0.2">
      <c r="A55" s="179" t="s">
        <v>5419</v>
      </c>
      <c r="B55" s="178" t="s">
        <v>5415</v>
      </c>
      <c r="C55" s="177" t="s">
        <v>5414</v>
      </c>
      <c r="D55" s="177" t="s">
        <v>31</v>
      </c>
      <c r="E55" s="176" t="s">
        <v>50</v>
      </c>
      <c r="F55" s="174" t="s">
        <v>33</v>
      </c>
      <c r="G55" s="174">
        <v>86.35</v>
      </c>
      <c r="H55" s="174">
        <v>73.400000000000006</v>
      </c>
      <c r="I55" s="174"/>
      <c r="J55" s="175">
        <v>2</v>
      </c>
      <c r="K55" s="174" t="str">
        <f t="shared" si="1"/>
        <v/>
      </c>
      <c r="L55" s="173"/>
    </row>
    <row r="56" spans="1:12" ht="16" x14ac:dyDescent="0.2">
      <c r="A56" s="179" t="s">
        <v>5418</v>
      </c>
      <c r="B56" s="178" t="s">
        <v>5415</v>
      </c>
      <c r="C56" s="177" t="s">
        <v>5414</v>
      </c>
      <c r="D56" s="177" t="s">
        <v>31</v>
      </c>
      <c r="E56" s="176" t="s">
        <v>32</v>
      </c>
      <c r="F56" s="174" t="s">
        <v>33</v>
      </c>
      <c r="G56" s="174">
        <v>75.2</v>
      </c>
      <c r="H56" s="174">
        <v>63.95</v>
      </c>
      <c r="I56" s="174"/>
      <c r="J56" s="175">
        <v>19</v>
      </c>
      <c r="K56" s="174" t="str">
        <f t="shared" si="1"/>
        <v/>
      </c>
      <c r="L56" s="173"/>
    </row>
    <row r="57" spans="1:12" ht="16" x14ac:dyDescent="0.2">
      <c r="A57" s="179" t="s">
        <v>5417</v>
      </c>
      <c r="B57" s="178" t="s">
        <v>5415</v>
      </c>
      <c r="C57" s="177" t="s">
        <v>5414</v>
      </c>
      <c r="D57" s="177" t="s">
        <v>31</v>
      </c>
      <c r="E57" s="176" t="s">
        <v>34</v>
      </c>
      <c r="F57" s="174" t="s">
        <v>33</v>
      </c>
      <c r="G57" s="174">
        <v>66.099999999999994</v>
      </c>
      <c r="H57" s="174">
        <v>56.2</v>
      </c>
      <c r="I57" s="174"/>
      <c r="J57" s="175">
        <v>12</v>
      </c>
      <c r="K57" s="174" t="str">
        <f t="shared" si="1"/>
        <v/>
      </c>
      <c r="L57" s="173"/>
    </row>
    <row r="58" spans="1:12" ht="16" x14ac:dyDescent="0.2">
      <c r="A58" s="179" t="s">
        <v>5416</v>
      </c>
      <c r="B58" s="178" t="s">
        <v>5415</v>
      </c>
      <c r="C58" s="177" t="s">
        <v>5414</v>
      </c>
      <c r="D58" s="177" t="s">
        <v>31</v>
      </c>
      <c r="E58" s="176" t="s">
        <v>5369</v>
      </c>
      <c r="F58" s="174" t="s">
        <v>33</v>
      </c>
      <c r="G58" s="174">
        <v>59.05</v>
      </c>
      <c r="H58" s="174">
        <v>50.2</v>
      </c>
      <c r="I58" s="174"/>
      <c r="J58" s="175">
        <v>1</v>
      </c>
      <c r="K58" s="174" t="str">
        <f t="shared" si="1"/>
        <v/>
      </c>
      <c r="L58" s="173"/>
    </row>
    <row r="59" spans="1:12" ht="16" x14ac:dyDescent="0.2">
      <c r="A59" s="179" t="s">
        <v>5413</v>
      </c>
      <c r="B59" s="178" t="s">
        <v>3385</v>
      </c>
      <c r="C59" s="177" t="s">
        <v>5407</v>
      </c>
      <c r="D59" s="177" t="s">
        <v>31</v>
      </c>
      <c r="E59" s="176" t="s">
        <v>48</v>
      </c>
      <c r="F59" s="174" t="s">
        <v>145</v>
      </c>
      <c r="G59" s="174">
        <v>96.1</v>
      </c>
      <c r="H59" s="174">
        <v>81.7</v>
      </c>
      <c r="I59" s="174">
        <v>1.75</v>
      </c>
      <c r="J59" s="175">
        <v>2</v>
      </c>
      <c r="K59" s="174" t="str">
        <f t="shared" si="1"/>
        <v/>
      </c>
      <c r="L59" s="173"/>
    </row>
    <row r="60" spans="1:12" ht="16" x14ac:dyDescent="0.2">
      <c r="A60" s="179" t="s">
        <v>5412</v>
      </c>
      <c r="B60" s="178" t="s">
        <v>3385</v>
      </c>
      <c r="C60" s="177" t="s">
        <v>5407</v>
      </c>
      <c r="D60" s="177" t="s">
        <v>31</v>
      </c>
      <c r="E60" s="176" t="s">
        <v>50</v>
      </c>
      <c r="F60" s="174" t="s">
        <v>145</v>
      </c>
      <c r="G60" s="174">
        <v>88.9</v>
      </c>
      <c r="H60" s="174">
        <v>75.599999999999994</v>
      </c>
      <c r="I60" s="174">
        <v>1.75</v>
      </c>
      <c r="J60" s="175">
        <v>3</v>
      </c>
      <c r="K60" s="174" t="str">
        <f t="shared" si="1"/>
        <v/>
      </c>
      <c r="L60" s="173"/>
    </row>
    <row r="61" spans="1:12" ht="16" x14ac:dyDescent="0.2">
      <c r="A61" s="179" t="s">
        <v>5411</v>
      </c>
      <c r="B61" s="178" t="s">
        <v>3385</v>
      </c>
      <c r="C61" s="177" t="s">
        <v>5407</v>
      </c>
      <c r="D61" s="177" t="s">
        <v>31</v>
      </c>
      <c r="E61" s="176" t="s">
        <v>32</v>
      </c>
      <c r="F61" s="174" t="s">
        <v>145</v>
      </c>
      <c r="G61" s="174">
        <v>81.75</v>
      </c>
      <c r="H61" s="174">
        <v>69.5</v>
      </c>
      <c r="I61" s="174">
        <v>1.75</v>
      </c>
      <c r="J61" s="175">
        <v>24</v>
      </c>
      <c r="K61" s="174" t="str">
        <f t="shared" si="1"/>
        <v/>
      </c>
      <c r="L61" s="173"/>
    </row>
    <row r="62" spans="1:12" ht="16" x14ac:dyDescent="0.2">
      <c r="A62" s="179" t="s">
        <v>5410</v>
      </c>
      <c r="B62" s="178" t="s">
        <v>3385</v>
      </c>
      <c r="C62" s="177" t="s">
        <v>5407</v>
      </c>
      <c r="D62" s="177" t="s">
        <v>31</v>
      </c>
      <c r="E62" s="176" t="s">
        <v>5404</v>
      </c>
      <c r="F62" s="174" t="s">
        <v>145</v>
      </c>
      <c r="G62" s="174">
        <v>81.75</v>
      </c>
      <c r="H62" s="174">
        <v>69.5</v>
      </c>
      <c r="I62" s="174">
        <v>1.75</v>
      </c>
      <c r="J62" s="175">
        <v>1</v>
      </c>
      <c r="K62" s="174" t="str">
        <f t="shared" si="1"/>
        <v/>
      </c>
      <c r="L62" s="173"/>
    </row>
    <row r="63" spans="1:12" ht="16" x14ac:dyDescent="0.2">
      <c r="A63" s="179" t="s">
        <v>5409</v>
      </c>
      <c r="B63" s="178" t="s">
        <v>3385</v>
      </c>
      <c r="C63" s="177" t="s">
        <v>5407</v>
      </c>
      <c r="D63" s="177" t="s">
        <v>31</v>
      </c>
      <c r="E63" s="176" t="s">
        <v>59</v>
      </c>
      <c r="F63" s="174" t="s">
        <v>145</v>
      </c>
      <c r="G63" s="174">
        <v>50.45</v>
      </c>
      <c r="H63" s="174">
        <v>42.9</v>
      </c>
      <c r="I63" s="174">
        <v>1.75</v>
      </c>
      <c r="J63" s="175">
        <v>7</v>
      </c>
      <c r="K63" s="174" t="str">
        <f t="shared" si="1"/>
        <v/>
      </c>
      <c r="L63" s="173"/>
    </row>
    <row r="64" spans="1:12" ht="16" x14ac:dyDescent="0.2">
      <c r="A64" s="179" t="s">
        <v>5408</v>
      </c>
      <c r="B64" s="178" t="s">
        <v>3385</v>
      </c>
      <c r="C64" s="177" t="s">
        <v>5407</v>
      </c>
      <c r="D64" s="177" t="s">
        <v>31</v>
      </c>
      <c r="E64" s="176" t="s">
        <v>38</v>
      </c>
      <c r="F64" s="174" t="s">
        <v>145</v>
      </c>
      <c r="G64" s="174">
        <v>45.25</v>
      </c>
      <c r="H64" s="174">
        <v>38.5</v>
      </c>
      <c r="I64" s="174">
        <v>1.75</v>
      </c>
      <c r="J64" s="175">
        <v>4</v>
      </c>
      <c r="K64" s="174" t="str">
        <f t="shared" si="1"/>
        <v/>
      </c>
      <c r="L64" s="173"/>
    </row>
    <row r="65" spans="1:12" ht="16" x14ac:dyDescent="0.2">
      <c r="A65" s="179" t="s">
        <v>5406</v>
      </c>
      <c r="B65" s="178" t="s">
        <v>900</v>
      </c>
      <c r="C65" s="177" t="s">
        <v>901</v>
      </c>
      <c r="D65" s="177" t="s">
        <v>31</v>
      </c>
      <c r="E65" s="176" t="s">
        <v>48</v>
      </c>
      <c r="F65" s="174" t="s">
        <v>60</v>
      </c>
      <c r="G65" s="174">
        <v>101.9</v>
      </c>
      <c r="H65" s="174">
        <v>86.65</v>
      </c>
      <c r="I65" s="174"/>
      <c r="J65" s="175">
        <v>5</v>
      </c>
      <c r="K65" s="174" t="str">
        <f t="shared" si="1"/>
        <v/>
      </c>
      <c r="L65" s="173"/>
    </row>
    <row r="66" spans="1:12" ht="16" x14ac:dyDescent="0.2">
      <c r="A66" s="179" t="s">
        <v>5405</v>
      </c>
      <c r="B66" s="178" t="s">
        <v>900</v>
      </c>
      <c r="C66" s="177" t="s">
        <v>901</v>
      </c>
      <c r="D66" s="177" t="s">
        <v>31</v>
      </c>
      <c r="E66" s="176" t="s">
        <v>5404</v>
      </c>
      <c r="F66" s="174" t="s">
        <v>60</v>
      </c>
      <c r="G66" s="174">
        <v>73.900000000000006</v>
      </c>
      <c r="H66" s="174">
        <v>62.85</v>
      </c>
      <c r="I66" s="174"/>
      <c r="J66" s="175">
        <v>4</v>
      </c>
      <c r="K66" s="174" t="str">
        <f t="shared" si="1"/>
        <v/>
      </c>
      <c r="L66" s="173"/>
    </row>
    <row r="67" spans="1:12" ht="16" x14ac:dyDescent="0.2">
      <c r="A67" s="179" t="s">
        <v>5403</v>
      </c>
      <c r="B67" s="178" t="s">
        <v>900</v>
      </c>
      <c r="C67" s="177" t="s">
        <v>901</v>
      </c>
      <c r="D67" s="177" t="s">
        <v>31</v>
      </c>
      <c r="E67" s="176" t="s">
        <v>5373</v>
      </c>
      <c r="F67" s="174" t="s">
        <v>60</v>
      </c>
      <c r="G67" s="174">
        <v>63.25</v>
      </c>
      <c r="H67" s="174">
        <v>53.8</v>
      </c>
      <c r="I67" s="174"/>
      <c r="J67" s="175">
        <v>60</v>
      </c>
      <c r="K67" s="174" t="str">
        <f t="shared" si="1"/>
        <v/>
      </c>
      <c r="L67" s="173"/>
    </row>
    <row r="68" spans="1:12" ht="16" x14ac:dyDescent="0.2">
      <c r="A68" s="179" t="s">
        <v>5402</v>
      </c>
      <c r="B68" s="178" t="s">
        <v>900</v>
      </c>
      <c r="C68" s="177" t="s">
        <v>901</v>
      </c>
      <c r="D68" s="177" t="s">
        <v>31</v>
      </c>
      <c r="E68" s="176" t="s">
        <v>35</v>
      </c>
      <c r="F68" s="174" t="s">
        <v>60</v>
      </c>
      <c r="G68" s="174">
        <v>55</v>
      </c>
      <c r="H68" s="174">
        <v>46.75</v>
      </c>
      <c r="I68" s="174"/>
      <c r="J68" s="175">
        <v>500</v>
      </c>
      <c r="K68" s="174" t="str">
        <f t="shared" si="1"/>
        <v/>
      </c>
      <c r="L68" s="173"/>
    </row>
    <row r="69" spans="1:12" ht="16" x14ac:dyDescent="0.2">
      <c r="A69" s="179" t="s">
        <v>5401</v>
      </c>
      <c r="B69" s="178" t="s">
        <v>900</v>
      </c>
      <c r="C69" s="177" t="s">
        <v>901</v>
      </c>
      <c r="D69" s="177" t="s">
        <v>31</v>
      </c>
      <c r="E69" s="176" t="s">
        <v>5369</v>
      </c>
      <c r="F69" s="174" t="s">
        <v>60</v>
      </c>
      <c r="G69" s="174">
        <v>55</v>
      </c>
      <c r="H69" s="174">
        <v>46.75</v>
      </c>
      <c r="I69" s="174"/>
      <c r="J69" s="175">
        <v>171</v>
      </c>
      <c r="K69" s="174" t="str">
        <f t="shared" si="1"/>
        <v/>
      </c>
      <c r="L69" s="173"/>
    </row>
    <row r="70" spans="1:12" ht="16" x14ac:dyDescent="0.2">
      <c r="A70" s="179" t="s">
        <v>5400</v>
      </c>
      <c r="B70" s="178" t="s">
        <v>900</v>
      </c>
      <c r="C70" s="177" t="s">
        <v>901</v>
      </c>
      <c r="D70" s="177" t="s">
        <v>31</v>
      </c>
      <c r="E70" s="176" t="s">
        <v>86</v>
      </c>
      <c r="F70" s="174" t="s">
        <v>60</v>
      </c>
      <c r="G70" s="174">
        <v>48.15</v>
      </c>
      <c r="H70" s="174">
        <v>40.950000000000003</v>
      </c>
      <c r="I70" s="174"/>
      <c r="J70" s="175">
        <v>81</v>
      </c>
      <c r="K70" s="174" t="str">
        <f t="shared" si="1"/>
        <v/>
      </c>
      <c r="L70" s="173"/>
    </row>
    <row r="71" spans="1:12" ht="16" x14ac:dyDescent="0.2">
      <c r="A71" s="179" t="s">
        <v>5399</v>
      </c>
      <c r="B71" s="178" t="s">
        <v>900</v>
      </c>
      <c r="C71" s="177" t="s">
        <v>901</v>
      </c>
      <c r="D71" s="177" t="s">
        <v>31</v>
      </c>
      <c r="E71" s="176" t="s">
        <v>36</v>
      </c>
      <c r="F71" s="174" t="s">
        <v>60</v>
      </c>
      <c r="G71" s="174">
        <v>45.9</v>
      </c>
      <c r="H71" s="174">
        <v>39.049999999999997</v>
      </c>
      <c r="I71" s="174"/>
      <c r="J71" s="175">
        <v>500</v>
      </c>
      <c r="K71" s="174" t="str">
        <f t="shared" si="1"/>
        <v/>
      </c>
      <c r="L71" s="173"/>
    </row>
    <row r="72" spans="1:12" ht="16" x14ac:dyDescent="0.2">
      <c r="A72" s="179" t="s">
        <v>5398</v>
      </c>
      <c r="B72" s="178" t="s">
        <v>900</v>
      </c>
      <c r="C72" s="177" t="s">
        <v>901</v>
      </c>
      <c r="D72" s="177" t="s">
        <v>31</v>
      </c>
      <c r="E72" s="176" t="s">
        <v>5397</v>
      </c>
      <c r="F72" s="174" t="s">
        <v>60</v>
      </c>
      <c r="G72" s="174">
        <v>45.9</v>
      </c>
      <c r="H72" s="174">
        <v>39.049999999999997</v>
      </c>
      <c r="I72" s="174"/>
      <c r="J72" s="175">
        <v>3</v>
      </c>
      <c r="K72" s="174" t="str">
        <f t="shared" si="1"/>
        <v/>
      </c>
      <c r="L72" s="173"/>
    </row>
    <row r="73" spans="1:12" ht="16" x14ac:dyDescent="0.2">
      <c r="A73" s="179" t="s">
        <v>5396</v>
      </c>
      <c r="B73" s="178" t="s">
        <v>900</v>
      </c>
      <c r="C73" s="177" t="s">
        <v>901</v>
      </c>
      <c r="D73" s="177" t="s">
        <v>31</v>
      </c>
      <c r="E73" s="176" t="s">
        <v>87</v>
      </c>
      <c r="F73" s="174" t="s">
        <v>60</v>
      </c>
      <c r="G73" s="174">
        <v>40.200000000000003</v>
      </c>
      <c r="H73" s="174">
        <v>34.200000000000003</v>
      </c>
      <c r="I73" s="174"/>
      <c r="J73" s="175">
        <v>11</v>
      </c>
      <c r="K73" s="174" t="str">
        <f t="shared" si="1"/>
        <v/>
      </c>
      <c r="L73" s="173"/>
    </row>
    <row r="74" spans="1:12" ht="16" x14ac:dyDescent="0.2">
      <c r="A74" s="179" t="s">
        <v>5395</v>
      </c>
      <c r="B74" s="178" t="s">
        <v>900</v>
      </c>
      <c r="C74" s="177" t="s">
        <v>901</v>
      </c>
      <c r="D74" s="177" t="s">
        <v>31</v>
      </c>
      <c r="E74" s="176" t="s">
        <v>51</v>
      </c>
      <c r="F74" s="174" t="s">
        <v>60</v>
      </c>
      <c r="G74" s="174">
        <v>38.450000000000003</v>
      </c>
      <c r="H74" s="174">
        <v>32.700000000000003</v>
      </c>
      <c r="I74" s="174"/>
      <c r="J74" s="175">
        <v>250</v>
      </c>
      <c r="K74" s="174" t="str">
        <f t="shared" ref="K74:K105" si="2">IF(L74="","",IF(L74&lt;50,G74-($K$8*G74),IF(L74&gt;=50,H74-($K$8*H74))))</f>
        <v/>
      </c>
      <c r="L74" s="173"/>
    </row>
    <row r="75" spans="1:12" ht="16" x14ac:dyDescent="0.2">
      <c r="A75" s="179" t="s">
        <v>5394</v>
      </c>
      <c r="B75" s="178" t="s">
        <v>900</v>
      </c>
      <c r="C75" s="177" t="s">
        <v>901</v>
      </c>
      <c r="D75" s="177" t="s">
        <v>31</v>
      </c>
      <c r="E75" s="176" t="s">
        <v>65</v>
      </c>
      <c r="F75" s="174" t="s">
        <v>60</v>
      </c>
      <c r="G75" s="174">
        <v>49.2</v>
      </c>
      <c r="H75" s="174">
        <v>41.85</v>
      </c>
      <c r="I75" s="174"/>
      <c r="J75" s="175">
        <v>2</v>
      </c>
      <c r="K75" s="174" t="str">
        <f t="shared" si="2"/>
        <v/>
      </c>
      <c r="L75" s="173"/>
    </row>
    <row r="76" spans="1:12" ht="16" x14ac:dyDescent="0.2">
      <c r="A76" s="179" t="s">
        <v>5393</v>
      </c>
      <c r="B76" s="178" t="s">
        <v>900</v>
      </c>
      <c r="C76" s="177" t="s">
        <v>901</v>
      </c>
      <c r="D76" s="177" t="s">
        <v>31</v>
      </c>
      <c r="E76" s="176" t="s">
        <v>61</v>
      </c>
      <c r="F76" s="174" t="s">
        <v>60</v>
      </c>
      <c r="G76" s="174">
        <v>41.9</v>
      </c>
      <c r="H76" s="174">
        <v>35.65</v>
      </c>
      <c r="I76" s="174"/>
      <c r="J76" s="175">
        <v>25</v>
      </c>
      <c r="K76" s="174" t="str">
        <f t="shared" si="2"/>
        <v/>
      </c>
      <c r="L76" s="173"/>
    </row>
    <row r="77" spans="1:12" ht="16" x14ac:dyDescent="0.2">
      <c r="A77" s="179" t="s">
        <v>5392</v>
      </c>
      <c r="B77" s="178" t="s">
        <v>900</v>
      </c>
      <c r="C77" s="177" t="s">
        <v>901</v>
      </c>
      <c r="D77" s="177" t="s">
        <v>31</v>
      </c>
      <c r="E77" s="176" t="s">
        <v>38</v>
      </c>
      <c r="F77" s="174" t="s">
        <v>60</v>
      </c>
      <c r="G77" s="174">
        <v>37.4</v>
      </c>
      <c r="H77" s="174">
        <v>31.8</v>
      </c>
      <c r="I77" s="174"/>
      <c r="J77" s="175">
        <v>76</v>
      </c>
      <c r="K77" s="174" t="str">
        <f t="shared" si="2"/>
        <v/>
      </c>
      <c r="L77" s="173"/>
    </row>
    <row r="78" spans="1:12" ht="16" x14ac:dyDescent="0.2">
      <c r="A78" s="179" t="s">
        <v>5391</v>
      </c>
      <c r="B78" s="178" t="s">
        <v>900</v>
      </c>
      <c r="C78" s="177" t="s">
        <v>901</v>
      </c>
      <c r="D78" s="177" t="s">
        <v>31</v>
      </c>
      <c r="E78" s="176" t="s">
        <v>39</v>
      </c>
      <c r="F78" s="174" t="s">
        <v>60</v>
      </c>
      <c r="G78" s="174">
        <v>31.45</v>
      </c>
      <c r="H78" s="174">
        <v>26.75</v>
      </c>
      <c r="I78" s="174"/>
      <c r="J78" s="175">
        <v>183</v>
      </c>
      <c r="K78" s="174" t="str">
        <f t="shared" si="2"/>
        <v/>
      </c>
      <c r="L78" s="173"/>
    </row>
    <row r="79" spans="1:12" ht="16" x14ac:dyDescent="0.2">
      <c r="A79" s="179" t="s">
        <v>5390</v>
      </c>
      <c r="B79" s="178" t="s">
        <v>900</v>
      </c>
      <c r="C79" s="177" t="s">
        <v>901</v>
      </c>
      <c r="D79" s="177" t="s">
        <v>31</v>
      </c>
      <c r="E79" s="176" t="s">
        <v>40</v>
      </c>
      <c r="F79" s="174" t="s">
        <v>60</v>
      </c>
      <c r="G79" s="174">
        <v>24.05</v>
      </c>
      <c r="H79" s="174">
        <v>20.45</v>
      </c>
      <c r="I79" s="174"/>
      <c r="J79" s="175">
        <v>217</v>
      </c>
      <c r="K79" s="174" t="str">
        <f t="shared" si="2"/>
        <v/>
      </c>
      <c r="L79" s="173"/>
    </row>
    <row r="80" spans="1:12" ht="16" x14ac:dyDescent="0.2">
      <c r="A80" s="179" t="s">
        <v>5389</v>
      </c>
      <c r="B80" s="178" t="s">
        <v>900</v>
      </c>
      <c r="C80" s="177" t="s">
        <v>901</v>
      </c>
      <c r="D80" s="177" t="s">
        <v>31</v>
      </c>
      <c r="E80" s="176" t="s">
        <v>62</v>
      </c>
      <c r="F80" s="174" t="s">
        <v>60</v>
      </c>
      <c r="G80" s="174">
        <v>19.899999999999999</v>
      </c>
      <c r="H80" s="174">
        <v>16.95</v>
      </c>
      <c r="I80" s="174"/>
      <c r="J80" s="175">
        <v>11</v>
      </c>
      <c r="K80" s="174" t="str">
        <f t="shared" si="2"/>
        <v/>
      </c>
      <c r="L80" s="173"/>
    </row>
    <row r="81" spans="1:12" ht="16" x14ac:dyDescent="0.2">
      <c r="A81" s="179" t="s">
        <v>5388</v>
      </c>
      <c r="B81" s="178" t="s">
        <v>495</v>
      </c>
      <c r="C81" s="177" t="s">
        <v>496</v>
      </c>
      <c r="D81" s="177" t="s">
        <v>31</v>
      </c>
      <c r="E81" s="176" t="s">
        <v>50</v>
      </c>
      <c r="F81" s="174" t="s">
        <v>60</v>
      </c>
      <c r="G81" s="174">
        <v>92.7</v>
      </c>
      <c r="H81" s="174">
        <v>78.8</v>
      </c>
      <c r="I81" s="174"/>
      <c r="J81" s="175">
        <v>1</v>
      </c>
      <c r="K81" s="174" t="str">
        <f t="shared" si="2"/>
        <v/>
      </c>
      <c r="L81" s="173"/>
    </row>
    <row r="82" spans="1:12" ht="16" x14ac:dyDescent="0.2">
      <c r="A82" s="179" t="s">
        <v>5387</v>
      </c>
      <c r="B82" s="178" t="s">
        <v>495</v>
      </c>
      <c r="C82" s="177" t="s">
        <v>496</v>
      </c>
      <c r="D82" s="177" t="s">
        <v>31</v>
      </c>
      <c r="E82" s="176" t="s">
        <v>32</v>
      </c>
      <c r="F82" s="174" t="s">
        <v>60</v>
      </c>
      <c r="G82" s="174">
        <v>81.150000000000006</v>
      </c>
      <c r="H82" s="174">
        <v>69</v>
      </c>
      <c r="I82" s="174"/>
      <c r="J82" s="175">
        <v>40</v>
      </c>
      <c r="K82" s="174" t="str">
        <f t="shared" si="2"/>
        <v/>
      </c>
      <c r="L82" s="173"/>
    </row>
    <row r="83" spans="1:12" ht="16" x14ac:dyDescent="0.2">
      <c r="A83" s="179" t="s">
        <v>5386</v>
      </c>
      <c r="B83" s="178" t="s">
        <v>495</v>
      </c>
      <c r="C83" s="177" t="s">
        <v>496</v>
      </c>
      <c r="D83" s="177" t="s">
        <v>31</v>
      </c>
      <c r="E83" s="176" t="s">
        <v>34</v>
      </c>
      <c r="F83" s="174" t="s">
        <v>60</v>
      </c>
      <c r="G83" s="174">
        <v>70</v>
      </c>
      <c r="H83" s="174">
        <v>59.5</v>
      </c>
      <c r="I83" s="174"/>
      <c r="J83" s="175">
        <v>171</v>
      </c>
      <c r="K83" s="174" t="str">
        <f t="shared" si="2"/>
        <v/>
      </c>
      <c r="L83" s="173"/>
    </row>
    <row r="84" spans="1:12" ht="16" x14ac:dyDescent="0.2">
      <c r="A84" s="179" t="s">
        <v>5385</v>
      </c>
      <c r="B84" s="178" t="s">
        <v>495</v>
      </c>
      <c r="C84" s="177" t="s">
        <v>496</v>
      </c>
      <c r="D84" s="177" t="s">
        <v>31</v>
      </c>
      <c r="E84" s="176" t="s">
        <v>35</v>
      </c>
      <c r="F84" s="174" t="s">
        <v>60</v>
      </c>
      <c r="G84" s="174">
        <v>61.75</v>
      </c>
      <c r="H84" s="174">
        <v>52.5</v>
      </c>
      <c r="I84" s="174"/>
      <c r="J84" s="175">
        <v>226</v>
      </c>
      <c r="K84" s="174" t="str">
        <f t="shared" si="2"/>
        <v/>
      </c>
      <c r="L84" s="173"/>
    </row>
    <row r="85" spans="1:12" ht="16" x14ac:dyDescent="0.2">
      <c r="A85" s="179" t="s">
        <v>5384</v>
      </c>
      <c r="B85" s="178" t="s">
        <v>495</v>
      </c>
      <c r="C85" s="177" t="s">
        <v>496</v>
      </c>
      <c r="D85" s="177" t="s">
        <v>31</v>
      </c>
      <c r="E85" s="176" t="s">
        <v>5369</v>
      </c>
      <c r="F85" s="174" t="s">
        <v>60</v>
      </c>
      <c r="G85" s="174">
        <v>61.75</v>
      </c>
      <c r="H85" s="174">
        <v>52.5</v>
      </c>
      <c r="I85" s="174"/>
      <c r="J85" s="175">
        <v>2</v>
      </c>
      <c r="K85" s="174" t="str">
        <f t="shared" si="2"/>
        <v/>
      </c>
      <c r="L85" s="173"/>
    </row>
    <row r="86" spans="1:12" ht="16" x14ac:dyDescent="0.2">
      <c r="A86" s="179" t="s">
        <v>5383</v>
      </c>
      <c r="B86" s="178" t="s">
        <v>495</v>
      </c>
      <c r="C86" s="177" t="s">
        <v>496</v>
      </c>
      <c r="D86" s="177" t="s">
        <v>31</v>
      </c>
      <c r="E86" s="176" t="s">
        <v>86</v>
      </c>
      <c r="F86" s="174" t="s">
        <v>60</v>
      </c>
      <c r="G86" s="174">
        <v>54.05</v>
      </c>
      <c r="H86" s="174">
        <v>45.95</v>
      </c>
      <c r="I86" s="174"/>
      <c r="J86" s="175">
        <v>1</v>
      </c>
      <c r="K86" s="174" t="str">
        <f t="shared" si="2"/>
        <v/>
      </c>
      <c r="L86" s="173"/>
    </row>
    <row r="87" spans="1:12" ht="16" x14ac:dyDescent="0.2">
      <c r="A87" s="179" t="s">
        <v>5382</v>
      </c>
      <c r="B87" s="178" t="s">
        <v>495</v>
      </c>
      <c r="C87" s="177" t="s">
        <v>496</v>
      </c>
      <c r="D87" s="177" t="s">
        <v>31</v>
      </c>
      <c r="E87" s="176" t="s">
        <v>36</v>
      </c>
      <c r="F87" s="174" t="s">
        <v>60</v>
      </c>
      <c r="G87" s="174">
        <v>54.1</v>
      </c>
      <c r="H87" s="174">
        <v>46</v>
      </c>
      <c r="I87" s="174"/>
      <c r="J87" s="175">
        <v>86</v>
      </c>
      <c r="K87" s="174" t="str">
        <f t="shared" si="2"/>
        <v/>
      </c>
      <c r="L87" s="173"/>
    </row>
    <row r="88" spans="1:12" ht="16" x14ac:dyDescent="0.2">
      <c r="A88" s="179" t="s">
        <v>5381</v>
      </c>
      <c r="B88" s="178" t="s">
        <v>495</v>
      </c>
      <c r="C88" s="177" t="s">
        <v>496</v>
      </c>
      <c r="D88" s="177" t="s">
        <v>31</v>
      </c>
      <c r="E88" s="176" t="s">
        <v>51</v>
      </c>
      <c r="F88" s="174" t="s">
        <v>60</v>
      </c>
      <c r="G88" s="174">
        <v>47.05</v>
      </c>
      <c r="H88" s="174">
        <v>40</v>
      </c>
      <c r="I88" s="174"/>
      <c r="J88" s="175">
        <v>27</v>
      </c>
      <c r="K88" s="174" t="str">
        <f t="shared" si="2"/>
        <v/>
      </c>
      <c r="L88" s="173"/>
    </row>
    <row r="89" spans="1:12" ht="16" x14ac:dyDescent="0.2">
      <c r="A89" s="179" t="s">
        <v>5380</v>
      </c>
      <c r="B89" s="178" t="s">
        <v>495</v>
      </c>
      <c r="C89" s="177" t="s">
        <v>496</v>
      </c>
      <c r="D89" s="177" t="s">
        <v>31</v>
      </c>
      <c r="E89" s="176" t="s">
        <v>65</v>
      </c>
      <c r="F89" s="174" t="s">
        <v>60</v>
      </c>
      <c r="G89" s="174">
        <v>46.1</v>
      </c>
      <c r="H89" s="174">
        <v>39.200000000000003</v>
      </c>
      <c r="I89" s="174"/>
      <c r="J89" s="175">
        <v>4</v>
      </c>
      <c r="K89" s="174" t="str">
        <f t="shared" si="2"/>
        <v/>
      </c>
      <c r="L89" s="173"/>
    </row>
    <row r="90" spans="1:12" ht="16" x14ac:dyDescent="0.2">
      <c r="A90" s="179" t="s">
        <v>5379</v>
      </c>
      <c r="B90" s="178" t="s">
        <v>495</v>
      </c>
      <c r="C90" s="177" t="s">
        <v>496</v>
      </c>
      <c r="D90" s="177" t="s">
        <v>31</v>
      </c>
      <c r="E90" s="176" t="s">
        <v>59</v>
      </c>
      <c r="F90" s="174" t="s">
        <v>60</v>
      </c>
      <c r="G90" s="174">
        <v>43.45</v>
      </c>
      <c r="H90" s="174">
        <v>36.950000000000003</v>
      </c>
      <c r="I90" s="174"/>
      <c r="J90" s="175">
        <v>32</v>
      </c>
      <c r="K90" s="174" t="str">
        <f t="shared" si="2"/>
        <v/>
      </c>
      <c r="L90" s="173"/>
    </row>
    <row r="91" spans="1:12" ht="16" x14ac:dyDescent="0.2">
      <c r="A91" s="179" t="s">
        <v>5378</v>
      </c>
      <c r="B91" s="178" t="s">
        <v>495</v>
      </c>
      <c r="C91" s="177" t="s">
        <v>496</v>
      </c>
      <c r="D91" s="177" t="s">
        <v>31</v>
      </c>
      <c r="E91" s="176" t="s">
        <v>61</v>
      </c>
      <c r="F91" s="174" t="s">
        <v>60</v>
      </c>
      <c r="G91" s="174">
        <v>41.05</v>
      </c>
      <c r="H91" s="174">
        <v>34.9</v>
      </c>
      <c r="I91" s="174"/>
      <c r="J91" s="175">
        <v>48</v>
      </c>
      <c r="K91" s="174" t="str">
        <f t="shared" si="2"/>
        <v/>
      </c>
      <c r="L91" s="173"/>
    </row>
    <row r="92" spans="1:12" ht="16" x14ac:dyDescent="0.2">
      <c r="A92" s="179" t="s">
        <v>5377</v>
      </c>
      <c r="B92" s="178" t="s">
        <v>495</v>
      </c>
      <c r="C92" s="177" t="s">
        <v>496</v>
      </c>
      <c r="D92" s="177" t="s">
        <v>31</v>
      </c>
      <c r="E92" s="176" t="s">
        <v>40</v>
      </c>
      <c r="F92" s="174" t="s">
        <v>60</v>
      </c>
      <c r="G92" s="174">
        <v>28.4</v>
      </c>
      <c r="H92" s="174">
        <v>24.15</v>
      </c>
      <c r="I92" s="174"/>
      <c r="J92" s="175">
        <v>19</v>
      </c>
      <c r="K92" s="174" t="str">
        <f t="shared" si="2"/>
        <v/>
      </c>
      <c r="L92" s="173"/>
    </row>
    <row r="93" spans="1:12" ht="16" x14ac:dyDescent="0.2">
      <c r="A93" s="179" t="s">
        <v>5376</v>
      </c>
      <c r="B93" s="178" t="s">
        <v>2167</v>
      </c>
      <c r="C93" s="177" t="s">
        <v>2168</v>
      </c>
      <c r="D93" s="177" t="s">
        <v>31</v>
      </c>
      <c r="E93" s="176" t="s">
        <v>32</v>
      </c>
      <c r="F93" s="174" t="s">
        <v>60</v>
      </c>
      <c r="G93" s="174">
        <v>87.05</v>
      </c>
      <c r="H93" s="174">
        <v>74</v>
      </c>
      <c r="I93" s="174"/>
      <c r="J93" s="175">
        <v>1</v>
      </c>
      <c r="K93" s="174" t="str">
        <f t="shared" si="2"/>
        <v/>
      </c>
      <c r="L93" s="173"/>
    </row>
    <row r="94" spans="1:12" ht="16" x14ac:dyDescent="0.2">
      <c r="A94" s="179" t="s">
        <v>5375</v>
      </c>
      <c r="B94" s="178" t="s">
        <v>2167</v>
      </c>
      <c r="C94" s="177" t="s">
        <v>2168</v>
      </c>
      <c r="D94" s="177" t="s">
        <v>31</v>
      </c>
      <c r="E94" s="176" t="s">
        <v>34</v>
      </c>
      <c r="F94" s="174" t="s">
        <v>60</v>
      </c>
      <c r="G94" s="174">
        <v>72.05</v>
      </c>
      <c r="H94" s="174">
        <v>61.25</v>
      </c>
      <c r="I94" s="174"/>
      <c r="J94" s="175">
        <v>37</v>
      </c>
      <c r="K94" s="174" t="str">
        <f t="shared" si="2"/>
        <v/>
      </c>
      <c r="L94" s="173"/>
    </row>
    <row r="95" spans="1:12" ht="16" x14ac:dyDescent="0.2">
      <c r="A95" s="179" t="s">
        <v>5374</v>
      </c>
      <c r="B95" s="178" t="s">
        <v>2167</v>
      </c>
      <c r="C95" s="177" t="s">
        <v>2168</v>
      </c>
      <c r="D95" s="177" t="s">
        <v>31</v>
      </c>
      <c r="E95" s="176" t="s">
        <v>5373</v>
      </c>
      <c r="F95" s="174" t="s">
        <v>60</v>
      </c>
      <c r="G95" s="174">
        <v>72.05</v>
      </c>
      <c r="H95" s="174">
        <v>61.25</v>
      </c>
      <c r="I95" s="174"/>
      <c r="J95" s="175">
        <v>1</v>
      </c>
      <c r="K95" s="174" t="str">
        <f t="shared" si="2"/>
        <v/>
      </c>
      <c r="L95" s="173"/>
    </row>
    <row r="96" spans="1:12" ht="16" x14ac:dyDescent="0.2">
      <c r="A96" s="179" t="s">
        <v>5372</v>
      </c>
      <c r="B96" s="178" t="s">
        <v>2167</v>
      </c>
      <c r="C96" s="177" t="s">
        <v>2168</v>
      </c>
      <c r="D96" s="177" t="s">
        <v>31</v>
      </c>
      <c r="E96" s="176" t="s">
        <v>83</v>
      </c>
      <c r="F96" s="174" t="s">
        <v>60</v>
      </c>
      <c r="G96" s="174">
        <v>63.05</v>
      </c>
      <c r="H96" s="174">
        <v>53.6</v>
      </c>
      <c r="I96" s="174"/>
      <c r="J96" s="175">
        <v>3</v>
      </c>
      <c r="K96" s="174" t="str">
        <f t="shared" si="2"/>
        <v/>
      </c>
      <c r="L96" s="173"/>
    </row>
    <row r="97" spans="1:12" ht="16" x14ac:dyDescent="0.2">
      <c r="A97" s="179" t="s">
        <v>5371</v>
      </c>
      <c r="B97" s="178" t="s">
        <v>2167</v>
      </c>
      <c r="C97" s="177" t="s">
        <v>2168</v>
      </c>
      <c r="D97" s="177" t="s">
        <v>31</v>
      </c>
      <c r="E97" s="176" t="s">
        <v>35</v>
      </c>
      <c r="F97" s="174" t="s">
        <v>60</v>
      </c>
      <c r="G97" s="174">
        <v>61.15</v>
      </c>
      <c r="H97" s="174">
        <v>52</v>
      </c>
      <c r="I97" s="174"/>
      <c r="J97" s="175">
        <v>99</v>
      </c>
      <c r="K97" s="174" t="str">
        <f t="shared" si="2"/>
        <v/>
      </c>
      <c r="L97" s="173"/>
    </row>
    <row r="98" spans="1:12" ht="16" x14ac:dyDescent="0.2">
      <c r="A98" s="179" t="s">
        <v>5370</v>
      </c>
      <c r="B98" s="178" t="s">
        <v>2167</v>
      </c>
      <c r="C98" s="177" t="s">
        <v>2168</v>
      </c>
      <c r="D98" s="177" t="s">
        <v>31</v>
      </c>
      <c r="E98" s="176" t="s">
        <v>5369</v>
      </c>
      <c r="F98" s="174" t="s">
        <v>60</v>
      </c>
      <c r="G98" s="174">
        <v>61.15</v>
      </c>
      <c r="H98" s="174">
        <v>52</v>
      </c>
      <c r="I98" s="174"/>
      <c r="J98" s="175">
        <v>1</v>
      </c>
      <c r="K98" s="174" t="str">
        <f t="shared" si="2"/>
        <v/>
      </c>
      <c r="L98" s="173"/>
    </row>
    <row r="99" spans="1:12" ht="16" x14ac:dyDescent="0.2">
      <c r="A99" s="179" t="s">
        <v>5368</v>
      </c>
      <c r="B99" s="178" t="s">
        <v>2167</v>
      </c>
      <c r="C99" s="177" t="s">
        <v>2168</v>
      </c>
      <c r="D99" s="177" t="s">
        <v>31</v>
      </c>
      <c r="E99" s="176" t="s">
        <v>86</v>
      </c>
      <c r="F99" s="174" t="s">
        <v>60</v>
      </c>
      <c r="G99" s="174">
        <v>53.55</v>
      </c>
      <c r="H99" s="174">
        <v>45.55</v>
      </c>
      <c r="I99" s="174"/>
      <c r="J99" s="175">
        <v>6</v>
      </c>
      <c r="K99" s="174" t="str">
        <f t="shared" si="2"/>
        <v/>
      </c>
      <c r="L99" s="173"/>
    </row>
    <row r="100" spans="1:12" ht="16" x14ac:dyDescent="0.2">
      <c r="A100" s="179" t="s">
        <v>5367</v>
      </c>
      <c r="B100" s="178" t="s">
        <v>2167</v>
      </c>
      <c r="C100" s="177" t="s">
        <v>2168</v>
      </c>
      <c r="D100" s="177" t="s">
        <v>31</v>
      </c>
      <c r="E100" s="176" t="s">
        <v>65</v>
      </c>
      <c r="F100" s="174" t="s">
        <v>60</v>
      </c>
      <c r="G100" s="174">
        <v>52.35</v>
      </c>
      <c r="H100" s="174">
        <v>44.5</v>
      </c>
      <c r="I100" s="174"/>
      <c r="J100" s="175">
        <v>24</v>
      </c>
      <c r="K100" s="174" t="str">
        <f t="shared" si="2"/>
        <v/>
      </c>
      <c r="L100" s="173"/>
    </row>
    <row r="101" spans="1:12" ht="16" x14ac:dyDescent="0.2">
      <c r="A101" s="179" t="s">
        <v>5366</v>
      </c>
      <c r="B101" s="178" t="s">
        <v>2167</v>
      </c>
      <c r="C101" s="177" t="s">
        <v>2168</v>
      </c>
      <c r="D101" s="177" t="s">
        <v>31</v>
      </c>
      <c r="E101" s="176" t="s">
        <v>59</v>
      </c>
      <c r="F101" s="174" t="s">
        <v>60</v>
      </c>
      <c r="G101" s="174">
        <v>48.1</v>
      </c>
      <c r="H101" s="174">
        <v>40.9</v>
      </c>
      <c r="I101" s="174"/>
      <c r="J101" s="175">
        <v>23</v>
      </c>
      <c r="K101" s="174" t="str">
        <f t="shared" si="2"/>
        <v/>
      </c>
      <c r="L101" s="173"/>
    </row>
    <row r="102" spans="1:12" ht="16" x14ac:dyDescent="0.2">
      <c r="A102" s="179" t="s">
        <v>5365</v>
      </c>
      <c r="B102" s="178" t="s">
        <v>499</v>
      </c>
      <c r="C102" s="177" t="s">
        <v>500</v>
      </c>
      <c r="D102" s="177" t="s">
        <v>31</v>
      </c>
      <c r="E102" s="176" t="s">
        <v>50</v>
      </c>
      <c r="F102" s="174" t="s">
        <v>60</v>
      </c>
      <c r="G102" s="174">
        <v>102.9</v>
      </c>
      <c r="H102" s="174">
        <v>87.5</v>
      </c>
      <c r="I102" s="174">
        <v>1.75</v>
      </c>
      <c r="J102" s="175">
        <v>15</v>
      </c>
      <c r="K102" s="174" t="str">
        <f t="shared" si="2"/>
        <v/>
      </c>
      <c r="L102" s="173"/>
    </row>
    <row r="103" spans="1:12" ht="16" x14ac:dyDescent="0.2">
      <c r="A103" s="179" t="s">
        <v>5364</v>
      </c>
      <c r="B103" s="178" t="s">
        <v>499</v>
      </c>
      <c r="C103" s="177" t="s">
        <v>500</v>
      </c>
      <c r="D103" s="177" t="s">
        <v>31</v>
      </c>
      <c r="E103" s="176" t="s">
        <v>32</v>
      </c>
      <c r="F103" s="174" t="s">
        <v>60</v>
      </c>
      <c r="G103" s="174">
        <v>92.6</v>
      </c>
      <c r="H103" s="174">
        <v>78.75</v>
      </c>
      <c r="I103" s="174">
        <v>1.75</v>
      </c>
      <c r="J103" s="175">
        <v>142</v>
      </c>
      <c r="K103" s="174" t="str">
        <f t="shared" si="2"/>
        <v/>
      </c>
      <c r="L103" s="173"/>
    </row>
    <row r="104" spans="1:12" ht="16" x14ac:dyDescent="0.2">
      <c r="A104" s="179" t="s">
        <v>5363</v>
      </c>
      <c r="B104" s="178" t="s">
        <v>499</v>
      </c>
      <c r="C104" s="177" t="s">
        <v>500</v>
      </c>
      <c r="D104" s="177" t="s">
        <v>31</v>
      </c>
      <c r="E104" s="176" t="s">
        <v>34</v>
      </c>
      <c r="F104" s="174" t="s">
        <v>60</v>
      </c>
      <c r="G104" s="174">
        <v>80.55</v>
      </c>
      <c r="H104" s="174">
        <v>68.5</v>
      </c>
      <c r="I104" s="174">
        <v>1.75</v>
      </c>
      <c r="J104" s="175">
        <v>500</v>
      </c>
      <c r="K104" s="174" t="str">
        <f t="shared" si="2"/>
        <v/>
      </c>
      <c r="L104" s="173"/>
    </row>
    <row r="105" spans="1:12" ht="16" x14ac:dyDescent="0.2">
      <c r="A105" s="179" t="s">
        <v>5362</v>
      </c>
      <c r="B105" s="178" t="s">
        <v>499</v>
      </c>
      <c r="C105" s="177" t="s">
        <v>500</v>
      </c>
      <c r="D105" s="177" t="s">
        <v>31</v>
      </c>
      <c r="E105" s="176" t="s">
        <v>83</v>
      </c>
      <c r="F105" s="174" t="s">
        <v>60</v>
      </c>
      <c r="G105" s="174">
        <v>70.5</v>
      </c>
      <c r="H105" s="174">
        <v>59.95</v>
      </c>
      <c r="I105" s="174">
        <v>1.75</v>
      </c>
      <c r="J105" s="175">
        <v>20</v>
      </c>
      <c r="K105" s="174" t="str">
        <f t="shared" si="2"/>
        <v/>
      </c>
      <c r="L105" s="173"/>
    </row>
    <row r="106" spans="1:12" ht="16" x14ac:dyDescent="0.2">
      <c r="A106" s="179" t="s">
        <v>5361</v>
      </c>
      <c r="B106" s="178" t="s">
        <v>499</v>
      </c>
      <c r="C106" s="177" t="s">
        <v>500</v>
      </c>
      <c r="D106" s="177" t="s">
        <v>31</v>
      </c>
      <c r="E106" s="176" t="s">
        <v>35</v>
      </c>
      <c r="F106" s="174" t="s">
        <v>60</v>
      </c>
      <c r="G106" s="174">
        <v>67.349999999999994</v>
      </c>
      <c r="H106" s="174">
        <v>57.25</v>
      </c>
      <c r="I106" s="174">
        <v>1.75</v>
      </c>
      <c r="J106" s="175">
        <v>500</v>
      </c>
      <c r="K106" s="174" t="str">
        <f t="shared" ref="K106:K137" si="3">IF(L106="","",IF(L106&lt;50,G106-($K$8*G106),IF(L106&gt;=50,H106-($K$8*H106))))</f>
        <v/>
      </c>
      <c r="L106" s="173"/>
    </row>
    <row r="107" spans="1:12" ht="16" x14ac:dyDescent="0.2">
      <c r="A107" s="179" t="s">
        <v>5360</v>
      </c>
      <c r="B107" s="178" t="s">
        <v>499</v>
      </c>
      <c r="C107" s="177" t="s">
        <v>500</v>
      </c>
      <c r="D107" s="177" t="s">
        <v>31</v>
      </c>
      <c r="E107" s="176" t="s">
        <v>86</v>
      </c>
      <c r="F107" s="174" t="s">
        <v>60</v>
      </c>
      <c r="G107" s="174">
        <v>58.95</v>
      </c>
      <c r="H107" s="174">
        <v>50.15</v>
      </c>
      <c r="I107" s="174">
        <v>1.75</v>
      </c>
      <c r="J107" s="175">
        <v>72</v>
      </c>
      <c r="K107" s="174" t="str">
        <f t="shared" si="3"/>
        <v/>
      </c>
      <c r="L107" s="173"/>
    </row>
    <row r="108" spans="1:12" ht="16" x14ac:dyDescent="0.2">
      <c r="A108" s="179" t="s">
        <v>5359</v>
      </c>
      <c r="B108" s="178" t="s">
        <v>499</v>
      </c>
      <c r="C108" s="177" t="s">
        <v>500</v>
      </c>
      <c r="D108" s="177" t="s">
        <v>31</v>
      </c>
      <c r="E108" s="176" t="s">
        <v>36</v>
      </c>
      <c r="F108" s="174" t="s">
        <v>60</v>
      </c>
      <c r="G108" s="174">
        <v>56.4</v>
      </c>
      <c r="H108" s="174">
        <v>47.95</v>
      </c>
      <c r="I108" s="174">
        <v>1.75</v>
      </c>
      <c r="J108" s="175">
        <v>500</v>
      </c>
      <c r="K108" s="174" t="str">
        <f t="shared" si="3"/>
        <v/>
      </c>
      <c r="L108" s="173"/>
    </row>
    <row r="109" spans="1:12" ht="16" x14ac:dyDescent="0.2">
      <c r="A109" s="179" t="s">
        <v>5358</v>
      </c>
      <c r="B109" s="178" t="s">
        <v>499</v>
      </c>
      <c r="C109" s="177" t="s">
        <v>500</v>
      </c>
      <c r="D109" s="177" t="s">
        <v>31</v>
      </c>
      <c r="E109" s="176" t="s">
        <v>87</v>
      </c>
      <c r="F109" s="174" t="s">
        <v>60</v>
      </c>
      <c r="G109" s="174">
        <v>49.35</v>
      </c>
      <c r="H109" s="174">
        <v>41.95</v>
      </c>
      <c r="I109" s="174">
        <v>1.75</v>
      </c>
      <c r="J109" s="175">
        <v>24</v>
      </c>
      <c r="K109" s="174" t="str">
        <f t="shared" si="3"/>
        <v/>
      </c>
      <c r="L109" s="173"/>
    </row>
    <row r="110" spans="1:12" ht="16" x14ac:dyDescent="0.2">
      <c r="A110" s="179" t="s">
        <v>5357</v>
      </c>
      <c r="B110" s="178" t="s">
        <v>499</v>
      </c>
      <c r="C110" s="177" t="s">
        <v>500</v>
      </c>
      <c r="D110" s="177" t="s">
        <v>31</v>
      </c>
      <c r="E110" s="176" t="s">
        <v>51</v>
      </c>
      <c r="F110" s="174" t="s">
        <v>60</v>
      </c>
      <c r="G110" s="174">
        <v>46</v>
      </c>
      <c r="H110" s="174">
        <v>39.1</v>
      </c>
      <c r="I110" s="174">
        <v>1.75</v>
      </c>
      <c r="J110" s="175">
        <v>389</v>
      </c>
      <c r="K110" s="174" t="str">
        <f t="shared" si="3"/>
        <v/>
      </c>
      <c r="L110" s="173"/>
    </row>
    <row r="111" spans="1:12" ht="16" x14ac:dyDescent="0.2">
      <c r="A111" s="179" t="s">
        <v>5356</v>
      </c>
      <c r="B111" s="178" t="s">
        <v>499</v>
      </c>
      <c r="C111" s="177" t="s">
        <v>500</v>
      </c>
      <c r="D111" s="177" t="s">
        <v>31</v>
      </c>
      <c r="E111" s="176" t="s">
        <v>72</v>
      </c>
      <c r="F111" s="174" t="s">
        <v>60</v>
      </c>
      <c r="G111" s="174">
        <v>37.450000000000003</v>
      </c>
      <c r="H111" s="174">
        <v>31.85</v>
      </c>
      <c r="I111" s="174">
        <v>1.75</v>
      </c>
      <c r="J111" s="175">
        <v>57</v>
      </c>
      <c r="K111" s="174" t="str">
        <f t="shared" si="3"/>
        <v/>
      </c>
      <c r="L111" s="173"/>
    </row>
    <row r="112" spans="1:12" ht="16" x14ac:dyDescent="0.2">
      <c r="A112" s="179" t="s">
        <v>5355</v>
      </c>
      <c r="B112" s="178" t="s">
        <v>499</v>
      </c>
      <c r="C112" s="177" t="s">
        <v>500</v>
      </c>
      <c r="D112" s="177" t="s">
        <v>31</v>
      </c>
      <c r="E112" s="176" t="s">
        <v>61</v>
      </c>
      <c r="F112" s="174" t="s">
        <v>60</v>
      </c>
      <c r="G112" s="174">
        <v>48.2</v>
      </c>
      <c r="H112" s="174">
        <v>41</v>
      </c>
      <c r="I112" s="174">
        <v>1.75</v>
      </c>
      <c r="J112" s="175">
        <v>7</v>
      </c>
      <c r="K112" s="174" t="str">
        <f t="shared" si="3"/>
        <v/>
      </c>
      <c r="L112" s="173"/>
    </row>
    <row r="113" spans="1:12" ht="16" x14ac:dyDescent="0.2">
      <c r="A113" s="179" t="s">
        <v>5354</v>
      </c>
      <c r="B113" s="178" t="s">
        <v>499</v>
      </c>
      <c r="C113" s="177" t="s">
        <v>500</v>
      </c>
      <c r="D113" s="177" t="s">
        <v>31</v>
      </c>
      <c r="E113" s="176" t="s">
        <v>38</v>
      </c>
      <c r="F113" s="174" t="s">
        <v>60</v>
      </c>
      <c r="G113" s="174">
        <v>42.9</v>
      </c>
      <c r="H113" s="174">
        <v>36.5</v>
      </c>
      <c r="I113" s="174">
        <v>1.75</v>
      </c>
      <c r="J113" s="175">
        <v>19</v>
      </c>
      <c r="K113" s="174" t="str">
        <f t="shared" si="3"/>
        <v/>
      </c>
      <c r="L113" s="173"/>
    </row>
    <row r="114" spans="1:12" ht="16" x14ac:dyDescent="0.2">
      <c r="A114" s="179" t="s">
        <v>5353</v>
      </c>
      <c r="B114" s="178" t="s">
        <v>499</v>
      </c>
      <c r="C114" s="177" t="s">
        <v>500</v>
      </c>
      <c r="D114" s="177" t="s">
        <v>31</v>
      </c>
      <c r="E114" s="176" t="s">
        <v>39</v>
      </c>
      <c r="F114" s="174" t="s">
        <v>60</v>
      </c>
      <c r="G114" s="174">
        <v>40.049999999999997</v>
      </c>
      <c r="H114" s="174">
        <v>34.049999999999997</v>
      </c>
      <c r="I114" s="174">
        <v>1.75</v>
      </c>
      <c r="J114" s="175">
        <v>38</v>
      </c>
      <c r="K114" s="174" t="str">
        <f t="shared" si="3"/>
        <v/>
      </c>
      <c r="L114" s="173"/>
    </row>
    <row r="115" spans="1:12" ht="16" x14ac:dyDescent="0.2">
      <c r="A115" s="179" t="s">
        <v>5352</v>
      </c>
      <c r="B115" s="178" t="s">
        <v>499</v>
      </c>
      <c r="C115" s="177" t="s">
        <v>500</v>
      </c>
      <c r="D115" s="177" t="s">
        <v>31</v>
      </c>
      <c r="E115" s="176" t="s">
        <v>40</v>
      </c>
      <c r="F115" s="174" t="s">
        <v>60</v>
      </c>
      <c r="G115" s="174">
        <v>34.4</v>
      </c>
      <c r="H115" s="174">
        <v>29.25</v>
      </c>
      <c r="I115" s="174">
        <v>1.75</v>
      </c>
      <c r="J115" s="175">
        <v>35</v>
      </c>
      <c r="K115" s="174" t="str">
        <f t="shared" si="3"/>
        <v/>
      </c>
      <c r="L115" s="173"/>
    </row>
    <row r="116" spans="1:12" ht="16" x14ac:dyDescent="0.2">
      <c r="A116" s="179" t="s">
        <v>5351</v>
      </c>
      <c r="B116" s="178" t="s">
        <v>499</v>
      </c>
      <c r="C116" s="177" t="s">
        <v>500</v>
      </c>
      <c r="D116" s="177" t="s">
        <v>31</v>
      </c>
      <c r="E116" s="176" t="s">
        <v>62</v>
      </c>
      <c r="F116" s="174" t="s">
        <v>60</v>
      </c>
      <c r="G116" s="174">
        <v>30.55</v>
      </c>
      <c r="H116" s="174">
        <v>26</v>
      </c>
      <c r="I116" s="174">
        <v>1.75</v>
      </c>
      <c r="J116" s="175">
        <v>15</v>
      </c>
      <c r="K116" s="174" t="str">
        <f t="shared" si="3"/>
        <v/>
      </c>
      <c r="L116" s="173"/>
    </row>
    <row r="117" spans="1:12" ht="16" x14ac:dyDescent="0.2">
      <c r="A117" s="179" t="s">
        <v>5350</v>
      </c>
      <c r="B117" s="178" t="s">
        <v>890</v>
      </c>
      <c r="C117" s="177" t="s">
        <v>891</v>
      </c>
      <c r="D117" s="177" t="s">
        <v>31</v>
      </c>
      <c r="E117" s="176" t="s">
        <v>34</v>
      </c>
      <c r="F117" s="174" t="s">
        <v>60</v>
      </c>
      <c r="G117" s="174">
        <v>81.349999999999994</v>
      </c>
      <c r="H117" s="174">
        <v>69.150000000000006</v>
      </c>
      <c r="I117" s="174">
        <v>2</v>
      </c>
      <c r="J117" s="175">
        <v>26</v>
      </c>
      <c r="K117" s="174" t="str">
        <f t="shared" si="3"/>
        <v/>
      </c>
      <c r="L117" s="173"/>
    </row>
    <row r="118" spans="1:12" ht="16" x14ac:dyDescent="0.2">
      <c r="A118" s="179" t="s">
        <v>5349</v>
      </c>
      <c r="B118" s="178" t="s">
        <v>890</v>
      </c>
      <c r="C118" s="177" t="s">
        <v>891</v>
      </c>
      <c r="D118" s="177" t="s">
        <v>31</v>
      </c>
      <c r="E118" s="176" t="s">
        <v>35</v>
      </c>
      <c r="F118" s="174" t="s">
        <v>60</v>
      </c>
      <c r="G118" s="174">
        <v>67.05</v>
      </c>
      <c r="H118" s="174">
        <v>57</v>
      </c>
      <c r="I118" s="174">
        <v>2</v>
      </c>
      <c r="J118" s="175">
        <v>2</v>
      </c>
      <c r="K118" s="174" t="str">
        <f t="shared" si="3"/>
        <v/>
      </c>
      <c r="L118" s="173"/>
    </row>
    <row r="119" spans="1:12" ht="16" x14ac:dyDescent="0.2">
      <c r="A119" s="179" t="s">
        <v>5348</v>
      </c>
      <c r="B119" s="178" t="s">
        <v>5347</v>
      </c>
      <c r="C119" s="177" t="s">
        <v>5346</v>
      </c>
      <c r="D119" s="177" t="s">
        <v>31</v>
      </c>
      <c r="E119" s="176" t="s">
        <v>87</v>
      </c>
      <c r="F119" s="174" t="s">
        <v>49</v>
      </c>
      <c r="G119" s="174">
        <v>53.55</v>
      </c>
      <c r="H119" s="174">
        <v>45.55</v>
      </c>
      <c r="I119" s="174">
        <v>2</v>
      </c>
      <c r="J119" s="175">
        <v>53</v>
      </c>
      <c r="K119" s="174" t="str">
        <f t="shared" si="3"/>
        <v/>
      </c>
      <c r="L119" s="173"/>
    </row>
    <row r="120" spans="1:12" ht="16" x14ac:dyDescent="0.2">
      <c r="A120" s="179" t="s">
        <v>5345</v>
      </c>
      <c r="B120" s="178" t="s">
        <v>2912</v>
      </c>
      <c r="C120" s="177" t="s">
        <v>2913</v>
      </c>
      <c r="D120" s="177" t="s">
        <v>31</v>
      </c>
      <c r="E120" s="176" t="s">
        <v>35</v>
      </c>
      <c r="F120" s="174" t="s">
        <v>60</v>
      </c>
      <c r="G120" s="174">
        <v>67.599999999999994</v>
      </c>
      <c r="H120" s="174">
        <v>57.5</v>
      </c>
      <c r="I120" s="174">
        <v>1</v>
      </c>
      <c r="J120" s="175">
        <v>243</v>
      </c>
      <c r="K120" s="174" t="str">
        <f t="shared" si="3"/>
        <v/>
      </c>
      <c r="L120" s="173"/>
    </row>
    <row r="121" spans="1:12" ht="16" x14ac:dyDescent="0.2">
      <c r="A121" s="179" t="s">
        <v>5344</v>
      </c>
      <c r="B121" s="178" t="s">
        <v>2912</v>
      </c>
      <c r="C121" s="177" t="s">
        <v>2913</v>
      </c>
      <c r="D121" s="177" t="s">
        <v>31</v>
      </c>
      <c r="E121" s="176" t="s">
        <v>36</v>
      </c>
      <c r="F121" s="174" t="s">
        <v>60</v>
      </c>
      <c r="G121" s="174">
        <v>51.75</v>
      </c>
      <c r="H121" s="174">
        <v>44</v>
      </c>
      <c r="I121" s="174">
        <v>1</v>
      </c>
      <c r="J121" s="175">
        <v>242</v>
      </c>
      <c r="K121" s="174" t="str">
        <f t="shared" si="3"/>
        <v/>
      </c>
      <c r="L121" s="173"/>
    </row>
    <row r="122" spans="1:12" ht="16" x14ac:dyDescent="0.2">
      <c r="A122" s="179" t="s">
        <v>5343</v>
      </c>
      <c r="B122" s="178" t="s">
        <v>2912</v>
      </c>
      <c r="C122" s="177" t="s">
        <v>2913</v>
      </c>
      <c r="D122" s="177" t="s">
        <v>31</v>
      </c>
      <c r="E122" s="176" t="s">
        <v>51</v>
      </c>
      <c r="F122" s="174" t="s">
        <v>60</v>
      </c>
      <c r="G122" s="174">
        <v>40.049999999999997</v>
      </c>
      <c r="H122" s="174">
        <v>34.049999999999997</v>
      </c>
      <c r="I122" s="174">
        <v>1</v>
      </c>
      <c r="J122" s="175">
        <v>291</v>
      </c>
      <c r="K122" s="174" t="str">
        <f t="shared" si="3"/>
        <v/>
      </c>
      <c r="L122" s="173"/>
    </row>
    <row r="123" spans="1:12" ht="16" x14ac:dyDescent="0.2">
      <c r="A123" s="179" t="s">
        <v>5342</v>
      </c>
      <c r="B123" s="178" t="s">
        <v>2912</v>
      </c>
      <c r="C123" s="177" t="s">
        <v>2913</v>
      </c>
      <c r="D123" s="177" t="s">
        <v>31</v>
      </c>
      <c r="E123" s="176" t="s">
        <v>72</v>
      </c>
      <c r="F123" s="174" t="s">
        <v>60</v>
      </c>
      <c r="G123" s="174">
        <v>29.4</v>
      </c>
      <c r="H123" s="174">
        <v>25</v>
      </c>
      <c r="I123" s="174">
        <v>1</v>
      </c>
      <c r="J123" s="175">
        <v>35</v>
      </c>
      <c r="K123" s="174" t="str">
        <f t="shared" si="3"/>
        <v/>
      </c>
      <c r="L123" s="173"/>
    </row>
    <row r="124" spans="1:12" ht="16" x14ac:dyDescent="0.2">
      <c r="A124" s="179" t="s">
        <v>5341</v>
      </c>
      <c r="B124" s="178" t="s">
        <v>2912</v>
      </c>
      <c r="C124" s="177" t="s">
        <v>2913</v>
      </c>
      <c r="D124" s="177" t="s">
        <v>31</v>
      </c>
      <c r="E124" s="176" t="s">
        <v>59</v>
      </c>
      <c r="F124" s="174" t="s">
        <v>60</v>
      </c>
      <c r="G124" s="174">
        <v>55.7</v>
      </c>
      <c r="H124" s="174">
        <v>47.35</v>
      </c>
      <c r="I124" s="174">
        <v>1</v>
      </c>
      <c r="J124" s="175">
        <v>3</v>
      </c>
      <c r="K124" s="174" t="str">
        <f t="shared" si="3"/>
        <v/>
      </c>
      <c r="L124" s="173"/>
    </row>
    <row r="125" spans="1:12" ht="16" x14ac:dyDescent="0.2">
      <c r="A125" s="179" t="s">
        <v>5340</v>
      </c>
      <c r="B125" s="178" t="s">
        <v>2912</v>
      </c>
      <c r="C125" s="177" t="s">
        <v>2913</v>
      </c>
      <c r="D125" s="177" t="s">
        <v>31</v>
      </c>
      <c r="E125" s="176" t="s">
        <v>39</v>
      </c>
      <c r="F125" s="174" t="s">
        <v>60</v>
      </c>
      <c r="G125" s="174">
        <v>39.549999999999997</v>
      </c>
      <c r="H125" s="174">
        <v>33.65</v>
      </c>
      <c r="I125" s="174">
        <v>1</v>
      </c>
      <c r="J125" s="175">
        <v>3</v>
      </c>
      <c r="K125" s="174" t="str">
        <f t="shared" si="3"/>
        <v/>
      </c>
      <c r="L125" s="173"/>
    </row>
    <row r="126" spans="1:12" ht="16" x14ac:dyDescent="0.2">
      <c r="A126" s="179" t="s">
        <v>5339</v>
      </c>
      <c r="B126" s="178" t="s">
        <v>2912</v>
      </c>
      <c r="C126" s="177" t="s">
        <v>2913</v>
      </c>
      <c r="D126" s="177" t="s">
        <v>31</v>
      </c>
      <c r="E126" s="176" t="s">
        <v>40</v>
      </c>
      <c r="F126" s="174" t="s">
        <v>60</v>
      </c>
      <c r="G126" s="174">
        <v>32.15</v>
      </c>
      <c r="H126" s="174">
        <v>27.35</v>
      </c>
      <c r="I126" s="174">
        <v>1</v>
      </c>
      <c r="J126" s="175">
        <v>5</v>
      </c>
      <c r="K126" s="174" t="str">
        <f t="shared" si="3"/>
        <v/>
      </c>
      <c r="L126" s="173"/>
    </row>
    <row r="127" spans="1:12" ht="16" x14ac:dyDescent="0.2">
      <c r="A127" s="179" t="s">
        <v>5338</v>
      </c>
      <c r="B127" s="178" t="s">
        <v>2200</v>
      </c>
      <c r="C127" s="177" t="s">
        <v>2201</v>
      </c>
      <c r="D127" s="177" t="s">
        <v>31</v>
      </c>
      <c r="E127" s="176" t="s">
        <v>34</v>
      </c>
      <c r="F127" s="174" t="s">
        <v>60</v>
      </c>
      <c r="G127" s="174">
        <v>76.45</v>
      </c>
      <c r="H127" s="174">
        <v>65</v>
      </c>
      <c r="I127" s="174">
        <v>1</v>
      </c>
      <c r="J127" s="175">
        <v>2</v>
      </c>
      <c r="K127" s="174" t="str">
        <f t="shared" si="3"/>
        <v/>
      </c>
      <c r="L127" s="173"/>
    </row>
    <row r="128" spans="1:12" ht="16" x14ac:dyDescent="0.2">
      <c r="A128" s="179" t="s">
        <v>5337</v>
      </c>
      <c r="B128" s="178" t="s">
        <v>2200</v>
      </c>
      <c r="C128" s="177" t="s">
        <v>2201</v>
      </c>
      <c r="D128" s="177" t="s">
        <v>31</v>
      </c>
      <c r="E128" s="176" t="s">
        <v>35</v>
      </c>
      <c r="F128" s="174" t="s">
        <v>60</v>
      </c>
      <c r="G128" s="174">
        <v>68.2</v>
      </c>
      <c r="H128" s="174">
        <v>58</v>
      </c>
      <c r="I128" s="174">
        <v>1</v>
      </c>
      <c r="J128" s="175">
        <v>1</v>
      </c>
      <c r="K128" s="174" t="str">
        <f t="shared" si="3"/>
        <v/>
      </c>
      <c r="L128" s="173"/>
    </row>
    <row r="129" spans="1:12" ht="16" x14ac:dyDescent="0.2">
      <c r="A129" s="179" t="s">
        <v>5336</v>
      </c>
      <c r="B129" s="178" t="s">
        <v>501</v>
      </c>
      <c r="C129" s="177" t="s">
        <v>502</v>
      </c>
      <c r="D129" s="177" t="s">
        <v>31</v>
      </c>
      <c r="E129" s="176" t="s">
        <v>50</v>
      </c>
      <c r="F129" s="174" t="s">
        <v>60</v>
      </c>
      <c r="G129" s="174">
        <v>89.05</v>
      </c>
      <c r="H129" s="174">
        <v>75.7</v>
      </c>
      <c r="I129" s="174">
        <v>2</v>
      </c>
      <c r="J129" s="175">
        <v>9</v>
      </c>
      <c r="K129" s="174" t="str">
        <f t="shared" si="3"/>
        <v/>
      </c>
      <c r="L129" s="173"/>
    </row>
    <row r="130" spans="1:12" ht="16" x14ac:dyDescent="0.2">
      <c r="A130" s="179" t="s">
        <v>5335</v>
      </c>
      <c r="B130" s="178" t="s">
        <v>501</v>
      </c>
      <c r="C130" s="177" t="s">
        <v>502</v>
      </c>
      <c r="D130" s="177" t="s">
        <v>31</v>
      </c>
      <c r="E130" s="176" t="s">
        <v>32</v>
      </c>
      <c r="F130" s="174" t="s">
        <v>60</v>
      </c>
      <c r="G130" s="174">
        <v>82.45</v>
      </c>
      <c r="H130" s="174">
        <v>70.099999999999994</v>
      </c>
      <c r="I130" s="174">
        <v>2</v>
      </c>
      <c r="J130" s="175">
        <v>260</v>
      </c>
      <c r="K130" s="174" t="str">
        <f t="shared" si="3"/>
        <v/>
      </c>
      <c r="L130" s="173"/>
    </row>
    <row r="131" spans="1:12" ht="16" x14ac:dyDescent="0.2">
      <c r="A131" s="179" t="s">
        <v>5334</v>
      </c>
      <c r="B131" s="178" t="s">
        <v>501</v>
      </c>
      <c r="C131" s="177" t="s">
        <v>502</v>
      </c>
      <c r="D131" s="177" t="s">
        <v>31</v>
      </c>
      <c r="E131" s="176" t="s">
        <v>34</v>
      </c>
      <c r="F131" s="174" t="s">
        <v>60</v>
      </c>
      <c r="G131" s="174">
        <v>76.349999999999994</v>
      </c>
      <c r="H131" s="174">
        <v>64.900000000000006</v>
      </c>
      <c r="I131" s="174">
        <v>2</v>
      </c>
      <c r="J131" s="175">
        <v>437</v>
      </c>
      <c r="K131" s="174" t="str">
        <f t="shared" si="3"/>
        <v/>
      </c>
      <c r="L131" s="173"/>
    </row>
    <row r="132" spans="1:12" ht="16" x14ac:dyDescent="0.2">
      <c r="A132" s="179" t="s">
        <v>5333</v>
      </c>
      <c r="B132" s="178" t="s">
        <v>501</v>
      </c>
      <c r="C132" s="177" t="s">
        <v>502</v>
      </c>
      <c r="D132" s="177" t="s">
        <v>31</v>
      </c>
      <c r="E132" s="176" t="s">
        <v>83</v>
      </c>
      <c r="F132" s="174" t="s">
        <v>60</v>
      </c>
      <c r="G132" s="174">
        <v>66.849999999999994</v>
      </c>
      <c r="H132" s="174">
        <v>56.85</v>
      </c>
      <c r="I132" s="174">
        <v>2</v>
      </c>
      <c r="J132" s="175">
        <v>4</v>
      </c>
      <c r="K132" s="174" t="str">
        <f t="shared" si="3"/>
        <v/>
      </c>
      <c r="L132" s="173"/>
    </row>
    <row r="133" spans="1:12" ht="16" x14ac:dyDescent="0.2">
      <c r="A133" s="179" t="s">
        <v>5332</v>
      </c>
      <c r="B133" s="178" t="s">
        <v>501</v>
      </c>
      <c r="C133" s="177" t="s">
        <v>502</v>
      </c>
      <c r="D133" s="177" t="s">
        <v>31</v>
      </c>
      <c r="E133" s="176" t="s">
        <v>35</v>
      </c>
      <c r="F133" s="174" t="s">
        <v>60</v>
      </c>
      <c r="G133" s="174">
        <v>70.599999999999994</v>
      </c>
      <c r="H133" s="174">
        <v>60.05</v>
      </c>
      <c r="I133" s="174">
        <v>2</v>
      </c>
      <c r="J133" s="175">
        <v>500</v>
      </c>
      <c r="K133" s="174" t="str">
        <f t="shared" si="3"/>
        <v/>
      </c>
      <c r="L133" s="173"/>
    </row>
    <row r="134" spans="1:12" ht="16" x14ac:dyDescent="0.2">
      <c r="A134" s="179" t="s">
        <v>5331</v>
      </c>
      <c r="B134" s="178" t="s">
        <v>501</v>
      </c>
      <c r="C134" s="177" t="s">
        <v>502</v>
      </c>
      <c r="D134" s="177" t="s">
        <v>31</v>
      </c>
      <c r="E134" s="176" t="s">
        <v>86</v>
      </c>
      <c r="F134" s="174" t="s">
        <v>60</v>
      </c>
      <c r="G134" s="174">
        <v>61.8</v>
      </c>
      <c r="H134" s="174">
        <v>52.55</v>
      </c>
      <c r="I134" s="174">
        <v>2</v>
      </c>
      <c r="J134" s="175">
        <v>22</v>
      </c>
      <c r="K134" s="174" t="str">
        <f t="shared" si="3"/>
        <v/>
      </c>
      <c r="L134" s="173"/>
    </row>
    <row r="135" spans="1:12" ht="16" x14ac:dyDescent="0.2">
      <c r="A135" s="179" t="s">
        <v>5330</v>
      </c>
      <c r="B135" s="178" t="s">
        <v>501</v>
      </c>
      <c r="C135" s="177" t="s">
        <v>502</v>
      </c>
      <c r="D135" s="177" t="s">
        <v>31</v>
      </c>
      <c r="E135" s="176" t="s">
        <v>36</v>
      </c>
      <c r="F135" s="174" t="s">
        <v>60</v>
      </c>
      <c r="G135" s="174">
        <v>62.55</v>
      </c>
      <c r="H135" s="174">
        <v>53.2</v>
      </c>
      <c r="I135" s="174">
        <v>2</v>
      </c>
      <c r="J135" s="175">
        <v>133</v>
      </c>
      <c r="K135" s="174" t="str">
        <f t="shared" si="3"/>
        <v/>
      </c>
      <c r="L135" s="173"/>
    </row>
    <row r="136" spans="1:12" ht="16" x14ac:dyDescent="0.2">
      <c r="A136" s="179" t="s">
        <v>5329</v>
      </c>
      <c r="B136" s="178" t="s">
        <v>501</v>
      </c>
      <c r="C136" s="177" t="s">
        <v>502</v>
      </c>
      <c r="D136" s="177" t="s">
        <v>31</v>
      </c>
      <c r="E136" s="176" t="s">
        <v>87</v>
      </c>
      <c r="F136" s="174" t="s">
        <v>60</v>
      </c>
      <c r="G136" s="174">
        <v>54.75</v>
      </c>
      <c r="H136" s="174">
        <v>46.55</v>
      </c>
      <c r="I136" s="174">
        <v>2</v>
      </c>
      <c r="J136" s="175">
        <v>14</v>
      </c>
      <c r="K136" s="174" t="str">
        <f t="shared" si="3"/>
        <v/>
      </c>
      <c r="L136" s="173"/>
    </row>
    <row r="137" spans="1:12" ht="16" x14ac:dyDescent="0.2">
      <c r="A137" s="179" t="s">
        <v>5328</v>
      </c>
      <c r="B137" s="178" t="s">
        <v>501</v>
      </c>
      <c r="C137" s="177" t="s">
        <v>502</v>
      </c>
      <c r="D137" s="177" t="s">
        <v>31</v>
      </c>
      <c r="E137" s="176" t="s">
        <v>51</v>
      </c>
      <c r="F137" s="174" t="s">
        <v>60</v>
      </c>
      <c r="G137" s="174">
        <v>55.9</v>
      </c>
      <c r="H137" s="174">
        <v>47.55</v>
      </c>
      <c r="I137" s="174">
        <v>2</v>
      </c>
      <c r="J137" s="175">
        <v>79</v>
      </c>
      <c r="K137" s="174" t="str">
        <f t="shared" si="3"/>
        <v/>
      </c>
      <c r="L137" s="173"/>
    </row>
    <row r="138" spans="1:12" ht="16" x14ac:dyDescent="0.2">
      <c r="A138" s="179" t="s">
        <v>5327</v>
      </c>
      <c r="B138" s="178" t="s">
        <v>501</v>
      </c>
      <c r="C138" s="177" t="s">
        <v>502</v>
      </c>
      <c r="D138" s="177" t="s">
        <v>31</v>
      </c>
      <c r="E138" s="176" t="s">
        <v>39</v>
      </c>
      <c r="F138" s="174" t="s">
        <v>60</v>
      </c>
      <c r="G138" s="174">
        <v>40</v>
      </c>
      <c r="H138" s="174">
        <v>34</v>
      </c>
      <c r="I138" s="174">
        <v>2</v>
      </c>
      <c r="J138" s="175">
        <v>3</v>
      </c>
      <c r="K138" s="174" t="str">
        <f t="shared" ref="K138:K169" si="4">IF(L138="","",IF(L138&lt;50,G138-($K$8*G138),IF(L138&gt;=50,H138-($K$8*H138))))</f>
        <v/>
      </c>
      <c r="L138" s="173"/>
    </row>
    <row r="139" spans="1:12" ht="16" x14ac:dyDescent="0.2">
      <c r="A139" s="179" t="s">
        <v>5326</v>
      </c>
      <c r="B139" s="178" t="s">
        <v>501</v>
      </c>
      <c r="C139" s="177" t="s">
        <v>502</v>
      </c>
      <c r="D139" s="177" t="s">
        <v>31</v>
      </c>
      <c r="E139" s="176" t="s">
        <v>40</v>
      </c>
      <c r="F139" s="174" t="s">
        <v>60</v>
      </c>
      <c r="G139" s="174">
        <v>31.75</v>
      </c>
      <c r="H139" s="174">
        <v>27</v>
      </c>
      <c r="I139" s="174">
        <v>2</v>
      </c>
      <c r="J139" s="175">
        <v>10</v>
      </c>
      <c r="K139" s="174" t="str">
        <f t="shared" si="4"/>
        <v/>
      </c>
      <c r="L139" s="173"/>
    </row>
    <row r="140" spans="1:12" ht="16" x14ac:dyDescent="0.2">
      <c r="A140" s="179" t="s">
        <v>5325</v>
      </c>
      <c r="B140" s="178" t="s">
        <v>503</v>
      </c>
      <c r="C140" s="177" t="s">
        <v>504</v>
      </c>
      <c r="D140" s="177" t="s">
        <v>31</v>
      </c>
      <c r="E140" s="176" t="s">
        <v>50</v>
      </c>
      <c r="F140" s="174" t="s">
        <v>60</v>
      </c>
      <c r="G140" s="174">
        <v>91.4</v>
      </c>
      <c r="H140" s="174">
        <v>77.7</v>
      </c>
      <c r="I140" s="174">
        <v>2</v>
      </c>
      <c r="J140" s="175">
        <v>9</v>
      </c>
      <c r="K140" s="174" t="str">
        <f t="shared" si="4"/>
        <v/>
      </c>
      <c r="L140" s="173"/>
    </row>
    <row r="141" spans="1:12" ht="16" x14ac:dyDescent="0.2">
      <c r="A141" s="179" t="s">
        <v>5324</v>
      </c>
      <c r="B141" s="178" t="s">
        <v>503</v>
      </c>
      <c r="C141" s="177" t="s">
        <v>504</v>
      </c>
      <c r="D141" s="177" t="s">
        <v>31</v>
      </c>
      <c r="E141" s="176" t="s">
        <v>32</v>
      </c>
      <c r="F141" s="174" t="s">
        <v>60</v>
      </c>
      <c r="G141" s="174">
        <v>87.1</v>
      </c>
      <c r="H141" s="174">
        <v>74.05</v>
      </c>
      <c r="I141" s="174">
        <v>2</v>
      </c>
      <c r="J141" s="175">
        <v>118</v>
      </c>
      <c r="K141" s="174" t="str">
        <f t="shared" si="4"/>
        <v/>
      </c>
      <c r="L141" s="173"/>
    </row>
    <row r="142" spans="1:12" ht="16" x14ac:dyDescent="0.2">
      <c r="A142" s="179" t="s">
        <v>5323</v>
      </c>
      <c r="B142" s="178" t="s">
        <v>503</v>
      </c>
      <c r="C142" s="177" t="s">
        <v>504</v>
      </c>
      <c r="D142" s="177" t="s">
        <v>31</v>
      </c>
      <c r="E142" s="176" t="s">
        <v>34</v>
      </c>
      <c r="F142" s="174" t="s">
        <v>60</v>
      </c>
      <c r="G142" s="174">
        <v>78.8</v>
      </c>
      <c r="H142" s="174">
        <v>67</v>
      </c>
      <c r="I142" s="174">
        <v>2</v>
      </c>
      <c r="J142" s="175">
        <v>220</v>
      </c>
      <c r="K142" s="174" t="str">
        <f t="shared" si="4"/>
        <v/>
      </c>
      <c r="L142" s="173"/>
    </row>
    <row r="143" spans="1:12" ht="16" x14ac:dyDescent="0.2">
      <c r="A143" s="179" t="s">
        <v>5322</v>
      </c>
      <c r="B143" s="178" t="s">
        <v>503</v>
      </c>
      <c r="C143" s="177" t="s">
        <v>504</v>
      </c>
      <c r="D143" s="177" t="s">
        <v>31</v>
      </c>
      <c r="E143" s="176" t="s">
        <v>36</v>
      </c>
      <c r="F143" s="174" t="s">
        <v>60</v>
      </c>
      <c r="G143" s="174">
        <v>58.2</v>
      </c>
      <c r="H143" s="174">
        <v>49.5</v>
      </c>
      <c r="I143" s="174">
        <v>2</v>
      </c>
      <c r="J143" s="175">
        <v>15</v>
      </c>
      <c r="K143" s="174" t="str">
        <f t="shared" si="4"/>
        <v/>
      </c>
      <c r="L143" s="173"/>
    </row>
    <row r="144" spans="1:12" ht="16" x14ac:dyDescent="0.2">
      <c r="A144" s="179" t="s">
        <v>5321</v>
      </c>
      <c r="B144" s="178" t="s">
        <v>503</v>
      </c>
      <c r="C144" s="177" t="s">
        <v>504</v>
      </c>
      <c r="D144" s="177" t="s">
        <v>31</v>
      </c>
      <c r="E144" s="176" t="s">
        <v>87</v>
      </c>
      <c r="F144" s="174" t="s">
        <v>60</v>
      </c>
      <c r="G144" s="174">
        <v>50.95</v>
      </c>
      <c r="H144" s="174">
        <v>43.35</v>
      </c>
      <c r="I144" s="174">
        <v>2</v>
      </c>
      <c r="J144" s="175">
        <v>2</v>
      </c>
      <c r="K144" s="174" t="str">
        <f t="shared" si="4"/>
        <v/>
      </c>
      <c r="L144" s="173"/>
    </row>
    <row r="145" spans="1:12" ht="16" x14ac:dyDescent="0.2">
      <c r="A145" s="179" t="s">
        <v>5320</v>
      </c>
      <c r="B145" s="178" t="s">
        <v>503</v>
      </c>
      <c r="C145" s="177" t="s">
        <v>504</v>
      </c>
      <c r="D145" s="177" t="s">
        <v>31</v>
      </c>
      <c r="E145" s="176" t="s">
        <v>51</v>
      </c>
      <c r="F145" s="174" t="s">
        <v>60</v>
      </c>
      <c r="G145" s="174">
        <v>45.35</v>
      </c>
      <c r="H145" s="174">
        <v>38.549999999999997</v>
      </c>
      <c r="I145" s="174">
        <v>2</v>
      </c>
      <c r="J145" s="175">
        <v>82</v>
      </c>
      <c r="K145" s="174" t="str">
        <f t="shared" si="4"/>
        <v/>
      </c>
      <c r="L145" s="173"/>
    </row>
    <row r="146" spans="1:12" ht="16" x14ac:dyDescent="0.2">
      <c r="A146" s="179" t="s">
        <v>5319</v>
      </c>
      <c r="B146" s="178" t="s">
        <v>503</v>
      </c>
      <c r="C146" s="177" t="s">
        <v>504</v>
      </c>
      <c r="D146" s="177" t="s">
        <v>31</v>
      </c>
      <c r="E146" s="176" t="s">
        <v>72</v>
      </c>
      <c r="F146" s="174" t="s">
        <v>60</v>
      </c>
      <c r="G146" s="174">
        <v>34.450000000000003</v>
      </c>
      <c r="H146" s="174">
        <v>29.3</v>
      </c>
      <c r="I146" s="174">
        <v>2</v>
      </c>
      <c r="J146" s="175">
        <v>61</v>
      </c>
      <c r="K146" s="174" t="str">
        <f t="shared" si="4"/>
        <v/>
      </c>
      <c r="L146" s="173"/>
    </row>
    <row r="147" spans="1:12" ht="16" x14ac:dyDescent="0.2">
      <c r="A147" s="179" t="s">
        <v>5318</v>
      </c>
      <c r="B147" s="178" t="s">
        <v>503</v>
      </c>
      <c r="C147" s="177" t="s">
        <v>504</v>
      </c>
      <c r="D147" s="177" t="s">
        <v>31</v>
      </c>
      <c r="E147" s="176" t="s">
        <v>39</v>
      </c>
      <c r="F147" s="174" t="s">
        <v>60</v>
      </c>
      <c r="G147" s="174">
        <v>41.8</v>
      </c>
      <c r="H147" s="174">
        <v>35.549999999999997</v>
      </c>
      <c r="I147" s="174">
        <v>2</v>
      </c>
      <c r="J147" s="175">
        <v>2</v>
      </c>
      <c r="K147" s="174" t="str">
        <f t="shared" si="4"/>
        <v/>
      </c>
      <c r="L147" s="173"/>
    </row>
    <row r="148" spans="1:12" ht="16" x14ac:dyDescent="0.2">
      <c r="A148" s="179" t="s">
        <v>5317</v>
      </c>
      <c r="B148" s="178" t="s">
        <v>503</v>
      </c>
      <c r="C148" s="177" t="s">
        <v>504</v>
      </c>
      <c r="D148" s="177" t="s">
        <v>31</v>
      </c>
      <c r="E148" s="176" t="s">
        <v>40</v>
      </c>
      <c r="F148" s="174" t="s">
        <v>60</v>
      </c>
      <c r="G148" s="174">
        <v>37.200000000000003</v>
      </c>
      <c r="H148" s="174">
        <v>31.65</v>
      </c>
      <c r="I148" s="174">
        <v>2</v>
      </c>
      <c r="J148" s="175">
        <v>2</v>
      </c>
      <c r="K148" s="174" t="str">
        <f t="shared" si="4"/>
        <v/>
      </c>
      <c r="L148" s="173"/>
    </row>
    <row r="149" spans="1:12" ht="16" x14ac:dyDescent="0.2">
      <c r="A149" s="179" t="s">
        <v>5316</v>
      </c>
      <c r="B149" s="178" t="s">
        <v>5311</v>
      </c>
      <c r="C149" s="177" t="s">
        <v>5310</v>
      </c>
      <c r="D149" s="177" t="s">
        <v>31</v>
      </c>
      <c r="E149" s="176" t="s">
        <v>92</v>
      </c>
      <c r="F149" s="174" t="s">
        <v>43</v>
      </c>
      <c r="G149" s="174">
        <v>115.25</v>
      </c>
      <c r="H149" s="174">
        <v>98</v>
      </c>
      <c r="I149" s="174"/>
      <c r="J149" s="175">
        <v>10</v>
      </c>
      <c r="K149" s="174" t="str">
        <f t="shared" si="4"/>
        <v/>
      </c>
      <c r="L149" s="173"/>
    </row>
    <row r="150" spans="1:12" ht="16" x14ac:dyDescent="0.2">
      <c r="A150" s="179" t="s">
        <v>5315</v>
      </c>
      <c r="B150" s="178" t="s">
        <v>5311</v>
      </c>
      <c r="C150" s="177" t="s">
        <v>5310</v>
      </c>
      <c r="D150" s="177" t="s">
        <v>31</v>
      </c>
      <c r="E150" s="176" t="s">
        <v>48</v>
      </c>
      <c r="F150" s="174" t="s">
        <v>43</v>
      </c>
      <c r="G150" s="174">
        <v>104.7</v>
      </c>
      <c r="H150" s="174">
        <v>89</v>
      </c>
      <c r="I150" s="174"/>
      <c r="J150" s="175">
        <v>6</v>
      </c>
      <c r="K150" s="174" t="str">
        <f t="shared" si="4"/>
        <v/>
      </c>
      <c r="L150" s="173"/>
    </row>
    <row r="151" spans="1:12" ht="16" x14ac:dyDescent="0.2">
      <c r="A151" s="179" t="s">
        <v>5314</v>
      </c>
      <c r="B151" s="178" t="s">
        <v>5311</v>
      </c>
      <c r="C151" s="177" t="s">
        <v>5310</v>
      </c>
      <c r="D151" s="177" t="s">
        <v>31</v>
      </c>
      <c r="E151" s="176" t="s">
        <v>50</v>
      </c>
      <c r="F151" s="174" t="s">
        <v>43</v>
      </c>
      <c r="G151" s="174">
        <v>95.2</v>
      </c>
      <c r="H151" s="174">
        <v>80.95</v>
      </c>
      <c r="I151" s="174"/>
      <c r="J151" s="175">
        <v>8</v>
      </c>
      <c r="K151" s="174" t="str">
        <f t="shared" si="4"/>
        <v/>
      </c>
      <c r="L151" s="173"/>
    </row>
    <row r="152" spans="1:12" ht="16" x14ac:dyDescent="0.2">
      <c r="A152" s="179" t="s">
        <v>5313</v>
      </c>
      <c r="B152" s="178" t="s">
        <v>5311</v>
      </c>
      <c r="C152" s="177" t="s">
        <v>5310</v>
      </c>
      <c r="D152" s="177" t="s">
        <v>31</v>
      </c>
      <c r="E152" s="176" t="s">
        <v>32</v>
      </c>
      <c r="F152" s="174" t="s">
        <v>43</v>
      </c>
      <c r="G152" s="174">
        <v>85.25</v>
      </c>
      <c r="H152" s="174">
        <v>72.5</v>
      </c>
      <c r="I152" s="174"/>
      <c r="J152" s="175">
        <v>9</v>
      </c>
      <c r="K152" s="174" t="str">
        <f t="shared" si="4"/>
        <v/>
      </c>
      <c r="L152" s="173"/>
    </row>
    <row r="153" spans="1:12" ht="16" x14ac:dyDescent="0.2">
      <c r="A153" s="179" t="s">
        <v>5312</v>
      </c>
      <c r="B153" s="178" t="s">
        <v>5311</v>
      </c>
      <c r="C153" s="177" t="s">
        <v>5310</v>
      </c>
      <c r="D153" s="177" t="s">
        <v>31</v>
      </c>
      <c r="E153" s="176" t="s">
        <v>34</v>
      </c>
      <c r="F153" s="174" t="s">
        <v>43</v>
      </c>
      <c r="G153" s="174">
        <v>73.5</v>
      </c>
      <c r="H153" s="174">
        <v>62.5</v>
      </c>
      <c r="I153" s="174"/>
      <c r="J153" s="175">
        <v>6</v>
      </c>
      <c r="K153" s="174" t="str">
        <f t="shared" si="4"/>
        <v/>
      </c>
      <c r="L153" s="173"/>
    </row>
    <row r="154" spans="1:12" ht="16" x14ac:dyDescent="0.2">
      <c r="A154" s="179" t="s">
        <v>5309</v>
      </c>
      <c r="B154" s="178" t="s">
        <v>5303</v>
      </c>
      <c r="C154" s="177" t="s">
        <v>5302</v>
      </c>
      <c r="D154" s="177" t="s">
        <v>31</v>
      </c>
      <c r="E154" s="176" t="s">
        <v>51</v>
      </c>
      <c r="F154" s="174" t="s">
        <v>60</v>
      </c>
      <c r="G154" s="174">
        <v>51.5</v>
      </c>
      <c r="H154" s="174">
        <v>43.8</v>
      </c>
      <c r="I154" s="174">
        <v>1.5</v>
      </c>
      <c r="J154" s="175">
        <v>13</v>
      </c>
      <c r="K154" s="174" t="str">
        <f t="shared" si="4"/>
        <v/>
      </c>
      <c r="L154" s="173"/>
    </row>
    <row r="155" spans="1:12" ht="16" x14ac:dyDescent="0.2">
      <c r="A155" s="179" t="s">
        <v>5308</v>
      </c>
      <c r="B155" s="178" t="s">
        <v>5303</v>
      </c>
      <c r="C155" s="177" t="s">
        <v>5302</v>
      </c>
      <c r="D155" s="177" t="s">
        <v>31</v>
      </c>
      <c r="E155" s="176" t="s">
        <v>65</v>
      </c>
      <c r="F155" s="174" t="s">
        <v>60</v>
      </c>
      <c r="G155" s="174">
        <v>64.7</v>
      </c>
      <c r="H155" s="174">
        <v>55</v>
      </c>
      <c r="I155" s="174">
        <v>1.5</v>
      </c>
      <c r="J155" s="175">
        <v>1</v>
      </c>
      <c r="K155" s="174" t="str">
        <f t="shared" si="4"/>
        <v/>
      </c>
      <c r="L155" s="173"/>
    </row>
    <row r="156" spans="1:12" ht="16" x14ac:dyDescent="0.2">
      <c r="A156" s="179" t="s">
        <v>5307</v>
      </c>
      <c r="B156" s="178" t="s">
        <v>5303</v>
      </c>
      <c r="C156" s="177" t="s">
        <v>5302</v>
      </c>
      <c r="D156" s="177" t="s">
        <v>31</v>
      </c>
      <c r="E156" s="176" t="s">
        <v>59</v>
      </c>
      <c r="F156" s="174" t="s">
        <v>60</v>
      </c>
      <c r="G156" s="174">
        <v>58.2</v>
      </c>
      <c r="H156" s="174">
        <v>49.5</v>
      </c>
      <c r="I156" s="174">
        <v>1.5</v>
      </c>
      <c r="J156" s="175">
        <v>1</v>
      </c>
      <c r="K156" s="174" t="str">
        <f t="shared" si="4"/>
        <v/>
      </c>
      <c r="L156" s="173"/>
    </row>
    <row r="157" spans="1:12" ht="16" x14ac:dyDescent="0.2">
      <c r="A157" s="179" t="s">
        <v>5306</v>
      </c>
      <c r="B157" s="178" t="s">
        <v>5303</v>
      </c>
      <c r="C157" s="177" t="s">
        <v>5302</v>
      </c>
      <c r="D157" s="177" t="s">
        <v>31</v>
      </c>
      <c r="E157" s="176" t="s">
        <v>61</v>
      </c>
      <c r="F157" s="174" t="s">
        <v>60</v>
      </c>
      <c r="G157" s="174">
        <v>51.6</v>
      </c>
      <c r="H157" s="174">
        <v>43.9</v>
      </c>
      <c r="I157" s="174">
        <v>1.5</v>
      </c>
      <c r="J157" s="175">
        <v>31</v>
      </c>
      <c r="K157" s="174" t="str">
        <f t="shared" si="4"/>
        <v/>
      </c>
      <c r="L157" s="173"/>
    </row>
    <row r="158" spans="1:12" ht="16" x14ac:dyDescent="0.2">
      <c r="A158" s="179" t="s">
        <v>5305</v>
      </c>
      <c r="B158" s="178" t="s">
        <v>5303</v>
      </c>
      <c r="C158" s="177" t="s">
        <v>5302</v>
      </c>
      <c r="D158" s="177" t="s">
        <v>31</v>
      </c>
      <c r="E158" s="176" t="s">
        <v>40</v>
      </c>
      <c r="F158" s="174" t="s">
        <v>60</v>
      </c>
      <c r="G158" s="174">
        <v>31.75</v>
      </c>
      <c r="H158" s="174">
        <v>27</v>
      </c>
      <c r="I158" s="174">
        <v>1.5</v>
      </c>
      <c r="J158" s="175">
        <v>28</v>
      </c>
      <c r="K158" s="174" t="str">
        <f t="shared" si="4"/>
        <v/>
      </c>
      <c r="L158" s="173"/>
    </row>
    <row r="159" spans="1:12" ht="16" x14ac:dyDescent="0.2">
      <c r="A159" s="179" t="s">
        <v>5304</v>
      </c>
      <c r="B159" s="178" t="s">
        <v>5303</v>
      </c>
      <c r="C159" s="177" t="s">
        <v>5302</v>
      </c>
      <c r="D159" s="177" t="s">
        <v>31</v>
      </c>
      <c r="E159" s="176" t="s">
        <v>62</v>
      </c>
      <c r="F159" s="174" t="s">
        <v>60</v>
      </c>
      <c r="G159" s="174">
        <v>27</v>
      </c>
      <c r="H159" s="174">
        <v>22.95</v>
      </c>
      <c r="I159" s="174">
        <v>1.5</v>
      </c>
      <c r="J159" s="175">
        <v>1</v>
      </c>
      <c r="K159" s="174" t="str">
        <f t="shared" si="4"/>
        <v/>
      </c>
      <c r="L159" s="173"/>
    </row>
    <row r="160" spans="1:12" ht="16" x14ac:dyDescent="0.2">
      <c r="A160" s="179" t="s">
        <v>5301</v>
      </c>
      <c r="B160" s="178" t="s">
        <v>553</v>
      </c>
      <c r="C160" s="177" t="s">
        <v>554</v>
      </c>
      <c r="D160" s="177" t="s">
        <v>31</v>
      </c>
      <c r="E160" s="176" t="s">
        <v>50</v>
      </c>
      <c r="F160" s="174" t="s">
        <v>33</v>
      </c>
      <c r="G160" s="174">
        <v>67.45</v>
      </c>
      <c r="H160" s="174">
        <v>57.35</v>
      </c>
      <c r="I160" s="174">
        <v>1.75</v>
      </c>
      <c r="J160" s="175">
        <v>17</v>
      </c>
      <c r="K160" s="174" t="str">
        <f t="shared" si="4"/>
        <v/>
      </c>
      <c r="L160" s="173"/>
    </row>
    <row r="161" spans="1:12" ht="16" x14ac:dyDescent="0.2">
      <c r="A161" s="179" t="s">
        <v>5300</v>
      </c>
      <c r="B161" s="178" t="s">
        <v>553</v>
      </c>
      <c r="C161" s="177" t="s">
        <v>554</v>
      </c>
      <c r="D161" s="177" t="s">
        <v>31</v>
      </c>
      <c r="E161" s="176" t="s">
        <v>34</v>
      </c>
      <c r="F161" s="174" t="s">
        <v>33</v>
      </c>
      <c r="G161" s="174">
        <v>57.4</v>
      </c>
      <c r="H161" s="174">
        <v>48.8</v>
      </c>
      <c r="I161" s="174">
        <v>1.75</v>
      </c>
      <c r="J161" s="175">
        <v>5</v>
      </c>
      <c r="K161" s="174" t="str">
        <f t="shared" si="4"/>
        <v/>
      </c>
      <c r="L161" s="173"/>
    </row>
    <row r="162" spans="1:12" ht="17" thickBot="1" x14ac:dyDescent="0.25">
      <c r="A162" s="172" t="s">
        <v>5299</v>
      </c>
      <c r="B162" s="171" t="s">
        <v>854</v>
      </c>
      <c r="C162" s="170" t="s">
        <v>855</v>
      </c>
      <c r="D162" s="170" t="s">
        <v>31</v>
      </c>
      <c r="E162" s="169" t="s">
        <v>50</v>
      </c>
      <c r="F162" s="167" t="s">
        <v>60</v>
      </c>
      <c r="G162" s="167">
        <v>67.45</v>
      </c>
      <c r="H162" s="167">
        <v>57.35</v>
      </c>
      <c r="I162" s="167"/>
      <c r="J162" s="168">
        <v>17</v>
      </c>
      <c r="K162" s="167" t="str">
        <f t="shared" si="4"/>
        <v/>
      </c>
      <c r="L162" s="166"/>
    </row>
  </sheetData>
  <autoFilter ref="A9:L162" xr:uid="{00000000-0009-0000-0000-000000000000}"/>
  <mergeCells count="10">
    <mergeCell ref="E5:G5"/>
    <mergeCell ref="E6:G6"/>
    <mergeCell ref="K6:K7"/>
    <mergeCell ref="E7:G7"/>
    <mergeCell ref="K1:L1"/>
    <mergeCell ref="I2:L2"/>
    <mergeCell ref="E3:G3"/>
    <mergeCell ref="I3:L3"/>
    <mergeCell ref="E4:G4"/>
    <mergeCell ref="E2:G2"/>
  </mergeCells>
  <conditionalFormatting sqref="E9:L9">
    <cfRule type="cellIs" dxfId="2" priority="1" stopIfTrue="1" operator="equal">
      <formula>"bud &amp; bloom"</formula>
    </cfRule>
  </conditionalFormatting>
  <hyperlinks>
    <hyperlink ref="B6" r:id="rId1" xr:uid="{A283BA03-14E2-49DB-9422-9831DD0985F4}"/>
    <hyperlink ref="E4" r:id="rId2" display="mailto:richb@jfschmidt.com?subject=Vigor%20Liner%20Availability" xr:uid="{A465899F-E57A-4092-B7A4-0B05F363DF73}"/>
    <hyperlink ref="E4:G4" r:id="rId3" display="  Sam Barkley - SamB@jfschmidt.com" xr:uid="{4D4D2CF4-EC37-41D0-8AF9-4A9FFE595B6B}"/>
    <hyperlink ref="E5:G5" r:id="rId4" display="                Jessica Hutchings - Jessicah@jfschmidt.com" xr:uid="{F092DC9D-C8C4-4F57-A087-8F1546B17ADC}"/>
    <hyperlink ref="E6:G6" r:id="rId5" display="Brian Mum - Brianm@jfschmidt.com" xr:uid="{83B839B2-DCC0-46B8-80E3-1D7533143B8F}"/>
    <hyperlink ref="E5" r:id="rId6" display="mailto:jessicah@jfschmidt.com?subject=Vigor%20Liner%20Availability" xr:uid="{1C766877-ABF0-4409-8DD5-6D23A2C09F59}"/>
    <hyperlink ref="E6" r:id="rId7" display="mailto:brianm@jfschmidt.com" xr:uid="{990A8806-F419-42CF-AC51-BC604A48CDBE}"/>
    <hyperlink ref="E7:G7" r:id="rId8" display="Cathie Bown - Cathieb@jfschmidt.com" xr:uid="{4692E526-7742-40B9-B0A2-81C634248CF7}"/>
    <hyperlink ref="I3:L3" r:id="rId9" display="Click Here for Abbreviations" xr:uid="{28116B67-E95B-4D12-9AF7-9CDC66B567D9}"/>
  </hyperlinks>
  <printOptions horizontalCentered="1"/>
  <pageMargins left="0.25" right="0.25" top="0.6" bottom="0.5" header="0.3" footer="0.3"/>
  <pageSetup scale="67" fitToHeight="0" orientation="landscape" r:id="rId10"/>
  <headerFooter>
    <oddFooter>&amp;C&amp;P of &amp;N</oddFooter>
  </headerFooter>
  <ignoredErrors>
    <ignoredError sqref="F10:F162" numberStoredAsText="1"/>
  </ignoredErrors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79BBD-EFAA-4792-A7E2-23E64A62E89E}">
  <sheetPr>
    <tabColor theme="7" tint="0.39997558519241921"/>
    <pageSetUpPr fitToPage="1"/>
  </sheetPr>
  <dimension ref="A1:N92"/>
  <sheetViews>
    <sheetView showGridLines="0" topLeftCell="B1" zoomScale="101" zoomScaleNormal="101" workbookViewId="0">
      <pane ySplit="8" topLeftCell="A9" activePane="bottomLeft" state="frozen"/>
      <selection activeCell="B1" sqref="B1"/>
      <selection pane="bottomLeft" activeCell="N9" sqref="N9"/>
    </sheetView>
  </sheetViews>
  <sheetFormatPr baseColWidth="10" defaultColWidth="10.1640625" defaultRowHeight="15" x14ac:dyDescent="0.2"/>
  <cols>
    <col min="1" max="1" width="13.5" style="81" hidden="1" customWidth="1"/>
    <col min="2" max="2" width="43.33203125" style="78" bestFit="1" customWidth="1"/>
    <col min="3" max="3" width="24.5" style="78" customWidth="1"/>
    <col min="4" max="4" width="19.5" style="78" customWidth="1"/>
    <col min="5" max="5" width="10.1640625" style="78" customWidth="1"/>
    <col min="6" max="6" width="9.33203125" style="78" bestFit="1" customWidth="1"/>
    <col min="7" max="7" width="8.1640625" style="8" bestFit="1" customWidth="1"/>
    <col min="8" max="8" width="10.5" style="79" bestFit="1" customWidth="1"/>
    <col min="9" max="9" width="10.6640625" style="79" bestFit="1" customWidth="1"/>
    <col min="10" max="10" width="15.6640625" style="80" bestFit="1" customWidth="1"/>
    <col min="11" max="11" width="17.6640625" style="80" bestFit="1" customWidth="1"/>
    <col min="12" max="12" width="13.1640625" style="78" bestFit="1" customWidth="1"/>
    <col min="13" max="13" width="15" style="79" customWidth="1"/>
    <col min="14" max="14" width="13.1640625" style="8" bestFit="1" customWidth="1"/>
    <col min="15" max="16384" width="10.1640625" style="78"/>
  </cols>
  <sheetData>
    <row r="1" spans="1:14" ht="45" customHeight="1" x14ac:dyDescent="0.55000000000000004">
      <c r="C1" s="380" t="s">
        <v>5490</v>
      </c>
      <c r="D1" s="381"/>
      <c r="E1" s="381"/>
      <c r="F1" s="381"/>
      <c r="G1" s="381"/>
      <c r="H1" s="381"/>
      <c r="I1" s="381"/>
      <c r="J1" s="382"/>
      <c r="K1" s="149"/>
      <c r="L1" s="383" t="s">
        <v>3090</v>
      </c>
      <c r="M1" s="383"/>
      <c r="N1" s="383"/>
    </row>
    <row r="2" spans="1:14" ht="27" customHeight="1" x14ac:dyDescent="0.2">
      <c r="C2" s="384" t="s">
        <v>5296</v>
      </c>
      <c r="D2" s="385"/>
      <c r="E2" s="385"/>
      <c r="F2" s="385"/>
      <c r="G2" s="385"/>
      <c r="H2" s="385"/>
      <c r="I2" s="385"/>
      <c r="J2" s="149"/>
      <c r="K2" s="149"/>
      <c r="L2" s="148"/>
      <c r="M2" s="144"/>
    </row>
    <row r="3" spans="1:14" s="124" customFormat="1" ht="16" x14ac:dyDescent="0.2">
      <c r="A3" s="143"/>
      <c r="B3" s="142" t="s">
        <v>5</v>
      </c>
      <c r="D3" s="377" t="s">
        <v>5295</v>
      </c>
      <c r="E3" s="378"/>
      <c r="F3" s="378"/>
      <c r="G3" s="378"/>
      <c r="H3" s="378"/>
      <c r="I3" s="138"/>
      <c r="J3" s="137"/>
      <c r="K3" s="137"/>
      <c r="L3" s="386" t="s">
        <v>13</v>
      </c>
      <c r="M3" s="386"/>
      <c r="N3" s="386"/>
    </row>
    <row r="4" spans="1:14" s="124" customFormat="1" ht="17" thickBot="1" x14ac:dyDescent="0.25">
      <c r="A4" s="143"/>
      <c r="B4" s="142" t="s">
        <v>8</v>
      </c>
      <c r="D4" s="147" t="s">
        <v>5294</v>
      </c>
      <c r="E4" s="147"/>
      <c r="F4" s="147"/>
      <c r="G4" s="146"/>
      <c r="H4" s="145"/>
      <c r="I4" s="145"/>
      <c r="J4" s="137"/>
      <c r="K4" s="137"/>
      <c r="M4" s="144"/>
      <c r="N4" s="136"/>
    </row>
    <row r="5" spans="1:14" s="124" customFormat="1" ht="17.25" customHeight="1" thickTop="1" thickBot="1" x14ac:dyDescent="0.25">
      <c r="A5" s="143"/>
      <c r="B5" s="142" t="s">
        <v>11</v>
      </c>
      <c r="D5" s="377" t="s">
        <v>5293</v>
      </c>
      <c r="E5" s="378"/>
      <c r="F5" s="378"/>
      <c r="G5" s="378"/>
      <c r="H5" s="378"/>
      <c r="I5" s="138"/>
      <c r="J5" s="137"/>
      <c r="K5" s="137"/>
      <c r="M5" s="379" t="s">
        <v>14</v>
      </c>
      <c r="N5" s="136"/>
    </row>
    <row r="6" spans="1:14" s="124" customFormat="1" ht="17.25" customHeight="1" thickTop="1" thickBot="1" x14ac:dyDescent="0.25">
      <c r="A6" s="141"/>
      <c r="B6" s="140" t="s">
        <v>15</v>
      </c>
      <c r="C6" s="139"/>
      <c r="D6" s="377" t="s">
        <v>5292</v>
      </c>
      <c r="E6" s="378"/>
      <c r="F6" s="378"/>
      <c r="G6" s="378"/>
      <c r="H6" s="378"/>
      <c r="I6" s="138"/>
      <c r="J6" s="137"/>
      <c r="K6" s="137"/>
      <c r="M6" s="379"/>
      <c r="N6" s="136"/>
    </row>
    <row r="7" spans="1:14" ht="18" thickTop="1" thickBot="1" x14ac:dyDescent="0.25">
      <c r="M7" s="23">
        <v>0</v>
      </c>
    </row>
    <row r="8" spans="1:14" s="124" customFormat="1" ht="17" thickBot="1" x14ac:dyDescent="0.25">
      <c r="A8" s="135" t="s">
        <v>17</v>
      </c>
      <c r="B8" s="134" t="s">
        <v>18</v>
      </c>
      <c r="C8" s="133" t="s">
        <v>19</v>
      </c>
      <c r="D8" s="133" t="s">
        <v>20</v>
      </c>
      <c r="E8" s="133" t="s">
        <v>21</v>
      </c>
      <c r="F8" s="132" t="s">
        <v>3148</v>
      </c>
      <c r="G8" s="131" t="s">
        <v>22</v>
      </c>
      <c r="H8" s="130" t="s">
        <v>5291</v>
      </c>
      <c r="I8" s="129" t="s">
        <v>25</v>
      </c>
      <c r="J8" s="128" t="s">
        <v>5290</v>
      </c>
      <c r="K8" s="128" t="s">
        <v>5289</v>
      </c>
      <c r="L8" s="127" t="s">
        <v>5288</v>
      </c>
      <c r="M8" s="126" t="s">
        <v>27</v>
      </c>
      <c r="N8" s="125" t="s">
        <v>28</v>
      </c>
    </row>
    <row r="9" spans="1:14" ht="16" x14ac:dyDescent="0.2">
      <c r="A9" s="123" t="s">
        <v>5287</v>
      </c>
      <c r="B9" s="122" t="s">
        <v>5286</v>
      </c>
      <c r="C9" s="121" t="s">
        <v>5285</v>
      </c>
      <c r="D9" s="121" t="s">
        <v>31</v>
      </c>
      <c r="E9" s="121" t="s">
        <v>3222</v>
      </c>
      <c r="F9" s="120"/>
      <c r="G9" s="117" t="s">
        <v>43</v>
      </c>
      <c r="H9" s="119">
        <v>32.25</v>
      </c>
      <c r="I9" s="119"/>
      <c r="J9" s="118">
        <v>182</v>
      </c>
      <c r="K9" s="118"/>
      <c r="L9" s="117" t="s">
        <v>5284</v>
      </c>
      <c r="M9" s="152" t="str">
        <f t="shared" ref="M9:M40" si="0">IF(N9="","",H9-($M$7*H9))</f>
        <v/>
      </c>
      <c r="N9" s="115"/>
    </row>
    <row r="10" spans="1:14" ht="16" x14ac:dyDescent="0.2">
      <c r="A10" s="99" t="s">
        <v>5228</v>
      </c>
      <c r="B10" s="114" t="s">
        <v>70</v>
      </c>
      <c r="C10" s="113" t="s">
        <v>5215</v>
      </c>
      <c r="D10" s="113" t="s">
        <v>3725</v>
      </c>
      <c r="E10" s="113" t="s">
        <v>3252</v>
      </c>
      <c r="F10" s="97" t="s">
        <v>3148</v>
      </c>
      <c r="G10" s="111" t="s">
        <v>73</v>
      </c>
      <c r="H10" s="112">
        <v>25.85</v>
      </c>
      <c r="I10" s="112"/>
      <c r="J10" s="109">
        <v>137</v>
      </c>
      <c r="K10" s="109"/>
      <c r="L10" s="111" t="s">
        <v>5227</v>
      </c>
      <c r="M10" s="92" t="str">
        <f t="shared" si="0"/>
        <v/>
      </c>
      <c r="N10" s="110"/>
    </row>
    <row r="11" spans="1:14" ht="16" x14ac:dyDescent="0.2">
      <c r="A11" s="99" t="s">
        <v>5216</v>
      </c>
      <c r="B11" s="114" t="s">
        <v>70</v>
      </c>
      <c r="C11" s="113" t="s">
        <v>5215</v>
      </c>
      <c r="D11" s="113" t="s">
        <v>41</v>
      </c>
      <c r="E11" s="113" t="s">
        <v>3252</v>
      </c>
      <c r="F11" s="97"/>
      <c r="G11" s="111" t="s">
        <v>73</v>
      </c>
      <c r="H11" s="112">
        <v>25.85</v>
      </c>
      <c r="I11" s="112"/>
      <c r="J11" s="109">
        <v>6</v>
      </c>
      <c r="K11" s="109"/>
      <c r="L11" s="111" t="s">
        <v>5214</v>
      </c>
      <c r="M11" s="92" t="str">
        <f t="shared" si="0"/>
        <v/>
      </c>
      <c r="N11" s="110"/>
    </row>
    <row r="12" spans="1:14" ht="16" x14ac:dyDescent="0.2">
      <c r="A12" s="99" t="s">
        <v>5199</v>
      </c>
      <c r="B12" s="114" t="s">
        <v>5198</v>
      </c>
      <c r="C12" s="113" t="s">
        <v>5197</v>
      </c>
      <c r="D12" s="113" t="s">
        <v>41</v>
      </c>
      <c r="E12" s="113" t="s">
        <v>3222</v>
      </c>
      <c r="F12" s="97"/>
      <c r="G12" s="111" t="s">
        <v>60</v>
      </c>
      <c r="H12" s="112">
        <v>32.450000000000003</v>
      </c>
      <c r="I12" s="112"/>
      <c r="J12" s="109">
        <v>59</v>
      </c>
      <c r="K12" s="109"/>
      <c r="L12" s="111" t="s">
        <v>5196</v>
      </c>
      <c r="M12" s="92" t="str">
        <f t="shared" si="0"/>
        <v/>
      </c>
      <c r="N12" s="110"/>
    </row>
    <row r="13" spans="1:14" ht="16" x14ac:dyDescent="0.2">
      <c r="A13" s="99" t="s">
        <v>5185</v>
      </c>
      <c r="B13" s="114" t="s">
        <v>3026</v>
      </c>
      <c r="C13" s="113" t="s">
        <v>5184</v>
      </c>
      <c r="D13" s="113" t="s">
        <v>31</v>
      </c>
      <c r="E13" s="113" t="s">
        <v>3222</v>
      </c>
      <c r="F13" s="97"/>
      <c r="G13" s="111" t="s">
        <v>33</v>
      </c>
      <c r="H13" s="112">
        <v>34.9</v>
      </c>
      <c r="I13" s="112"/>
      <c r="J13" s="109">
        <v>389</v>
      </c>
      <c r="K13" s="109"/>
      <c r="L13" s="111" t="s">
        <v>5183</v>
      </c>
      <c r="M13" s="92" t="str">
        <f t="shared" si="0"/>
        <v/>
      </c>
      <c r="N13" s="110"/>
    </row>
    <row r="14" spans="1:14" ht="16" x14ac:dyDescent="0.2">
      <c r="A14" s="99" t="s">
        <v>5003</v>
      </c>
      <c r="B14" s="98" t="s">
        <v>1095</v>
      </c>
      <c r="C14" s="93" t="s">
        <v>5002</v>
      </c>
      <c r="D14" s="93" t="s">
        <v>31</v>
      </c>
      <c r="E14" s="93" t="s">
        <v>3252</v>
      </c>
      <c r="F14" s="97" t="s">
        <v>3148</v>
      </c>
      <c r="G14" s="96" t="s">
        <v>60</v>
      </c>
      <c r="H14" s="95">
        <v>34.200000000000003</v>
      </c>
      <c r="I14" s="95"/>
      <c r="J14" s="94">
        <v>7</v>
      </c>
      <c r="K14" s="94"/>
      <c r="L14" s="93" t="s">
        <v>5001</v>
      </c>
      <c r="M14" s="92" t="str">
        <f t="shared" si="0"/>
        <v/>
      </c>
      <c r="N14" s="110"/>
    </row>
    <row r="15" spans="1:14" ht="16" x14ac:dyDescent="0.2">
      <c r="A15" s="99" t="s">
        <v>4980</v>
      </c>
      <c r="B15" s="98" t="s">
        <v>142</v>
      </c>
      <c r="C15" s="93" t="s">
        <v>4979</v>
      </c>
      <c r="D15" s="93" t="s">
        <v>31</v>
      </c>
      <c r="E15" s="93" t="s">
        <v>3252</v>
      </c>
      <c r="F15" s="97" t="s">
        <v>3148</v>
      </c>
      <c r="G15" s="96" t="s">
        <v>33</v>
      </c>
      <c r="H15" s="95">
        <v>34.200000000000003</v>
      </c>
      <c r="I15" s="95">
        <v>2</v>
      </c>
      <c r="J15" s="94">
        <v>4</v>
      </c>
      <c r="K15" s="94"/>
      <c r="L15" s="93" t="s">
        <v>4978</v>
      </c>
      <c r="M15" s="92" t="str">
        <f t="shared" si="0"/>
        <v/>
      </c>
      <c r="N15" s="110"/>
    </row>
    <row r="16" spans="1:14" ht="16" x14ac:dyDescent="0.2">
      <c r="A16" s="99" t="s">
        <v>4965</v>
      </c>
      <c r="B16" s="98" t="s">
        <v>140</v>
      </c>
      <c r="C16" s="93" t="s">
        <v>4964</v>
      </c>
      <c r="D16" s="93" t="s">
        <v>31</v>
      </c>
      <c r="E16" s="93" t="s">
        <v>3252</v>
      </c>
      <c r="F16" s="97" t="s">
        <v>3148</v>
      </c>
      <c r="G16" s="96" t="s">
        <v>60</v>
      </c>
      <c r="H16" s="95">
        <v>34.200000000000003</v>
      </c>
      <c r="I16" s="95">
        <v>1</v>
      </c>
      <c r="J16" s="109">
        <v>500</v>
      </c>
      <c r="K16" s="94"/>
      <c r="L16" s="93" t="s">
        <v>4963</v>
      </c>
      <c r="M16" s="92" t="str">
        <f t="shared" si="0"/>
        <v/>
      </c>
      <c r="N16" s="110"/>
    </row>
    <row r="17" spans="1:14" ht="16" x14ac:dyDescent="0.2">
      <c r="A17" s="99" t="s">
        <v>4954</v>
      </c>
      <c r="B17" s="98" t="s">
        <v>149</v>
      </c>
      <c r="C17" s="93" t="s">
        <v>4945</v>
      </c>
      <c r="D17" s="93" t="s">
        <v>31</v>
      </c>
      <c r="E17" s="93" t="s">
        <v>3252</v>
      </c>
      <c r="F17" s="97" t="s">
        <v>3148</v>
      </c>
      <c r="G17" s="96" t="s">
        <v>60</v>
      </c>
      <c r="H17" s="95">
        <v>34.200000000000003</v>
      </c>
      <c r="I17" s="95">
        <v>2</v>
      </c>
      <c r="J17" s="94">
        <v>500</v>
      </c>
      <c r="K17" s="94"/>
      <c r="L17" s="93" t="s">
        <v>4953</v>
      </c>
      <c r="M17" s="92" t="str">
        <f t="shared" si="0"/>
        <v/>
      </c>
      <c r="N17" s="110"/>
    </row>
    <row r="18" spans="1:14" ht="16" x14ac:dyDescent="0.2">
      <c r="A18" s="99" t="s">
        <v>4932</v>
      </c>
      <c r="B18" s="98" t="s">
        <v>137</v>
      </c>
      <c r="C18" s="93" t="s">
        <v>4931</v>
      </c>
      <c r="D18" s="93" t="s">
        <v>31</v>
      </c>
      <c r="E18" s="93" t="s">
        <v>3252</v>
      </c>
      <c r="F18" s="97" t="s">
        <v>3148</v>
      </c>
      <c r="G18" s="96" t="s">
        <v>33</v>
      </c>
      <c r="H18" s="95">
        <v>34.200000000000003</v>
      </c>
      <c r="I18" s="95">
        <v>0.5</v>
      </c>
      <c r="J18" s="94">
        <v>389</v>
      </c>
      <c r="K18" s="94"/>
      <c r="L18" s="93" t="s">
        <v>4930</v>
      </c>
      <c r="M18" s="92" t="str">
        <f t="shared" si="0"/>
        <v/>
      </c>
      <c r="N18" s="110"/>
    </row>
    <row r="19" spans="1:14" ht="16" x14ac:dyDescent="0.2">
      <c r="A19" s="99" t="s">
        <v>4911</v>
      </c>
      <c r="B19" s="98" t="s">
        <v>153</v>
      </c>
      <c r="C19" s="93" t="s">
        <v>4908</v>
      </c>
      <c r="D19" s="93" t="s">
        <v>31</v>
      </c>
      <c r="E19" s="93" t="s">
        <v>3252</v>
      </c>
      <c r="F19" s="97" t="s">
        <v>3148</v>
      </c>
      <c r="G19" s="96" t="s">
        <v>33</v>
      </c>
      <c r="H19" s="95">
        <v>37.5</v>
      </c>
      <c r="I19" s="95">
        <v>2.75</v>
      </c>
      <c r="J19" s="94">
        <v>500</v>
      </c>
      <c r="K19" s="94"/>
      <c r="L19" s="93" t="s">
        <v>4910</v>
      </c>
      <c r="M19" s="92" t="str">
        <f t="shared" si="0"/>
        <v/>
      </c>
      <c r="N19" s="110"/>
    </row>
    <row r="20" spans="1:14" ht="16" x14ac:dyDescent="0.2">
      <c r="A20" s="99" t="s">
        <v>4897</v>
      </c>
      <c r="B20" s="98" t="s">
        <v>4894</v>
      </c>
      <c r="C20" s="93" t="s">
        <v>4893</v>
      </c>
      <c r="D20" s="93" t="s">
        <v>31</v>
      </c>
      <c r="E20" s="93" t="s">
        <v>3252</v>
      </c>
      <c r="F20" s="97" t="s">
        <v>3148</v>
      </c>
      <c r="G20" s="96" t="s">
        <v>49</v>
      </c>
      <c r="H20" s="95">
        <v>33.549999999999997</v>
      </c>
      <c r="I20" s="95"/>
      <c r="J20" s="94">
        <v>61</v>
      </c>
      <c r="K20" s="94"/>
      <c r="L20" s="93" t="s">
        <v>4896</v>
      </c>
      <c r="M20" s="92" t="str">
        <f t="shared" si="0"/>
        <v/>
      </c>
      <c r="N20" s="110"/>
    </row>
    <row r="21" spans="1:14" ht="16" x14ac:dyDescent="0.2">
      <c r="A21" s="99" t="s">
        <v>4895</v>
      </c>
      <c r="B21" s="98" t="s">
        <v>4894</v>
      </c>
      <c r="C21" s="93" t="s">
        <v>4893</v>
      </c>
      <c r="D21" s="93" t="s">
        <v>31</v>
      </c>
      <c r="E21" s="93" t="s">
        <v>3222</v>
      </c>
      <c r="F21" s="97" t="s">
        <v>3148</v>
      </c>
      <c r="G21" s="96" t="s">
        <v>49</v>
      </c>
      <c r="H21" s="95">
        <v>33.549999999999997</v>
      </c>
      <c r="I21" s="95"/>
      <c r="J21" s="94">
        <v>500</v>
      </c>
      <c r="K21" s="94"/>
      <c r="L21" s="93" t="s">
        <v>4892</v>
      </c>
      <c r="M21" s="92" t="str">
        <f t="shared" si="0"/>
        <v/>
      </c>
      <c r="N21" s="110"/>
    </row>
    <row r="22" spans="1:14" ht="16" x14ac:dyDescent="0.2">
      <c r="A22" s="99" t="s">
        <v>4777</v>
      </c>
      <c r="B22" s="98" t="s">
        <v>645</v>
      </c>
      <c r="C22" s="93" t="s">
        <v>4776</v>
      </c>
      <c r="D22" s="93" t="s">
        <v>31</v>
      </c>
      <c r="E22" s="93" t="s">
        <v>3252</v>
      </c>
      <c r="F22" s="97" t="s">
        <v>3148</v>
      </c>
      <c r="G22" s="96" t="s">
        <v>60</v>
      </c>
      <c r="H22" s="95">
        <v>33.700000000000003</v>
      </c>
      <c r="I22" s="95">
        <v>0.95</v>
      </c>
      <c r="J22" s="94">
        <v>139</v>
      </c>
      <c r="K22" s="94"/>
      <c r="L22" s="93" t="s">
        <v>4775</v>
      </c>
      <c r="M22" s="92" t="str">
        <f t="shared" si="0"/>
        <v/>
      </c>
      <c r="N22" s="91"/>
    </row>
    <row r="23" spans="1:14" ht="16" x14ac:dyDescent="0.2">
      <c r="A23" s="99" t="s">
        <v>4756</v>
      </c>
      <c r="B23" s="98" t="s">
        <v>46</v>
      </c>
      <c r="C23" s="93" t="s">
        <v>4755</v>
      </c>
      <c r="D23" s="93" t="s">
        <v>31</v>
      </c>
      <c r="E23" s="93" t="s">
        <v>3252</v>
      </c>
      <c r="F23" s="97" t="s">
        <v>3148</v>
      </c>
      <c r="G23" s="96" t="s">
        <v>49</v>
      </c>
      <c r="H23" s="95">
        <v>32.4</v>
      </c>
      <c r="I23" s="95">
        <v>1</v>
      </c>
      <c r="J23" s="109">
        <v>500</v>
      </c>
      <c r="K23" s="94"/>
      <c r="L23" s="93" t="s">
        <v>4754</v>
      </c>
      <c r="M23" s="92" t="str">
        <f t="shared" si="0"/>
        <v/>
      </c>
      <c r="N23" s="91"/>
    </row>
    <row r="24" spans="1:14" ht="16" x14ac:dyDescent="0.2">
      <c r="A24" s="99" t="s">
        <v>4712</v>
      </c>
      <c r="B24" s="98" t="s">
        <v>192</v>
      </c>
      <c r="C24" s="93" t="s">
        <v>4711</v>
      </c>
      <c r="D24" s="93" t="s">
        <v>41</v>
      </c>
      <c r="E24" s="93" t="s">
        <v>3252</v>
      </c>
      <c r="F24" s="97" t="s">
        <v>3148</v>
      </c>
      <c r="G24" s="96" t="s">
        <v>60</v>
      </c>
      <c r="H24" s="95">
        <v>30.05</v>
      </c>
      <c r="I24" s="95">
        <v>0.75</v>
      </c>
      <c r="J24" s="94">
        <v>500</v>
      </c>
      <c r="K24" s="94"/>
      <c r="L24" s="93" t="s">
        <v>4710</v>
      </c>
      <c r="M24" s="92" t="str">
        <f t="shared" si="0"/>
        <v/>
      </c>
      <c r="N24" s="91"/>
    </row>
    <row r="25" spans="1:14" ht="16" x14ac:dyDescent="0.2">
      <c r="A25" s="99" t="s">
        <v>4707</v>
      </c>
      <c r="B25" s="98" t="s">
        <v>4706</v>
      </c>
      <c r="C25" s="93" t="s">
        <v>4705</v>
      </c>
      <c r="D25" s="93" t="s">
        <v>31</v>
      </c>
      <c r="E25" s="93" t="s">
        <v>3149</v>
      </c>
      <c r="F25" s="97" t="s">
        <v>3148</v>
      </c>
      <c r="G25" s="96" t="s">
        <v>60</v>
      </c>
      <c r="H25" s="95">
        <v>30.05</v>
      </c>
      <c r="I25" s="95">
        <v>0.25</v>
      </c>
      <c r="J25" s="109">
        <v>500</v>
      </c>
      <c r="K25" s="94"/>
      <c r="L25" s="93" t="s">
        <v>4704</v>
      </c>
      <c r="M25" s="92" t="str">
        <f t="shared" si="0"/>
        <v/>
      </c>
      <c r="N25" s="91"/>
    </row>
    <row r="26" spans="1:14" ht="16" x14ac:dyDescent="0.2">
      <c r="A26" s="99" t="s">
        <v>4703</v>
      </c>
      <c r="B26" s="98" t="s">
        <v>1338</v>
      </c>
      <c r="C26" s="93" t="s">
        <v>4702</v>
      </c>
      <c r="D26" s="93" t="s">
        <v>3725</v>
      </c>
      <c r="E26" s="93" t="s">
        <v>3149</v>
      </c>
      <c r="F26" s="97" t="s">
        <v>3148</v>
      </c>
      <c r="G26" s="96" t="s">
        <v>60</v>
      </c>
      <c r="H26" s="95">
        <v>37.65</v>
      </c>
      <c r="I26" s="95">
        <v>0.75</v>
      </c>
      <c r="J26" s="94">
        <v>500</v>
      </c>
      <c r="K26" s="94"/>
      <c r="L26" s="93" t="s">
        <v>4701</v>
      </c>
      <c r="M26" s="92" t="str">
        <f t="shared" si="0"/>
        <v/>
      </c>
      <c r="N26" s="91"/>
    </row>
    <row r="27" spans="1:14" ht="16" x14ac:dyDescent="0.2">
      <c r="A27" s="99" t="s">
        <v>4694</v>
      </c>
      <c r="B27" s="98" t="s">
        <v>207</v>
      </c>
      <c r="C27" s="93" t="s">
        <v>4693</v>
      </c>
      <c r="D27" s="93" t="s">
        <v>3725</v>
      </c>
      <c r="E27" s="93" t="s">
        <v>3149</v>
      </c>
      <c r="F27" s="97" t="s">
        <v>3148</v>
      </c>
      <c r="G27" s="96" t="s">
        <v>60</v>
      </c>
      <c r="H27" s="95">
        <v>27.9</v>
      </c>
      <c r="I27" s="95"/>
      <c r="J27" s="94">
        <v>235</v>
      </c>
      <c r="K27" s="94"/>
      <c r="L27" s="93" t="s">
        <v>4692</v>
      </c>
      <c r="M27" s="92" t="str">
        <f t="shared" si="0"/>
        <v/>
      </c>
      <c r="N27" s="91"/>
    </row>
    <row r="28" spans="1:14" ht="16" x14ac:dyDescent="0.2">
      <c r="A28" s="99" t="s">
        <v>4689</v>
      </c>
      <c r="B28" s="98" t="s">
        <v>4684</v>
      </c>
      <c r="C28" s="93" t="s">
        <v>4683</v>
      </c>
      <c r="D28" s="93" t="s">
        <v>31</v>
      </c>
      <c r="E28" s="93" t="s">
        <v>3149</v>
      </c>
      <c r="F28" s="97" t="s">
        <v>3148</v>
      </c>
      <c r="G28" s="96" t="s">
        <v>49</v>
      </c>
      <c r="H28" s="95">
        <v>37.65</v>
      </c>
      <c r="I28" s="95">
        <v>0.75</v>
      </c>
      <c r="J28" s="94">
        <v>66</v>
      </c>
      <c r="K28" s="94"/>
      <c r="L28" s="93" t="s">
        <v>4688</v>
      </c>
      <c r="M28" s="92" t="str">
        <f t="shared" si="0"/>
        <v/>
      </c>
      <c r="N28" s="91"/>
    </row>
    <row r="29" spans="1:14" ht="16" x14ac:dyDescent="0.2">
      <c r="A29" s="99" t="s">
        <v>4685</v>
      </c>
      <c r="B29" s="98" t="s">
        <v>4684</v>
      </c>
      <c r="C29" s="93" t="s">
        <v>4683</v>
      </c>
      <c r="D29" s="93" t="s">
        <v>3725</v>
      </c>
      <c r="E29" s="93" t="s">
        <v>3149</v>
      </c>
      <c r="F29" s="97"/>
      <c r="G29" s="96" t="s">
        <v>49</v>
      </c>
      <c r="H29" s="95">
        <v>37.65</v>
      </c>
      <c r="I29" s="95">
        <v>0.75</v>
      </c>
      <c r="J29" s="94">
        <v>60</v>
      </c>
      <c r="K29" s="94"/>
      <c r="L29" s="93" t="s">
        <v>4682</v>
      </c>
      <c r="M29" s="92" t="str">
        <f t="shared" si="0"/>
        <v/>
      </c>
      <c r="N29" s="91"/>
    </row>
    <row r="30" spans="1:14" ht="16" x14ac:dyDescent="0.2">
      <c r="A30" s="99" t="s">
        <v>4679</v>
      </c>
      <c r="B30" s="98" t="s">
        <v>4678</v>
      </c>
      <c r="C30" s="93" t="s">
        <v>4677</v>
      </c>
      <c r="D30" s="93" t="s">
        <v>31</v>
      </c>
      <c r="E30" s="93" t="s">
        <v>3149</v>
      </c>
      <c r="F30" s="97" t="s">
        <v>3148</v>
      </c>
      <c r="G30" s="96" t="s">
        <v>49</v>
      </c>
      <c r="H30" s="95">
        <v>30.05</v>
      </c>
      <c r="I30" s="95">
        <v>1.5</v>
      </c>
      <c r="J30" s="94">
        <v>500</v>
      </c>
      <c r="K30" s="94"/>
      <c r="L30" s="93" t="s">
        <v>4676</v>
      </c>
      <c r="M30" s="92" t="str">
        <f t="shared" si="0"/>
        <v/>
      </c>
      <c r="N30" s="91"/>
    </row>
    <row r="31" spans="1:14" ht="16" x14ac:dyDescent="0.2">
      <c r="A31" s="99" t="s">
        <v>4649</v>
      </c>
      <c r="B31" s="98" t="s">
        <v>211</v>
      </c>
      <c r="C31" s="93" t="s">
        <v>4646</v>
      </c>
      <c r="D31" s="93" t="s">
        <v>31</v>
      </c>
      <c r="E31" s="93" t="s">
        <v>3287</v>
      </c>
      <c r="F31" s="97" t="s">
        <v>3148</v>
      </c>
      <c r="G31" s="96" t="s">
        <v>33</v>
      </c>
      <c r="H31" s="95">
        <v>34.200000000000003</v>
      </c>
      <c r="I31" s="95"/>
      <c r="J31" s="94">
        <v>47</v>
      </c>
      <c r="K31" s="94"/>
      <c r="L31" s="93" t="s">
        <v>4648</v>
      </c>
      <c r="M31" s="92" t="str">
        <f t="shared" si="0"/>
        <v/>
      </c>
      <c r="N31" s="91"/>
    </row>
    <row r="32" spans="1:14" ht="16" x14ac:dyDescent="0.2">
      <c r="A32" s="99" t="s">
        <v>4647</v>
      </c>
      <c r="B32" s="98" t="s">
        <v>211</v>
      </c>
      <c r="C32" s="93" t="s">
        <v>4646</v>
      </c>
      <c r="D32" s="93" t="s">
        <v>31</v>
      </c>
      <c r="E32" s="93" t="s">
        <v>3149</v>
      </c>
      <c r="F32" s="97"/>
      <c r="G32" s="96" t="s">
        <v>33</v>
      </c>
      <c r="H32" s="95">
        <v>34.200000000000003</v>
      </c>
      <c r="I32" s="95"/>
      <c r="J32" s="94">
        <v>408</v>
      </c>
      <c r="K32" s="94"/>
      <c r="L32" s="93" t="s">
        <v>4645</v>
      </c>
      <c r="M32" s="92" t="str">
        <f t="shared" si="0"/>
        <v/>
      </c>
      <c r="N32" s="91"/>
    </row>
    <row r="33" spans="1:14" ht="16" x14ac:dyDescent="0.2">
      <c r="A33" s="99" t="s">
        <v>4634</v>
      </c>
      <c r="B33" s="98" t="s">
        <v>216</v>
      </c>
      <c r="C33" s="93" t="s">
        <v>4631</v>
      </c>
      <c r="D33" s="93" t="s">
        <v>31</v>
      </c>
      <c r="E33" s="93" t="s">
        <v>3252</v>
      </c>
      <c r="F33" s="97" t="s">
        <v>3148</v>
      </c>
      <c r="G33" s="96" t="s">
        <v>33</v>
      </c>
      <c r="H33" s="95">
        <v>34.200000000000003</v>
      </c>
      <c r="I33" s="95"/>
      <c r="J33" s="94">
        <v>375</v>
      </c>
      <c r="K33" s="94"/>
      <c r="L33" s="93" t="s">
        <v>4633</v>
      </c>
      <c r="M33" s="92" t="str">
        <f t="shared" si="0"/>
        <v/>
      </c>
      <c r="N33" s="91"/>
    </row>
    <row r="34" spans="1:14" ht="16" x14ac:dyDescent="0.2">
      <c r="A34" s="99" t="s">
        <v>4632</v>
      </c>
      <c r="B34" s="98" t="s">
        <v>216</v>
      </c>
      <c r="C34" s="93" t="s">
        <v>4631</v>
      </c>
      <c r="D34" s="93" t="s">
        <v>31</v>
      </c>
      <c r="E34" s="93" t="s">
        <v>3149</v>
      </c>
      <c r="F34" s="97" t="s">
        <v>3148</v>
      </c>
      <c r="G34" s="96" t="s">
        <v>33</v>
      </c>
      <c r="H34" s="95">
        <v>34.200000000000003</v>
      </c>
      <c r="I34" s="95"/>
      <c r="J34" s="94">
        <v>500</v>
      </c>
      <c r="K34" s="94"/>
      <c r="L34" s="93" t="s">
        <v>4630</v>
      </c>
      <c r="M34" s="92" t="str">
        <f t="shared" si="0"/>
        <v/>
      </c>
      <c r="N34" s="91"/>
    </row>
    <row r="35" spans="1:14" ht="16" x14ac:dyDescent="0.2">
      <c r="A35" s="99" t="s">
        <v>4584</v>
      </c>
      <c r="B35" s="98" t="s">
        <v>2637</v>
      </c>
      <c r="C35" s="93" t="s">
        <v>4583</v>
      </c>
      <c r="D35" s="93" t="s">
        <v>31</v>
      </c>
      <c r="E35" s="93" t="s">
        <v>3149</v>
      </c>
      <c r="F35" s="97"/>
      <c r="G35" s="96" t="s">
        <v>33</v>
      </c>
      <c r="H35" s="95">
        <v>44</v>
      </c>
      <c r="I35" s="95">
        <v>1</v>
      </c>
      <c r="J35" s="94">
        <v>4</v>
      </c>
      <c r="K35" s="94"/>
      <c r="L35" s="93" t="s">
        <v>4582</v>
      </c>
      <c r="M35" s="92" t="str">
        <f t="shared" si="0"/>
        <v/>
      </c>
      <c r="N35" s="91"/>
    </row>
    <row r="36" spans="1:14" ht="16" x14ac:dyDescent="0.2">
      <c r="A36" s="99" t="s">
        <v>4581</v>
      </c>
      <c r="B36" s="98" t="s">
        <v>1404</v>
      </c>
      <c r="C36" s="93" t="s">
        <v>4578</v>
      </c>
      <c r="D36" s="93" t="s">
        <v>31</v>
      </c>
      <c r="E36" s="93" t="s">
        <v>3149</v>
      </c>
      <c r="F36" s="97"/>
      <c r="G36" s="96" t="s">
        <v>33</v>
      </c>
      <c r="H36" s="95">
        <v>44</v>
      </c>
      <c r="I36" s="95"/>
      <c r="J36" s="94">
        <v>2</v>
      </c>
      <c r="K36" s="94"/>
      <c r="L36" s="93" t="s">
        <v>4580</v>
      </c>
      <c r="M36" s="92" t="str">
        <f t="shared" si="0"/>
        <v/>
      </c>
      <c r="N36" s="91"/>
    </row>
    <row r="37" spans="1:14" ht="16" x14ac:dyDescent="0.2">
      <c r="A37" s="99" t="s">
        <v>4556</v>
      </c>
      <c r="B37" s="98" t="s">
        <v>1418</v>
      </c>
      <c r="C37" s="93" t="s">
        <v>4555</v>
      </c>
      <c r="D37" s="93" t="s">
        <v>31</v>
      </c>
      <c r="E37" s="93" t="s">
        <v>3149</v>
      </c>
      <c r="F37" s="97" t="s">
        <v>3148</v>
      </c>
      <c r="G37" s="96" t="s">
        <v>1420</v>
      </c>
      <c r="H37" s="95">
        <v>44</v>
      </c>
      <c r="I37" s="95">
        <v>2.5</v>
      </c>
      <c r="J37" s="94">
        <v>500</v>
      </c>
      <c r="K37" s="94"/>
      <c r="L37" s="93" t="s">
        <v>4554</v>
      </c>
      <c r="M37" s="92" t="str">
        <f t="shared" si="0"/>
        <v/>
      </c>
      <c r="N37" s="91"/>
    </row>
    <row r="38" spans="1:14" ht="16" x14ac:dyDescent="0.2">
      <c r="A38" s="99" t="s">
        <v>4553</v>
      </c>
      <c r="B38" s="98" t="s">
        <v>2532</v>
      </c>
      <c r="C38" s="93" t="s">
        <v>4552</v>
      </c>
      <c r="D38" s="93" t="s">
        <v>31</v>
      </c>
      <c r="E38" s="93" t="s">
        <v>3149</v>
      </c>
      <c r="F38" s="97"/>
      <c r="G38" s="96" t="s">
        <v>60</v>
      </c>
      <c r="H38" s="95">
        <v>44</v>
      </c>
      <c r="I38" s="95">
        <v>2</v>
      </c>
      <c r="J38" s="94">
        <v>209</v>
      </c>
      <c r="K38" s="94"/>
      <c r="L38" s="93" t="s">
        <v>4551</v>
      </c>
      <c r="M38" s="92" t="str">
        <f t="shared" si="0"/>
        <v/>
      </c>
      <c r="N38" s="91"/>
    </row>
    <row r="39" spans="1:14" ht="16" x14ac:dyDescent="0.2">
      <c r="A39" s="99" t="s">
        <v>4548</v>
      </c>
      <c r="B39" s="98" t="s">
        <v>2992</v>
      </c>
      <c r="C39" s="93" t="s">
        <v>4547</v>
      </c>
      <c r="D39" s="93" t="s">
        <v>31</v>
      </c>
      <c r="E39" s="93" t="s">
        <v>3149</v>
      </c>
      <c r="F39" s="97"/>
      <c r="G39" s="96" t="s">
        <v>33</v>
      </c>
      <c r="H39" s="95">
        <v>44</v>
      </c>
      <c r="I39" s="95">
        <v>3.3</v>
      </c>
      <c r="J39" s="94">
        <v>94</v>
      </c>
      <c r="K39" s="94"/>
      <c r="L39" s="93" t="s">
        <v>4546</v>
      </c>
      <c r="M39" s="92" t="str">
        <f t="shared" si="0"/>
        <v/>
      </c>
      <c r="N39" s="91"/>
    </row>
    <row r="40" spans="1:14" ht="16" x14ac:dyDescent="0.2">
      <c r="A40" s="99" t="s">
        <v>4533</v>
      </c>
      <c r="B40" s="98" t="s">
        <v>1426</v>
      </c>
      <c r="C40" s="93" t="s">
        <v>4532</v>
      </c>
      <c r="D40" s="93" t="s">
        <v>31</v>
      </c>
      <c r="E40" s="93" t="s">
        <v>3149</v>
      </c>
      <c r="F40" s="97"/>
      <c r="G40" s="96" t="s">
        <v>33</v>
      </c>
      <c r="H40" s="95">
        <v>44</v>
      </c>
      <c r="I40" s="95">
        <v>1.5</v>
      </c>
      <c r="J40" s="94">
        <v>430</v>
      </c>
      <c r="K40" s="94"/>
      <c r="L40" s="93" t="s">
        <v>4531</v>
      </c>
      <c r="M40" s="92" t="str">
        <f t="shared" si="0"/>
        <v/>
      </c>
      <c r="N40" s="91"/>
    </row>
    <row r="41" spans="1:14" ht="16" x14ac:dyDescent="0.2">
      <c r="A41" s="99" t="s">
        <v>4396</v>
      </c>
      <c r="B41" s="98" t="s">
        <v>2664</v>
      </c>
      <c r="C41" s="93" t="s">
        <v>4395</v>
      </c>
      <c r="D41" s="93" t="s">
        <v>31</v>
      </c>
      <c r="E41" s="93" t="s">
        <v>3252</v>
      </c>
      <c r="F41" s="97"/>
      <c r="G41" s="96" t="s">
        <v>145</v>
      </c>
      <c r="H41" s="95">
        <v>39.299999999999997</v>
      </c>
      <c r="I41" s="95">
        <v>0.75</v>
      </c>
      <c r="J41" s="94">
        <v>3</v>
      </c>
      <c r="K41" s="94"/>
      <c r="L41" s="93" t="s">
        <v>4394</v>
      </c>
      <c r="M41" s="92" t="str">
        <f t="shared" ref="M41:M72" si="1">IF(N41="","",H41-($M$7*H41))</f>
        <v/>
      </c>
      <c r="N41" s="91"/>
    </row>
    <row r="42" spans="1:14" ht="16" x14ac:dyDescent="0.2">
      <c r="A42" s="99" t="s">
        <v>4324</v>
      </c>
      <c r="B42" s="98" t="s">
        <v>2864</v>
      </c>
      <c r="C42" s="93" t="s">
        <v>4323</v>
      </c>
      <c r="D42" s="93" t="s">
        <v>31</v>
      </c>
      <c r="E42" s="93" t="s">
        <v>3222</v>
      </c>
      <c r="F42" s="97"/>
      <c r="G42" s="96" t="s">
        <v>60</v>
      </c>
      <c r="H42" s="95">
        <v>47.55</v>
      </c>
      <c r="I42" s="95"/>
      <c r="J42" s="94">
        <v>500</v>
      </c>
      <c r="K42" s="94"/>
      <c r="L42" s="93" t="s">
        <v>4322</v>
      </c>
      <c r="M42" s="92" t="str">
        <f t="shared" si="1"/>
        <v/>
      </c>
      <c r="N42" s="91"/>
    </row>
    <row r="43" spans="1:14" ht="16" x14ac:dyDescent="0.2">
      <c r="A43" s="99" t="s">
        <v>4312</v>
      </c>
      <c r="B43" s="98" t="s">
        <v>2481</v>
      </c>
      <c r="C43" s="93" t="s">
        <v>4311</v>
      </c>
      <c r="D43" s="93" t="s">
        <v>31</v>
      </c>
      <c r="E43" s="93" t="s">
        <v>3222</v>
      </c>
      <c r="F43" s="97"/>
      <c r="G43" s="96" t="s">
        <v>60</v>
      </c>
      <c r="H43" s="95">
        <v>47.55</v>
      </c>
      <c r="I43" s="95">
        <v>2</v>
      </c>
      <c r="J43" s="94">
        <v>500</v>
      </c>
      <c r="K43" s="94"/>
      <c r="L43" s="93" t="s">
        <v>4310</v>
      </c>
      <c r="M43" s="92" t="str">
        <f t="shared" si="1"/>
        <v/>
      </c>
      <c r="N43" s="91"/>
    </row>
    <row r="44" spans="1:14" ht="16" x14ac:dyDescent="0.2">
      <c r="A44" s="99" t="s">
        <v>4249</v>
      </c>
      <c r="B44" s="98" t="s">
        <v>4246</v>
      </c>
      <c r="C44" s="93" t="s">
        <v>4245</v>
      </c>
      <c r="D44" s="93" t="s">
        <v>4157</v>
      </c>
      <c r="E44" s="93" t="s">
        <v>3252</v>
      </c>
      <c r="F44" s="97"/>
      <c r="G44" s="96" t="s">
        <v>33</v>
      </c>
      <c r="H44" s="95">
        <v>45</v>
      </c>
      <c r="I44" s="95">
        <v>2.4500000000000002</v>
      </c>
      <c r="J44" s="94">
        <v>500</v>
      </c>
      <c r="K44" s="94"/>
      <c r="L44" s="93" t="s">
        <v>4248</v>
      </c>
      <c r="M44" s="92" t="str">
        <f t="shared" si="1"/>
        <v/>
      </c>
      <c r="N44" s="91"/>
    </row>
    <row r="45" spans="1:14" ht="16" x14ac:dyDescent="0.2">
      <c r="A45" s="99" t="s">
        <v>4239</v>
      </c>
      <c r="B45" s="98" t="s">
        <v>4238</v>
      </c>
      <c r="C45" s="93" t="s">
        <v>4237</v>
      </c>
      <c r="D45" s="93" t="s">
        <v>4157</v>
      </c>
      <c r="E45" s="93" t="s">
        <v>3252</v>
      </c>
      <c r="F45" s="97"/>
      <c r="G45" s="96" t="s">
        <v>33</v>
      </c>
      <c r="H45" s="95">
        <v>45</v>
      </c>
      <c r="I45" s="95">
        <v>1.05</v>
      </c>
      <c r="J45" s="94">
        <v>37</v>
      </c>
      <c r="K45" s="94"/>
      <c r="L45" s="93" t="s">
        <v>4236</v>
      </c>
      <c r="M45" s="92" t="str">
        <f t="shared" si="1"/>
        <v/>
      </c>
      <c r="N45" s="91"/>
    </row>
    <row r="46" spans="1:14" ht="16" x14ac:dyDescent="0.2">
      <c r="A46" s="99" t="s">
        <v>4231</v>
      </c>
      <c r="B46" s="98" t="s">
        <v>4230</v>
      </c>
      <c r="C46" s="93" t="s">
        <v>4229</v>
      </c>
      <c r="D46" s="93" t="s">
        <v>4157</v>
      </c>
      <c r="E46" s="93" t="s">
        <v>3252</v>
      </c>
      <c r="F46" s="97"/>
      <c r="G46" s="96" t="s">
        <v>33</v>
      </c>
      <c r="H46" s="95">
        <v>45</v>
      </c>
      <c r="I46" s="95">
        <v>1.05</v>
      </c>
      <c r="J46" s="94">
        <v>24</v>
      </c>
      <c r="K46" s="94"/>
      <c r="L46" s="93" t="s">
        <v>4228</v>
      </c>
      <c r="M46" s="92" t="str">
        <f t="shared" si="1"/>
        <v/>
      </c>
      <c r="N46" s="91"/>
    </row>
    <row r="47" spans="1:14" ht="16" x14ac:dyDescent="0.2">
      <c r="A47" s="99" t="s">
        <v>4223</v>
      </c>
      <c r="B47" s="98" t="s">
        <v>4222</v>
      </c>
      <c r="C47" s="93" t="s">
        <v>4221</v>
      </c>
      <c r="D47" s="93" t="s">
        <v>4157</v>
      </c>
      <c r="E47" s="93" t="s">
        <v>3252</v>
      </c>
      <c r="F47" s="97"/>
      <c r="G47" s="96" t="s">
        <v>33</v>
      </c>
      <c r="H47" s="95">
        <v>45</v>
      </c>
      <c r="I47" s="95">
        <v>1.05</v>
      </c>
      <c r="J47" s="94">
        <v>58</v>
      </c>
      <c r="K47" s="94"/>
      <c r="L47" s="93" t="s">
        <v>4220</v>
      </c>
      <c r="M47" s="92" t="str">
        <f t="shared" si="1"/>
        <v/>
      </c>
      <c r="N47" s="91"/>
    </row>
    <row r="48" spans="1:14" ht="16" x14ac:dyDescent="0.2">
      <c r="A48" s="99" t="s">
        <v>4209</v>
      </c>
      <c r="B48" s="98" t="s">
        <v>4206</v>
      </c>
      <c r="C48" s="93" t="s">
        <v>4205</v>
      </c>
      <c r="D48" s="93" t="s">
        <v>4157</v>
      </c>
      <c r="E48" s="93" t="s">
        <v>3252</v>
      </c>
      <c r="F48" s="97"/>
      <c r="G48" s="96" t="s">
        <v>33</v>
      </c>
      <c r="H48" s="95">
        <v>45</v>
      </c>
      <c r="I48" s="95">
        <v>2.4500000000000002</v>
      </c>
      <c r="J48" s="94">
        <v>500</v>
      </c>
      <c r="K48" s="94"/>
      <c r="L48" s="93" t="s">
        <v>4208</v>
      </c>
      <c r="M48" s="92" t="str">
        <f t="shared" si="1"/>
        <v/>
      </c>
      <c r="N48" s="91"/>
    </row>
    <row r="49" spans="1:14" ht="16" x14ac:dyDescent="0.2">
      <c r="A49" s="99" t="s">
        <v>4199</v>
      </c>
      <c r="B49" s="98" t="s">
        <v>4196</v>
      </c>
      <c r="C49" s="93" t="s">
        <v>4195</v>
      </c>
      <c r="D49" s="93" t="s">
        <v>4157</v>
      </c>
      <c r="E49" s="93" t="s">
        <v>3252</v>
      </c>
      <c r="F49" s="97"/>
      <c r="G49" s="96" t="s">
        <v>33</v>
      </c>
      <c r="H49" s="95">
        <v>45</v>
      </c>
      <c r="I49" s="95">
        <v>2.25</v>
      </c>
      <c r="J49" s="94">
        <v>500</v>
      </c>
      <c r="K49" s="94"/>
      <c r="L49" s="93" t="s">
        <v>4198</v>
      </c>
      <c r="M49" s="92" t="str">
        <f t="shared" si="1"/>
        <v/>
      </c>
      <c r="N49" s="91"/>
    </row>
    <row r="50" spans="1:14" ht="16" x14ac:dyDescent="0.2">
      <c r="A50" s="99" t="s">
        <v>4188</v>
      </c>
      <c r="B50" s="98" t="s">
        <v>4187</v>
      </c>
      <c r="C50" s="93" t="s">
        <v>4186</v>
      </c>
      <c r="D50" s="93" t="s">
        <v>4157</v>
      </c>
      <c r="E50" s="93" t="s">
        <v>3252</v>
      </c>
      <c r="F50" s="97"/>
      <c r="G50" s="96" t="s">
        <v>33</v>
      </c>
      <c r="H50" s="95">
        <v>45</v>
      </c>
      <c r="I50" s="95">
        <v>1</v>
      </c>
      <c r="J50" s="94">
        <v>67</v>
      </c>
      <c r="K50" s="94"/>
      <c r="L50" s="93" t="s">
        <v>4185</v>
      </c>
      <c r="M50" s="92" t="str">
        <f t="shared" si="1"/>
        <v/>
      </c>
      <c r="N50" s="91"/>
    </row>
    <row r="51" spans="1:14" ht="16" x14ac:dyDescent="0.2">
      <c r="A51" s="99" t="s">
        <v>4145</v>
      </c>
      <c r="B51" s="98" t="s">
        <v>4144</v>
      </c>
      <c r="C51" s="93" t="s">
        <v>4143</v>
      </c>
      <c r="D51" s="93" t="s">
        <v>31</v>
      </c>
      <c r="E51" s="93" t="s">
        <v>3149</v>
      </c>
      <c r="F51" s="97"/>
      <c r="G51" s="96" t="s">
        <v>43</v>
      </c>
      <c r="H51" s="95">
        <v>39.6</v>
      </c>
      <c r="I51" s="95">
        <v>2</v>
      </c>
      <c r="J51" s="94">
        <v>18</v>
      </c>
      <c r="K51" s="94"/>
      <c r="L51" s="93" t="s">
        <v>4142</v>
      </c>
      <c r="M51" s="92" t="str">
        <f t="shared" si="1"/>
        <v/>
      </c>
      <c r="N51" s="91"/>
    </row>
    <row r="52" spans="1:14" ht="16" x14ac:dyDescent="0.2">
      <c r="A52" s="99" t="s">
        <v>4129</v>
      </c>
      <c r="B52" s="98" t="s">
        <v>4128</v>
      </c>
      <c r="C52" s="93" t="s">
        <v>4127</v>
      </c>
      <c r="D52" s="93" t="s">
        <v>31</v>
      </c>
      <c r="E52" s="93" t="s">
        <v>3222</v>
      </c>
      <c r="F52" s="97"/>
      <c r="G52" s="96" t="s">
        <v>43</v>
      </c>
      <c r="H52" s="95">
        <v>33.549999999999997</v>
      </c>
      <c r="I52" s="95"/>
      <c r="J52" s="94">
        <v>138</v>
      </c>
      <c r="K52" s="94"/>
      <c r="L52" s="93" t="s">
        <v>4126</v>
      </c>
      <c r="M52" s="92" t="str">
        <f t="shared" si="1"/>
        <v/>
      </c>
      <c r="N52" s="91"/>
    </row>
    <row r="53" spans="1:14" ht="16" x14ac:dyDescent="0.2">
      <c r="A53" s="99" t="s">
        <v>4125</v>
      </c>
      <c r="B53" s="98" t="s">
        <v>4122</v>
      </c>
      <c r="C53" s="93" t="s">
        <v>4121</v>
      </c>
      <c r="D53" s="93" t="s">
        <v>31</v>
      </c>
      <c r="E53" s="93" t="s">
        <v>3252</v>
      </c>
      <c r="F53" s="97"/>
      <c r="G53" s="96" t="s">
        <v>33</v>
      </c>
      <c r="H53" s="95">
        <v>37.4</v>
      </c>
      <c r="I53" s="95"/>
      <c r="J53" s="94">
        <v>271</v>
      </c>
      <c r="K53" s="94"/>
      <c r="L53" s="93" t="s">
        <v>4124</v>
      </c>
      <c r="M53" s="92" t="str">
        <f t="shared" si="1"/>
        <v/>
      </c>
      <c r="N53" s="91"/>
    </row>
    <row r="54" spans="1:14" ht="16" x14ac:dyDescent="0.2">
      <c r="A54" s="99" t="s">
        <v>4123</v>
      </c>
      <c r="B54" s="98" t="s">
        <v>4122</v>
      </c>
      <c r="C54" s="93" t="s">
        <v>4121</v>
      </c>
      <c r="D54" s="93" t="s">
        <v>31</v>
      </c>
      <c r="E54" s="93" t="s">
        <v>3149</v>
      </c>
      <c r="F54" s="97"/>
      <c r="G54" s="96" t="s">
        <v>33</v>
      </c>
      <c r="H54" s="95">
        <v>37.4</v>
      </c>
      <c r="I54" s="95"/>
      <c r="J54" s="94">
        <v>1</v>
      </c>
      <c r="K54" s="94"/>
      <c r="L54" s="93" t="s">
        <v>4120</v>
      </c>
      <c r="M54" s="92" t="str">
        <f t="shared" si="1"/>
        <v/>
      </c>
      <c r="N54" s="91"/>
    </row>
    <row r="55" spans="1:14" ht="16" x14ac:dyDescent="0.2">
      <c r="A55" s="99" t="s">
        <v>4117</v>
      </c>
      <c r="B55" s="98" t="s">
        <v>4116</v>
      </c>
      <c r="C55" s="93" t="s">
        <v>4115</v>
      </c>
      <c r="D55" s="93" t="s">
        <v>31</v>
      </c>
      <c r="E55" s="93" t="s">
        <v>3252</v>
      </c>
      <c r="F55" s="97"/>
      <c r="G55" s="96" t="s">
        <v>1420</v>
      </c>
      <c r="H55" s="95">
        <v>37.4</v>
      </c>
      <c r="I55" s="95"/>
      <c r="J55" s="94">
        <v>159</v>
      </c>
      <c r="K55" s="94">
        <v>248</v>
      </c>
      <c r="L55" s="93" t="s">
        <v>4114</v>
      </c>
      <c r="M55" s="92" t="str">
        <f t="shared" si="1"/>
        <v/>
      </c>
      <c r="N55" s="91"/>
    </row>
    <row r="56" spans="1:14" ht="16" x14ac:dyDescent="0.2">
      <c r="A56" s="99" t="s">
        <v>4113</v>
      </c>
      <c r="B56" s="98" t="s">
        <v>4110</v>
      </c>
      <c r="C56" s="93" t="s">
        <v>4109</v>
      </c>
      <c r="D56" s="93" t="s">
        <v>31</v>
      </c>
      <c r="E56" s="93" t="s">
        <v>3252</v>
      </c>
      <c r="F56" s="97"/>
      <c r="G56" s="96" t="s">
        <v>43</v>
      </c>
      <c r="H56" s="95">
        <v>37.4</v>
      </c>
      <c r="I56" s="95"/>
      <c r="J56" s="94">
        <v>150</v>
      </c>
      <c r="K56" s="94"/>
      <c r="L56" s="93" t="s">
        <v>4112</v>
      </c>
      <c r="M56" s="92" t="str">
        <f t="shared" si="1"/>
        <v/>
      </c>
      <c r="N56" s="91"/>
    </row>
    <row r="57" spans="1:14" ht="16" x14ac:dyDescent="0.2">
      <c r="A57" s="99" t="s">
        <v>4111</v>
      </c>
      <c r="B57" s="98" t="s">
        <v>4110</v>
      </c>
      <c r="C57" s="93" t="s">
        <v>4109</v>
      </c>
      <c r="D57" s="93" t="s">
        <v>31</v>
      </c>
      <c r="E57" s="93" t="s">
        <v>3149</v>
      </c>
      <c r="F57" s="97"/>
      <c r="G57" s="96" t="s">
        <v>43</v>
      </c>
      <c r="H57" s="95">
        <v>37.4</v>
      </c>
      <c r="I57" s="95"/>
      <c r="J57" s="94">
        <v>500</v>
      </c>
      <c r="K57" s="94"/>
      <c r="L57" s="93" t="s">
        <v>4108</v>
      </c>
      <c r="M57" s="92" t="str">
        <f t="shared" si="1"/>
        <v/>
      </c>
      <c r="N57" s="91"/>
    </row>
    <row r="58" spans="1:14" ht="16" x14ac:dyDescent="0.2">
      <c r="A58" s="99" t="s">
        <v>4103</v>
      </c>
      <c r="B58" s="98" t="s">
        <v>4100</v>
      </c>
      <c r="C58" s="93" t="s">
        <v>4099</v>
      </c>
      <c r="D58" s="93" t="s">
        <v>41</v>
      </c>
      <c r="E58" s="93" t="s">
        <v>3252</v>
      </c>
      <c r="F58" s="97" t="s">
        <v>3148</v>
      </c>
      <c r="G58" s="96" t="s">
        <v>33</v>
      </c>
      <c r="H58" s="95">
        <v>37.4</v>
      </c>
      <c r="I58" s="95"/>
      <c r="J58" s="94">
        <v>500</v>
      </c>
      <c r="K58" s="94"/>
      <c r="L58" s="93" t="s">
        <v>4102</v>
      </c>
      <c r="M58" s="92" t="str">
        <f t="shared" si="1"/>
        <v/>
      </c>
      <c r="N58" s="91"/>
    </row>
    <row r="59" spans="1:14" ht="16" x14ac:dyDescent="0.2">
      <c r="A59" s="99" t="s">
        <v>4101</v>
      </c>
      <c r="B59" s="98" t="s">
        <v>4100</v>
      </c>
      <c r="C59" s="93" t="s">
        <v>4099</v>
      </c>
      <c r="D59" s="93" t="s">
        <v>41</v>
      </c>
      <c r="E59" s="93" t="s">
        <v>3149</v>
      </c>
      <c r="F59" s="97" t="s">
        <v>3148</v>
      </c>
      <c r="G59" s="96" t="s">
        <v>33</v>
      </c>
      <c r="H59" s="95">
        <v>37.4</v>
      </c>
      <c r="I59" s="95"/>
      <c r="J59" s="94">
        <v>500</v>
      </c>
      <c r="K59" s="94"/>
      <c r="L59" s="93" t="s">
        <v>4098</v>
      </c>
      <c r="M59" s="92" t="str">
        <f t="shared" si="1"/>
        <v/>
      </c>
      <c r="N59" s="91"/>
    </row>
    <row r="60" spans="1:14" ht="16" x14ac:dyDescent="0.2">
      <c r="A60" s="99" t="s">
        <v>4097</v>
      </c>
      <c r="B60" s="98" t="s">
        <v>4096</v>
      </c>
      <c r="C60" s="93" t="s">
        <v>4095</v>
      </c>
      <c r="D60" s="93" t="s">
        <v>31</v>
      </c>
      <c r="E60" s="93" t="s">
        <v>3252</v>
      </c>
      <c r="F60" s="97"/>
      <c r="G60" s="96" t="s">
        <v>99</v>
      </c>
      <c r="H60" s="95">
        <v>37.4</v>
      </c>
      <c r="I60" s="95">
        <v>0.9</v>
      </c>
      <c r="J60" s="94">
        <v>394</v>
      </c>
      <c r="K60" s="94"/>
      <c r="L60" s="93" t="s">
        <v>4094</v>
      </c>
      <c r="M60" s="92" t="str">
        <f t="shared" si="1"/>
        <v/>
      </c>
      <c r="N60" s="91"/>
    </row>
    <row r="61" spans="1:14" ht="16" x14ac:dyDescent="0.2">
      <c r="A61" s="99" t="s">
        <v>4091</v>
      </c>
      <c r="B61" s="98" t="s">
        <v>4090</v>
      </c>
      <c r="C61" s="93" t="s">
        <v>4089</v>
      </c>
      <c r="D61" s="93" t="s">
        <v>41</v>
      </c>
      <c r="E61" s="93" t="s">
        <v>3252</v>
      </c>
      <c r="F61" s="97"/>
      <c r="G61" s="96" t="s">
        <v>60</v>
      </c>
      <c r="H61" s="95">
        <v>37.4</v>
      </c>
      <c r="I61" s="95"/>
      <c r="J61" s="94">
        <v>491</v>
      </c>
      <c r="K61" s="94"/>
      <c r="L61" s="93" t="s">
        <v>4088</v>
      </c>
      <c r="M61" s="92" t="str">
        <f t="shared" si="1"/>
        <v/>
      </c>
      <c r="N61" s="91"/>
    </row>
    <row r="62" spans="1:14" ht="16" x14ac:dyDescent="0.2">
      <c r="A62" s="99" t="s">
        <v>4085</v>
      </c>
      <c r="B62" s="98" t="s">
        <v>4084</v>
      </c>
      <c r="C62" s="93" t="s">
        <v>4083</v>
      </c>
      <c r="D62" s="93" t="s">
        <v>41</v>
      </c>
      <c r="E62" s="93" t="s">
        <v>3149</v>
      </c>
      <c r="F62" s="97" t="s">
        <v>3148</v>
      </c>
      <c r="G62" s="96" t="s">
        <v>60</v>
      </c>
      <c r="H62" s="95">
        <v>37.4</v>
      </c>
      <c r="I62" s="95"/>
      <c r="J62" s="94">
        <v>107</v>
      </c>
      <c r="K62" s="94"/>
      <c r="L62" s="93" t="s">
        <v>4082</v>
      </c>
      <c r="M62" s="92" t="str">
        <f t="shared" si="1"/>
        <v/>
      </c>
      <c r="N62" s="91"/>
    </row>
    <row r="63" spans="1:14" ht="16" x14ac:dyDescent="0.2">
      <c r="A63" s="99" t="s">
        <v>4081</v>
      </c>
      <c r="B63" s="98" t="s">
        <v>4080</v>
      </c>
      <c r="C63" s="93" t="s">
        <v>4079</v>
      </c>
      <c r="D63" s="93" t="s">
        <v>41</v>
      </c>
      <c r="E63" s="93" t="s">
        <v>3252</v>
      </c>
      <c r="F63" s="97"/>
      <c r="G63" s="96" t="s">
        <v>60</v>
      </c>
      <c r="H63" s="95">
        <v>37.4</v>
      </c>
      <c r="I63" s="95"/>
      <c r="J63" s="94">
        <v>233</v>
      </c>
      <c r="K63" s="94"/>
      <c r="L63" s="93" t="s">
        <v>4078</v>
      </c>
      <c r="M63" s="92" t="str">
        <f t="shared" si="1"/>
        <v/>
      </c>
      <c r="N63" s="91"/>
    </row>
    <row r="64" spans="1:14" ht="16" x14ac:dyDescent="0.2">
      <c r="A64" s="99" t="s">
        <v>3914</v>
      </c>
      <c r="B64" s="98" t="s">
        <v>1783</v>
      </c>
      <c r="C64" s="93" t="s">
        <v>3913</v>
      </c>
      <c r="D64" s="93" t="s">
        <v>31</v>
      </c>
      <c r="E64" s="93" t="s">
        <v>3222</v>
      </c>
      <c r="F64" s="97"/>
      <c r="G64" s="96" t="s">
        <v>33</v>
      </c>
      <c r="H64" s="95">
        <v>41.05</v>
      </c>
      <c r="I64" s="95">
        <v>1.5</v>
      </c>
      <c r="J64" s="94">
        <v>500</v>
      </c>
      <c r="K64" s="94"/>
      <c r="L64" s="93" t="s">
        <v>3912</v>
      </c>
      <c r="M64" s="92" t="str">
        <f t="shared" si="1"/>
        <v/>
      </c>
      <c r="N64" s="91"/>
    </row>
    <row r="65" spans="1:14" ht="16" x14ac:dyDescent="0.2">
      <c r="A65" s="99" t="s">
        <v>3911</v>
      </c>
      <c r="B65" s="98" t="s">
        <v>3910</v>
      </c>
      <c r="C65" s="93" t="s">
        <v>3909</v>
      </c>
      <c r="D65" s="93" t="s">
        <v>31</v>
      </c>
      <c r="E65" s="93" t="s">
        <v>3222</v>
      </c>
      <c r="F65" s="97"/>
      <c r="G65" s="96" t="s">
        <v>33</v>
      </c>
      <c r="H65" s="95">
        <v>41.05</v>
      </c>
      <c r="I65" s="95"/>
      <c r="J65" s="94">
        <v>345</v>
      </c>
      <c r="K65" s="94"/>
      <c r="L65" s="93" t="s">
        <v>3908</v>
      </c>
      <c r="M65" s="92" t="str">
        <f t="shared" si="1"/>
        <v/>
      </c>
      <c r="N65" s="91"/>
    </row>
    <row r="66" spans="1:14" ht="16" x14ac:dyDescent="0.2">
      <c r="A66" s="99" t="s">
        <v>3907</v>
      </c>
      <c r="B66" s="98" t="s">
        <v>423</v>
      </c>
      <c r="C66" s="93" t="s">
        <v>3906</v>
      </c>
      <c r="D66" s="93" t="s">
        <v>31</v>
      </c>
      <c r="E66" s="93" t="s">
        <v>3222</v>
      </c>
      <c r="F66" s="97"/>
      <c r="G66" s="96" t="s">
        <v>33</v>
      </c>
      <c r="H66" s="95">
        <v>35.200000000000003</v>
      </c>
      <c r="I66" s="95"/>
      <c r="J66" s="94">
        <v>257</v>
      </c>
      <c r="K66" s="94"/>
      <c r="L66" s="93" t="s">
        <v>3905</v>
      </c>
      <c r="M66" s="92" t="str">
        <f t="shared" si="1"/>
        <v/>
      </c>
      <c r="N66" s="91"/>
    </row>
    <row r="67" spans="1:14" ht="16" x14ac:dyDescent="0.2">
      <c r="A67" s="99" t="s">
        <v>3904</v>
      </c>
      <c r="B67" s="98" t="s">
        <v>3903</v>
      </c>
      <c r="C67" s="93" t="s">
        <v>3902</v>
      </c>
      <c r="D67" s="93" t="s">
        <v>31</v>
      </c>
      <c r="E67" s="93" t="s">
        <v>3222</v>
      </c>
      <c r="F67" s="97"/>
      <c r="G67" s="96" t="s">
        <v>33</v>
      </c>
      <c r="H67" s="95">
        <v>41.5</v>
      </c>
      <c r="I67" s="95">
        <v>1.75</v>
      </c>
      <c r="J67" s="94">
        <v>93</v>
      </c>
      <c r="K67" s="94"/>
      <c r="L67" s="93" t="s">
        <v>3901</v>
      </c>
      <c r="M67" s="92" t="str">
        <f t="shared" si="1"/>
        <v/>
      </c>
      <c r="N67" s="91"/>
    </row>
    <row r="68" spans="1:14" ht="16" x14ac:dyDescent="0.2">
      <c r="A68" s="99" t="s">
        <v>3900</v>
      </c>
      <c r="B68" s="98" t="s">
        <v>3899</v>
      </c>
      <c r="C68" s="93" t="s">
        <v>3898</v>
      </c>
      <c r="D68" s="93" t="s">
        <v>31</v>
      </c>
      <c r="E68" s="93" t="s">
        <v>3222</v>
      </c>
      <c r="F68" s="97"/>
      <c r="G68" s="96" t="s">
        <v>33</v>
      </c>
      <c r="H68" s="95">
        <v>39.799999999999997</v>
      </c>
      <c r="I68" s="95">
        <v>1.85</v>
      </c>
      <c r="J68" s="94">
        <v>156</v>
      </c>
      <c r="K68" s="94"/>
      <c r="L68" s="93" t="s">
        <v>3897</v>
      </c>
      <c r="M68" s="92" t="str">
        <f t="shared" si="1"/>
        <v/>
      </c>
      <c r="N68" s="91"/>
    </row>
    <row r="69" spans="1:14" ht="16" x14ac:dyDescent="0.2">
      <c r="A69" s="99" t="s">
        <v>3892</v>
      </c>
      <c r="B69" s="98" t="s">
        <v>3891</v>
      </c>
      <c r="C69" s="93" t="s">
        <v>3890</v>
      </c>
      <c r="D69" s="93" t="s">
        <v>31</v>
      </c>
      <c r="E69" s="93" t="s">
        <v>3222</v>
      </c>
      <c r="F69" s="97" t="s">
        <v>3148</v>
      </c>
      <c r="G69" s="96" t="s">
        <v>60</v>
      </c>
      <c r="H69" s="95">
        <v>38.4</v>
      </c>
      <c r="I69" s="95">
        <v>1.5</v>
      </c>
      <c r="J69" s="94">
        <v>349</v>
      </c>
      <c r="K69" s="94"/>
      <c r="L69" s="93" t="s">
        <v>3889</v>
      </c>
      <c r="M69" s="92" t="str">
        <f t="shared" si="1"/>
        <v/>
      </c>
      <c r="N69" s="91"/>
    </row>
    <row r="70" spans="1:14" ht="16" x14ac:dyDescent="0.2">
      <c r="A70" s="99" t="s">
        <v>3884</v>
      </c>
      <c r="B70" s="98" t="s">
        <v>3883</v>
      </c>
      <c r="C70" s="93" t="s">
        <v>3882</v>
      </c>
      <c r="D70" s="93" t="s">
        <v>31</v>
      </c>
      <c r="E70" s="93" t="s">
        <v>3222</v>
      </c>
      <c r="F70" s="97" t="s">
        <v>3148</v>
      </c>
      <c r="G70" s="96" t="s">
        <v>33</v>
      </c>
      <c r="H70" s="95">
        <v>38.4</v>
      </c>
      <c r="I70" s="95">
        <v>3</v>
      </c>
      <c r="J70" s="94">
        <v>228</v>
      </c>
      <c r="K70" s="94"/>
      <c r="L70" s="93" t="s">
        <v>3881</v>
      </c>
      <c r="M70" s="92" t="str">
        <f t="shared" si="1"/>
        <v/>
      </c>
      <c r="N70" s="91"/>
    </row>
    <row r="71" spans="1:14" ht="16" x14ac:dyDescent="0.2">
      <c r="A71" s="99" t="s">
        <v>3878</v>
      </c>
      <c r="B71" s="98" t="s">
        <v>3877</v>
      </c>
      <c r="C71" s="93" t="s">
        <v>3876</v>
      </c>
      <c r="D71" s="93" t="s">
        <v>31</v>
      </c>
      <c r="E71" s="93" t="s">
        <v>3222</v>
      </c>
      <c r="F71" s="97"/>
      <c r="G71" s="96" t="s">
        <v>33</v>
      </c>
      <c r="H71" s="95">
        <v>38.4</v>
      </c>
      <c r="I71" s="95"/>
      <c r="J71" s="94">
        <v>263</v>
      </c>
      <c r="K71" s="94"/>
      <c r="L71" s="93" t="s">
        <v>3875</v>
      </c>
      <c r="M71" s="92" t="str">
        <f t="shared" si="1"/>
        <v/>
      </c>
      <c r="N71" s="91"/>
    </row>
    <row r="72" spans="1:14" ht="16" x14ac:dyDescent="0.2">
      <c r="A72" s="99" t="s">
        <v>3819</v>
      </c>
      <c r="B72" s="98" t="s">
        <v>3816</v>
      </c>
      <c r="C72" s="93" t="s">
        <v>3815</v>
      </c>
      <c r="D72" s="93" t="s">
        <v>31</v>
      </c>
      <c r="E72" s="93" t="s">
        <v>3252</v>
      </c>
      <c r="F72" s="97"/>
      <c r="G72" s="96" t="s">
        <v>43</v>
      </c>
      <c r="H72" s="95">
        <v>51.95</v>
      </c>
      <c r="I72" s="95">
        <v>1.25</v>
      </c>
      <c r="J72" s="94">
        <v>34</v>
      </c>
      <c r="K72" s="94"/>
      <c r="L72" s="93" t="s">
        <v>3818</v>
      </c>
      <c r="M72" s="92" t="str">
        <f t="shared" si="1"/>
        <v/>
      </c>
      <c r="N72" s="91"/>
    </row>
    <row r="73" spans="1:14" ht="16" x14ac:dyDescent="0.2">
      <c r="A73" s="99" t="s">
        <v>3817</v>
      </c>
      <c r="B73" s="98" t="s">
        <v>3816</v>
      </c>
      <c r="C73" s="93" t="s">
        <v>3815</v>
      </c>
      <c r="D73" s="93" t="s">
        <v>31</v>
      </c>
      <c r="E73" s="93" t="s">
        <v>3222</v>
      </c>
      <c r="F73" s="97"/>
      <c r="G73" s="96" t="s">
        <v>43</v>
      </c>
      <c r="H73" s="95">
        <v>51.95</v>
      </c>
      <c r="I73" s="95">
        <v>1.25</v>
      </c>
      <c r="J73" s="94">
        <v>10</v>
      </c>
      <c r="K73" s="94"/>
      <c r="L73" s="93" t="s">
        <v>3814</v>
      </c>
      <c r="M73" s="92" t="str">
        <f t="shared" ref="M73:M104" si="2">IF(N73="","",H73-($M$7*H73))</f>
        <v/>
      </c>
      <c r="N73" s="91"/>
    </row>
    <row r="74" spans="1:14" ht="16" x14ac:dyDescent="0.2">
      <c r="A74" s="99" t="s">
        <v>3517</v>
      </c>
      <c r="B74" s="98" t="s">
        <v>680</v>
      </c>
      <c r="C74" s="93" t="s">
        <v>3516</v>
      </c>
      <c r="D74" s="93" t="s">
        <v>31</v>
      </c>
      <c r="E74" s="93" t="s">
        <v>3252</v>
      </c>
      <c r="F74" s="97" t="s">
        <v>3148</v>
      </c>
      <c r="G74" s="96" t="s">
        <v>60</v>
      </c>
      <c r="H74" s="95">
        <v>31.55</v>
      </c>
      <c r="I74" s="95">
        <v>1.25</v>
      </c>
      <c r="J74" s="94">
        <v>173</v>
      </c>
      <c r="K74" s="94"/>
      <c r="L74" s="93" t="s">
        <v>3515</v>
      </c>
      <c r="M74" s="92" t="str">
        <f t="shared" si="2"/>
        <v/>
      </c>
      <c r="N74" s="91"/>
    </row>
    <row r="75" spans="1:14" ht="16" x14ac:dyDescent="0.2">
      <c r="A75" s="99" t="s">
        <v>3432</v>
      </c>
      <c r="B75" s="98" t="s">
        <v>505</v>
      </c>
      <c r="C75" s="93" t="s">
        <v>3431</v>
      </c>
      <c r="D75" s="93" t="s">
        <v>31</v>
      </c>
      <c r="E75" s="93" t="s">
        <v>3287</v>
      </c>
      <c r="F75" s="97" t="s">
        <v>3148</v>
      </c>
      <c r="G75" s="96" t="s">
        <v>60</v>
      </c>
      <c r="H75" s="95">
        <v>35.049999999999997</v>
      </c>
      <c r="I75" s="95">
        <v>2</v>
      </c>
      <c r="J75" s="94">
        <v>307</v>
      </c>
      <c r="K75" s="94"/>
      <c r="L75" s="93" t="s">
        <v>3286</v>
      </c>
      <c r="M75" s="92" t="str">
        <f t="shared" si="2"/>
        <v/>
      </c>
      <c r="N75" s="91"/>
    </row>
    <row r="76" spans="1:14" ht="16" x14ac:dyDescent="0.2">
      <c r="A76" s="99" t="s">
        <v>3401</v>
      </c>
      <c r="B76" s="98" t="s">
        <v>495</v>
      </c>
      <c r="C76" s="93" t="s">
        <v>3400</v>
      </c>
      <c r="D76" s="93" t="s">
        <v>31</v>
      </c>
      <c r="E76" s="93" t="s">
        <v>3149</v>
      </c>
      <c r="F76" s="97"/>
      <c r="G76" s="96" t="s">
        <v>60</v>
      </c>
      <c r="H76" s="95">
        <v>30.15</v>
      </c>
      <c r="I76" s="95"/>
      <c r="J76" s="94">
        <v>8</v>
      </c>
      <c r="K76" s="94"/>
      <c r="L76" s="93" t="s">
        <v>3399</v>
      </c>
      <c r="M76" s="92" t="str">
        <f t="shared" si="2"/>
        <v/>
      </c>
      <c r="N76" s="91"/>
    </row>
    <row r="77" spans="1:14" ht="16" x14ac:dyDescent="0.2">
      <c r="A77" s="99" t="s">
        <v>3388</v>
      </c>
      <c r="B77" s="98" t="s">
        <v>3385</v>
      </c>
      <c r="C77" s="93" t="s">
        <v>3384</v>
      </c>
      <c r="D77" s="93" t="s">
        <v>31</v>
      </c>
      <c r="E77" s="93" t="s">
        <v>3287</v>
      </c>
      <c r="F77" s="97" t="s">
        <v>3148</v>
      </c>
      <c r="G77" s="96" t="s">
        <v>145</v>
      </c>
      <c r="H77" s="95">
        <v>34.9</v>
      </c>
      <c r="I77" s="95">
        <v>1.75</v>
      </c>
      <c r="J77" s="94">
        <v>215</v>
      </c>
      <c r="K77" s="94"/>
      <c r="L77" s="93" t="s">
        <v>3387</v>
      </c>
      <c r="M77" s="92" t="str">
        <f t="shared" si="2"/>
        <v/>
      </c>
      <c r="N77" s="91"/>
    </row>
    <row r="78" spans="1:14" ht="16" x14ac:dyDescent="0.2">
      <c r="A78" s="99" t="s">
        <v>3386</v>
      </c>
      <c r="B78" s="98" t="s">
        <v>3385</v>
      </c>
      <c r="C78" s="93" t="s">
        <v>3384</v>
      </c>
      <c r="D78" s="93" t="s">
        <v>31</v>
      </c>
      <c r="E78" s="93" t="s">
        <v>3149</v>
      </c>
      <c r="F78" s="97" t="s">
        <v>3148</v>
      </c>
      <c r="G78" s="96" t="s">
        <v>145</v>
      </c>
      <c r="H78" s="95">
        <v>34.9</v>
      </c>
      <c r="I78" s="95">
        <v>1.75</v>
      </c>
      <c r="J78" s="94">
        <v>462</v>
      </c>
      <c r="K78" s="94"/>
      <c r="L78" s="93" t="s">
        <v>3383</v>
      </c>
      <c r="M78" s="92" t="str">
        <f t="shared" si="2"/>
        <v/>
      </c>
      <c r="N78" s="91"/>
    </row>
    <row r="79" spans="1:14" ht="16" x14ac:dyDescent="0.2">
      <c r="A79" s="99" t="s">
        <v>3364</v>
      </c>
      <c r="B79" s="98" t="s">
        <v>491</v>
      </c>
      <c r="C79" s="93" t="s">
        <v>3363</v>
      </c>
      <c r="D79" s="93" t="s">
        <v>31</v>
      </c>
      <c r="E79" s="93" t="s">
        <v>3149</v>
      </c>
      <c r="F79" s="97"/>
      <c r="G79" s="96" t="s">
        <v>60</v>
      </c>
      <c r="H79" s="95">
        <v>30.15</v>
      </c>
      <c r="I79" s="95"/>
      <c r="J79" s="94">
        <v>65</v>
      </c>
      <c r="K79" s="94"/>
      <c r="L79" s="93" t="s">
        <v>3362</v>
      </c>
      <c r="M79" s="92" t="str">
        <f t="shared" si="2"/>
        <v/>
      </c>
      <c r="N79" s="91"/>
    </row>
    <row r="80" spans="1:14" ht="16" x14ac:dyDescent="0.2">
      <c r="A80" s="99" t="s">
        <v>3318</v>
      </c>
      <c r="B80" s="98" t="s">
        <v>499</v>
      </c>
      <c r="C80" s="93" t="s">
        <v>3315</v>
      </c>
      <c r="D80" s="93" t="s">
        <v>31</v>
      </c>
      <c r="E80" s="93" t="s">
        <v>3287</v>
      </c>
      <c r="F80" s="97" t="s">
        <v>3148</v>
      </c>
      <c r="G80" s="96" t="s">
        <v>60</v>
      </c>
      <c r="H80" s="95">
        <v>35.049999999999997</v>
      </c>
      <c r="I80" s="95">
        <v>1.75</v>
      </c>
      <c r="J80" s="94">
        <v>500</v>
      </c>
      <c r="K80" s="94"/>
      <c r="L80" s="93" t="s">
        <v>3317</v>
      </c>
      <c r="M80" s="92" t="str">
        <f t="shared" si="2"/>
        <v/>
      </c>
      <c r="N80" s="91"/>
    </row>
    <row r="81" spans="1:14" ht="16" x14ac:dyDescent="0.2">
      <c r="A81" s="99" t="s">
        <v>3316</v>
      </c>
      <c r="B81" s="98" t="s">
        <v>499</v>
      </c>
      <c r="C81" s="93" t="s">
        <v>3315</v>
      </c>
      <c r="D81" s="93" t="s">
        <v>31</v>
      </c>
      <c r="E81" s="93" t="s">
        <v>3149</v>
      </c>
      <c r="F81" s="97" t="s">
        <v>3148</v>
      </c>
      <c r="G81" s="96" t="s">
        <v>60</v>
      </c>
      <c r="H81" s="95">
        <v>35.049999999999997</v>
      </c>
      <c r="I81" s="95">
        <v>1.75</v>
      </c>
      <c r="J81" s="94">
        <v>500</v>
      </c>
      <c r="K81" s="94"/>
      <c r="L81" s="93" t="s">
        <v>3314</v>
      </c>
      <c r="M81" s="92" t="str">
        <f t="shared" si="2"/>
        <v/>
      </c>
      <c r="N81" s="91"/>
    </row>
    <row r="82" spans="1:14" ht="16" x14ac:dyDescent="0.2">
      <c r="A82" s="99" t="s">
        <v>3307</v>
      </c>
      <c r="B82" s="98" t="s">
        <v>501</v>
      </c>
      <c r="C82" s="93" t="s">
        <v>3304</v>
      </c>
      <c r="D82" s="93" t="s">
        <v>31</v>
      </c>
      <c r="E82" s="93" t="s">
        <v>3287</v>
      </c>
      <c r="F82" s="97" t="s">
        <v>3148</v>
      </c>
      <c r="G82" s="96" t="s">
        <v>60</v>
      </c>
      <c r="H82" s="95">
        <v>35.049999999999997</v>
      </c>
      <c r="I82" s="95">
        <v>2</v>
      </c>
      <c r="J82" s="94">
        <v>63</v>
      </c>
      <c r="K82" s="94"/>
      <c r="L82" s="93" t="s">
        <v>3306</v>
      </c>
      <c r="M82" s="92" t="str">
        <f t="shared" si="2"/>
        <v/>
      </c>
      <c r="N82" s="91"/>
    </row>
    <row r="83" spans="1:14" ht="16" x14ac:dyDescent="0.2">
      <c r="A83" s="99" t="s">
        <v>3305</v>
      </c>
      <c r="B83" s="98" t="s">
        <v>501</v>
      </c>
      <c r="C83" s="93" t="s">
        <v>3304</v>
      </c>
      <c r="D83" s="93" t="s">
        <v>31</v>
      </c>
      <c r="E83" s="93" t="s">
        <v>3149</v>
      </c>
      <c r="F83" s="97" t="s">
        <v>3148</v>
      </c>
      <c r="G83" s="96" t="s">
        <v>60</v>
      </c>
      <c r="H83" s="95">
        <v>35.049999999999997</v>
      </c>
      <c r="I83" s="95">
        <v>2</v>
      </c>
      <c r="J83" s="94">
        <v>500</v>
      </c>
      <c r="K83" s="94"/>
      <c r="L83" s="93" t="s">
        <v>3303</v>
      </c>
      <c r="M83" s="92" t="str">
        <f t="shared" si="2"/>
        <v/>
      </c>
      <c r="N83" s="91"/>
    </row>
    <row r="84" spans="1:14" ht="16" x14ac:dyDescent="0.2">
      <c r="A84" s="99" t="s">
        <v>3291</v>
      </c>
      <c r="B84" s="98" t="s">
        <v>503</v>
      </c>
      <c r="C84" s="93" t="s">
        <v>3288</v>
      </c>
      <c r="D84" s="93" t="s">
        <v>31</v>
      </c>
      <c r="E84" s="93" t="s">
        <v>3149</v>
      </c>
      <c r="F84" s="97" t="s">
        <v>3148</v>
      </c>
      <c r="G84" s="96" t="s">
        <v>60</v>
      </c>
      <c r="H84" s="95">
        <v>35.049999999999997</v>
      </c>
      <c r="I84" s="95">
        <v>2</v>
      </c>
      <c r="J84" s="94">
        <v>30</v>
      </c>
      <c r="K84" s="94"/>
      <c r="L84" s="93" t="s">
        <v>3290</v>
      </c>
      <c r="M84" s="92" t="str">
        <f t="shared" si="2"/>
        <v/>
      </c>
      <c r="N84" s="91"/>
    </row>
    <row r="85" spans="1:14" ht="16" x14ac:dyDescent="0.2">
      <c r="A85" s="99" t="s">
        <v>3289</v>
      </c>
      <c r="B85" s="98" t="s">
        <v>503</v>
      </c>
      <c r="C85" s="93" t="s">
        <v>3288</v>
      </c>
      <c r="D85" s="93" t="s">
        <v>31</v>
      </c>
      <c r="E85" s="93" t="s">
        <v>3287</v>
      </c>
      <c r="F85" s="97" t="s">
        <v>3148</v>
      </c>
      <c r="G85" s="96" t="s">
        <v>60</v>
      </c>
      <c r="H85" s="95">
        <v>35.049999999999997</v>
      </c>
      <c r="I85" s="95">
        <v>2</v>
      </c>
      <c r="J85" s="94">
        <v>42</v>
      </c>
      <c r="K85" s="94"/>
      <c r="L85" s="93" t="s">
        <v>3286</v>
      </c>
      <c r="M85" s="92" t="str">
        <f t="shared" si="2"/>
        <v/>
      </c>
      <c r="N85" s="91"/>
    </row>
    <row r="86" spans="1:14" ht="16" x14ac:dyDescent="0.2">
      <c r="A86" s="99" t="s">
        <v>3258</v>
      </c>
      <c r="B86" s="98" t="s">
        <v>2260</v>
      </c>
      <c r="C86" s="93" t="s">
        <v>3257</v>
      </c>
      <c r="D86" s="93" t="s">
        <v>31</v>
      </c>
      <c r="E86" s="93" t="s">
        <v>3222</v>
      </c>
      <c r="F86" s="97" t="s">
        <v>3148</v>
      </c>
      <c r="G86" s="96" t="s">
        <v>33</v>
      </c>
      <c r="H86" s="95">
        <v>36.6</v>
      </c>
      <c r="I86" s="95">
        <v>1.5</v>
      </c>
      <c r="J86" s="94">
        <v>48</v>
      </c>
      <c r="K86" s="94"/>
      <c r="L86" s="93" t="s">
        <v>3256</v>
      </c>
      <c r="M86" s="92" t="str">
        <f t="shared" si="2"/>
        <v/>
      </c>
      <c r="N86" s="91"/>
    </row>
    <row r="87" spans="1:14" ht="16" x14ac:dyDescent="0.2">
      <c r="A87" s="99" t="s">
        <v>3255</v>
      </c>
      <c r="B87" s="98" t="s">
        <v>3254</v>
      </c>
      <c r="C87" s="93" t="s">
        <v>3253</v>
      </c>
      <c r="D87" s="93" t="s">
        <v>31</v>
      </c>
      <c r="E87" s="93" t="s">
        <v>3252</v>
      </c>
      <c r="F87" s="97" t="s">
        <v>3148</v>
      </c>
      <c r="G87" s="96" t="s">
        <v>3251</v>
      </c>
      <c r="H87" s="95">
        <v>36.5</v>
      </c>
      <c r="I87" s="95">
        <v>2.85</v>
      </c>
      <c r="J87" s="94">
        <v>500</v>
      </c>
      <c r="K87" s="94"/>
      <c r="L87" s="93" t="s">
        <v>3250</v>
      </c>
      <c r="M87" s="92" t="str">
        <f t="shared" si="2"/>
        <v/>
      </c>
      <c r="N87" s="91"/>
    </row>
    <row r="88" spans="1:14" ht="16" x14ac:dyDescent="0.2">
      <c r="A88" s="99" t="s">
        <v>3234</v>
      </c>
      <c r="B88" s="98" t="s">
        <v>2294</v>
      </c>
      <c r="C88" s="93" t="s">
        <v>3233</v>
      </c>
      <c r="D88" s="93" t="s">
        <v>31</v>
      </c>
      <c r="E88" s="93" t="s">
        <v>3222</v>
      </c>
      <c r="F88" s="97"/>
      <c r="G88" s="96" t="s">
        <v>33</v>
      </c>
      <c r="H88" s="95">
        <v>39.85</v>
      </c>
      <c r="I88" s="95">
        <v>0.85</v>
      </c>
      <c r="J88" s="94">
        <v>428</v>
      </c>
      <c r="K88" s="94"/>
      <c r="L88" s="93" t="s">
        <v>3232</v>
      </c>
      <c r="M88" s="92" t="str">
        <f t="shared" si="2"/>
        <v/>
      </c>
      <c r="N88" s="91"/>
    </row>
    <row r="89" spans="1:14" ht="16" x14ac:dyDescent="0.2">
      <c r="A89" s="99" t="s">
        <v>3223</v>
      </c>
      <c r="B89" s="98" t="s">
        <v>523</v>
      </c>
      <c r="C89" s="93" t="s">
        <v>524</v>
      </c>
      <c r="D89" s="93" t="s">
        <v>31</v>
      </c>
      <c r="E89" s="93" t="s">
        <v>3222</v>
      </c>
      <c r="F89" s="97"/>
      <c r="G89" s="96" t="s">
        <v>33</v>
      </c>
      <c r="H89" s="95">
        <v>33.799999999999997</v>
      </c>
      <c r="I89" s="95"/>
      <c r="J89" s="94">
        <v>208</v>
      </c>
      <c r="K89" s="94"/>
      <c r="L89" s="93" t="s">
        <v>3221</v>
      </c>
      <c r="M89" s="92" t="str">
        <f t="shared" si="2"/>
        <v/>
      </c>
      <c r="N89" s="91"/>
    </row>
    <row r="90" spans="1:14" ht="16" x14ac:dyDescent="0.2">
      <c r="A90" s="99" t="s">
        <v>3193</v>
      </c>
      <c r="B90" s="98" t="s">
        <v>559</v>
      </c>
      <c r="C90" s="93" t="s">
        <v>3192</v>
      </c>
      <c r="D90" s="93" t="s">
        <v>31</v>
      </c>
      <c r="E90" s="93" t="s">
        <v>3149</v>
      </c>
      <c r="F90" s="97"/>
      <c r="G90" s="96" t="s">
        <v>60</v>
      </c>
      <c r="H90" s="95">
        <v>36.5</v>
      </c>
      <c r="I90" s="95">
        <v>1</v>
      </c>
      <c r="J90" s="94">
        <v>441</v>
      </c>
      <c r="K90" s="94"/>
      <c r="L90" s="93" t="s">
        <v>3191</v>
      </c>
      <c r="M90" s="92" t="str">
        <f t="shared" si="2"/>
        <v/>
      </c>
      <c r="N90" s="91"/>
    </row>
    <row r="91" spans="1:14" ht="16" x14ac:dyDescent="0.2">
      <c r="A91" s="99" t="s">
        <v>3159</v>
      </c>
      <c r="B91" s="98" t="s">
        <v>3158</v>
      </c>
      <c r="C91" s="93" t="s">
        <v>3157</v>
      </c>
      <c r="D91" s="93" t="s">
        <v>31</v>
      </c>
      <c r="E91" s="93" t="s">
        <v>3149</v>
      </c>
      <c r="F91" s="97" t="s">
        <v>3148</v>
      </c>
      <c r="G91" s="96" t="s">
        <v>33</v>
      </c>
      <c r="H91" s="95">
        <v>36.5</v>
      </c>
      <c r="I91" s="95">
        <v>1.31</v>
      </c>
      <c r="J91" s="94">
        <v>2</v>
      </c>
      <c r="K91" s="94"/>
      <c r="L91" s="93" t="s">
        <v>3156</v>
      </c>
      <c r="M91" s="92" t="str">
        <f t="shared" si="2"/>
        <v/>
      </c>
      <c r="N91" s="91"/>
    </row>
    <row r="92" spans="1:14" ht="17" thickBot="1" x14ac:dyDescent="0.25">
      <c r="A92" s="99" t="s">
        <v>3151</v>
      </c>
      <c r="B92" s="89" t="s">
        <v>553</v>
      </c>
      <c r="C92" s="84" t="s">
        <v>3150</v>
      </c>
      <c r="D92" s="84" t="s">
        <v>31</v>
      </c>
      <c r="E92" s="84" t="s">
        <v>3149</v>
      </c>
      <c r="F92" s="88" t="s">
        <v>3148</v>
      </c>
      <c r="G92" s="87" t="s">
        <v>33</v>
      </c>
      <c r="H92" s="86">
        <v>36.5</v>
      </c>
      <c r="I92" s="86">
        <v>1.75</v>
      </c>
      <c r="J92" s="85">
        <v>158</v>
      </c>
      <c r="K92" s="85"/>
      <c r="L92" s="84" t="s">
        <v>3147</v>
      </c>
      <c r="M92" s="83" t="str">
        <f t="shared" si="2"/>
        <v/>
      </c>
      <c r="N92" s="82"/>
    </row>
  </sheetData>
  <autoFilter ref="B8:N92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12F79562-590B-4944-9925-D095165AAA9E}"/>
    <hyperlink ref="D3" r:id="rId2" display="mailto:richb@jfschmidt.com?subject=Vigor%20Liner%20Availability" xr:uid="{6CE64D01-A5CC-4BA3-A94B-C9746D481C7A}"/>
    <hyperlink ref="D3:H3" r:id="rId3" display="Sam Barkley - SamB@jfschmidt.com" xr:uid="{8FAE4C26-C4DC-404D-B6ED-404A26986E01}"/>
    <hyperlink ref="D5:G5" r:id="rId4" display="Brian Mumm - Brianm@jfschmidt.com" xr:uid="{AB957474-83B0-4C24-8ECC-6C841A2BE125}"/>
    <hyperlink ref="D5" r:id="rId5" display="mailto:brianm@jfschmidt.com" xr:uid="{FD4C3473-0B8F-40B2-8A7C-D54F9B7C8E7B}"/>
    <hyperlink ref="D6:G6" r:id="rId6" display="Cathie Bown - Cathieb@jfschmidt.com" xr:uid="{CECB9350-910E-40CF-ADF6-AD05670CF5B4}"/>
    <hyperlink ref="D4:G4" r:id="rId7" display="Jessica Hutchings - Jessicah@jfschmidt.com" xr:uid="{17656312-59FE-4F13-98BE-EAC7B4172820}"/>
    <hyperlink ref="L3:N3" r:id="rId8" display="Click Here for current Stock Availability" xr:uid="{267DCA01-8F05-4FF1-AEBD-837E57A0E9AB}"/>
    <hyperlink ref="F10" r:id="rId9" xr:uid="{3525C299-B1F0-4A19-A0DD-6DEBB03B2D3E}"/>
    <hyperlink ref="F14" r:id="rId10" xr:uid="{CAAE9536-AD56-4A2D-989B-94B30BCE0049}"/>
    <hyperlink ref="F15" r:id="rId11" xr:uid="{B9B8E36B-3F2B-4148-BC1D-8CDF15CF677B}"/>
    <hyperlink ref="F16" r:id="rId12" xr:uid="{284128C9-21C6-4086-B6F3-567B1DCF1E4E}"/>
    <hyperlink ref="F17" r:id="rId13" xr:uid="{AD774EA3-4C69-4501-B346-1AF6643CB3BC}"/>
    <hyperlink ref="F18" r:id="rId14" xr:uid="{4F02B021-E278-4C51-9C05-D9B1C48F698A}"/>
    <hyperlink ref="F19" r:id="rId15" xr:uid="{46BD5FBE-A97E-453C-8B95-AD8C78DA5483}"/>
    <hyperlink ref="F20" r:id="rId16" xr:uid="{1F0B1CE5-9D2A-4719-8E81-3887C1BE4188}"/>
    <hyperlink ref="F21" r:id="rId17" xr:uid="{ABCCFB83-AEE7-49B0-8043-0439A1C402FC}"/>
    <hyperlink ref="F22" r:id="rId18" xr:uid="{EC90DE93-A921-4673-937E-C32EAFDDE75E}"/>
    <hyperlink ref="F23" r:id="rId19" xr:uid="{D96B0B44-4159-4037-8934-98A31548D6A9}"/>
    <hyperlink ref="F24" r:id="rId20" xr:uid="{386354F1-AD26-472B-9523-FECD938EE5B9}"/>
    <hyperlink ref="F25" r:id="rId21" xr:uid="{05F625D0-91A7-4050-9B46-2D65C27CFFAB}"/>
    <hyperlink ref="F26" r:id="rId22" xr:uid="{F38AFA01-AEA4-4985-A2B9-A7C9E3A874CA}"/>
    <hyperlink ref="F27" r:id="rId23" xr:uid="{88C96586-48D2-42E2-9D80-29B2661F5C94}"/>
    <hyperlink ref="F28" r:id="rId24" xr:uid="{653D6E06-362C-4F27-8325-7D9A9B1661CD}"/>
    <hyperlink ref="F30" r:id="rId25" xr:uid="{97249816-3DCA-4376-AB74-FF61A87C0616}"/>
    <hyperlink ref="F31" r:id="rId26" xr:uid="{E5FF05D1-073E-4DFA-A441-A17C6CE5DB92}"/>
    <hyperlink ref="F33" r:id="rId27" xr:uid="{E0B65AA3-C0BC-4474-99D4-4A9A340455EF}"/>
    <hyperlink ref="F34" r:id="rId28" xr:uid="{68179EF7-7880-4BF2-B6D1-9623F5B26BF7}"/>
    <hyperlink ref="F37" r:id="rId29" xr:uid="{4DBEC497-F97D-4E5E-8626-C40FE519E086}"/>
    <hyperlink ref="F58" r:id="rId30" xr:uid="{EA385253-70B6-461A-B9C8-702257D77820}"/>
    <hyperlink ref="F59" r:id="rId31" xr:uid="{3EC257B2-FAA4-45D0-9D98-F3C9E312A9AA}"/>
    <hyperlink ref="F62" r:id="rId32" xr:uid="{119302DC-4D27-48A7-A252-5FC9F61D36FB}"/>
    <hyperlink ref="F69" r:id="rId33" xr:uid="{DE087C97-D11B-4AD5-B131-C909B3AFB69C}"/>
    <hyperlink ref="F70" r:id="rId34" xr:uid="{B9C18AE1-FD3B-485E-A072-881867196EB7}"/>
    <hyperlink ref="F74" r:id="rId35" xr:uid="{75CB4F35-BC1B-43DE-ABFE-499FACA220A5}"/>
    <hyperlink ref="F75" r:id="rId36" xr:uid="{FBA8B732-7D3B-4F37-997C-4609BC18CE3D}"/>
    <hyperlink ref="F77" r:id="rId37" xr:uid="{56985C87-DF2F-4203-8529-F12CE3295B43}"/>
    <hyperlink ref="F78" r:id="rId38" xr:uid="{E41E1E2B-0A82-4CAB-B32C-909FB49507C5}"/>
    <hyperlink ref="F80" r:id="rId39" xr:uid="{CFC61052-61A3-4E44-9DAA-1EE6F34576A8}"/>
    <hyperlink ref="F81" r:id="rId40" xr:uid="{D578329C-903D-4827-BF62-A9E87CADAB04}"/>
    <hyperlink ref="F82" r:id="rId41" xr:uid="{EBB6AB64-9C68-43C8-98E7-ED4EED36BD7C}"/>
    <hyperlink ref="F83" r:id="rId42" xr:uid="{7D72DA0F-62AD-4FAC-9AED-EB50AA411933}"/>
    <hyperlink ref="F84" r:id="rId43" xr:uid="{CC099662-CAE4-4B76-A353-60EB72838D88}"/>
    <hyperlink ref="F85" r:id="rId44" xr:uid="{0AFB0C4C-208B-4522-82AB-BBB2DBE90A09}"/>
    <hyperlink ref="F86" r:id="rId45" xr:uid="{D33DDA20-4545-4734-A65B-FDD4C4C38231}"/>
    <hyperlink ref="F87" r:id="rId46" xr:uid="{EABACE84-92DD-4914-A0EF-443EB5AFFBE3}"/>
    <hyperlink ref="F91" r:id="rId47" xr:uid="{BC91DB5C-8C66-4B18-AA3A-851B670EC728}"/>
    <hyperlink ref="F92" r:id="rId48" xr:uid="{F4CAA57C-33F8-4645-B6AB-4B620AF9482C}"/>
  </hyperlinks>
  <printOptions horizontalCentered="1"/>
  <pageMargins left="0.25" right="0.25" top="0.35" bottom="0.5" header="0.3" footer="0.3"/>
  <pageSetup scale="63" fitToHeight="0" orientation="landscape" r:id="rId49"/>
  <headerFooter>
    <oddFooter>Page &amp;P of &amp;N</oddFooter>
  </headerFooter>
  <ignoredErrors>
    <ignoredError sqref="G9:L92" numberStoredAsText="1"/>
  </ignoredErrors>
  <drawing r:id="rId5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2B24-BE67-42FC-8B79-28AC8ADD0BFB}">
  <sheetPr>
    <tabColor theme="6" tint="0.39997558519241921"/>
    <pageSetUpPr fitToPage="1"/>
  </sheetPr>
  <dimension ref="A1:Y808"/>
  <sheetViews>
    <sheetView zoomScale="96" zoomScaleNormal="96" workbookViewId="0">
      <pane xSplit="4" ySplit="11" topLeftCell="E12" activePane="bottomRight" state="frozen"/>
      <selection pane="topRight" activeCell="B1" sqref="B1"/>
      <selection pane="bottomLeft" activeCell="A11" sqref="A11"/>
      <selection pane="bottomRight" activeCell="N12" sqref="N12"/>
    </sheetView>
  </sheetViews>
  <sheetFormatPr baseColWidth="10" defaultColWidth="9.1640625" defaultRowHeight="15" x14ac:dyDescent="0.2"/>
  <cols>
    <col min="1" max="1" width="6.83203125" style="78" hidden="1" customWidth="1"/>
    <col min="2" max="2" width="18.1640625" style="226" hidden="1" customWidth="1"/>
    <col min="3" max="3" width="12.1640625" style="226" hidden="1" customWidth="1"/>
    <col min="4" max="4" width="17.1640625" style="78" hidden="1" customWidth="1"/>
    <col min="5" max="5" width="37.5" style="78" customWidth="1"/>
    <col min="6" max="6" width="40.1640625" style="78" customWidth="1"/>
    <col min="7" max="7" width="5.5" style="78" customWidth="1"/>
    <col min="8" max="8" width="6.5" style="78" customWidth="1"/>
    <col min="9" max="9" width="11.1640625" style="225" customWidth="1"/>
    <col min="10" max="10" width="6.83203125" style="78" customWidth="1"/>
    <col min="11" max="11" width="3.6640625" style="78" customWidth="1"/>
    <col min="12" max="12" width="8.1640625" style="216" customWidth="1"/>
    <col min="13" max="13" width="8.6640625" style="78" customWidth="1"/>
    <col min="14" max="14" width="10.6640625" style="224" customWidth="1"/>
    <col min="15" max="15" width="11.6640625" style="222" customWidth="1"/>
    <col min="16" max="16" width="14.6640625" style="223" customWidth="1"/>
    <col min="17" max="17" width="13.5" style="222" customWidth="1"/>
    <col min="18" max="18" width="7" style="221" customWidth="1"/>
    <col min="19" max="19" width="10.83203125" style="220" hidden="1" customWidth="1"/>
    <col min="20" max="20" width="17.5" style="219" hidden="1" customWidth="1"/>
    <col min="21" max="21" width="13.1640625" style="217" hidden="1" customWidth="1"/>
    <col min="22" max="22" width="13.1640625" style="216" hidden="1" customWidth="1"/>
    <col min="23" max="23" width="13" style="218" customWidth="1"/>
    <col min="24" max="24" width="12" style="217" bestFit="1" customWidth="1"/>
    <col min="25" max="25" width="9.1640625" style="216" customWidth="1"/>
    <col min="26" max="16384" width="9.1640625" style="78"/>
  </cols>
  <sheetData>
    <row r="1" spans="1:25" ht="3" hidden="1" customHeight="1" thickBot="1" x14ac:dyDescent="0.25">
      <c r="N1" s="321"/>
      <c r="O1" s="319"/>
      <c r="P1" s="320"/>
      <c r="Q1" s="319"/>
    </row>
    <row r="2" spans="1:25" ht="56.25" customHeight="1" x14ac:dyDescent="0.2">
      <c r="E2" s="400" t="s">
        <v>6440</v>
      </c>
      <c r="F2" s="400"/>
      <c r="G2" s="400"/>
      <c r="H2" s="400"/>
      <c r="I2" s="400"/>
      <c r="J2" s="400"/>
      <c r="K2" s="400"/>
      <c r="L2" s="400"/>
      <c r="M2" s="400"/>
      <c r="N2" s="400"/>
      <c r="O2" s="316"/>
      <c r="P2" s="318"/>
      <c r="Q2" s="318"/>
      <c r="U2" s="317"/>
      <c r="V2" s="317"/>
      <c r="W2" s="317"/>
      <c r="X2" s="317"/>
    </row>
    <row r="3" spans="1:25" ht="22.5" customHeight="1" x14ac:dyDescent="0.2">
      <c r="E3" s="400"/>
      <c r="F3" s="400"/>
      <c r="G3" s="400"/>
      <c r="H3" s="400"/>
      <c r="I3" s="400"/>
      <c r="J3" s="400"/>
      <c r="K3" s="400"/>
      <c r="L3" s="400"/>
      <c r="M3" s="400"/>
      <c r="N3" s="400"/>
      <c r="O3" s="316"/>
    </row>
    <row r="4" spans="1:25" ht="4.5" customHeight="1" thickBot="1" x14ac:dyDescent="0.25">
      <c r="K4" s="224"/>
      <c r="L4" s="315"/>
      <c r="M4" s="224"/>
      <c r="T4" s="301"/>
    </row>
    <row r="5" spans="1:25" ht="15" customHeight="1" x14ac:dyDescent="0.2">
      <c r="E5" s="311" t="s">
        <v>6439</v>
      </c>
      <c r="F5" s="401"/>
      <c r="G5" s="401"/>
      <c r="H5" s="401"/>
      <c r="I5" s="312"/>
      <c r="J5" s="314" t="s">
        <v>6421</v>
      </c>
      <c r="N5" s="313"/>
      <c r="O5" s="398" t="s">
        <v>6438</v>
      </c>
    </row>
    <row r="6" spans="1:25" ht="15" customHeight="1" x14ac:dyDescent="0.2">
      <c r="E6" s="311" t="s">
        <v>6437</v>
      </c>
      <c r="F6" s="402"/>
      <c r="G6" s="402"/>
      <c r="H6" s="402"/>
      <c r="J6" s="299" t="s">
        <v>6436</v>
      </c>
      <c r="M6" s="301"/>
      <c r="N6" s="78"/>
      <c r="O6" s="399"/>
      <c r="U6" s="311"/>
      <c r="V6" s="299"/>
    </row>
    <row r="7" spans="1:25" ht="15" customHeight="1" x14ac:dyDescent="0.2">
      <c r="E7" s="311" t="s">
        <v>6435</v>
      </c>
      <c r="F7" s="402"/>
      <c r="G7" s="402"/>
      <c r="H7" s="402"/>
      <c r="I7" s="312"/>
      <c r="J7" s="308" t="s">
        <v>6434</v>
      </c>
      <c r="M7" s="301"/>
      <c r="N7" s="78"/>
      <c r="O7" s="399"/>
      <c r="U7" s="311"/>
      <c r="V7" s="299"/>
    </row>
    <row r="8" spans="1:25" ht="15" customHeight="1" x14ac:dyDescent="0.2">
      <c r="E8" s="311" t="s">
        <v>6433</v>
      </c>
      <c r="F8" s="403"/>
      <c r="G8" s="403"/>
      <c r="H8" s="403"/>
      <c r="I8" s="310"/>
      <c r="J8" s="303" t="s">
        <v>6432</v>
      </c>
      <c r="M8" s="301"/>
      <c r="N8" s="78"/>
      <c r="O8" s="399"/>
      <c r="U8" s="300"/>
      <c r="V8" s="299"/>
    </row>
    <row r="9" spans="1:25" ht="15" customHeight="1" thickBot="1" x14ac:dyDescent="0.25">
      <c r="G9" s="309"/>
      <c r="H9" s="309"/>
      <c r="I9" s="304"/>
      <c r="J9" s="308" t="s">
        <v>6431</v>
      </c>
      <c r="M9" s="301"/>
      <c r="N9" s="78"/>
      <c r="O9" s="399"/>
      <c r="U9" s="300"/>
      <c r="V9" s="299"/>
    </row>
    <row r="10" spans="1:25" ht="15" customHeight="1" thickBot="1" x14ac:dyDescent="0.25">
      <c r="D10" s="307" t="s">
        <v>6430</v>
      </c>
      <c r="E10" s="213" t="s">
        <v>6429</v>
      </c>
      <c r="F10" s="306"/>
      <c r="G10" s="305"/>
      <c r="H10" s="305"/>
      <c r="I10" s="304"/>
      <c r="J10" s="303" t="s">
        <v>6428</v>
      </c>
      <c r="M10" s="301"/>
      <c r="N10" s="78"/>
      <c r="O10" s="302">
        <v>0</v>
      </c>
      <c r="T10" s="301"/>
      <c r="U10" s="300"/>
      <c r="V10" s="299"/>
    </row>
    <row r="11" spans="1:25" s="286" customFormat="1" ht="42" customHeight="1" thickBot="1" x14ac:dyDescent="0.25">
      <c r="A11" s="298" t="s">
        <v>6427</v>
      </c>
      <c r="B11" s="298" t="s">
        <v>6426</v>
      </c>
      <c r="C11" s="298" t="s">
        <v>6425</v>
      </c>
      <c r="D11" s="298" t="s">
        <v>6424</v>
      </c>
      <c r="E11" s="297" t="s">
        <v>18</v>
      </c>
      <c r="F11" s="297" t="s">
        <v>19</v>
      </c>
      <c r="G11" s="297" t="s">
        <v>21</v>
      </c>
      <c r="H11" s="297" t="s">
        <v>6423</v>
      </c>
      <c r="I11" s="291" t="s">
        <v>6422</v>
      </c>
      <c r="J11" s="296" t="s">
        <v>25</v>
      </c>
      <c r="K11" s="295" t="s">
        <v>6421</v>
      </c>
      <c r="L11" s="294" t="s">
        <v>6420</v>
      </c>
      <c r="M11" s="294" t="s">
        <v>6419</v>
      </c>
      <c r="N11" s="293" t="s">
        <v>28</v>
      </c>
      <c r="O11" s="292" t="s">
        <v>27</v>
      </c>
      <c r="P11" s="291" t="s">
        <v>6418</v>
      </c>
      <c r="Q11" s="290" t="s">
        <v>6417</v>
      </c>
      <c r="R11" s="289" t="s">
        <v>22</v>
      </c>
      <c r="S11" s="287" t="s">
        <v>6416</v>
      </c>
      <c r="T11" s="288" t="s">
        <v>6415</v>
      </c>
      <c r="U11" s="287" t="s">
        <v>6414</v>
      </c>
      <c r="V11" s="287" t="s">
        <v>6413</v>
      </c>
      <c r="W11" s="287" t="s">
        <v>6412</v>
      </c>
      <c r="X11" s="287" t="s">
        <v>6411</v>
      </c>
    </row>
    <row r="12" spans="1:25" x14ac:dyDescent="0.2">
      <c r="A12" s="227">
        <v>3</v>
      </c>
      <c r="B12" s="282">
        <v>0.6</v>
      </c>
      <c r="C12" s="281">
        <v>515</v>
      </c>
      <c r="D12" s="227" t="s">
        <v>6410</v>
      </c>
      <c r="E12" s="280" t="s">
        <v>5286</v>
      </c>
      <c r="F12" s="279" t="s">
        <v>6407</v>
      </c>
      <c r="G12" s="278" t="s">
        <v>5510</v>
      </c>
      <c r="H12" s="277"/>
      <c r="I12" s="276">
        <v>257.25</v>
      </c>
      <c r="J12" s="283">
        <v>0</v>
      </c>
      <c r="K12" s="274" t="s">
        <v>5495</v>
      </c>
      <c r="L12" s="273">
        <v>0</v>
      </c>
      <c r="M12" s="273">
        <v>5</v>
      </c>
      <c r="N12" s="272"/>
      <c r="O12" s="271" t="str">
        <f t="shared" ref="O12:O75" si="0">IF(N12="","",I12-($O$10*I12))</f>
        <v/>
      </c>
      <c r="P12" s="271" t="str">
        <f t="shared" ref="P12:P75" si="1">IF(N12&lt;&gt;0,SUM(N12*J12, O12*N12),"")</f>
        <v/>
      </c>
      <c r="Q12" s="270" t="s">
        <v>5494</v>
      </c>
      <c r="R12" s="269" t="s">
        <v>43</v>
      </c>
      <c r="S12" s="267" t="s">
        <v>5583</v>
      </c>
      <c r="T12" s="268" t="s">
        <v>5492</v>
      </c>
      <c r="U12" s="267" t="str">
        <f t="shared" ref="U12:U75" si="2">IF(N12&gt;0,N12*B12,"")</f>
        <v/>
      </c>
      <c r="V12" s="267" t="str">
        <f t="shared" ref="V12:V75" si="3">IF(N12&gt;0,N12*C12,"")</f>
        <v/>
      </c>
      <c r="W12" s="267" t="s">
        <v>5509</v>
      </c>
      <c r="X12" s="267"/>
      <c r="Y12" s="78"/>
    </row>
    <row r="13" spans="1:25" x14ac:dyDescent="0.2">
      <c r="A13" s="227">
        <v>4</v>
      </c>
      <c r="B13" s="282">
        <v>0.9</v>
      </c>
      <c r="C13" s="281">
        <v>715</v>
      </c>
      <c r="D13" s="227" t="s">
        <v>6409</v>
      </c>
      <c r="E13" s="280" t="s">
        <v>5286</v>
      </c>
      <c r="F13" s="279" t="s">
        <v>6407</v>
      </c>
      <c r="G13" s="278" t="s">
        <v>5507</v>
      </c>
      <c r="H13" s="277"/>
      <c r="I13" s="276">
        <v>310.89999999999998</v>
      </c>
      <c r="J13" s="283">
        <v>0</v>
      </c>
      <c r="K13" s="274" t="s">
        <v>5495</v>
      </c>
      <c r="L13" s="273">
        <v>0</v>
      </c>
      <c r="M13" s="273">
        <v>5</v>
      </c>
      <c r="N13" s="272"/>
      <c r="O13" s="271" t="str">
        <f t="shared" si="0"/>
        <v/>
      </c>
      <c r="P13" s="271" t="str">
        <f t="shared" si="1"/>
        <v/>
      </c>
      <c r="Q13" s="270" t="s">
        <v>5494</v>
      </c>
      <c r="R13" s="269" t="s">
        <v>43</v>
      </c>
      <c r="S13" s="267" t="s">
        <v>5583</v>
      </c>
      <c r="T13" s="268" t="s">
        <v>5492</v>
      </c>
      <c r="U13" s="267" t="str">
        <f t="shared" si="2"/>
        <v/>
      </c>
      <c r="V13" s="267" t="str">
        <f t="shared" si="3"/>
        <v/>
      </c>
      <c r="W13" s="267" t="s">
        <v>5506</v>
      </c>
      <c r="X13" s="267"/>
      <c r="Y13" s="78"/>
    </row>
    <row r="14" spans="1:25" x14ac:dyDescent="0.2">
      <c r="A14" s="227">
        <v>5</v>
      </c>
      <c r="B14" s="282">
        <v>1.25</v>
      </c>
      <c r="C14" s="281">
        <v>1050</v>
      </c>
      <c r="D14" s="227" t="s">
        <v>6408</v>
      </c>
      <c r="E14" s="280" t="s">
        <v>5286</v>
      </c>
      <c r="F14" s="279" t="s">
        <v>6407</v>
      </c>
      <c r="G14" s="278" t="s">
        <v>5504</v>
      </c>
      <c r="H14" s="277"/>
      <c r="I14" s="276">
        <v>380.35</v>
      </c>
      <c r="J14" s="283">
        <v>0</v>
      </c>
      <c r="K14" s="274" t="s">
        <v>5495</v>
      </c>
      <c r="L14" s="273">
        <v>0</v>
      </c>
      <c r="M14" s="273">
        <v>3</v>
      </c>
      <c r="N14" s="272"/>
      <c r="O14" s="271" t="str">
        <f t="shared" si="0"/>
        <v/>
      </c>
      <c r="P14" s="271" t="str">
        <f t="shared" si="1"/>
        <v/>
      </c>
      <c r="Q14" s="270" t="s">
        <v>5494</v>
      </c>
      <c r="R14" s="269" t="s">
        <v>43</v>
      </c>
      <c r="S14" s="267" t="s">
        <v>5583</v>
      </c>
      <c r="T14" s="268" t="s">
        <v>5492</v>
      </c>
      <c r="U14" s="267" t="str">
        <f t="shared" si="2"/>
        <v/>
      </c>
      <c r="V14" s="267" t="str">
        <f t="shared" si="3"/>
        <v/>
      </c>
      <c r="W14" s="267" t="s">
        <v>5503</v>
      </c>
      <c r="X14" s="267"/>
      <c r="Y14" s="78"/>
    </row>
    <row r="15" spans="1:25" x14ac:dyDescent="0.2">
      <c r="A15" s="227">
        <v>11</v>
      </c>
      <c r="B15" s="282">
        <v>0.53</v>
      </c>
      <c r="C15" s="281">
        <v>405</v>
      </c>
      <c r="D15" s="227" t="s">
        <v>6406</v>
      </c>
      <c r="E15" s="280" t="s">
        <v>938</v>
      </c>
      <c r="F15" s="279" t="s">
        <v>939</v>
      </c>
      <c r="G15" s="278" t="s">
        <v>5528</v>
      </c>
      <c r="H15" s="277"/>
      <c r="I15" s="276">
        <v>207.65</v>
      </c>
      <c r="J15" s="275">
        <v>1.25</v>
      </c>
      <c r="K15" s="274"/>
      <c r="L15" s="273">
        <v>0</v>
      </c>
      <c r="M15" s="273">
        <v>1</v>
      </c>
      <c r="N15" s="272"/>
      <c r="O15" s="271" t="str">
        <f t="shared" si="0"/>
        <v/>
      </c>
      <c r="P15" s="271" t="str">
        <f t="shared" si="1"/>
        <v/>
      </c>
      <c r="Q15" s="270" t="s">
        <v>5513</v>
      </c>
      <c r="R15" s="269" t="s">
        <v>145</v>
      </c>
      <c r="S15" s="267" t="s">
        <v>5520</v>
      </c>
      <c r="T15" s="268" t="s">
        <v>5492</v>
      </c>
      <c r="U15" s="267" t="str">
        <f t="shared" si="2"/>
        <v/>
      </c>
      <c r="V15" s="267" t="str">
        <f t="shared" si="3"/>
        <v/>
      </c>
      <c r="W15" s="267" t="s">
        <v>5527</v>
      </c>
      <c r="X15" s="267"/>
      <c r="Y15" s="78"/>
    </row>
    <row r="16" spans="1:25" x14ac:dyDescent="0.2">
      <c r="A16" s="227">
        <v>12</v>
      </c>
      <c r="B16" s="282">
        <v>0.6</v>
      </c>
      <c r="C16" s="281">
        <v>515</v>
      </c>
      <c r="D16" s="227" t="s">
        <v>6405</v>
      </c>
      <c r="E16" s="280" t="s">
        <v>938</v>
      </c>
      <c r="F16" s="279" t="s">
        <v>939</v>
      </c>
      <c r="G16" s="278" t="s">
        <v>5510</v>
      </c>
      <c r="H16" s="277"/>
      <c r="I16" s="276">
        <v>239.55</v>
      </c>
      <c r="J16" s="275">
        <v>1.25</v>
      </c>
      <c r="K16" s="274"/>
      <c r="L16" s="273">
        <v>0</v>
      </c>
      <c r="M16" s="273">
        <v>3</v>
      </c>
      <c r="N16" s="272"/>
      <c r="O16" s="271" t="str">
        <f t="shared" si="0"/>
        <v/>
      </c>
      <c r="P16" s="271" t="str">
        <f t="shared" si="1"/>
        <v/>
      </c>
      <c r="Q16" s="270" t="s">
        <v>5513</v>
      </c>
      <c r="R16" s="269" t="s">
        <v>145</v>
      </c>
      <c r="S16" s="267" t="s">
        <v>5520</v>
      </c>
      <c r="T16" s="268" t="s">
        <v>5492</v>
      </c>
      <c r="U16" s="267" t="str">
        <f t="shared" si="2"/>
        <v/>
      </c>
      <c r="V16" s="267" t="str">
        <f t="shared" si="3"/>
        <v/>
      </c>
      <c r="W16" s="267" t="s">
        <v>5509</v>
      </c>
      <c r="X16" s="267"/>
      <c r="Y16" s="78"/>
    </row>
    <row r="17" spans="1:25" x14ac:dyDescent="0.2">
      <c r="A17" s="227">
        <v>13</v>
      </c>
      <c r="B17" s="282">
        <v>0.9</v>
      </c>
      <c r="C17" s="281">
        <v>715</v>
      </c>
      <c r="D17" s="227" t="s">
        <v>6404</v>
      </c>
      <c r="E17" s="280" t="s">
        <v>938</v>
      </c>
      <c r="F17" s="279" t="s">
        <v>939</v>
      </c>
      <c r="G17" s="278" t="s">
        <v>5507</v>
      </c>
      <c r="H17" s="277"/>
      <c r="I17" s="276">
        <v>292.7</v>
      </c>
      <c r="J17" s="275">
        <v>1.25</v>
      </c>
      <c r="K17" s="274"/>
      <c r="L17" s="273">
        <v>0</v>
      </c>
      <c r="M17" s="273">
        <v>11</v>
      </c>
      <c r="N17" s="272"/>
      <c r="O17" s="271" t="str">
        <f t="shared" si="0"/>
        <v/>
      </c>
      <c r="P17" s="271" t="str">
        <f t="shared" si="1"/>
        <v/>
      </c>
      <c r="Q17" s="270" t="s">
        <v>5513</v>
      </c>
      <c r="R17" s="269" t="s">
        <v>145</v>
      </c>
      <c r="S17" s="267" t="s">
        <v>5520</v>
      </c>
      <c r="T17" s="268" t="s">
        <v>5492</v>
      </c>
      <c r="U17" s="267" t="str">
        <f t="shared" si="2"/>
        <v/>
      </c>
      <c r="V17" s="267" t="str">
        <f t="shared" si="3"/>
        <v/>
      </c>
      <c r="W17" s="267" t="s">
        <v>5506</v>
      </c>
      <c r="X17" s="267"/>
      <c r="Y17" s="78"/>
    </row>
    <row r="18" spans="1:25" x14ac:dyDescent="0.2">
      <c r="A18" s="227">
        <v>14</v>
      </c>
      <c r="B18" s="282">
        <v>1.25</v>
      </c>
      <c r="C18" s="281">
        <v>1050</v>
      </c>
      <c r="D18" s="227" t="s">
        <v>6403</v>
      </c>
      <c r="E18" s="280" t="s">
        <v>938</v>
      </c>
      <c r="F18" s="279" t="s">
        <v>939</v>
      </c>
      <c r="G18" s="278" t="s">
        <v>5504</v>
      </c>
      <c r="H18" s="277"/>
      <c r="I18" s="276">
        <v>343.35</v>
      </c>
      <c r="J18" s="275">
        <v>1.25</v>
      </c>
      <c r="K18" s="274"/>
      <c r="L18" s="273">
        <v>0</v>
      </c>
      <c r="M18" s="273">
        <v>18</v>
      </c>
      <c r="N18" s="272"/>
      <c r="O18" s="271" t="str">
        <f t="shared" si="0"/>
        <v/>
      </c>
      <c r="P18" s="271" t="str">
        <f t="shared" si="1"/>
        <v/>
      </c>
      <c r="Q18" s="270" t="s">
        <v>5513</v>
      </c>
      <c r="R18" s="269" t="s">
        <v>145</v>
      </c>
      <c r="S18" s="267" t="s">
        <v>5520</v>
      </c>
      <c r="T18" s="268" t="s">
        <v>5492</v>
      </c>
      <c r="U18" s="267" t="str">
        <f t="shared" si="2"/>
        <v/>
      </c>
      <c r="V18" s="267" t="str">
        <f t="shared" si="3"/>
        <v/>
      </c>
      <c r="W18" s="267" t="s">
        <v>5503</v>
      </c>
      <c r="X18" s="267"/>
      <c r="Y18" s="78"/>
    </row>
    <row r="19" spans="1:25" x14ac:dyDescent="0.2">
      <c r="A19" s="227">
        <v>15</v>
      </c>
      <c r="B19" s="282">
        <v>2.5</v>
      </c>
      <c r="C19" s="281">
        <v>1550</v>
      </c>
      <c r="D19" s="227" t="s">
        <v>6402</v>
      </c>
      <c r="E19" s="280" t="s">
        <v>938</v>
      </c>
      <c r="F19" s="279" t="s">
        <v>939</v>
      </c>
      <c r="G19" s="278" t="s">
        <v>5499</v>
      </c>
      <c r="H19" s="277"/>
      <c r="I19" s="276">
        <v>422.45</v>
      </c>
      <c r="J19" s="275">
        <v>1.25</v>
      </c>
      <c r="K19" s="274"/>
      <c r="L19" s="273">
        <v>0</v>
      </c>
      <c r="M19" s="273">
        <v>8</v>
      </c>
      <c r="N19" s="272"/>
      <c r="O19" s="271" t="str">
        <f t="shared" si="0"/>
        <v/>
      </c>
      <c r="P19" s="271" t="str">
        <f t="shared" si="1"/>
        <v/>
      </c>
      <c r="Q19" s="270" t="s">
        <v>5513</v>
      </c>
      <c r="R19" s="269" t="s">
        <v>145</v>
      </c>
      <c r="S19" s="267" t="s">
        <v>5520</v>
      </c>
      <c r="T19" s="268" t="s">
        <v>5492</v>
      </c>
      <c r="U19" s="267" t="str">
        <f t="shared" si="2"/>
        <v/>
      </c>
      <c r="V19" s="267" t="str">
        <f t="shared" si="3"/>
        <v/>
      </c>
      <c r="W19" s="267" t="s">
        <v>5498</v>
      </c>
      <c r="X19" s="267"/>
      <c r="Y19" s="78"/>
    </row>
    <row r="20" spans="1:25" x14ac:dyDescent="0.2">
      <c r="A20" s="227">
        <v>16</v>
      </c>
      <c r="B20" s="282">
        <v>2.9</v>
      </c>
      <c r="C20" s="281">
        <v>2500</v>
      </c>
      <c r="D20" s="227" t="s">
        <v>6401</v>
      </c>
      <c r="E20" s="280" t="s">
        <v>938</v>
      </c>
      <c r="F20" s="279" t="s">
        <v>939</v>
      </c>
      <c r="G20" s="278" t="s">
        <v>5496</v>
      </c>
      <c r="H20" s="277"/>
      <c r="I20" s="276">
        <v>510.9</v>
      </c>
      <c r="J20" s="275">
        <v>1.25</v>
      </c>
      <c r="K20" s="274"/>
      <c r="L20" s="273">
        <v>0</v>
      </c>
      <c r="M20" s="273">
        <v>4</v>
      </c>
      <c r="N20" s="272"/>
      <c r="O20" s="271" t="str">
        <f t="shared" si="0"/>
        <v/>
      </c>
      <c r="P20" s="271" t="str">
        <f t="shared" si="1"/>
        <v/>
      </c>
      <c r="Q20" s="270" t="s">
        <v>5513</v>
      </c>
      <c r="R20" s="269" t="s">
        <v>145</v>
      </c>
      <c r="S20" s="267" t="s">
        <v>5520</v>
      </c>
      <c r="T20" s="268" t="s">
        <v>5492</v>
      </c>
      <c r="U20" s="267" t="str">
        <f t="shared" si="2"/>
        <v/>
      </c>
      <c r="V20" s="267" t="str">
        <f t="shared" si="3"/>
        <v/>
      </c>
      <c r="W20" s="267" t="s">
        <v>5491</v>
      </c>
      <c r="X20" s="267"/>
      <c r="Y20" s="78"/>
    </row>
    <row r="21" spans="1:25" x14ac:dyDescent="0.2">
      <c r="A21" s="227">
        <v>20</v>
      </c>
      <c r="B21" s="282">
        <v>0.5</v>
      </c>
      <c r="C21" s="281">
        <v>310</v>
      </c>
      <c r="D21" s="227" t="s">
        <v>6400</v>
      </c>
      <c r="E21" s="280" t="s">
        <v>6397</v>
      </c>
      <c r="F21" s="279" t="s">
        <v>6396</v>
      </c>
      <c r="G21" s="278" t="s">
        <v>52</v>
      </c>
      <c r="H21" s="277" t="s">
        <v>5684</v>
      </c>
      <c r="I21" s="276">
        <v>176.4</v>
      </c>
      <c r="J21" s="283">
        <v>0</v>
      </c>
      <c r="K21" s="274"/>
      <c r="L21" s="273">
        <v>0</v>
      </c>
      <c r="M21" s="273">
        <v>62</v>
      </c>
      <c r="N21" s="272"/>
      <c r="O21" s="271" t="str">
        <f t="shared" si="0"/>
        <v/>
      </c>
      <c r="P21" s="271" t="str">
        <f t="shared" si="1"/>
        <v/>
      </c>
      <c r="Q21" s="270" t="s">
        <v>5701</v>
      </c>
      <c r="R21" s="269" t="s">
        <v>43</v>
      </c>
      <c r="S21" s="267" t="s">
        <v>5493</v>
      </c>
      <c r="T21" s="268" t="s">
        <v>5492</v>
      </c>
      <c r="U21" s="267" t="str">
        <f t="shared" si="2"/>
        <v/>
      </c>
      <c r="V21" s="267" t="str">
        <f t="shared" si="3"/>
        <v/>
      </c>
      <c r="W21" s="267" t="s">
        <v>5783</v>
      </c>
      <c r="X21" s="267"/>
      <c r="Y21" s="78"/>
    </row>
    <row r="22" spans="1:25" x14ac:dyDescent="0.2">
      <c r="A22" s="227">
        <v>21</v>
      </c>
      <c r="B22" s="282">
        <v>0.55000000000000004</v>
      </c>
      <c r="C22" s="281">
        <v>405</v>
      </c>
      <c r="D22" s="227" t="s">
        <v>6399</v>
      </c>
      <c r="E22" s="280" t="s">
        <v>6397</v>
      </c>
      <c r="F22" s="279" t="s">
        <v>6396</v>
      </c>
      <c r="G22" s="278" t="s">
        <v>79</v>
      </c>
      <c r="H22" s="277" t="s">
        <v>5684</v>
      </c>
      <c r="I22" s="276">
        <v>193.45</v>
      </c>
      <c r="J22" s="283">
        <v>0</v>
      </c>
      <c r="K22" s="274"/>
      <c r="L22" s="273">
        <v>0</v>
      </c>
      <c r="M22" s="273">
        <v>43</v>
      </c>
      <c r="N22" s="272"/>
      <c r="O22" s="271" t="str">
        <f t="shared" si="0"/>
        <v/>
      </c>
      <c r="P22" s="271" t="str">
        <f t="shared" si="1"/>
        <v/>
      </c>
      <c r="Q22" s="270" t="s">
        <v>5701</v>
      </c>
      <c r="R22" s="269" t="s">
        <v>43</v>
      </c>
      <c r="S22" s="267" t="s">
        <v>5493</v>
      </c>
      <c r="T22" s="268" t="s">
        <v>5492</v>
      </c>
      <c r="U22" s="267" t="str">
        <f t="shared" si="2"/>
        <v/>
      </c>
      <c r="V22" s="267" t="str">
        <f t="shared" si="3"/>
        <v/>
      </c>
      <c r="W22" s="267" t="s">
        <v>5527</v>
      </c>
      <c r="X22" s="267"/>
      <c r="Y22" s="78"/>
    </row>
    <row r="23" spans="1:25" x14ac:dyDescent="0.2">
      <c r="A23" s="227">
        <v>22</v>
      </c>
      <c r="B23" s="282">
        <v>0.6</v>
      </c>
      <c r="C23" s="281">
        <v>515</v>
      </c>
      <c r="D23" s="227" t="s">
        <v>6398</v>
      </c>
      <c r="E23" s="280" t="s">
        <v>6397</v>
      </c>
      <c r="F23" s="279" t="s">
        <v>6396</v>
      </c>
      <c r="G23" s="278" t="s">
        <v>78</v>
      </c>
      <c r="H23" s="277" t="s">
        <v>5684</v>
      </c>
      <c r="I23" s="276">
        <v>215.6</v>
      </c>
      <c r="J23" s="283">
        <v>0</v>
      </c>
      <c r="K23" s="274"/>
      <c r="L23" s="273">
        <v>0</v>
      </c>
      <c r="M23" s="273">
        <v>1</v>
      </c>
      <c r="N23" s="272"/>
      <c r="O23" s="271" t="str">
        <f t="shared" si="0"/>
        <v/>
      </c>
      <c r="P23" s="271" t="str">
        <f t="shared" si="1"/>
        <v/>
      </c>
      <c r="Q23" s="270" t="s">
        <v>5701</v>
      </c>
      <c r="R23" s="269" t="s">
        <v>43</v>
      </c>
      <c r="S23" s="267" t="s">
        <v>5493</v>
      </c>
      <c r="T23" s="268" t="s">
        <v>5492</v>
      </c>
      <c r="U23" s="267" t="str">
        <f t="shared" si="2"/>
        <v/>
      </c>
      <c r="V23" s="267" t="str">
        <f t="shared" si="3"/>
        <v/>
      </c>
      <c r="W23" s="267" t="s">
        <v>5509</v>
      </c>
      <c r="X23" s="267"/>
      <c r="Y23" s="78"/>
    </row>
    <row r="24" spans="1:25" x14ac:dyDescent="0.2">
      <c r="A24" s="227">
        <v>36</v>
      </c>
      <c r="B24" s="282">
        <v>0.55000000000000004</v>
      </c>
      <c r="C24" s="281">
        <v>405</v>
      </c>
      <c r="D24" s="227" t="s">
        <v>6395</v>
      </c>
      <c r="E24" s="280" t="s">
        <v>70</v>
      </c>
      <c r="F24" s="279" t="s">
        <v>71</v>
      </c>
      <c r="G24" s="278" t="s">
        <v>79</v>
      </c>
      <c r="H24" s="277" t="s">
        <v>5684</v>
      </c>
      <c r="I24" s="276">
        <v>165.05</v>
      </c>
      <c r="J24" s="283">
        <v>0</v>
      </c>
      <c r="K24" s="274"/>
      <c r="L24" s="273">
        <v>3</v>
      </c>
      <c r="M24" s="273">
        <v>0</v>
      </c>
      <c r="N24" s="272"/>
      <c r="O24" s="271" t="str">
        <f t="shared" si="0"/>
        <v/>
      </c>
      <c r="P24" s="271" t="str">
        <f t="shared" si="1"/>
        <v/>
      </c>
      <c r="Q24" s="270" t="s">
        <v>5701</v>
      </c>
      <c r="R24" s="269" t="s">
        <v>73</v>
      </c>
      <c r="S24" s="267" t="s">
        <v>5583</v>
      </c>
      <c r="T24" s="268" t="s">
        <v>5492</v>
      </c>
      <c r="U24" s="267" t="str">
        <f t="shared" si="2"/>
        <v/>
      </c>
      <c r="V24" s="267" t="str">
        <f t="shared" si="3"/>
        <v/>
      </c>
      <c r="W24" s="267" t="s">
        <v>5527</v>
      </c>
      <c r="X24" s="267"/>
      <c r="Y24" s="78"/>
    </row>
    <row r="25" spans="1:25" x14ac:dyDescent="0.2">
      <c r="A25" s="227">
        <v>42</v>
      </c>
      <c r="B25" s="282">
        <v>0.53</v>
      </c>
      <c r="C25" s="281">
        <v>405</v>
      </c>
      <c r="D25" s="227" t="s">
        <v>6394</v>
      </c>
      <c r="E25" s="280" t="s">
        <v>80</v>
      </c>
      <c r="F25" s="279" t="s">
        <v>81</v>
      </c>
      <c r="G25" s="278" t="s">
        <v>5528</v>
      </c>
      <c r="H25" s="277"/>
      <c r="I25" s="276">
        <v>200.7</v>
      </c>
      <c r="J25" s="283">
        <v>0</v>
      </c>
      <c r="K25" s="274"/>
      <c r="L25" s="273">
        <v>0</v>
      </c>
      <c r="M25" s="273">
        <v>121</v>
      </c>
      <c r="N25" s="272"/>
      <c r="O25" s="271" t="str">
        <f t="shared" si="0"/>
        <v/>
      </c>
      <c r="P25" s="271" t="str">
        <f t="shared" si="1"/>
        <v/>
      </c>
      <c r="Q25" s="270" t="s">
        <v>52</v>
      </c>
      <c r="R25" s="269" t="s">
        <v>49</v>
      </c>
      <c r="S25" s="267" t="s">
        <v>5583</v>
      </c>
      <c r="T25" s="268" t="s">
        <v>5492</v>
      </c>
      <c r="U25" s="267" t="str">
        <f t="shared" si="2"/>
        <v/>
      </c>
      <c r="V25" s="267" t="str">
        <f t="shared" si="3"/>
        <v/>
      </c>
      <c r="W25" s="267" t="s">
        <v>5527</v>
      </c>
      <c r="X25" s="267"/>
      <c r="Y25" s="78"/>
    </row>
    <row r="26" spans="1:25" x14ac:dyDescent="0.2">
      <c r="A26" s="227">
        <v>43</v>
      </c>
      <c r="B26" s="282">
        <v>0.6</v>
      </c>
      <c r="C26" s="281">
        <v>515</v>
      </c>
      <c r="D26" s="227" t="s">
        <v>6393</v>
      </c>
      <c r="E26" s="280" t="s">
        <v>80</v>
      </c>
      <c r="F26" s="279" t="s">
        <v>81</v>
      </c>
      <c r="G26" s="278" t="s">
        <v>5510</v>
      </c>
      <c r="H26" s="277"/>
      <c r="I26" s="276">
        <v>235.7</v>
      </c>
      <c r="J26" s="283">
        <v>0</v>
      </c>
      <c r="K26" s="274"/>
      <c r="L26" s="273">
        <v>0</v>
      </c>
      <c r="M26" s="273">
        <v>11</v>
      </c>
      <c r="N26" s="272"/>
      <c r="O26" s="271" t="str">
        <f t="shared" si="0"/>
        <v/>
      </c>
      <c r="P26" s="271" t="str">
        <f t="shared" si="1"/>
        <v/>
      </c>
      <c r="Q26" s="270" t="s">
        <v>52</v>
      </c>
      <c r="R26" s="269" t="s">
        <v>49</v>
      </c>
      <c r="S26" s="267" t="s">
        <v>5583</v>
      </c>
      <c r="T26" s="268" t="s">
        <v>5492</v>
      </c>
      <c r="U26" s="267" t="str">
        <f t="shared" si="2"/>
        <v/>
      </c>
      <c r="V26" s="267" t="str">
        <f t="shared" si="3"/>
        <v/>
      </c>
      <c r="W26" s="267" t="s">
        <v>5509</v>
      </c>
      <c r="X26" s="267"/>
      <c r="Y26" s="78"/>
    </row>
    <row r="27" spans="1:25" x14ac:dyDescent="0.2">
      <c r="A27" s="227">
        <v>45</v>
      </c>
      <c r="B27" s="282">
        <v>1.25</v>
      </c>
      <c r="C27" s="281">
        <v>1050</v>
      </c>
      <c r="D27" s="227" t="s">
        <v>6392</v>
      </c>
      <c r="E27" s="280" t="s">
        <v>80</v>
      </c>
      <c r="F27" s="279" t="s">
        <v>81</v>
      </c>
      <c r="G27" s="278" t="s">
        <v>5504</v>
      </c>
      <c r="H27" s="277"/>
      <c r="I27" s="276">
        <v>338.15</v>
      </c>
      <c r="J27" s="283">
        <v>0</v>
      </c>
      <c r="K27" s="274"/>
      <c r="L27" s="273">
        <v>0</v>
      </c>
      <c r="M27" s="273">
        <v>1</v>
      </c>
      <c r="N27" s="272"/>
      <c r="O27" s="271" t="str">
        <f t="shared" si="0"/>
        <v/>
      </c>
      <c r="P27" s="271" t="str">
        <f t="shared" si="1"/>
        <v/>
      </c>
      <c r="Q27" s="270" t="s">
        <v>52</v>
      </c>
      <c r="R27" s="269" t="s">
        <v>49</v>
      </c>
      <c r="S27" s="267" t="s">
        <v>5583</v>
      </c>
      <c r="T27" s="268" t="s">
        <v>5492</v>
      </c>
      <c r="U27" s="267" t="str">
        <f t="shared" si="2"/>
        <v/>
      </c>
      <c r="V27" s="267" t="str">
        <f t="shared" si="3"/>
        <v/>
      </c>
      <c r="W27" s="267" t="s">
        <v>5503</v>
      </c>
      <c r="X27" s="267"/>
      <c r="Y27" s="78"/>
    </row>
    <row r="28" spans="1:25" x14ac:dyDescent="0.2">
      <c r="A28" s="227">
        <v>46</v>
      </c>
      <c r="B28" s="282">
        <v>2.5</v>
      </c>
      <c r="C28" s="281">
        <v>1550</v>
      </c>
      <c r="D28" s="227" t="s">
        <v>6391</v>
      </c>
      <c r="E28" s="280" t="s">
        <v>80</v>
      </c>
      <c r="F28" s="279" t="s">
        <v>81</v>
      </c>
      <c r="G28" s="278" t="s">
        <v>5499</v>
      </c>
      <c r="H28" s="277"/>
      <c r="I28" s="276">
        <v>411.9</v>
      </c>
      <c r="J28" s="283">
        <v>0</v>
      </c>
      <c r="K28" s="274"/>
      <c r="L28" s="273">
        <v>0</v>
      </c>
      <c r="M28" s="273">
        <v>4</v>
      </c>
      <c r="N28" s="272"/>
      <c r="O28" s="271" t="str">
        <f t="shared" si="0"/>
        <v/>
      </c>
      <c r="P28" s="271" t="str">
        <f t="shared" si="1"/>
        <v/>
      </c>
      <c r="Q28" s="270" t="s">
        <v>52</v>
      </c>
      <c r="R28" s="269" t="s">
        <v>49</v>
      </c>
      <c r="S28" s="267" t="s">
        <v>5583</v>
      </c>
      <c r="T28" s="268" t="s">
        <v>5492</v>
      </c>
      <c r="U28" s="267" t="str">
        <f t="shared" si="2"/>
        <v/>
      </c>
      <c r="V28" s="267" t="str">
        <f t="shared" si="3"/>
        <v/>
      </c>
      <c r="W28" s="267" t="s">
        <v>5498</v>
      </c>
      <c r="X28" s="267"/>
      <c r="Y28" s="78"/>
    </row>
    <row r="29" spans="1:25" x14ac:dyDescent="0.2">
      <c r="A29" s="227">
        <v>58</v>
      </c>
      <c r="B29" s="282">
        <v>0.53</v>
      </c>
      <c r="C29" s="281">
        <v>405</v>
      </c>
      <c r="D29" s="227" t="s">
        <v>6390</v>
      </c>
      <c r="E29" s="280" t="s">
        <v>996</v>
      </c>
      <c r="F29" s="279" t="s">
        <v>997</v>
      </c>
      <c r="G29" s="278" t="s">
        <v>5528</v>
      </c>
      <c r="H29" s="277"/>
      <c r="I29" s="276">
        <v>238.85</v>
      </c>
      <c r="J29" s="275">
        <v>2.75</v>
      </c>
      <c r="K29" s="274" t="s">
        <v>5495</v>
      </c>
      <c r="L29" s="273">
        <v>0</v>
      </c>
      <c r="M29" s="273">
        <v>13</v>
      </c>
      <c r="N29" s="272"/>
      <c r="O29" s="271" t="str">
        <f t="shared" si="0"/>
        <v/>
      </c>
      <c r="P29" s="271" t="str">
        <f t="shared" si="1"/>
        <v/>
      </c>
      <c r="Q29" s="270" t="s">
        <v>52</v>
      </c>
      <c r="R29" s="269" t="s">
        <v>60</v>
      </c>
      <c r="S29" s="267" t="s">
        <v>5520</v>
      </c>
      <c r="T29" s="268" t="s">
        <v>5492</v>
      </c>
      <c r="U29" s="267" t="str">
        <f t="shared" si="2"/>
        <v/>
      </c>
      <c r="V29" s="267" t="str">
        <f t="shared" si="3"/>
        <v/>
      </c>
      <c r="W29" s="267" t="s">
        <v>5527</v>
      </c>
      <c r="X29" s="267"/>
      <c r="Y29" s="78"/>
    </row>
    <row r="30" spans="1:25" x14ac:dyDescent="0.2">
      <c r="A30" s="227">
        <v>79</v>
      </c>
      <c r="B30" s="282">
        <v>0.9</v>
      </c>
      <c r="C30" s="281">
        <v>715</v>
      </c>
      <c r="D30" s="227" t="s">
        <v>6389</v>
      </c>
      <c r="E30" s="280" t="s">
        <v>3026</v>
      </c>
      <c r="F30" s="279" t="s">
        <v>3027</v>
      </c>
      <c r="G30" s="278" t="s">
        <v>5507</v>
      </c>
      <c r="H30" s="277"/>
      <c r="I30" s="276">
        <v>406.85</v>
      </c>
      <c r="J30" s="283">
        <v>0</v>
      </c>
      <c r="K30" s="274"/>
      <c r="L30" s="273">
        <v>0</v>
      </c>
      <c r="M30" s="273">
        <v>2</v>
      </c>
      <c r="N30" s="272"/>
      <c r="O30" s="271" t="str">
        <f t="shared" si="0"/>
        <v/>
      </c>
      <c r="P30" s="271" t="str">
        <f t="shared" si="1"/>
        <v/>
      </c>
      <c r="Q30" s="270" t="s">
        <v>5951</v>
      </c>
      <c r="R30" s="269" t="s">
        <v>33</v>
      </c>
      <c r="S30" s="267" t="s">
        <v>5493</v>
      </c>
      <c r="T30" s="268" t="s">
        <v>5492</v>
      </c>
      <c r="U30" s="267" t="str">
        <f t="shared" si="2"/>
        <v/>
      </c>
      <c r="V30" s="267" t="str">
        <f t="shared" si="3"/>
        <v/>
      </c>
      <c r="W30" s="267" t="s">
        <v>5506</v>
      </c>
      <c r="X30" s="267"/>
      <c r="Y30" s="78"/>
    </row>
    <row r="31" spans="1:25" x14ac:dyDescent="0.2">
      <c r="A31" s="227">
        <v>80</v>
      </c>
      <c r="B31" s="282">
        <v>1.25</v>
      </c>
      <c r="C31" s="281">
        <v>1050</v>
      </c>
      <c r="D31" s="227" t="s">
        <v>6388</v>
      </c>
      <c r="E31" s="280" t="s">
        <v>3026</v>
      </c>
      <c r="F31" s="279" t="s">
        <v>3027</v>
      </c>
      <c r="G31" s="278" t="s">
        <v>5504</v>
      </c>
      <c r="H31" s="277"/>
      <c r="I31" s="276">
        <v>501.8</v>
      </c>
      <c r="J31" s="283">
        <v>0</v>
      </c>
      <c r="K31" s="274"/>
      <c r="L31" s="273">
        <v>0</v>
      </c>
      <c r="M31" s="273">
        <v>1</v>
      </c>
      <c r="N31" s="272"/>
      <c r="O31" s="271" t="str">
        <f t="shared" si="0"/>
        <v/>
      </c>
      <c r="P31" s="271" t="str">
        <f t="shared" si="1"/>
        <v/>
      </c>
      <c r="Q31" s="270" t="s">
        <v>5951</v>
      </c>
      <c r="R31" s="269" t="s">
        <v>33</v>
      </c>
      <c r="S31" s="267" t="s">
        <v>5493</v>
      </c>
      <c r="T31" s="268" t="s">
        <v>5492</v>
      </c>
      <c r="U31" s="267" t="str">
        <f t="shared" si="2"/>
        <v/>
      </c>
      <c r="V31" s="267" t="str">
        <f t="shared" si="3"/>
        <v/>
      </c>
      <c r="W31" s="267" t="s">
        <v>5503</v>
      </c>
      <c r="X31" s="267"/>
      <c r="Y31" s="78"/>
    </row>
    <row r="32" spans="1:25" x14ac:dyDescent="0.2">
      <c r="A32" s="227">
        <v>85</v>
      </c>
      <c r="B32" s="282">
        <v>5</v>
      </c>
      <c r="C32" s="281">
        <v>3600</v>
      </c>
      <c r="D32" s="227" t="s">
        <v>6387</v>
      </c>
      <c r="E32" s="280" t="s">
        <v>3026</v>
      </c>
      <c r="F32" s="279" t="s">
        <v>3027</v>
      </c>
      <c r="G32" s="278" t="s">
        <v>5596</v>
      </c>
      <c r="H32" s="277"/>
      <c r="I32" s="276">
        <v>1100</v>
      </c>
      <c r="J32" s="283">
        <v>0</v>
      </c>
      <c r="K32" s="274" t="s">
        <v>5595</v>
      </c>
      <c r="L32" s="273">
        <v>0</v>
      </c>
      <c r="M32" s="273">
        <v>1</v>
      </c>
      <c r="N32" s="272"/>
      <c r="O32" s="271" t="str">
        <f t="shared" si="0"/>
        <v/>
      </c>
      <c r="P32" s="271" t="str">
        <f t="shared" si="1"/>
        <v/>
      </c>
      <c r="Q32" s="270" t="s">
        <v>5951</v>
      </c>
      <c r="R32" s="269" t="s">
        <v>33</v>
      </c>
      <c r="S32" s="267" t="s">
        <v>5493</v>
      </c>
      <c r="T32" s="268" t="s">
        <v>5492</v>
      </c>
      <c r="U32" s="267" t="str">
        <f t="shared" si="2"/>
        <v/>
      </c>
      <c r="V32" s="267" t="str">
        <f t="shared" si="3"/>
        <v/>
      </c>
      <c r="W32" s="267" t="s">
        <v>5594</v>
      </c>
      <c r="X32" s="267"/>
      <c r="Y32" s="78"/>
    </row>
    <row r="33" spans="1:25" x14ac:dyDescent="0.2">
      <c r="A33" s="227">
        <v>88</v>
      </c>
      <c r="B33" s="282">
        <v>0.55000000000000004</v>
      </c>
      <c r="C33" s="281">
        <v>405</v>
      </c>
      <c r="D33" s="227" t="s">
        <v>6386</v>
      </c>
      <c r="E33" s="280" t="s">
        <v>3026</v>
      </c>
      <c r="F33" s="279" t="s">
        <v>3027</v>
      </c>
      <c r="G33" s="278" t="s">
        <v>79</v>
      </c>
      <c r="H33" s="277" t="s">
        <v>5684</v>
      </c>
      <c r="I33" s="276">
        <v>240.25</v>
      </c>
      <c r="J33" s="283">
        <v>0</v>
      </c>
      <c r="K33" s="274"/>
      <c r="L33" s="273">
        <v>0</v>
      </c>
      <c r="M33" s="273">
        <v>2</v>
      </c>
      <c r="N33" s="272"/>
      <c r="O33" s="271" t="str">
        <f t="shared" si="0"/>
        <v/>
      </c>
      <c r="P33" s="271" t="str">
        <f t="shared" si="1"/>
        <v/>
      </c>
      <c r="Q33" s="270" t="s">
        <v>5683</v>
      </c>
      <c r="R33" s="269" t="s">
        <v>33</v>
      </c>
      <c r="S33" s="267" t="s">
        <v>5493</v>
      </c>
      <c r="T33" s="268" t="s">
        <v>5492</v>
      </c>
      <c r="U33" s="267" t="str">
        <f t="shared" si="2"/>
        <v/>
      </c>
      <c r="V33" s="267" t="str">
        <f t="shared" si="3"/>
        <v/>
      </c>
      <c r="W33" s="267" t="s">
        <v>5527</v>
      </c>
      <c r="X33" s="267"/>
      <c r="Y33" s="78"/>
    </row>
    <row r="34" spans="1:25" x14ac:dyDescent="0.2">
      <c r="A34" s="227">
        <v>98</v>
      </c>
      <c r="B34" s="282">
        <v>0.9</v>
      </c>
      <c r="C34" s="281">
        <v>715</v>
      </c>
      <c r="D34" s="227" t="s">
        <v>6385</v>
      </c>
      <c r="E34" s="280" t="s">
        <v>1001</v>
      </c>
      <c r="F34" s="279" t="s">
        <v>1002</v>
      </c>
      <c r="G34" s="278" t="s">
        <v>5507</v>
      </c>
      <c r="H34" s="277"/>
      <c r="I34" s="276">
        <v>406.85</v>
      </c>
      <c r="J34" s="275">
        <v>2</v>
      </c>
      <c r="K34" s="274"/>
      <c r="L34" s="273">
        <v>3</v>
      </c>
      <c r="M34" s="273">
        <v>1</v>
      </c>
      <c r="N34" s="272"/>
      <c r="O34" s="271" t="str">
        <f t="shared" si="0"/>
        <v/>
      </c>
      <c r="P34" s="271" t="str">
        <f t="shared" si="1"/>
        <v/>
      </c>
      <c r="Q34" s="270" t="s">
        <v>5494</v>
      </c>
      <c r="R34" s="269" t="s">
        <v>33</v>
      </c>
      <c r="S34" s="267" t="s">
        <v>5520</v>
      </c>
      <c r="T34" s="268" t="s">
        <v>5492</v>
      </c>
      <c r="U34" s="267" t="str">
        <f t="shared" si="2"/>
        <v/>
      </c>
      <c r="V34" s="267" t="str">
        <f t="shared" si="3"/>
        <v/>
      </c>
      <c r="W34" s="267" t="s">
        <v>5506</v>
      </c>
      <c r="X34" s="267"/>
      <c r="Y34" s="78"/>
    </row>
    <row r="35" spans="1:25" x14ac:dyDescent="0.2">
      <c r="A35" s="227">
        <v>99</v>
      </c>
      <c r="B35" s="282">
        <v>1.25</v>
      </c>
      <c r="C35" s="281">
        <v>1050</v>
      </c>
      <c r="D35" s="227" t="s">
        <v>6384</v>
      </c>
      <c r="E35" s="280" t="s">
        <v>1001</v>
      </c>
      <c r="F35" s="279" t="s">
        <v>1002</v>
      </c>
      <c r="G35" s="278" t="s">
        <v>5504</v>
      </c>
      <c r="H35" s="277"/>
      <c r="I35" s="276">
        <v>501.8</v>
      </c>
      <c r="J35" s="275">
        <v>2</v>
      </c>
      <c r="K35" s="274"/>
      <c r="L35" s="273">
        <v>0</v>
      </c>
      <c r="M35" s="273">
        <v>1</v>
      </c>
      <c r="N35" s="272"/>
      <c r="O35" s="271" t="str">
        <f t="shared" si="0"/>
        <v/>
      </c>
      <c r="P35" s="271" t="str">
        <f t="shared" si="1"/>
        <v/>
      </c>
      <c r="Q35" s="270" t="s">
        <v>5494</v>
      </c>
      <c r="R35" s="269" t="s">
        <v>33</v>
      </c>
      <c r="S35" s="267" t="s">
        <v>5520</v>
      </c>
      <c r="T35" s="268" t="s">
        <v>5492</v>
      </c>
      <c r="U35" s="267" t="str">
        <f t="shared" si="2"/>
        <v/>
      </c>
      <c r="V35" s="267" t="str">
        <f t="shared" si="3"/>
        <v/>
      </c>
      <c r="W35" s="267" t="s">
        <v>5503</v>
      </c>
      <c r="X35" s="267"/>
      <c r="Y35" s="78"/>
    </row>
    <row r="36" spans="1:25" x14ac:dyDescent="0.2">
      <c r="A36" s="227">
        <v>111</v>
      </c>
      <c r="B36" s="282">
        <v>1.25</v>
      </c>
      <c r="C36" s="281">
        <v>1050</v>
      </c>
      <c r="D36" s="227" t="s">
        <v>6383</v>
      </c>
      <c r="E36" s="280" t="s">
        <v>6381</v>
      </c>
      <c r="F36" s="279" t="s">
        <v>6380</v>
      </c>
      <c r="G36" s="278" t="s">
        <v>5504</v>
      </c>
      <c r="H36" s="277"/>
      <c r="I36" s="276">
        <v>387.3</v>
      </c>
      <c r="J36" s="283">
        <v>0</v>
      </c>
      <c r="K36" s="274"/>
      <c r="L36" s="273">
        <v>0</v>
      </c>
      <c r="M36" s="273">
        <v>1</v>
      </c>
      <c r="N36" s="272"/>
      <c r="O36" s="271" t="str">
        <f t="shared" si="0"/>
        <v/>
      </c>
      <c r="P36" s="271" t="str">
        <f t="shared" si="1"/>
        <v/>
      </c>
      <c r="Q36" s="270" t="s">
        <v>5494</v>
      </c>
      <c r="R36" s="269" t="s">
        <v>43</v>
      </c>
      <c r="S36" s="267" t="s">
        <v>5583</v>
      </c>
      <c r="T36" s="268" t="s">
        <v>5492</v>
      </c>
      <c r="U36" s="267" t="str">
        <f t="shared" si="2"/>
        <v/>
      </c>
      <c r="V36" s="267" t="str">
        <f t="shared" si="3"/>
        <v/>
      </c>
      <c r="W36" s="267" t="s">
        <v>5503</v>
      </c>
      <c r="X36" s="267"/>
      <c r="Y36" s="78"/>
    </row>
    <row r="37" spans="1:25" x14ac:dyDescent="0.2">
      <c r="A37" s="227">
        <v>114</v>
      </c>
      <c r="B37" s="282">
        <v>3</v>
      </c>
      <c r="C37" s="281">
        <v>2700</v>
      </c>
      <c r="D37" s="227" t="s">
        <v>6382</v>
      </c>
      <c r="E37" s="280" t="s">
        <v>6381</v>
      </c>
      <c r="F37" s="279" t="s">
        <v>6380</v>
      </c>
      <c r="G37" s="278" t="s">
        <v>5516</v>
      </c>
      <c r="H37" s="277"/>
      <c r="I37" s="276">
        <v>684.95</v>
      </c>
      <c r="J37" s="283">
        <v>0</v>
      </c>
      <c r="K37" s="274"/>
      <c r="L37" s="273">
        <v>0</v>
      </c>
      <c r="M37" s="273">
        <v>1</v>
      </c>
      <c r="N37" s="272"/>
      <c r="O37" s="271" t="str">
        <f t="shared" si="0"/>
        <v/>
      </c>
      <c r="P37" s="271" t="str">
        <f t="shared" si="1"/>
        <v/>
      </c>
      <c r="Q37" s="270" t="s">
        <v>5494</v>
      </c>
      <c r="R37" s="269" t="s">
        <v>43</v>
      </c>
      <c r="S37" s="267" t="s">
        <v>5583</v>
      </c>
      <c r="T37" s="268" t="s">
        <v>5492</v>
      </c>
      <c r="U37" s="267" t="str">
        <f t="shared" si="2"/>
        <v/>
      </c>
      <c r="V37" s="267" t="str">
        <f t="shared" si="3"/>
        <v/>
      </c>
      <c r="W37" s="267" t="s">
        <v>5512</v>
      </c>
      <c r="X37" s="267"/>
      <c r="Y37" s="78"/>
    </row>
    <row r="38" spans="1:25" x14ac:dyDescent="0.2">
      <c r="A38" s="227">
        <v>117</v>
      </c>
      <c r="B38" s="282">
        <v>0.53</v>
      </c>
      <c r="C38" s="281">
        <v>405</v>
      </c>
      <c r="D38" s="227" t="s">
        <v>6379</v>
      </c>
      <c r="E38" s="280" t="s">
        <v>93</v>
      </c>
      <c r="F38" s="279" t="s">
        <v>94</v>
      </c>
      <c r="G38" s="278" t="s">
        <v>5528</v>
      </c>
      <c r="H38" s="277"/>
      <c r="I38" s="276">
        <v>213.05</v>
      </c>
      <c r="J38" s="275">
        <v>1.5</v>
      </c>
      <c r="K38" s="274"/>
      <c r="L38" s="273">
        <v>0</v>
      </c>
      <c r="M38" s="273">
        <v>15</v>
      </c>
      <c r="N38" s="272"/>
      <c r="O38" s="271" t="str">
        <f t="shared" si="0"/>
        <v/>
      </c>
      <c r="P38" s="271" t="str">
        <f t="shared" si="1"/>
        <v/>
      </c>
      <c r="Q38" s="270" t="s">
        <v>79</v>
      </c>
      <c r="R38" s="269" t="s">
        <v>60</v>
      </c>
      <c r="S38" s="267" t="s">
        <v>5520</v>
      </c>
      <c r="T38" s="268" t="s">
        <v>5492</v>
      </c>
      <c r="U38" s="267" t="str">
        <f t="shared" si="2"/>
        <v/>
      </c>
      <c r="V38" s="267" t="str">
        <f t="shared" si="3"/>
        <v/>
      </c>
      <c r="W38" s="267" t="s">
        <v>5527</v>
      </c>
      <c r="X38" s="267"/>
      <c r="Y38" s="78"/>
    </row>
    <row r="39" spans="1:25" x14ac:dyDescent="0.2">
      <c r="A39" s="227">
        <v>118</v>
      </c>
      <c r="B39" s="282">
        <v>0.6</v>
      </c>
      <c r="C39" s="281">
        <v>515</v>
      </c>
      <c r="D39" s="227" t="s">
        <v>6378</v>
      </c>
      <c r="E39" s="280" t="s">
        <v>93</v>
      </c>
      <c r="F39" s="279" t="s">
        <v>94</v>
      </c>
      <c r="G39" s="278" t="s">
        <v>5510</v>
      </c>
      <c r="H39" s="277"/>
      <c r="I39" s="276">
        <v>253.9</v>
      </c>
      <c r="J39" s="275">
        <v>1.5</v>
      </c>
      <c r="K39" s="274"/>
      <c r="L39" s="273">
        <v>0</v>
      </c>
      <c r="M39" s="273">
        <v>68</v>
      </c>
      <c r="N39" s="272"/>
      <c r="O39" s="271" t="str">
        <f t="shared" si="0"/>
        <v/>
      </c>
      <c r="P39" s="271" t="str">
        <f t="shared" si="1"/>
        <v/>
      </c>
      <c r="Q39" s="270" t="s">
        <v>79</v>
      </c>
      <c r="R39" s="269" t="s">
        <v>60</v>
      </c>
      <c r="S39" s="267" t="s">
        <v>5520</v>
      </c>
      <c r="T39" s="268" t="s">
        <v>5492</v>
      </c>
      <c r="U39" s="267" t="str">
        <f t="shared" si="2"/>
        <v/>
      </c>
      <c r="V39" s="267" t="str">
        <f t="shared" si="3"/>
        <v/>
      </c>
      <c r="W39" s="267" t="s">
        <v>5509</v>
      </c>
      <c r="X39" s="267"/>
      <c r="Y39" s="78"/>
    </row>
    <row r="40" spans="1:25" x14ac:dyDescent="0.2">
      <c r="A40" s="227">
        <v>119</v>
      </c>
      <c r="B40" s="282">
        <v>0.9</v>
      </c>
      <c r="C40" s="281">
        <v>715</v>
      </c>
      <c r="D40" s="227" t="s">
        <v>6377</v>
      </c>
      <c r="E40" s="280" t="s">
        <v>93</v>
      </c>
      <c r="F40" s="279" t="s">
        <v>94</v>
      </c>
      <c r="G40" s="278" t="s">
        <v>5507</v>
      </c>
      <c r="H40" s="277"/>
      <c r="I40" s="276">
        <v>314.25</v>
      </c>
      <c r="J40" s="275">
        <v>1.5</v>
      </c>
      <c r="K40" s="274"/>
      <c r="L40" s="273">
        <v>0</v>
      </c>
      <c r="M40" s="273">
        <v>11</v>
      </c>
      <c r="N40" s="272"/>
      <c r="O40" s="271" t="str">
        <f t="shared" si="0"/>
        <v/>
      </c>
      <c r="P40" s="271" t="str">
        <f t="shared" si="1"/>
        <v/>
      </c>
      <c r="Q40" s="270" t="s">
        <v>79</v>
      </c>
      <c r="R40" s="269" t="s">
        <v>60</v>
      </c>
      <c r="S40" s="267" t="s">
        <v>5520</v>
      </c>
      <c r="T40" s="268" t="s">
        <v>5492</v>
      </c>
      <c r="U40" s="267" t="str">
        <f t="shared" si="2"/>
        <v/>
      </c>
      <c r="V40" s="267" t="str">
        <f t="shared" si="3"/>
        <v/>
      </c>
      <c r="W40" s="267" t="s">
        <v>5506</v>
      </c>
      <c r="X40" s="267"/>
      <c r="Y40" s="78"/>
    </row>
    <row r="41" spans="1:25" x14ac:dyDescent="0.2">
      <c r="A41" s="227">
        <v>120</v>
      </c>
      <c r="B41" s="282">
        <v>1.25</v>
      </c>
      <c r="C41" s="281">
        <v>1050</v>
      </c>
      <c r="D41" s="227" t="s">
        <v>6376</v>
      </c>
      <c r="E41" s="280" t="s">
        <v>93</v>
      </c>
      <c r="F41" s="279" t="s">
        <v>94</v>
      </c>
      <c r="G41" s="278" t="s">
        <v>5504</v>
      </c>
      <c r="H41" s="277"/>
      <c r="I41" s="276">
        <v>371.45</v>
      </c>
      <c r="J41" s="275">
        <v>1.5</v>
      </c>
      <c r="K41" s="274"/>
      <c r="L41" s="273">
        <v>0</v>
      </c>
      <c r="M41" s="273">
        <v>2</v>
      </c>
      <c r="N41" s="272"/>
      <c r="O41" s="271" t="str">
        <f t="shared" si="0"/>
        <v/>
      </c>
      <c r="P41" s="271" t="str">
        <f t="shared" si="1"/>
        <v/>
      </c>
      <c r="Q41" s="270" t="s">
        <v>79</v>
      </c>
      <c r="R41" s="269" t="s">
        <v>60</v>
      </c>
      <c r="S41" s="267" t="s">
        <v>5520</v>
      </c>
      <c r="T41" s="268" t="s">
        <v>5492</v>
      </c>
      <c r="U41" s="267" t="str">
        <f t="shared" si="2"/>
        <v/>
      </c>
      <c r="V41" s="267" t="str">
        <f t="shared" si="3"/>
        <v/>
      </c>
      <c r="W41" s="267" t="s">
        <v>5503</v>
      </c>
      <c r="X41" s="267"/>
      <c r="Y41" s="78"/>
    </row>
    <row r="42" spans="1:25" x14ac:dyDescent="0.2">
      <c r="A42" s="227">
        <v>128</v>
      </c>
      <c r="B42" s="282">
        <v>0.9</v>
      </c>
      <c r="C42" s="281">
        <v>715</v>
      </c>
      <c r="D42" s="227" t="s">
        <v>6375</v>
      </c>
      <c r="E42" s="280" t="s">
        <v>3030</v>
      </c>
      <c r="F42" s="279" t="s">
        <v>3031</v>
      </c>
      <c r="G42" s="278" t="s">
        <v>5507</v>
      </c>
      <c r="H42" s="277"/>
      <c r="I42" s="276">
        <v>314.25</v>
      </c>
      <c r="J42" s="275">
        <v>1</v>
      </c>
      <c r="K42" s="274"/>
      <c r="L42" s="273">
        <v>0</v>
      </c>
      <c r="M42" s="273">
        <v>54</v>
      </c>
      <c r="N42" s="272"/>
      <c r="O42" s="271" t="str">
        <f t="shared" si="0"/>
        <v/>
      </c>
      <c r="P42" s="271" t="str">
        <f t="shared" si="1"/>
        <v/>
      </c>
      <c r="Q42" s="270" t="s">
        <v>79</v>
      </c>
      <c r="R42" s="269" t="s">
        <v>60</v>
      </c>
      <c r="S42" s="267" t="s">
        <v>5520</v>
      </c>
      <c r="T42" s="268" t="s">
        <v>5492</v>
      </c>
      <c r="U42" s="267" t="str">
        <f t="shared" si="2"/>
        <v/>
      </c>
      <c r="V42" s="267" t="str">
        <f t="shared" si="3"/>
        <v/>
      </c>
      <c r="W42" s="267" t="s">
        <v>5506</v>
      </c>
      <c r="X42" s="267"/>
      <c r="Y42" s="78"/>
    </row>
    <row r="43" spans="1:25" x14ac:dyDescent="0.2">
      <c r="A43" s="227">
        <v>129</v>
      </c>
      <c r="B43" s="282">
        <v>1.25</v>
      </c>
      <c r="C43" s="281">
        <v>1050</v>
      </c>
      <c r="D43" s="227" t="s">
        <v>6374</v>
      </c>
      <c r="E43" s="280" t="s">
        <v>3030</v>
      </c>
      <c r="F43" s="279" t="s">
        <v>3031</v>
      </c>
      <c r="G43" s="278" t="s">
        <v>5504</v>
      </c>
      <c r="H43" s="277"/>
      <c r="I43" s="276">
        <v>371.45</v>
      </c>
      <c r="J43" s="275">
        <v>1</v>
      </c>
      <c r="K43" s="274"/>
      <c r="L43" s="273">
        <v>0</v>
      </c>
      <c r="M43" s="273">
        <v>26</v>
      </c>
      <c r="N43" s="272"/>
      <c r="O43" s="271" t="str">
        <f t="shared" si="0"/>
        <v/>
      </c>
      <c r="P43" s="271" t="str">
        <f t="shared" si="1"/>
        <v/>
      </c>
      <c r="Q43" s="270" t="s">
        <v>79</v>
      </c>
      <c r="R43" s="269" t="s">
        <v>60</v>
      </c>
      <c r="S43" s="267" t="s">
        <v>5520</v>
      </c>
      <c r="T43" s="268" t="s">
        <v>5492</v>
      </c>
      <c r="U43" s="267" t="str">
        <f t="shared" si="2"/>
        <v/>
      </c>
      <c r="V43" s="267" t="str">
        <f t="shared" si="3"/>
        <v/>
      </c>
      <c r="W43" s="267" t="s">
        <v>5503</v>
      </c>
      <c r="X43" s="267"/>
      <c r="Y43" s="78"/>
    </row>
    <row r="44" spans="1:25" x14ac:dyDescent="0.2">
      <c r="A44" s="227">
        <v>130</v>
      </c>
      <c r="B44" s="282">
        <v>2.5</v>
      </c>
      <c r="C44" s="281">
        <v>1550</v>
      </c>
      <c r="D44" s="227" t="s">
        <v>6373</v>
      </c>
      <c r="E44" s="280" t="s">
        <v>3030</v>
      </c>
      <c r="F44" s="279" t="s">
        <v>3031</v>
      </c>
      <c r="G44" s="278" t="s">
        <v>5499</v>
      </c>
      <c r="H44" s="277"/>
      <c r="I44" s="276">
        <v>452.6</v>
      </c>
      <c r="J44" s="275">
        <v>1</v>
      </c>
      <c r="K44" s="274"/>
      <c r="L44" s="273">
        <v>0</v>
      </c>
      <c r="M44" s="273">
        <v>30</v>
      </c>
      <c r="N44" s="272"/>
      <c r="O44" s="271" t="str">
        <f t="shared" si="0"/>
        <v/>
      </c>
      <c r="P44" s="271" t="str">
        <f t="shared" si="1"/>
        <v/>
      </c>
      <c r="Q44" s="270" t="s">
        <v>79</v>
      </c>
      <c r="R44" s="269" t="s">
        <v>60</v>
      </c>
      <c r="S44" s="267" t="s">
        <v>5520</v>
      </c>
      <c r="T44" s="268" t="s">
        <v>5492</v>
      </c>
      <c r="U44" s="267" t="str">
        <f t="shared" si="2"/>
        <v/>
      </c>
      <c r="V44" s="267" t="str">
        <f t="shared" si="3"/>
        <v/>
      </c>
      <c r="W44" s="267" t="s">
        <v>5498</v>
      </c>
      <c r="X44" s="267"/>
      <c r="Y44" s="78"/>
    </row>
    <row r="45" spans="1:25" x14ac:dyDescent="0.2">
      <c r="A45" s="227">
        <v>131</v>
      </c>
      <c r="B45" s="282">
        <v>2.9</v>
      </c>
      <c r="C45" s="281">
        <v>2500</v>
      </c>
      <c r="D45" s="227" t="s">
        <v>6372</v>
      </c>
      <c r="E45" s="280" t="s">
        <v>3030</v>
      </c>
      <c r="F45" s="279" t="s">
        <v>3031</v>
      </c>
      <c r="G45" s="278" t="s">
        <v>5496</v>
      </c>
      <c r="H45" s="277"/>
      <c r="I45" s="276">
        <v>542.1</v>
      </c>
      <c r="J45" s="275">
        <v>1</v>
      </c>
      <c r="K45" s="274"/>
      <c r="L45" s="273">
        <v>0</v>
      </c>
      <c r="M45" s="273">
        <v>7</v>
      </c>
      <c r="N45" s="272"/>
      <c r="O45" s="271" t="str">
        <f t="shared" si="0"/>
        <v/>
      </c>
      <c r="P45" s="271" t="str">
        <f t="shared" si="1"/>
        <v/>
      </c>
      <c r="Q45" s="270" t="s">
        <v>79</v>
      </c>
      <c r="R45" s="269" t="s">
        <v>60</v>
      </c>
      <c r="S45" s="267" t="s">
        <v>5520</v>
      </c>
      <c r="T45" s="268" t="s">
        <v>5492</v>
      </c>
      <c r="U45" s="267" t="str">
        <f t="shared" si="2"/>
        <v/>
      </c>
      <c r="V45" s="267" t="str">
        <f t="shared" si="3"/>
        <v/>
      </c>
      <c r="W45" s="267" t="s">
        <v>5491</v>
      </c>
      <c r="X45" s="267"/>
      <c r="Y45" s="78"/>
    </row>
    <row r="46" spans="1:25" x14ac:dyDescent="0.2">
      <c r="A46" s="227">
        <v>132</v>
      </c>
      <c r="B46" s="282">
        <v>3</v>
      </c>
      <c r="C46" s="281">
        <v>2700</v>
      </c>
      <c r="D46" s="227" t="s">
        <v>6371</v>
      </c>
      <c r="E46" s="280" t="s">
        <v>3030</v>
      </c>
      <c r="F46" s="279" t="s">
        <v>3031</v>
      </c>
      <c r="G46" s="278" t="s">
        <v>5516</v>
      </c>
      <c r="H46" s="277"/>
      <c r="I46" s="276">
        <v>639.85</v>
      </c>
      <c r="J46" s="275">
        <v>1</v>
      </c>
      <c r="K46" s="274"/>
      <c r="L46" s="273">
        <v>0</v>
      </c>
      <c r="M46" s="273">
        <v>1</v>
      </c>
      <c r="N46" s="272"/>
      <c r="O46" s="271" t="str">
        <f t="shared" si="0"/>
        <v/>
      </c>
      <c r="P46" s="271" t="str">
        <f t="shared" si="1"/>
        <v/>
      </c>
      <c r="Q46" s="270" t="s">
        <v>79</v>
      </c>
      <c r="R46" s="269" t="s">
        <v>60</v>
      </c>
      <c r="S46" s="267" t="s">
        <v>5520</v>
      </c>
      <c r="T46" s="268" t="s">
        <v>5492</v>
      </c>
      <c r="U46" s="267" t="str">
        <f t="shared" si="2"/>
        <v/>
      </c>
      <c r="V46" s="267" t="str">
        <f t="shared" si="3"/>
        <v/>
      </c>
      <c r="W46" s="267" t="s">
        <v>5512</v>
      </c>
      <c r="X46" s="267"/>
      <c r="Y46" s="78"/>
    </row>
    <row r="47" spans="1:25" x14ac:dyDescent="0.2">
      <c r="A47" s="227">
        <v>133</v>
      </c>
      <c r="B47" s="282">
        <v>3.5</v>
      </c>
      <c r="C47" s="281">
        <v>3000</v>
      </c>
      <c r="D47" s="227" t="s">
        <v>6370</v>
      </c>
      <c r="E47" s="280" t="s">
        <v>3030</v>
      </c>
      <c r="F47" s="279" t="s">
        <v>3031</v>
      </c>
      <c r="G47" s="278" t="s">
        <v>5514</v>
      </c>
      <c r="H47" s="277"/>
      <c r="I47" s="276">
        <v>743.9</v>
      </c>
      <c r="J47" s="275">
        <v>1</v>
      </c>
      <c r="K47" s="274"/>
      <c r="L47" s="273">
        <v>0</v>
      </c>
      <c r="M47" s="273">
        <v>1</v>
      </c>
      <c r="N47" s="272"/>
      <c r="O47" s="271" t="str">
        <f t="shared" si="0"/>
        <v/>
      </c>
      <c r="P47" s="271" t="str">
        <f t="shared" si="1"/>
        <v/>
      </c>
      <c r="Q47" s="270" t="s">
        <v>79</v>
      </c>
      <c r="R47" s="269" t="s">
        <v>60</v>
      </c>
      <c r="S47" s="267" t="s">
        <v>5520</v>
      </c>
      <c r="T47" s="268" t="s">
        <v>5492</v>
      </c>
      <c r="U47" s="267" t="str">
        <f t="shared" si="2"/>
        <v/>
      </c>
      <c r="V47" s="267" t="str">
        <f t="shared" si="3"/>
        <v/>
      </c>
      <c r="W47" s="267" t="s">
        <v>5512</v>
      </c>
      <c r="X47" s="267"/>
      <c r="Y47" s="78"/>
    </row>
    <row r="48" spans="1:25" x14ac:dyDescent="0.2">
      <c r="A48" s="227">
        <v>137</v>
      </c>
      <c r="B48" s="282">
        <v>0.6</v>
      </c>
      <c r="C48" s="281">
        <v>515</v>
      </c>
      <c r="D48" s="227" t="s">
        <v>6369</v>
      </c>
      <c r="E48" s="280" t="s">
        <v>96</v>
      </c>
      <c r="F48" s="279" t="s">
        <v>97</v>
      </c>
      <c r="G48" s="278" t="s">
        <v>5510</v>
      </c>
      <c r="H48" s="277"/>
      <c r="I48" s="276">
        <v>237.5</v>
      </c>
      <c r="J48" s="283">
        <v>0</v>
      </c>
      <c r="K48" s="274"/>
      <c r="L48" s="273">
        <v>0</v>
      </c>
      <c r="M48" s="273">
        <v>1</v>
      </c>
      <c r="N48" s="272"/>
      <c r="O48" s="271" t="str">
        <f t="shared" si="0"/>
        <v/>
      </c>
      <c r="P48" s="271" t="str">
        <f t="shared" si="1"/>
        <v/>
      </c>
      <c r="Q48" s="270" t="s">
        <v>5719</v>
      </c>
      <c r="R48" s="269" t="s">
        <v>99</v>
      </c>
      <c r="S48" s="267" t="s">
        <v>5583</v>
      </c>
      <c r="T48" s="268" t="s">
        <v>5492</v>
      </c>
      <c r="U48" s="267" t="str">
        <f t="shared" si="2"/>
        <v/>
      </c>
      <c r="V48" s="267" t="str">
        <f t="shared" si="3"/>
        <v/>
      </c>
      <c r="W48" s="267" t="s">
        <v>5509</v>
      </c>
      <c r="X48" s="267"/>
      <c r="Y48" s="78"/>
    </row>
    <row r="49" spans="1:25" x14ac:dyDescent="0.2">
      <c r="A49" s="227">
        <v>139</v>
      </c>
      <c r="B49" s="282">
        <v>1.25</v>
      </c>
      <c r="C49" s="281">
        <v>1050</v>
      </c>
      <c r="D49" s="227" t="s">
        <v>6368</v>
      </c>
      <c r="E49" s="280" t="s">
        <v>96</v>
      </c>
      <c r="F49" s="279" t="s">
        <v>97</v>
      </c>
      <c r="G49" s="278" t="s">
        <v>5504</v>
      </c>
      <c r="H49" s="277"/>
      <c r="I49" s="276">
        <v>350.95</v>
      </c>
      <c r="J49" s="283">
        <v>0</v>
      </c>
      <c r="K49" s="274"/>
      <c r="L49" s="273">
        <v>0</v>
      </c>
      <c r="M49" s="273">
        <v>2</v>
      </c>
      <c r="N49" s="272"/>
      <c r="O49" s="271" t="str">
        <f t="shared" si="0"/>
        <v/>
      </c>
      <c r="P49" s="271" t="str">
        <f t="shared" si="1"/>
        <v/>
      </c>
      <c r="Q49" s="270" t="s">
        <v>5719</v>
      </c>
      <c r="R49" s="269" t="s">
        <v>99</v>
      </c>
      <c r="S49" s="267" t="s">
        <v>5583</v>
      </c>
      <c r="T49" s="268" t="s">
        <v>5492</v>
      </c>
      <c r="U49" s="267" t="str">
        <f t="shared" si="2"/>
        <v/>
      </c>
      <c r="V49" s="267" t="str">
        <f t="shared" si="3"/>
        <v/>
      </c>
      <c r="W49" s="267" t="s">
        <v>5503</v>
      </c>
      <c r="X49" s="267"/>
      <c r="Y49" s="78"/>
    </row>
    <row r="50" spans="1:25" x14ac:dyDescent="0.2">
      <c r="A50" s="227">
        <v>142</v>
      </c>
      <c r="B50" s="282">
        <v>3</v>
      </c>
      <c r="C50" s="281">
        <v>2700</v>
      </c>
      <c r="D50" s="227" t="s">
        <v>6367</v>
      </c>
      <c r="E50" s="280" t="s">
        <v>96</v>
      </c>
      <c r="F50" s="279" t="s">
        <v>97</v>
      </c>
      <c r="G50" s="278" t="s">
        <v>5516</v>
      </c>
      <c r="H50" s="277"/>
      <c r="I50" s="276">
        <v>640.04999999999995</v>
      </c>
      <c r="J50" s="283">
        <v>0</v>
      </c>
      <c r="K50" s="274"/>
      <c r="L50" s="273">
        <v>0</v>
      </c>
      <c r="M50" s="273">
        <v>1</v>
      </c>
      <c r="N50" s="272"/>
      <c r="O50" s="271" t="str">
        <f t="shared" si="0"/>
        <v/>
      </c>
      <c r="P50" s="271" t="str">
        <f t="shared" si="1"/>
        <v/>
      </c>
      <c r="Q50" s="270" t="s">
        <v>5719</v>
      </c>
      <c r="R50" s="269" t="s">
        <v>99</v>
      </c>
      <c r="S50" s="267" t="s">
        <v>5583</v>
      </c>
      <c r="T50" s="268" t="s">
        <v>5492</v>
      </c>
      <c r="U50" s="267" t="str">
        <f t="shared" si="2"/>
        <v/>
      </c>
      <c r="V50" s="267" t="str">
        <f t="shared" si="3"/>
        <v/>
      </c>
      <c r="W50" s="267" t="s">
        <v>5512</v>
      </c>
      <c r="X50" s="267"/>
      <c r="Y50" s="78"/>
    </row>
    <row r="51" spans="1:25" x14ac:dyDescent="0.2">
      <c r="A51" s="227">
        <v>146</v>
      </c>
      <c r="B51" s="282">
        <v>0.6</v>
      </c>
      <c r="C51" s="281">
        <v>515</v>
      </c>
      <c r="D51" s="227" t="s">
        <v>6366</v>
      </c>
      <c r="E51" s="280" t="s">
        <v>5066</v>
      </c>
      <c r="F51" s="279" t="s">
        <v>6364</v>
      </c>
      <c r="G51" s="278" t="s">
        <v>78</v>
      </c>
      <c r="H51" s="277" t="s">
        <v>5684</v>
      </c>
      <c r="I51" s="276">
        <v>265.3</v>
      </c>
      <c r="J51" s="283">
        <v>0</v>
      </c>
      <c r="K51" s="274"/>
      <c r="L51" s="273">
        <v>0</v>
      </c>
      <c r="M51" s="273">
        <v>2</v>
      </c>
      <c r="N51" s="272"/>
      <c r="O51" s="271" t="str">
        <f t="shared" si="0"/>
        <v/>
      </c>
      <c r="P51" s="271" t="str">
        <f t="shared" si="1"/>
        <v/>
      </c>
      <c r="Q51" s="270" t="s">
        <v>5683</v>
      </c>
      <c r="R51" s="269" t="s">
        <v>33</v>
      </c>
      <c r="S51" s="267" t="s">
        <v>5712</v>
      </c>
      <c r="T51" s="268" t="s">
        <v>5492</v>
      </c>
      <c r="U51" s="267" t="str">
        <f t="shared" si="2"/>
        <v/>
      </c>
      <c r="V51" s="267" t="str">
        <f t="shared" si="3"/>
        <v/>
      </c>
      <c r="W51" s="267" t="s">
        <v>5509</v>
      </c>
      <c r="X51" s="267"/>
      <c r="Y51" s="78"/>
    </row>
    <row r="52" spans="1:25" x14ac:dyDescent="0.2">
      <c r="A52" s="227">
        <v>147</v>
      </c>
      <c r="B52" s="282">
        <v>0.9</v>
      </c>
      <c r="C52" s="281">
        <v>715</v>
      </c>
      <c r="D52" s="227" t="s">
        <v>6365</v>
      </c>
      <c r="E52" s="280" t="s">
        <v>5066</v>
      </c>
      <c r="F52" s="279" t="s">
        <v>6364</v>
      </c>
      <c r="G52" s="278" t="s">
        <v>5663</v>
      </c>
      <c r="H52" s="277" t="s">
        <v>5684</v>
      </c>
      <c r="I52" s="276">
        <v>322.95</v>
      </c>
      <c r="J52" s="283">
        <v>0</v>
      </c>
      <c r="K52" s="274"/>
      <c r="L52" s="273">
        <v>0</v>
      </c>
      <c r="M52" s="273">
        <v>3</v>
      </c>
      <c r="N52" s="272"/>
      <c r="O52" s="271" t="str">
        <f t="shared" si="0"/>
        <v/>
      </c>
      <c r="P52" s="271" t="str">
        <f t="shared" si="1"/>
        <v/>
      </c>
      <c r="Q52" s="270" t="s">
        <v>5683</v>
      </c>
      <c r="R52" s="269" t="s">
        <v>33</v>
      </c>
      <c r="S52" s="267" t="s">
        <v>5712</v>
      </c>
      <c r="T52" s="268" t="s">
        <v>5492</v>
      </c>
      <c r="U52" s="267" t="str">
        <f t="shared" si="2"/>
        <v/>
      </c>
      <c r="V52" s="267" t="str">
        <f t="shared" si="3"/>
        <v/>
      </c>
      <c r="W52" s="267" t="s">
        <v>5506</v>
      </c>
      <c r="X52" s="267"/>
      <c r="Y52" s="78"/>
    </row>
    <row r="53" spans="1:25" x14ac:dyDescent="0.2">
      <c r="A53" s="227">
        <v>178</v>
      </c>
      <c r="B53" s="282">
        <v>0.6</v>
      </c>
      <c r="C53" s="281">
        <v>515</v>
      </c>
      <c r="D53" s="227" t="s">
        <v>6363</v>
      </c>
      <c r="E53" s="280" t="s">
        <v>106</v>
      </c>
      <c r="F53" s="279" t="s">
        <v>107</v>
      </c>
      <c r="G53" s="278" t="s">
        <v>5510</v>
      </c>
      <c r="H53" s="277" t="s">
        <v>5668</v>
      </c>
      <c r="I53" s="276">
        <v>248.35</v>
      </c>
      <c r="J53" s="283">
        <v>0</v>
      </c>
      <c r="K53" s="274"/>
      <c r="L53" s="273">
        <v>0</v>
      </c>
      <c r="M53" s="273">
        <v>5</v>
      </c>
      <c r="N53" s="272"/>
      <c r="O53" s="271" t="str">
        <f t="shared" si="0"/>
        <v/>
      </c>
      <c r="P53" s="271" t="str">
        <f t="shared" si="1"/>
        <v/>
      </c>
      <c r="Q53" s="270" t="s">
        <v>6047</v>
      </c>
      <c r="R53" s="269" t="s">
        <v>60</v>
      </c>
      <c r="S53" s="267" t="s">
        <v>5666</v>
      </c>
      <c r="T53" s="268" t="s">
        <v>5492</v>
      </c>
      <c r="U53" s="267" t="str">
        <f t="shared" si="2"/>
        <v/>
      </c>
      <c r="V53" s="267" t="str">
        <f t="shared" si="3"/>
        <v/>
      </c>
      <c r="W53" s="267" t="s">
        <v>5509</v>
      </c>
      <c r="X53" s="267"/>
      <c r="Y53" s="78"/>
    </row>
    <row r="54" spans="1:25" x14ac:dyDescent="0.2">
      <c r="A54" s="227">
        <v>184</v>
      </c>
      <c r="B54" s="282">
        <v>2.5</v>
      </c>
      <c r="C54" s="281">
        <v>1550</v>
      </c>
      <c r="D54" s="227" t="s">
        <v>6362</v>
      </c>
      <c r="E54" s="280" t="s">
        <v>106</v>
      </c>
      <c r="F54" s="279" t="s">
        <v>107</v>
      </c>
      <c r="G54" s="278" t="s">
        <v>5499</v>
      </c>
      <c r="H54" s="277" t="s">
        <v>5668</v>
      </c>
      <c r="I54" s="276">
        <v>420.35</v>
      </c>
      <c r="J54" s="283">
        <v>0</v>
      </c>
      <c r="K54" s="274"/>
      <c r="L54" s="273">
        <v>0</v>
      </c>
      <c r="M54" s="273">
        <v>7</v>
      </c>
      <c r="N54" s="272"/>
      <c r="O54" s="271" t="str">
        <f t="shared" si="0"/>
        <v/>
      </c>
      <c r="P54" s="271" t="str">
        <f t="shared" si="1"/>
        <v/>
      </c>
      <c r="Q54" s="270" t="s">
        <v>6047</v>
      </c>
      <c r="R54" s="269" t="s">
        <v>60</v>
      </c>
      <c r="S54" s="267" t="s">
        <v>5666</v>
      </c>
      <c r="T54" s="268" t="s">
        <v>5492</v>
      </c>
      <c r="U54" s="267" t="str">
        <f t="shared" si="2"/>
        <v/>
      </c>
      <c r="V54" s="267" t="str">
        <f t="shared" si="3"/>
        <v/>
      </c>
      <c r="W54" s="267" t="s">
        <v>5498</v>
      </c>
      <c r="X54" s="267"/>
      <c r="Y54" s="78"/>
    </row>
    <row r="55" spans="1:25" x14ac:dyDescent="0.2">
      <c r="A55" s="227">
        <v>186</v>
      </c>
      <c r="B55" s="282">
        <v>2.9</v>
      </c>
      <c r="C55" s="281">
        <v>2500</v>
      </c>
      <c r="D55" s="227" t="s">
        <v>6361</v>
      </c>
      <c r="E55" s="280" t="s">
        <v>106</v>
      </c>
      <c r="F55" s="279" t="s">
        <v>107</v>
      </c>
      <c r="G55" s="278" t="s">
        <v>5496</v>
      </c>
      <c r="H55" s="277" t="s">
        <v>5668</v>
      </c>
      <c r="I55" s="276">
        <v>510.9</v>
      </c>
      <c r="J55" s="283">
        <v>0</v>
      </c>
      <c r="K55" s="274"/>
      <c r="L55" s="273">
        <v>0</v>
      </c>
      <c r="M55" s="273">
        <v>8</v>
      </c>
      <c r="N55" s="272"/>
      <c r="O55" s="271" t="str">
        <f t="shared" si="0"/>
        <v/>
      </c>
      <c r="P55" s="271" t="str">
        <f t="shared" si="1"/>
        <v/>
      </c>
      <c r="Q55" s="270" t="s">
        <v>6047</v>
      </c>
      <c r="R55" s="269" t="s">
        <v>60</v>
      </c>
      <c r="S55" s="267" t="s">
        <v>5666</v>
      </c>
      <c r="T55" s="268" t="s">
        <v>5492</v>
      </c>
      <c r="U55" s="267" t="str">
        <f t="shared" si="2"/>
        <v/>
      </c>
      <c r="V55" s="267" t="str">
        <f t="shared" si="3"/>
        <v/>
      </c>
      <c r="W55" s="267" t="s">
        <v>5491</v>
      </c>
      <c r="X55" s="267"/>
      <c r="Y55" s="78"/>
    </row>
    <row r="56" spans="1:25" x14ac:dyDescent="0.2">
      <c r="A56" s="227">
        <v>188</v>
      </c>
      <c r="B56" s="282">
        <v>3</v>
      </c>
      <c r="C56" s="281">
        <v>2700</v>
      </c>
      <c r="D56" s="227" t="s">
        <v>6360</v>
      </c>
      <c r="E56" s="280" t="s">
        <v>106</v>
      </c>
      <c r="F56" s="279" t="s">
        <v>107</v>
      </c>
      <c r="G56" s="278" t="s">
        <v>5516</v>
      </c>
      <c r="H56" s="277" t="s">
        <v>5668</v>
      </c>
      <c r="I56" s="276">
        <v>608.65</v>
      </c>
      <c r="J56" s="283">
        <v>0</v>
      </c>
      <c r="K56" s="274"/>
      <c r="L56" s="273">
        <v>0</v>
      </c>
      <c r="M56" s="273">
        <v>3</v>
      </c>
      <c r="N56" s="272"/>
      <c r="O56" s="271" t="str">
        <f t="shared" si="0"/>
        <v/>
      </c>
      <c r="P56" s="271" t="str">
        <f t="shared" si="1"/>
        <v/>
      </c>
      <c r="Q56" s="270" t="s">
        <v>6047</v>
      </c>
      <c r="R56" s="269" t="s">
        <v>60</v>
      </c>
      <c r="S56" s="267" t="s">
        <v>5666</v>
      </c>
      <c r="T56" s="268" t="s">
        <v>5492</v>
      </c>
      <c r="U56" s="267" t="str">
        <f t="shared" si="2"/>
        <v/>
      </c>
      <c r="V56" s="267" t="str">
        <f t="shared" si="3"/>
        <v/>
      </c>
      <c r="W56" s="267" t="s">
        <v>5512</v>
      </c>
      <c r="X56" s="267"/>
      <c r="Y56" s="78"/>
    </row>
    <row r="57" spans="1:25" x14ac:dyDescent="0.2">
      <c r="A57" s="227">
        <v>200</v>
      </c>
      <c r="B57" s="282">
        <v>0.53</v>
      </c>
      <c r="C57" s="281">
        <v>405</v>
      </c>
      <c r="D57" s="227" t="s">
        <v>6359</v>
      </c>
      <c r="E57" s="280" t="s">
        <v>112</v>
      </c>
      <c r="F57" s="279" t="s">
        <v>113</v>
      </c>
      <c r="G57" s="278" t="s">
        <v>5528</v>
      </c>
      <c r="H57" s="277"/>
      <c r="I57" s="276">
        <v>192.8</v>
      </c>
      <c r="J57" s="283">
        <v>0</v>
      </c>
      <c r="K57" s="274"/>
      <c r="L57" s="273">
        <v>0</v>
      </c>
      <c r="M57" s="273">
        <v>39</v>
      </c>
      <c r="N57" s="272"/>
      <c r="O57" s="271" t="str">
        <f t="shared" si="0"/>
        <v/>
      </c>
      <c r="P57" s="271" t="str">
        <f t="shared" si="1"/>
        <v/>
      </c>
      <c r="Q57" s="270" t="s">
        <v>52</v>
      </c>
      <c r="R57" s="269" t="s">
        <v>64</v>
      </c>
      <c r="S57" s="267" t="s">
        <v>5583</v>
      </c>
      <c r="T57" s="268" t="s">
        <v>5492</v>
      </c>
      <c r="U57" s="267" t="str">
        <f t="shared" si="2"/>
        <v/>
      </c>
      <c r="V57" s="267" t="str">
        <f t="shared" si="3"/>
        <v/>
      </c>
      <c r="W57" s="267" t="s">
        <v>5527</v>
      </c>
      <c r="X57" s="267"/>
      <c r="Y57" s="78"/>
    </row>
    <row r="58" spans="1:25" x14ac:dyDescent="0.2">
      <c r="A58" s="227">
        <v>201</v>
      </c>
      <c r="B58" s="282">
        <v>0.6</v>
      </c>
      <c r="C58" s="281">
        <v>515</v>
      </c>
      <c r="D58" s="227" t="s">
        <v>6358</v>
      </c>
      <c r="E58" s="280" t="s">
        <v>112</v>
      </c>
      <c r="F58" s="279" t="s">
        <v>113</v>
      </c>
      <c r="G58" s="278" t="s">
        <v>5510</v>
      </c>
      <c r="H58" s="277"/>
      <c r="I58" s="276">
        <v>229.2</v>
      </c>
      <c r="J58" s="283">
        <v>0</v>
      </c>
      <c r="K58" s="274"/>
      <c r="L58" s="273">
        <v>0</v>
      </c>
      <c r="M58" s="273">
        <v>30</v>
      </c>
      <c r="N58" s="272"/>
      <c r="O58" s="271" t="str">
        <f t="shared" si="0"/>
        <v/>
      </c>
      <c r="P58" s="271" t="str">
        <f t="shared" si="1"/>
        <v/>
      </c>
      <c r="Q58" s="270" t="s">
        <v>52</v>
      </c>
      <c r="R58" s="269" t="s">
        <v>64</v>
      </c>
      <c r="S58" s="267" t="s">
        <v>5583</v>
      </c>
      <c r="T58" s="268" t="s">
        <v>5492</v>
      </c>
      <c r="U58" s="267" t="str">
        <f t="shared" si="2"/>
        <v/>
      </c>
      <c r="V58" s="267" t="str">
        <f t="shared" si="3"/>
        <v/>
      </c>
      <c r="W58" s="267" t="s">
        <v>5509</v>
      </c>
      <c r="X58" s="267"/>
      <c r="Y58" s="78"/>
    </row>
    <row r="59" spans="1:25" x14ac:dyDescent="0.2">
      <c r="A59" s="227">
        <v>202</v>
      </c>
      <c r="B59" s="282">
        <v>0.9</v>
      </c>
      <c r="C59" s="281">
        <v>715</v>
      </c>
      <c r="D59" s="227" t="s">
        <v>6357</v>
      </c>
      <c r="E59" s="280" t="s">
        <v>112</v>
      </c>
      <c r="F59" s="279" t="s">
        <v>113</v>
      </c>
      <c r="G59" s="278" t="s">
        <v>5507</v>
      </c>
      <c r="H59" s="277"/>
      <c r="I59" s="276">
        <v>286.39999999999998</v>
      </c>
      <c r="J59" s="283">
        <v>0</v>
      </c>
      <c r="K59" s="274"/>
      <c r="L59" s="273">
        <v>0</v>
      </c>
      <c r="M59" s="273">
        <v>16</v>
      </c>
      <c r="N59" s="272"/>
      <c r="O59" s="271" t="str">
        <f t="shared" si="0"/>
        <v/>
      </c>
      <c r="P59" s="271" t="str">
        <f t="shared" si="1"/>
        <v/>
      </c>
      <c r="Q59" s="270" t="s">
        <v>52</v>
      </c>
      <c r="R59" s="269" t="s">
        <v>64</v>
      </c>
      <c r="S59" s="267" t="s">
        <v>5583</v>
      </c>
      <c r="T59" s="268" t="s">
        <v>5492</v>
      </c>
      <c r="U59" s="267" t="str">
        <f t="shared" si="2"/>
        <v/>
      </c>
      <c r="V59" s="267" t="str">
        <f t="shared" si="3"/>
        <v/>
      </c>
      <c r="W59" s="267" t="s">
        <v>5506</v>
      </c>
      <c r="X59" s="267"/>
      <c r="Y59" s="78"/>
    </row>
    <row r="60" spans="1:25" x14ac:dyDescent="0.2">
      <c r="A60" s="227">
        <v>203</v>
      </c>
      <c r="B60" s="282">
        <v>1.25</v>
      </c>
      <c r="C60" s="281">
        <v>1050</v>
      </c>
      <c r="D60" s="227" t="s">
        <v>6356</v>
      </c>
      <c r="E60" s="280" t="s">
        <v>112</v>
      </c>
      <c r="F60" s="279" t="s">
        <v>113</v>
      </c>
      <c r="G60" s="278" t="s">
        <v>5504</v>
      </c>
      <c r="H60" s="277"/>
      <c r="I60" s="276">
        <v>344.45</v>
      </c>
      <c r="J60" s="283">
        <v>0</v>
      </c>
      <c r="K60" s="274"/>
      <c r="L60" s="273">
        <v>0</v>
      </c>
      <c r="M60" s="273">
        <v>13</v>
      </c>
      <c r="N60" s="272"/>
      <c r="O60" s="271" t="str">
        <f t="shared" si="0"/>
        <v/>
      </c>
      <c r="P60" s="271" t="str">
        <f t="shared" si="1"/>
        <v/>
      </c>
      <c r="Q60" s="270" t="s">
        <v>52</v>
      </c>
      <c r="R60" s="269" t="s">
        <v>64</v>
      </c>
      <c r="S60" s="267" t="s">
        <v>5583</v>
      </c>
      <c r="T60" s="268" t="s">
        <v>5492</v>
      </c>
      <c r="U60" s="267" t="str">
        <f t="shared" si="2"/>
        <v/>
      </c>
      <c r="V60" s="267" t="str">
        <f t="shared" si="3"/>
        <v/>
      </c>
      <c r="W60" s="267" t="s">
        <v>5503</v>
      </c>
      <c r="X60" s="267"/>
      <c r="Y60" s="78"/>
    </row>
    <row r="61" spans="1:25" x14ac:dyDescent="0.2">
      <c r="A61" s="227">
        <v>204</v>
      </c>
      <c r="B61" s="282">
        <v>2.5</v>
      </c>
      <c r="C61" s="281">
        <v>1550</v>
      </c>
      <c r="D61" s="227" t="s">
        <v>6355</v>
      </c>
      <c r="E61" s="280" t="s">
        <v>112</v>
      </c>
      <c r="F61" s="279" t="s">
        <v>113</v>
      </c>
      <c r="G61" s="278" t="s">
        <v>5499</v>
      </c>
      <c r="H61" s="277"/>
      <c r="I61" s="276">
        <v>427.65</v>
      </c>
      <c r="J61" s="283">
        <v>0</v>
      </c>
      <c r="K61" s="274"/>
      <c r="L61" s="273">
        <v>0</v>
      </c>
      <c r="M61" s="273">
        <v>11</v>
      </c>
      <c r="N61" s="272"/>
      <c r="O61" s="271" t="str">
        <f t="shared" si="0"/>
        <v/>
      </c>
      <c r="P61" s="271" t="str">
        <f t="shared" si="1"/>
        <v/>
      </c>
      <c r="Q61" s="270" t="s">
        <v>52</v>
      </c>
      <c r="R61" s="269" t="s">
        <v>64</v>
      </c>
      <c r="S61" s="267" t="s">
        <v>5583</v>
      </c>
      <c r="T61" s="268" t="s">
        <v>5492</v>
      </c>
      <c r="U61" s="267" t="str">
        <f t="shared" si="2"/>
        <v/>
      </c>
      <c r="V61" s="267" t="str">
        <f t="shared" si="3"/>
        <v/>
      </c>
      <c r="W61" s="267" t="s">
        <v>5498</v>
      </c>
      <c r="X61" s="267"/>
      <c r="Y61" s="78"/>
    </row>
    <row r="62" spans="1:25" x14ac:dyDescent="0.2">
      <c r="A62" s="227">
        <v>215</v>
      </c>
      <c r="B62" s="282">
        <v>2.5</v>
      </c>
      <c r="C62" s="281">
        <v>1550</v>
      </c>
      <c r="D62" s="227" t="s">
        <v>6354</v>
      </c>
      <c r="E62" s="280" t="s">
        <v>120</v>
      </c>
      <c r="F62" s="279" t="s">
        <v>121</v>
      </c>
      <c r="G62" s="278" t="s">
        <v>5499</v>
      </c>
      <c r="H62" s="277"/>
      <c r="I62" s="276">
        <v>437.1</v>
      </c>
      <c r="J62" s="283">
        <v>0</v>
      </c>
      <c r="K62" s="274"/>
      <c r="L62" s="273">
        <v>0</v>
      </c>
      <c r="M62" s="273">
        <v>3</v>
      </c>
      <c r="N62" s="272"/>
      <c r="O62" s="271" t="str">
        <f t="shared" si="0"/>
        <v/>
      </c>
      <c r="P62" s="271" t="str">
        <f t="shared" si="1"/>
        <v/>
      </c>
      <c r="Q62" s="270" t="s">
        <v>79</v>
      </c>
      <c r="R62" s="269" t="s">
        <v>60</v>
      </c>
      <c r="S62" s="267" t="s">
        <v>5520</v>
      </c>
      <c r="T62" s="268" t="s">
        <v>5492</v>
      </c>
      <c r="U62" s="267" t="str">
        <f t="shared" si="2"/>
        <v/>
      </c>
      <c r="V62" s="267" t="str">
        <f t="shared" si="3"/>
        <v/>
      </c>
      <c r="W62" s="267" t="s">
        <v>5498</v>
      </c>
      <c r="X62" s="267"/>
      <c r="Y62" s="78"/>
    </row>
    <row r="63" spans="1:25" x14ac:dyDescent="0.2">
      <c r="A63" s="227">
        <v>216</v>
      </c>
      <c r="B63" s="282">
        <v>2.9</v>
      </c>
      <c r="C63" s="281">
        <v>2500</v>
      </c>
      <c r="D63" s="227" t="s">
        <v>6353</v>
      </c>
      <c r="E63" s="280" t="s">
        <v>120</v>
      </c>
      <c r="F63" s="279" t="s">
        <v>121</v>
      </c>
      <c r="G63" s="278" t="s">
        <v>5496</v>
      </c>
      <c r="H63" s="277"/>
      <c r="I63" s="276">
        <v>536.9</v>
      </c>
      <c r="J63" s="283">
        <v>0</v>
      </c>
      <c r="K63" s="274"/>
      <c r="L63" s="273">
        <v>0</v>
      </c>
      <c r="M63" s="273">
        <v>1</v>
      </c>
      <c r="N63" s="272"/>
      <c r="O63" s="271" t="str">
        <f t="shared" si="0"/>
        <v/>
      </c>
      <c r="P63" s="271" t="str">
        <f t="shared" si="1"/>
        <v/>
      </c>
      <c r="Q63" s="270" t="s">
        <v>79</v>
      </c>
      <c r="R63" s="269" t="s">
        <v>60</v>
      </c>
      <c r="S63" s="267" t="s">
        <v>5520</v>
      </c>
      <c r="T63" s="268" t="s">
        <v>5492</v>
      </c>
      <c r="U63" s="267" t="str">
        <f t="shared" si="2"/>
        <v/>
      </c>
      <c r="V63" s="267" t="str">
        <f t="shared" si="3"/>
        <v/>
      </c>
      <c r="W63" s="267" t="s">
        <v>5491</v>
      </c>
      <c r="X63" s="267"/>
      <c r="Y63" s="78"/>
    </row>
    <row r="64" spans="1:25" x14ac:dyDescent="0.2">
      <c r="A64" s="227">
        <v>220</v>
      </c>
      <c r="B64" s="282">
        <v>2.5</v>
      </c>
      <c r="C64" s="281">
        <v>1550</v>
      </c>
      <c r="D64" s="227" t="s">
        <v>6352</v>
      </c>
      <c r="E64" s="280" t="s">
        <v>626</v>
      </c>
      <c r="F64" s="279" t="s">
        <v>627</v>
      </c>
      <c r="G64" s="278" t="s">
        <v>5499</v>
      </c>
      <c r="H64" s="277"/>
      <c r="I64" s="276">
        <v>422.45</v>
      </c>
      <c r="J64" s="283">
        <v>0</v>
      </c>
      <c r="K64" s="274"/>
      <c r="L64" s="273">
        <v>0</v>
      </c>
      <c r="M64" s="273">
        <v>2</v>
      </c>
      <c r="N64" s="272"/>
      <c r="O64" s="271" t="str">
        <f t="shared" si="0"/>
        <v/>
      </c>
      <c r="P64" s="271" t="str">
        <f t="shared" si="1"/>
        <v/>
      </c>
      <c r="Q64" s="270" t="s">
        <v>52</v>
      </c>
      <c r="R64" s="269" t="s">
        <v>60</v>
      </c>
      <c r="S64" s="267" t="s">
        <v>5520</v>
      </c>
      <c r="T64" s="268" t="s">
        <v>5492</v>
      </c>
      <c r="U64" s="267" t="str">
        <f t="shared" si="2"/>
        <v/>
      </c>
      <c r="V64" s="267" t="str">
        <f t="shared" si="3"/>
        <v/>
      </c>
      <c r="W64" s="267" t="s">
        <v>5498</v>
      </c>
      <c r="X64" s="267"/>
      <c r="Y64" s="78"/>
    </row>
    <row r="65" spans="1:25" x14ac:dyDescent="0.2">
      <c r="A65" s="227">
        <v>224</v>
      </c>
      <c r="B65" s="282">
        <v>0.55000000000000004</v>
      </c>
      <c r="C65" s="281">
        <v>405</v>
      </c>
      <c r="D65" s="227" t="s">
        <v>6351</v>
      </c>
      <c r="E65" s="280" t="s">
        <v>3033</v>
      </c>
      <c r="F65" s="279" t="s">
        <v>3034</v>
      </c>
      <c r="G65" s="278" t="s">
        <v>79</v>
      </c>
      <c r="H65" s="277" t="s">
        <v>5684</v>
      </c>
      <c r="I65" s="276">
        <v>228.75</v>
      </c>
      <c r="J65" s="275">
        <v>1.5</v>
      </c>
      <c r="K65" s="274"/>
      <c r="L65" s="273">
        <v>0</v>
      </c>
      <c r="M65" s="273">
        <v>28</v>
      </c>
      <c r="N65" s="272"/>
      <c r="O65" s="271" t="str">
        <f t="shared" si="0"/>
        <v/>
      </c>
      <c r="P65" s="271" t="str">
        <f t="shared" si="1"/>
        <v/>
      </c>
      <c r="Q65" s="270" t="s">
        <v>5683</v>
      </c>
      <c r="R65" s="269" t="s">
        <v>60</v>
      </c>
      <c r="S65" s="267" t="s">
        <v>5493</v>
      </c>
      <c r="T65" s="268" t="s">
        <v>5492</v>
      </c>
      <c r="U65" s="267" t="str">
        <f t="shared" si="2"/>
        <v/>
      </c>
      <c r="V65" s="267" t="str">
        <f t="shared" si="3"/>
        <v/>
      </c>
      <c r="W65" s="267" t="s">
        <v>5527</v>
      </c>
      <c r="X65" s="267"/>
      <c r="Y65" s="78"/>
    </row>
    <row r="66" spans="1:25" x14ac:dyDescent="0.2">
      <c r="A66" s="227">
        <v>225</v>
      </c>
      <c r="B66" s="282">
        <v>0.6</v>
      </c>
      <c r="C66" s="281">
        <v>515</v>
      </c>
      <c r="D66" s="227" t="s">
        <v>6350</v>
      </c>
      <c r="E66" s="280" t="s">
        <v>3033</v>
      </c>
      <c r="F66" s="279" t="s">
        <v>3034</v>
      </c>
      <c r="G66" s="278" t="s">
        <v>78</v>
      </c>
      <c r="H66" s="277" t="s">
        <v>5684</v>
      </c>
      <c r="I66" s="276">
        <v>268.35000000000002</v>
      </c>
      <c r="J66" s="275">
        <v>1.5</v>
      </c>
      <c r="K66" s="274"/>
      <c r="L66" s="273">
        <v>0</v>
      </c>
      <c r="M66" s="273">
        <v>12</v>
      </c>
      <c r="N66" s="272"/>
      <c r="O66" s="271" t="str">
        <f t="shared" si="0"/>
        <v/>
      </c>
      <c r="P66" s="271" t="str">
        <f t="shared" si="1"/>
        <v/>
      </c>
      <c r="Q66" s="270" t="s">
        <v>5683</v>
      </c>
      <c r="R66" s="269" t="s">
        <v>60</v>
      </c>
      <c r="S66" s="267" t="s">
        <v>5493</v>
      </c>
      <c r="T66" s="268" t="s">
        <v>5492</v>
      </c>
      <c r="U66" s="267" t="str">
        <f t="shared" si="2"/>
        <v/>
      </c>
      <c r="V66" s="267" t="str">
        <f t="shared" si="3"/>
        <v/>
      </c>
      <c r="W66" s="267" t="s">
        <v>5509</v>
      </c>
      <c r="X66" s="267"/>
      <c r="Y66" s="78"/>
    </row>
    <row r="67" spans="1:25" x14ac:dyDescent="0.2">
      <c r="A67" s="227">
        <v>232</v>
      </c>
      <c r="B67" s="282">
        <v>0.6</v>
      </c>
      <c r="C67" s="281">
        <v>515</v>
      </c>
      <c r="D67" s="227" t="s">
        <v>6349</v>
      </c>
      <c r="E67" s="280" t="s">
        <v>130</v>
      </c>
      <c r="F67" s="279" t="s">
        <v>131</v>
      </c>
      <c r="G67" s="278" t="s">
        <v>5510</v>
      </c>
      <c r="H67" s="277"/>
      <c r="I67" s="276">
        <v>243.85</v>
      </c>
      <c r="J67" s="283">
        <v>0</v>
      </c>
      <c r="K67" s="274"/>
      <c r="L67" s="273">
        <v>5</v>
      </c>
      <c r="M67" s="273">
        <v>0</v>
      </c>
      <c r="N67" s="272"/>
      <c r="O67" s="271" t="str">
        <f t="shared" si="0"/>
        <v/>
      </c>
      <c r="P67" s="271" t="str">
        <f t="shared" si="1"/>
        <v/>
      </c>
      <c r="Q67" s="270" t="s">
        <v>5513</v>
      </c>
      <c r="R67" s="269" t="s">
        <v>60</v>
      </c>
      <c r="S67" s="267" t="s">
        <v>5666</v>
      </c>
      <c r="T67" s="268" t="s">
        <v>5492</v>
      </c>
      <c r="U67" s="267" t="str">
        <f t="shared" si="2"/>
        <v/>
      </c>
      <c r="V67" s="267" t="str">
        <f t="shared" si="3"/>
        <v/>
      </c>
      <c r="W67" s="267" t="s">
        <v>5509</v>
      </c>
      <c r="X67" s="267"/>
      <c r="Y67" s="78"/>
    </row>
    <row r="68" spans="1:25" x14ac:dyDescent="0.2">
      <c r="A68" s="227">
        <v>234</v>
      </c>
      <c r="B68" s="282">
        <v>1.25</v>
      </c>
      <c r="C68" s="281">
        <v>1050</v>
      </c>
      <c r="D68" s="227" t="s">
        <v>6348</v>
      </c>
      <c r="E68" s="280" t="s">
        <v>130</v>
      </c>
      <c r="F68" s="279" t="s">
        <v>131</v>
      </c>
      <c r="G68" s="278" t="s">
        <v>5504</v>
      </c>
      <c r="H68" s="277"/>
      <c r="I68" s="276">
        <v>367.7</v>
      </c>
      <c r="J68" s="283">
        <v>0</v>
      </c>
      <c r="K68" s="274"/>
      <c r="L68" s="273">
        <v>0</v>
      </c>
      <c r="M68" s="273">
        <v>1</v>
      </c>
      <c r="N68" s="272"/>
      <c r="O68" s="271" t="str">
        <f t="shared" si="0"/>
        <v/>
      </c>
      <c r="P68" s="271" t="str">
        <f t="shared" si="1"/>
        <v/>
      </c>
      <c r="Q68" s="270" t="s">
        <v>5513</v>
      </c>
      <c r="R68" s="269" t="s">
        <v>60</v>
      </c>
      <c r="S68" s="267" t="s">
        <v>5666</v>
      </c>
      <c r="T68" s="268" t="s">
        <v>5492</v>
      </c>
      <c r="U68" s="267" t="str">
        <f t="shared" si="2"/>
        <v/>
      </c>
      <c r="V68" s="267" t="str">
        <f t="shared" si="3"/>
        <v/>
      </c>
      <c r="W68" s="267" t="s">
        <v>5503</v>
      </c>
      <c r="X68" s="267"/>
      <c r="Y68" s="78"/>
    </row>
    <row r="69" spans="1:25" x14ac:dyDescent="0.2">
      <c r="A69" s="227">
        <v>235</v>
      </c>
      <c r="B69" s="282">
        <v>2.5</v>
      </c>
      <c r="C69" s="281">
        <v>1550</v>
      </c>
      <c r="D69" s="227" t="s">
        <v>6347</v>
      </c>
      <c r="E69" s="280" t="s">
        <v>130</v>
      </c>
      <c r="F69" s="279" t="s">
        <v>131</v>
      </c>
      <c r="G69" s="278" t="s">
        <v>5499</v>
      </c>
      <c r="H69" s="277"/>
      <c r="I69" s="276">
        <v>446.65</v>
      </c>
      <c r="J69" s="283">
        <v>0</v>
      </c>
      <c r="K69" s="274"/>
      <c r="L69" s="273">
        <v>0</v>
      </c>
      <c r="M69" s="273">
        <v>1</v>
      </c>
      <c r="N69" s="272"/>
      <c r="O69" s="271" t="str">
        <f t="shared" si="0"/>
        <v/>
      </c>
      <c r="P69" s="271" t="str">
        <f t="shared" si="1"/>
        <v/>
      </c>
      <c r="Q69" s="270" t="s">
        <v>5513</v>
      </c>
      <c r="R69" s="269" t="s">
        <v>60</v>
      </c>
      <c r="S69" s="267" t="s">
        <v>5666</v>
      </c>
      <c r="T69" s="268" t="s">
        <v>5492</v>
      </c>
      <c r="U69" s="267" t="str">
        <f t="shared" si="2"/>
        <v/>
      </c>
      <c r="V69" s="267" t="str">
        <f t="shared" si="3"/>
        <v/>
      </c>
      <c r="W69" s="267" t="s">
        <v>5498</v>
      </c>
      <c r="X69" s="267"/>
      <c r="Y69" s="78"/>
    </row>
    <row r="70" spans="1:25" x14ac:dyDescent="0.2">
      <c r="A70" s="227">
        <v>236</v>
      </c>
      <c r="B70" s="282">
        <v>2.9</v>
      </c>
      <c r="C70" s="281">
        <v>2500</v>
      </c>
      <c r="D70" s="227" t="s">
        <v>6346</v>
      </c>
      <c r="E70" s="280" t="s">
        <v>130</v>
      </c>
      <c r="F70" s="279" t="s">
        <v>131</v>
      </c>
      <c r="G70" s="278" t="s">
        <v>5496</v>
      </c>
      <c r="H70" s="277"/>
      <c r="I70" s="276">
        <v>530.54999999999995</v>
      </c>
      <c r="J70" s="283">
        <v>0</v>
      </c>
      <c r="K70" s="274"/>
      <c r="L70" s="273">
        <v>0</v>
      </c>
      <c r="M70" s="273">
        <v>1</v>
      </c>
      <c r="N70" s="272"/>
      <c r="O70" s="271" t="str">
        <f t="shared" si="0"/>
        <v/>
      </c>
      <c r="P70" s="271" t="str">
        <f t="shared" si="1"/>
        <v/>
      </c>
      <c r="Q70" s="270" t="s">
        <v>5513</v>
      </c>
      <c r="R70" s="269" t="s">
        <v>60</v>
      </c>
      <c r="S70" s="267" t="s">
        <v>5666</v>
      </c>
      <c r="T70" s="268" t="s">
        <v>5492</v>
      </c>
      <c r="U70" s="267" t="str">
        <f t="shared" si="2"/>
        <v/>
      </c>
      <c r="V70" s="267" t="str">
        <f t="shared" si="3"/>
        <v/>
      </c>
      <c r="W70" s="267" t="s">
        <v>5491</v>
      </c>
      <c r="X70" s="267"/>
      <c r="Y70" s="78"/>
    </row>
    <row r="71" spans="1:25" x14ac:dyDescent="0.2">
      <c r="A71" s="227">
        <v>241</v>
      </c>
      <c r="B71" s="282">
        <v>0.53</v>
      </c>
      <c r="C71" s="281">
        <v>405</v>
      </c>
      <c r="D71" s="227" t="s">
        <v>6345</v>
      </c>
      <c r="E71" s="280" t="s">
        <v>146</v>
      </c>
      <c r="F71" s="279" t="s">
        <v>147</v>
      </c>
      <c r="G71" s="278" t="s">
        <v>5528</v>
      </c>
      <c r="H71" s="277"/>
      <c r="I71" s="276">
        <v>201.9</v>
      </c>
      <c r="J71" s="283">
        <v>0</v>
      </c>
      <c r="K71" s="274"/>
      <c r="L71" s="273">
        <v>0</v>
      </c>
      <c r="M71" s="273">
        <v>6</v>
      </c>
      <c r="N71" s="272"/>
      <c r="O71" s="271" t="str">
        <f t="shared" si="0"/>
        <v/>
      </c>
      <c r="P71" s="271" t="str">
        <f t="shared" si="1"/>
        <v/>
      </c>
      <c r="Q71" s="270" t="s">
        <v>79</v>
      </c>
      <c r="R71" s="269" t="s">
        <v>60</v>
      </c>
      <c r="S71" s="267" t="s">
        <v>5666</v>
      </c>
      <c r="T71" s="268" t="s">
        <v>5492</v>
      </c>
      <c r="U71" s="267" t="str">
        <f t="shared" si="2"/>
        <v/>
      </c>
      <c r="V71" s="267" t="str">
        <f t="shared" si="3"/>
        <v/>
      </c>
      <c r="W71" s="267" t="s">
        <v>5527</v>
      </c>
      <c r="X71" s="267"/>
      <c r="Y71" s="78"/>
    </row>
    <row r="72" spans="1:25" x14ac:dyDescent="0.2">
      <c r="A72" s="227">
        <v>242</v>
      </c>
      <c r="B72" s="282">
        <v>0.6</v>
      </c>
      <c r="C72" s="281">
        <v>515</v>
      </c>
      <c r="D72" s="227" t="s">
        <v>6344</v>
      </c>
      <c r="E72" s="280" t="s">
        <v>146</v>
      </c>
      <c r="F72" s="279" t="s">
        <v>147</v>
      </c>
      <c r="G72" s="278" t="s">
        <v>5510</v>
      </c>
      <c r="H72" s="277"/>
      <c r="I72" s="276">
        <v>242.5</v>
      </c>
      <c r="J72" s="283">
        <v>0</v>
      </c>
      <c r="K72" s="274"/>
      <c r="L72" s="273">
        <v>0</v>
      </c>
      <c r="M72" s="273">
        <v>6</v>
      </c>
      <c r="N72" s="272"/>
      <c r="O72" s="271" t="str">
        <f t="shared" si="0"/>
        <v/>
      </c>
      <c r="P72" s="271" t="str">
        <f t="shared" si="1"/>
        <v/>
      </c>
      <c r="Q72" s="270" t="s">
        <v>79</v>
      </c>
      <c r="R72" s="269" t="s">
        <v>60</v>
      </c>
      <c r="S72" s="267" t="s">
        <v>5666</v>
      </c>
      <c r="T72" s="268" t="s">
        <v>5492</v>
      </c>
      <c r="U72" s="267" t="str">
        <f t="shared" si="2"/>
        <v/>
      </c>
      <c r="V72" s="267" t="str">
        <f t="shared" si="3"/>
        <v/>
      </c>
      <c r="W72" s="267" t="s">
        <v>5509</v>
      </c>
      <c r="X72" s="267"/>
      <c r="Y72" s="78"/>
    </row>
    <row r="73" spans="1:25" x14ac:dyDescent="0.2">
      <c r="A73" s="227">
        <v>243</v>
      </c>
      <c r="B73" s="282">
        <v>0.9</v>
      </c>
      <c r="C73" s="281">
        <v>715</v>
      </c>
      <c r="D73" s="227" t="s">
        <v>6343</v>
      </c>
      <c r="E73" s="280" t="s">
        <v>146</v>
      </c>
      <c r="F73" s="279" t="s">
        <v>147</v>
      </c>
      <c r="G73" s="278" t="s">
        <v>5507</v>
      </c>
      <c r="H73" s="277"/>
      <c r="I73" s="276">
        <v>301.25</v>
      </c>
      <c r="J73" s="283">
        <v>0</v>
      </c>
      <c r="K73" s="274"/>
      <c r="L73" s="273">
        <v>0</v>
      </c>
      <c r="M73" s="273">
        <v>44</v>
      </c>
      <c r="N73" s="272"/>
      <c r="O73" s="271" t="str">
        <f t="shared" si="0"/>
        <v/>
      </c>
      <c r="P73" s="271" t="str">
        <f t="shared" si="1"/>
        <v/>
      </c>
      <c r="Q73" s="270" t="s">
        <v>79</v>
      </c>
      <c r="R73" s="269" t="s">
        <v>60</v>
      </c>
      <c r="S73" s="267" t="s">
        <v>5666</v>
      </c>
      <c r="T73" s="268" t="s">
        <v>5492</v>
      </c>
      <c r="U73" s="267" t="str">
        <f t="shared" si="2"/>
        <v/>
      </c>
      <c r="V73" s="267" t="str">
        <f t="shared" si="3"/>
        <v/>
      </c>
      <c r="W73" s="267" t="s">
        <v>5506</v>
      </c>
      <c r="X73" s="267"/>
      <c r="Y73" s="78"/>
    </row>
    <row r="74" spans="1:25" x14ac:dyDescent="0.2">
      <c r="A74" s="227">
        <v>244</v>
      </c>
      <c r="B74" s="282">
        <v>1.25</v>
      </c>
      <c r="C74" s="281">
        <v>1050</v>
      </c>
      <c r="D74" s="227" t="s">
        <v>6342</v>
      </c>
      <c r="E74" s="280" t="s">
        <v>146</v>
      </c>
      <c r="F74" s="279" t="s">
        <v>147</v>
      </c>
      <c r="G74" s="278" t="s">
        <v>5504</v>
      </c>
      <c r="H74" s="277"/>
      <c r="I74" s="276">
        <v>374.55</v>
      </c>
      <c r="J74" s="283">
        <v>0</v>
      </c>
      <c r="K74" s="274"/>
      <c r="L74" s="273">
        <v>0</v>
      </c>
      <c r="M74" s="273">
        <v>32</v>
      </c>
      <c r="N74" s="272"/>
      <c r="O74" s="271" t="str">
        <f t="shared" si="0"/>
        <v/>
      </c>
      <c r="P74" s="271" t="str">
        <f t="shared" si="1"/>
        <v/>
      </c>
      <c r="Q74" s="270" t="s">
        <v>79</v>
      </c>
      <c r="R74" s="269" t="s">
        <v>60</v>
      </c>
      <c r="S74" s="267" t="s">
        <v>5666</v>
      </c>
      <c r="T74" s="268" t="s">
        <v>5492</v>
      </c>
      <c r="U74" s="267" t="str">
        <f t="shared" si="2"/>
        <v/>
      </c>
      <c r="V74" s="267" t="str">
        <f t="shared" si="3"/>
        <v/>
      </c>
      <c r="W74" s="267" t="s">
        <v>5503</v>
      </c>
      <c r="X74" s="267"/>
      <c r="Y74" s="78"/>
    </row>
    <row r="75" spans="1:25" x14ac:dyDescent="0.2">
      <c r="A75" s="227">
        <v>250</v>
      </c>
      <c r="B75" s="282">
        <v>0.53</v>
      </c>
      <c r="C75" s="281">
        <v>405</v>
      </c>
      <c r="D75" s="227" t="s">
        <v>6341</v>
      </c>
      <c r="E75" s="280" t="s">
        <v>142</v>
      </c>
      <c r="F75" s="279" t="s">
        <v>143</v>
      </c>
      <c r="G75" s="278" t="s">
        <v>5528</v>
      </c>
      <c r="H75" s="277"/>
      <c r="I75" s="276">
        <v>213.3</v>
      </c>
      <c r="J75" s="275">
        <v>2</v>
      </c>
      <c r="K75" s="274"/>
      <c r="L75" s="273">
        <v>0</v>
      </c>
      <c r="M75" s="273">
        <v>159</v>
      </c>
      <c r="N75" s="272"/>
      <c r="O75" s="271" t="str">
        <f t="shared" si="0"/>
        <v/>
      </c>
      <c r="P75" s="271" t="str">
        <f t="shared" si="1"/>
        <v/>
      </c>
      <c r="Q75" s="270" t="s">
        <v>79</v>
      </c>
      <c r="R75" s="269" t="s">
        <v>33</v>
      </c>
      <c r="S75" s="267" t="s">
        <v>5623</v>
      </c>
      <c r="T75" s="268" t="s">
        <v>5492</v>
      </c>
      <c r="U75" s="267" t="str">
        <f t="shared" si="2"/>
        <v/>
      </c>
      <c r="V75" s="267" t="str">
        <f t="shared" si="3"/>
        <v/>
      </c>
      <c r="W75" s="267" t="s">
        <v>5527</v>
      </c>
      <c r="X75" s="267"/>
      <c r="Y75" s="78"/>
    </row>
    <row r="76" spans="1:25" x14ac:dyDescent="0.2">
      <c r="A76" s="227">
        <v>251</v>
      </c>
      <c r="B76" s="282">
        <v>0.6</v>
      </c>
      <c r="C76" s="281">
        <v>515</v>
      </c>
      <c r="D76" s="227" t="s">
        <v>6340</v>
      </c>
      <c r="E76" s="280" t="s">
        <v>142</v>
      </c>
      <c r="F76" s="279" t="s">
        <v>143</v>
      </c>
      <c r="G76" s="278" t="s">
        <v>5510</v>
      </c>
      <c r="H76" s="277"/>
      <c r="I76" s="276">
        <v>239</v>
      </c>
      <c r="J76" s="275">
        <v>2</v>
      </c>
      <c r="K76" s="274"/>
      <c r="L76" s="273">
        <v>0</v>
      </c>
      <c r="M76" s="273">
        <v>104</v>
      </c>
      <c r="N76" s="272"/>
      <c r="O76" s="271" t="str">
        <f t="shared" ref="O76:O139" si="4">IF(N76="","",I76-($O$10*I76))</f>
        <v/>
      </c>
      <c r="P76" s="271" t="str">
        <f t="shared" ref="P76:P139" si="5">IF(N76&lt;&gt;0,SUM(N76*J76, O76*N76),"")</f>
        <v/>
      </c>
      <c r="Q76" s="270" t="s">
        <v>79</v>
      </c>
      <c r="R76" s="269" t="s">
        <v>33</v>
      </c>
      <c r="S76" s="267" t="s">
        <v>5623</v>
      </c>
      <c r="T76" s="268" t="s">
        <v>5492</v>
      </c>
      <c r="U76" s="267" t="str">
        <f t="shared" ref="U76:U139" si="6">IF(N76&gt;0,N76*B76,"")</f>
        <v/>
      </c>
      <c r="V76" s="267" t="str">
        <f t="shared" ref="V76:V139" si="7">IF(N76&gt;0,N76*C76,"")</f>
        <v/>
      </c>
      <c r="W76" s="267" t="s">
        <v>5509</v>
      </c>
      <c r="X76" s="267"/>
      <c r="Y76" s="78"/>
    </row>
    <row r="77" spans="1:25" x14ac:dyDescent="0.2">
      <c r="A77" s="227">
        <v>252</v>
      </c>
      <c r="B77" s="282">
        <v>0.9</v>
      </c>
      <c r="C77" s="281">
        <v>715</v>
      </c>
      <c r="D77" s="227" t="s">
        <v>6339</v>
      </c>
      <c r="E77" s="280" t="s">
        <v>142</v>
      </c>
      <c r="F77" s="279" t="s">
        <v>143</v>
      </c>
      <c r="G77" s="278" t="s">
        <v>5507</v>
      </c>
      <c r="H77" s="277"/>
      <c r="I77" s="276">
        <v>285</v>
      </c>
      <c r="J77" s="275">
        <v>2</v>
      </c>
      <c r="K77" s="274"/>
      <c r="L77" s="273">
        <v>0</v>
      </c>
      <c r="M77" s="273">
        <v>30</v>
      </c>
      <c r="N77" s="272"/>
      <c r="O77" s="271" t="str">
        <f t="shared" si="4"/>
        <v/>
      </c>
      <c r="P77" s="271" t="str">
        <f t="shared" si="5"/>
        <v/>
      </c>
      <c r="Q77" s="270" t="s">
        <v>79</v>
      </c>
      <c r="R77" s="269" t="s">
        <v>33</v>
      </c>
      <c r="S77" s="267" t="s">
        <v>5623</v>
      </c>
      <c r="T77" s="268" t="s">
        <v>5492</v>
      </c>
      <c r="U77" s="267" t="str">
        <f t="shared" si="6"/>
        <v/>
      </c>
      <c r="V77" s="267" t="str">
        <f t="shared" si="7"/>
        <v/>
      </c>
      <c r="W77" s="267" t="s">
        <v>5506</v>
      </c>
      <c r="X77" s="267"/>
      <c r="Y77" s="78"/>
    </row>
    <row r="78" spans="1:25" x14ac:dyDescent="0.2">
      <c r="A78" s="227">
        <v>253</v>
      </c>
      <c r="B78" s="282">
        <v>1.25</v>
      </c>
      <c r="C78" s="281">
        <v>1050</v>
      </c>
      <c r="D78" s="227" t="s">
        <v>6338</v>
      </c>
      <c r="E78" s="280" t="s">
        <v>142</v>
      </c>
      <c r="F78" s="279" t="s">
        <v>143</v>
      </c>
      <c r="G78" s="278" t="s">
        <v>5504</v>
      </c>
      <c r="H78" s="277"/>
      <c r="I78" s="276">
        <v>355.5</v>
      </c>
      <c r="J78" s="275">
        <v>2</v>
      </c>
      <c r="K78" s="274"/>
      <c r="L78" s="273">
        <v>0</v>
      </c>
      <c r="M78" s="273">
        <v>27</v>
      </c>
      <c r="N78" s="272"/>
      <c r="O78" s="271" t="str">
        <f t="shared" si="4"/>
        <v/>
      </c>
      <c r="P78" s="271" t="str">
        <f t="shared" si="5"/>
        <v/>
      </c>
      <c r="Q78" s="270" t="s">
        <v>79</v>
      </c>
      <c r="R78" s="269" t="s">
        <v>33</v>
      </c>
      <c r="S78" s="267" t="s">
        <v>5623</v>
      </c>
      <c r="T78" s="268" t="s">
        <v>5492</v>
      </c>
      <c r="U78" s="267" t="str">
        <f t="shared" si="6"/>
        <v/>
      </c>
      <c r="V78" s="267" t="str">
        <f t="shared" si="7"/>
        <v/>
      </c>
      <c r="W78" s="267" t="s">
        <v>5503</v>
      </c>
      <c r="X78" s="267"/>
      <c r="Y78" s="78"/>
    </row>
    <row r="79" spans="1:25" x14ac:dyDescent="0.2">
      <c r="A79" s="227">
        <v>255</v>
      </c>
      <c r="B79" s="282">
        <v>2.9</v>
      </c>
      <c r="C79" s="281">
        <v>2500</v>
      </c>
      <c r="D79" s="227" t="s">
        <v>6337</v>
      </c>
      <c r="E79" s="280" t="s">
        <v>142</v>
      </c>
      <c r="F79" s="279" t="s">
        <v>143</v>
      </c>
      <c r="G79" s="278" t="s">
        <v>5496</v>
      </c>
      <c r="H79" s="277"/>
      <c r="I79" s="276">
        <v>455</v>
      </c>
      <c r="J79" s="275">
        <v>2</v>
      </c>
      <c r="K79" s="274"/>
      <c r="L79" s="273">
        <v>0</v>
      </c>
      <c r="M79" s="273">
        <v>1</v>
      </c>
      <c r="N79" s="272"/>
      <c r="O79" s="271" t="str">
        <f t="shared" si="4"/>
        <v/>
      </c>
      <c r="P79" s="271" t="str">
        <f t="shared" si="5"/>
        <v/>
      </c>
      <c r="Q79" s="270" t="s">
        <v>79</v>
      </c>
      <c r="R79" s="269" t="s">
        <v>33</v>
      </c>
      <c r="S79" s="267" t="s">
        <v>5623</v>
      </c>
      <c r="T79" s="268" t="s">
        <v>5492</v>
      </c>
      <c r="U79" s="267" t="str">
        <f t="shared" si="6"/>
        <v/>
      </c>
      <c r="V79" s="267" t="str">
        <f t="shared" si="7"/>
        <v/>
      </c>
      <c r="W79" s="267" t="s">
        <v>5491</v>
      </c>
      <c r="X79" s="267"/>
      <c r="Y79" s="78"/>
    </row>
    <row r="80" spans="1:25" x14ac:dyDescent="0.2">
      <c r="A80" s="227">
        <v>261</v>
      </c>
      <c r="B80" s="282">
        <v>0.53</v>
      </c>
      <c r="C80" s="281">
        <v>405</v>
      </c>
      <c r="D80" s="227" t="s">
        <v>6336</v>
      </c>
      <c r="E80" s="280" t="s">
        <v>149</v>
      </c>
      <c r="F80" s="279" t="s">
        <v>150</v>
      </c>
      <c r="G80" s="278" t="s">
        <v>5528</v>
      </c>
      <c r="H80" s="277" t="s">
        <v>5668</v>
      </c>
      <c r="I80" s="276">
        <v>217.75</v>
      </c>
      <c r="J80" s="275">
        <v>2</v>
      </c>
      <c r="K80" s="274"/>
      <c r="L80" s="273">
        <v>0</v>
      </c>
      <c r="M80" s="273">
        <v>32</v>
      </c>
      <c r="N80" s="272"/>
      <c r="O80" s="271" t="str">
        <f t="shared" si="4"/>
        <v/>
      </c>
      <c r="P80" s="271" t="str">
        <f t="shared" si="5"/>
        <v/>
      </c>
      <c r="Q80" s="270" t="s">
        <v>5701</v>
      </c>
      <c r="R80" s="269" t="s">
        <v>60</v>
      </c>
      <c r="S80" s="267" t="s">
        <v>5666</v>
      </c>
      <c r="T80" s="268" t="s">
        <v>5492</v>
      </c>
      <c r="U80" s="267" t="str">
        <f t="shared" si="6"/>
        <v/>
      </c>
      <c r="V80" s="267" t="str">
        <f t="shared" si="7"/>
        <v/>
      </c>
      <c r="W80" s="267" t="s">
        <v>5527</v>
      </c>
      <c r="X80" s="267"/>
      <c r="Y80" s="78"/>
    </row>
    <row r="81" spans="1:25" x14ac:dyDescent="0.2">
      <c r="A81" s="227">
        <v>262</v>
      </c>
      <c r="B81" s="282">
        <v>0.53</v>
      </c>
      <c r="C81" s="281">
        <v>405</v>
      </c>
      <c r="D81" s="227" t="s">
        <v>6335</v>
      </c>
      <c r="E81" s="280" t="s">
        <v>149</v>
      </c>
      <c r="F81" s="279" t="s">
        <v>150</v>
      </c>
      <c r="G81" s="278" t="s">
        <v>5528</v>
      </c>
      <c r="H81" s="277"/>
      <c r="I81" s="276">
        <v>217.75</v>
      </c>
      <c r="J81" s="275">
        <v>2</v>
      </c>
      <c r="K81" s="274"/>
      <c r="L81" s="273">
        <v>0</v>
      </c>
      <c r="M81" s="273">
        <v>110</v>
      </c>
      <c r="N81" s="272"/>
      <c r="O81" s="271" t="str">
        <f t="shared" si="4"/>
        <v/>
      </c>
      <c r="P81" s="271" t="str">
        <f t="shared" si="5"/>
        <v/>
      </c>
      <c r="Q81" s="270" t="s">
        <v>5513</v>
      </c>
      <c r="R81" s="269" t="s">
        <v>60</v>
      </c>
      <c r="S81" s="267" t="s">
        <v>5666</v>
      </c>
      <c r="T81" s="268" t="s">
        <v>5492</v>
      </c>
      <c r="U81" s="267" t="str">
        <f t="shared" si="6"/>
        <v/>
      </c>
      <c r="V81" s="267" t="str">
        <f t="shared" si="7"/>
        <v/>
      </c>
      <c r="W81" s="267" t="s">
        <v>5527</v>
      </c>
      <c r="X81" s="267"/>
      <c r="Y81" s="78"/>
    </row>
    <row r="82" spans="1:25" x14ac:dyDescent="0.2">
      <c r="A82" s="227">
        <v>267</v>
      </c>
      <c r="B82" s="282">
        <v>1.25</v>
      </c>
      <c r="C82" s="281">
        <v>1050</v>
      </c>
      <c r="D82" s="227" t="s">
        <v>6334</v>
      </c>
      <c r="E82" s="280" t="s">
        <v>149</v>
      </c>
      <c r="F82" s="279" t="s">
        <v>150</v>
      </c>
      <c r="G82" s="278" t="s">
        <v>5504</v>
      </c>
      <c r="H82" s="277" t="s">
        <v>5668</v>
      </c>
      <c r="I82" s="276">
        <v>401.65</v>
      </c>
      <c r="J82" s="275">
        <v>2</v>
      </c>
      <c r="K82" s="274"/>
      <c r="L82" s="273">
        <v>0</v>
      </c>
      <c r="M82" s="273">
        <v>1</v>
      </c>
      <c r="N82" s="272"/>
      <c r="O82" s="271" t="str">
        <f t="shared" si="4"/>
        <v/>
      </c>
      <c r="P82" s="271" t="str">
        <f t="shared" si="5"/>
        <v/>
      </c>
      <c r="Q82" s="270" t="s">
        <v>5701</v>
      </c>
      <c r="R82" s="269" t="s">
        <v>60</v>
      </c>
      <c r="S82" s="267" t="s">
        <v>5666</v>
      </c>
      <c r="T82" s="268" t="s">
        <v>5492</v>
      </c>
      <c r="U82" s="267" t="str">
        <f t="shared" si="6"/>
        <v/>
      </c>
      <c r="V82" s="267" t="str">
        <f t="shared" si="7"/>
        <v/>
      </c>
      <c r="W82" s="267" t="s">
        <v>5503</v>
      </c>
      <c r="X82" s="267"/>
      <c r="Y82" s="78"/>
    </row>
    <row r="83" spans="1:25" x14ac:dyDescent="0.2">
      <c r="A83" s="227">
        <v>268</v>
      </c>
      <c r="B83" s="282">
        <v>1.25</v>
      </c>
      <c r="C83" s="281">
        <v>1050</v>
      </c>
      <c r="D83" s="227" t="s">
        <v>6333</v>
      </c>
      <c r="E83" s="280" t="s">
        <v>149</v>
      </c>
      <c r="F83" s="279" t="s">
        <v>150</v>
      </c>
      <c r="G83" s="278" t="s">
        <v>5504</v>
      </c>
      <c r="H83" s="277"/>
      <c r="I83" s="276">
        <v>401.65</v>
      </c>
      <c r="J83" s="275">
        <v>2</v>
      </c>
      <c r="K83" s="274"/>
      <c r="L83" s="273">
        <v>0</v>
      </c>
      <c r="M83" s="273">
        <v>26</v>
      </c>
      <c r="N83" s="272"/>
      <c r="O83" s="271" t="str">
        <f t="shared" si="4"/>
        <v/>
      </c>
      <c r="P83" s="271" t="str">
        <f t="shared" si="5"/>
        <v/>
      </c>
      <c r="Q83" s="270" t="s">
        <v>5513</v>
      </c>
      <c r="R83" s="269" t="s">
        <v>60</v>
      </c>
      <c r="S83" s="267" t="s">
        <v>5666</v>
      </c>
      <c r="T83" s="268" t="s">
        <v>5492</v>
      </c>
      <c r="U83" s="267" t="str">
        <f t="shared" si="6"/>
        <v/>
      </c>
      <c r="V83" s="267" t="str">
        <f t="shared" si="7"/>
        <v/>
      </c>
      <c r="W83" s="267" t="s">
        <v>5503</v>
      </c>
      <c r="X83" s="267"/>
      <c r="Y83" s="78"/>
    </row>
    <row r="84" spans="1:25" x14ac:dyDescent="0.2">
      <c r="A84" s="227">
        <v>269</v>
      </c>
      <c r="B84" s="282">
        <v>2.5</v>
      </c>
      <c r="C84" s="281">
        <v>1550</v>
      </c>
      <c r="D84" s="227" t="s">
        <v>6332</v>
      </c>
      <c r="E84" s="280" t="s">
        <v>149</v>
      </c>
      <c r="F84" s="279" t="s">
        <v>150</v>
      </c>
      <c r="G84" s="278" t="s">
        <v>5499</v>
      </c>
      <c r="H84" s="277" t="s">
        <v>5668</v>
      </c>
      <c r="I84" s="276">
        <v>486.95</v>
      </c>
      <c r="J84" s="275">
        <v>2</v>
      </c>
      <c r="K84" s="274"/>
      <c r="L84" s="273">
        <v>0</v>
      </c>
      <c r="M84" s="273">
        <v>5</v>
      </c>
      <c r="N84" s="272"/>
      <c r="O84" s="271" t="str">
        <f t="shared" si="4"/>
        <v/>
      </c>
      <c r="P84" s="271" t="str">
        <f t="shared" si="5"/>
        <v/>
      </c>
      <c r="Q84" s="270" t="s">
        <v>5701</v>
      </c>
      <c r="R84" s="269" t="s">
        <v>60</v>
      </c>
      <c r="S84" s="267" t="s">
        <v>5666</v>
      </c>
      <c r="T84" s="268" t="s">
        <v>5492</v>
      </c>
      <c r="U84" s="267" t="str">
        <f t="shared" si="6"/>
        <v/>
      </c>
      <c r="V84" s="267" t="str">
        <f t="shared" si="7"/>
        <v/>
      </c>
      <c r="W84" s="267" t="s">
        <v>5498</v>
      </c>
      <c r="X84" s="267"/>
      <c r="Y84" s="78"/>
    </row>
    <row r="85" spans="1:25" x14ac:dyDescent="0.2">
      <c r="A85" s="227">
        <v>270</v>
      </c>
      <c r="B85" s="282">
        <v>2.5</v>
      </c>
      <c r="C85" s="281">
        <v>1550</v>
      </c>
      <c r="D85" s="227" t="s">
        <v>6331</v>
      </c>
      <c r="E85" s="280" t="s">
        <v>149</v>
      </c>
      <c r="F85" s="279" t="s">
        <v>150</v>
      </c>
      <c r="G85" s="278" t="s">
        <v>5499</v>
      </c>
      <c r="H85" s="277"/>
      <c r="I85" s="276">
        <v>486.95</v>
      </c>
      <c r="J85" s="275">
        <v>2</v>
      </c>
      <c r="K85" s="274"/>
      <c r="L85" s="273">
        <v>0</v>
      </c>
      <c r="M85" s="273">
        <v>21</v>
      </c>
      <c r="N85" s="272"/>
      <c r="O85" s="271" t="str">
        <f t="shared" si="4"/>
        <v/>
      </c>
      <c r="P85" s="271" t="str">
        <f t="shared" si="5"/>
        <v/>
      </c>
      <c r="Q85" s="270" t="s">
        <v>5513</v>
      </c>
      <c r="R85" s="269" t="s">
        <v>60</v>
      </c>
      <c r="S85" s="267" t="s">
        <v>5666</v>
      </c>
      <c r="T85" s="268" t="s">
        <v>5492</v>
      </c>
      <c r="U85" s="267" t="str">
        <f t="shared" si="6"/>
        <v/>
      </c>
      <c r="V85" s="267" t="str">
        <f t="shared" si="7"/>
        <v/>
      </c>
      <c r="W85" s="267" t="s">
        <v>5498</v>
      </c>
      <c r="X85" s="267"/>
      <c r="Y85" s="78"/>
    </row>
    <row r="86" spans="1:25" x14ac:dyDescent="0.2">
      <c r="A86" s="227">
        <v>271</v>
      </c>
      <c r="B86" s="282">
        <v>2.9</v>
      </c>
      <c r="C86" s="281">
        <v>2500</v>
      </c>
      <c r="D86" s="227" t="s">
        <v>6330</v>
      </c>
      <c r="E86" s="280" t="s">
        <v>149</v>
      </c>
      <c r="F86" s="279" t="s">
        <v>150</v>
      </c>
      <c r="G86" s="278" t="s">
        <v>5496</v>
      </c>
      <c r="H86" s="277" t="s">
        <v>5668</v>
      </c>
      <c r="I86" s="276">
        <v>573.29999999999995</v>
      </c>
      <c r="J86" s="275">
        <v>2</v>
      </c>
      <c r="K86" s="274"/>
      <c r="L86" s="273">
        <v>0</v>
      </c>
      <c r="M86" s="273">
        <v>3</v>
      </c>
      <c r="N86" s="272"/>
      <c r="O86" s="271" t="str">
        <f t="shared" si="4"/>
        <v/>
      </c>
      <c r="P86" s="271" t="str">
        <f t="shared" si="5"/>
        <v/>
      </c>
      <c r="Q86" s="270" t="s">
        <v>5701</v>
      </c>
      <c r="R86" s="269" t="s">
        <v>60</v>
      </c>
      <c r="S86" s="267" t="s">
        <v>5666</v>
      </c>
      <c r="T86" s="268" t="s">
        <v>5492</v>
      </c>
      <c r="U86" s="267" t="str">
        <f t="shared" si="6"/>
        <v/>
      </c>
      <c r="V86" s="267" t="str">
        <f t="shared" si="7"/>
        <v/>
      </c>
      <c r="W86" s="267" t="s">
        <v>5491</v>
      </c>
      <c r="X86" s="267"/>
      <c r="Y86" s="78"/>
    </row>
    <row r="87" spans="1:25" x14ac:dyDescent="0.2">
      <c r="A87" s="227">
        <v>272</v>
      </c>
      <c r="B87" s="282">
        <v>2.9</v>
      </c>
      <c r="C87" s="281">
        <v>2500</v>
      </c>
      <c r="D87" s="227" t="s">
        <v>6329</v>
      </c>
      <c r="E87" s="280" t="s">
        <v>149</v>
      </c>
      <c r="F87" s="279" t="s">
        <v>150</v>
      </c>
      <c r="G87" s="278" t="s">
        <v>5496</v>
      </c>
      <c r="H87" s="277"/>
      <c r="I87" s="276">
        <v>573.29999999999995</v>
      </c>
      <c r="J87" s="275">
        <v>2</v>
      </c>
      <c r="K87" s="274"/>
      <c r="L87" s="273">
        <v>0</v>
      </c>
      <c r="M87" s="273">
        <v>2</v>
      </c>
      <c r="N87" s="272"/>
      <c r="O87" s="271" t="str">
        <f t="shared" si="4"/>
        <v/>
      </c>
      <c r="P87" s="271" t="str">
        <f t="shared" si="5"/>
        <v/>
      </c>
      <c r="Q87" s="270" t="s">
        <v>5513</v>
      </c>
      <c r="R87" s="269" t="s">
        <v>60</v>
      </c>
      <c r="S87" s="267" t="s">
        <v>5666</v>
      </c>
      <c r="T87" s="268" t="s">
        <v>5492</v>
      </c>
      <c r="U87" s="267" t="str">
        <f t="shared" si="6"/>
        <v/>
      </c>
      <c r="V87" s="267" t="str">
        <f t="shared" si="7"/>
        <v/>
      </c>
      <c r="W87" s="267" t="s">
        <v>5491</v>
      </c>
      <c r="X87" s="267"/>
      <c r="Y87" s="78"/>
    </row>
    <row r="88" spans="1:25" x14ac:dyDescent="0.2">
      <c r="A88" s="227">
        <v>273</v>
      </c>
      <c r="B88" s="282">
        <v>3</v>
      </c>
      <c r="C88" s="281">
        <v>2700</v>
      </c>
      <c r="D88" s="227" t="s">
        <v>6328</v>
      </c>
      <c r="E88" s="280" t="s">
        <v>149</v>
      </c>
      <c r="F88" s="279" t="s">
        <v>150</v>
      </c>
      <c r="G88" s="278" t="s">
        <v>5516</v>
      </c>
      <c r="H88" s="277" t="s">
        <v>5668</v>
      </c>
      <c r="I88" s="276">
        <v>671.1</v>
      </c>
      <c r="J88" s="275">
        <v>2</v>
      </c>
      <c r="K88" s="274"/>
      <c r="L88" s="273">
        <v>0</v>
      </c>
      <c r="M88" s="273">
        <v>2</v>
      </c>
      <c r="N88" s="272"/>
      <c r="O88" s="271" t="str">
        <f t="shared" si="4"/>
        <v/>
      </c>
      <c r="P88" s="271" t="str">
        <f t="shared" si="5"/>
        <v/>
      </c>
      <c r="Q88" s="270" t="s">
        <v>5701</v>
      </c>
      <c r="R88" s="269" t="s">
        <v>60</v>
      </c>
      <c r="S88" s="267" t="s">
        <v>5666</v>
      </c>
      <c r="T88" s="268" t="s">
        <v>5492</v>
      </c>
      <c r="U88" s="267" t="str">
        <f t="shared" si="6"/>
        <v/>
      </c>
      <c r="V88" s="267" t="str">
        <f t="shared" si="7"/>
        <v/>
      </c>
      <c r="W88" s="267" t="s">
        <v>5512</v>
      </c>
      <c r="X88" s="267"/>
      <c r="Y88" s="78"/>
    </row>
    <row r="89" spans="1:25" x14ac:dyDescent="0.2">
      <c r="A89" s="227">
        <v>279</v>
      </c>
      <c r="B89" s="282">
        <v>0.53</v>
      </c>
      <c r="C89" s="281">
        <v>405</v>
      </c>
      <c r="D89" s="227" t="s">
        <v>6327</v>
      </c>
      <c r="E89" s="280" t="s">
        <v>6323</v>
      </c>
      <c r="F89" s="279" t="s">
        <v>6322</v>
      </c>
      <c r="G89" s="278" t="s">
        <v>5528</v>
      </c>
      <c r="H89" s="277"/>
      <c r="I89" s="276">
        <v>211.35</v>
      </c>
      <c r="J89" s="275">
        <v>0.5</v>
      </c>
      <c r="K89" s="274"/>
      <c r="L89" s="273">
        <v>0</v>
      </c>
      <c r="M89" s="273">
        <v>7</v>
      </c>
      <c r="N89" s="272"/>
      <c r="O89" s="271" t="str">
        <f t="shared" si="4"/>
        <v/>
      </c>
      <c r="P89" s="271" t="str">
        <f t="shared" si="5"/>
        <v/>
      </c>
      <c r="Q89" s="270" t="s">
        <v>79</v>
      </c>
      <c r="R89" s="269" t="s">
        <v>60</v>
      </c>
      <c r="S89" s="267" t="s">
        <v>5520</v>
      </c>
      <c r="T89" s="268" t="s">
        <v>5492</v>
      </c>
      <c r="U89" s="267" t="str">
        <f t="shared" si="6"/>
        <v/>
      </c>
      <c r="V89" s="267" t="str">
        <f t="shared" si="7"/>
        <v/>
      </c>
      <c r="W89" s="267" t="s">
        <v>5527</v>
      </c>
      <c r="X89" s="267"/>
      <c r="Y89" s="78"/>
    </row>
    <row r="90" spans="1:25" x14ac:dyDescent="0.2">
      <c r="A90" s="227">
        <v>280</v>
      </c>
      <c r="B90" s="282">
        <v>0.6</v>
      </c>
      <c r="C90" s="281">
        <v>515</v>
      </c>
      <c r="D90" s="227" t="s">
        <v>6326</v>
      </c>
      <c r="E90" s="280" t="s">
        <v>6323</v>
      </c>
      <c r="F90" s="279" t="s">
        <v>6322</v>
      </c>
      <c r="G90" s="278" t="s">
        <v>5510</v>
      </c>
      <c r="H90" s="277"/>
      <c r="I90" s="276">
        <v>253.9</v>
      </c>
      <c r="J90" s="275">
        <v>0.5</v>
      </c>
      <c r="K90" s="274"/>
      <c r="L90" s="273">
        <v>0</v>
      </c>
      <c r="M90" s="273">
        <v>41</v>
      </c>
      <c r="N90" s="272"/>
      <c r="O90" s="271" t="str">
        <f t="shared" si="4"/>
        <v/>
      </c>
      <c r="P90" s="271" t="str">
        <f t="shared" si="5"/>
        <v/>
      </c>
      <c r="Q90" s="270" t="s">
        <v>79</v>
      </c>
      <c r="R90" s="269" t="s">
        <v>60</v>
      </c>
      <c r="S90" s="267" t="s">
        <v>5520</v>
      </c>
      <c r="T90" s="268" t="s">
        <v>5492</v>
      </c>
      <c r="U90" s="267" t="str">
        <f t="shared" si="6"/>
        <v/>
      </c>
      <c r="V90" s="267" t="str">
        <f t="shared" si="7"/>
        <v/>
      </c>
      <c r="W90" s="267" t="s">
        <v>5509</v>
      </c>
      <c r="X90" s="267"/>
      <c r="Y90" s="78"/>
    </row>
    <row r="91" spans="1:25" x14ac:dyDescent="0.2">
      <c r="A91" s="227">
        <v>281</v>
      </c>
      <c r="B91" s="282">
        <v>0.9</v>
      </c>
      <c r="C91" s="281">
        <v>715</v>
      </c>
      <c r="D91" s="227" t="s">
        <v>6325</v>
      </c>
      <c r="E91" s="280" t="s">
        <v>6323</v>
      </c>
      <c r="F91" s="279" t="s">
        <v>6322</v>
      </c>
      <c r="G91" s="278" t="s">
        <v>5507</v>
      </c>
      <c r="H91" s="277"/>
      <c r="I91" s="276">
        <v>315.3</v>
      </c>
      <c r="J91" s="275">
        <v>0.5</v>
      </c>
      <c r="K91" s="274"/>
      <c r="L91" s="273">
        <v>0</v>
      </c>
      <c r="M91" s="273">
        <v>15</v>
      </c>
      <c r="N91" s="272"/>
      <c r="O91" s="271" t="str">
        <f t="shared" si="4"/>
        <v/>
      </c>
      <c r="P91" s="271" t="str">
        <f t="shared" si="5"/>
        <v/>
      </c>
      <c r="Q91" s="270" t="s">
        <v>79</v>
      </c>
      <c r="R91" s="269" t="s">
        <v>60</v>
      </c>
      <c r="S91" s="267" t="s">
        <v>5520</v>
      </c>
      <c r="T91" s="268" t="s">
        <v>5492</v>
      </c>
      <c r="U91" s="267" t="str">
        <f t="shared" si="6"/>
        <v/>
      </c>
      <c r="V91" s="267" t="str">
        <f t="shared" si="7"/>
        <v/>
      </c>
      <c r="W91" s="267" t="s">
        <v>5506</v>
      </c>
      <c r="X91" s="267"/>
      <c r="Y91" s="78"/>
    </row>
    <row r="92" spans="1:25" x14ac:dyDescent="0.2">
      <c r="A92" s="227">
        <v>282</v>
      </c>
      <c r="B92" s="282">
        <v>1.25</v>
      </c>
      <c r="C92" s="281">
        <v>1050</v>
      </c>
      <c r="D92" s="227" t="s">
        <v>6324</v>
      </c>
      <c r="E92" s="280" t="s">
        <v>6323</v>
      </c>
      <c r="F92" s="279" t="s">
        <v>6322</v>
      </c>
      <c r="G92" s="278" t="s">
        <v>5504</v>
      </c>
      <c r="H92" s="277"/>
      <c r="I92" s="276">
        <v>382.95</v>
      </c>
      <c r="J92" s="275">
        <v>0.5</v>
      </c>
      <c r="K92" s="274"/>
      <c r="L92" s="273">
        <v>0</v>
      </c>
      <c r="M92" s="273">
        <v>13</v>
      </c>
      <c r="N92" s="272"/>
      <c r="O92" s="271" t="str">
        <f t="shared" si="4"/>
        <v/>
      </c>
      <c r="P92" s="271" t="str">
        <f t="shared" si="5"/>
        <v/>
      </c>
      <c r="Q92" s="270" t="s">
        <v>79</v>
      </c>
      <c r="R92" s="269" t="s">
        <v>60</v>
      </c>
      <c r="S92" s="267" t="s">
        <v>5520</v>
      </c>
      <c r="T92" s="268" t="s">
        <v>5492</v>
      </c>
      <c r="U92" s="267" t="str">
        <f t="shared" si="6"/>
        <v/>
      </c>
      <c r="V92" s="267" t="str">
        <f t="shared" si="7"/>
        <v/>
      </c>
      <c r="W92" s="267" t="s">
        <v>5503</v>
      </c>
      <c r="X92" s="267"/>
      <c r="Y92" s="78"/>
    </row>
    <row r="93" spans="1:25" x14ac:dyDescent="0.2">
      <c r="A93" s="227">
        <v>288</v>
      </c>
      <c r="B93" s="282">
        <v>0.53</v>
      </c>
      <c r="C93" s="281">
        <v>405</v>
      </c>
      <c r="D93" s="227" t="s">
        <v>6321</v>
      </c>
      <c r="E93" s="280" t="s">
        <v>137</v>
      </c>
      <c r="F93" s="279" t="s">
        <v>138</v>
      </c>
      <c r="G93" s="278" t="s">
        <v>5528</v>
      </c>
      <c r="H93" s="277"/>
      <c r="I93" s="276">
        <v>196.55</v>
      </c>
      <c r="J93" s="275">
        <v>0.5</v>
      </c>
      <c r="K93" s="274"/>
      <c r="L93" s="273">
        <v>0</v>
      </c>
      <c r="M93" s="273">
        <v>70</v>
      </c>
      <c r="N93" s="272"/>
      <c r="O93" s="271" t="str">
        <f t="shared" si="4"/>
        <v/>
      </c>
      <c r="P93" s="271" t="str">
        <f t="shared" si="5"/>
        <v/>
      </c>
      <c r="Q93" s="270" t="s">
        <v>52</v>
      </c>
      <c r="R93" s="269" t="s">
        <v>33</v>
      </c>
      <c r="S93" s="267" t="s">
        <v>5583</v>
      </c>
      <c r="T93" s="268" t="s">
        <v>5492</v>
      </c>
      <c r="U93" s="267" t="str">
        <f t="shared" si="6"/>
        <v/>
      </c>
      <c r="V93" s="267" t="str">
        <f t="shared" si="7"/>
        <v/>
      </c>
      <c r="W93" s="267" t="s">
        <v>5527</v>
      </c>
      <c r="X93" s="267"/>
      <c r="Y93" s="78"/>
    </row>
    <row r="94" spans="1:25" x14ac:dyDescent="0.2">
      <c r="A94" s="227">
        <v>289</v>
      </c>
      <c r="B94" s="282">
        <v>0.6</v>
      </c>
      <c r="C94" s="281">
        <v>515</v>
      </c>
      <c r="D94" s="227" t="s">
        <v>6320</v>
      </c>
      <c r="E94" s="280" t="s">
        <v>137</v>
      </c>
      <c r="F94" s="279" t="s">
        <v>138</v>
      </c>
      <c r="G94" s="278" t="s">
        <v>5510</v>
      </c>
      <c r="H94" s="277"/>
      <c r="I94" s="276">
        <v>237.05</v>
      </c>
      <c r="J94" s="275">
        <v>0.5</v>
      </c>
      <c r="K94" s="274"/>
      <c r="L94" s="273">
        <v>0</v>
      </c>
      <c r="M94" s="273">
        <v>2</v>
      </c>
      <c r="N94" s="272"/>
      <c r="O94" s="271" t="str">
        <f t="shared" si="4"/>
        <v/>
      </c>
      <c r="P94" s="271" t="str">
        <f t="shared" si="5"/>
        <v/>
      </c>
      <c r="Q94" s="270" t="s">
        <v>52</v>
      </c>
      <c r="R94" s="269" t="s">
        <v>33</v>
      </c>
      <c r="S94" s="267" t="s">
        <v>5583</v>
      </c>
      <c r="T94" s="268" t="s">
        <v>5492</v>
      </c>
      <c r="U94" s="267" t="str">
        <f t="shared" si="6"/>
        <v/>
      </c>
      <c r="V94" s="267" t="str">
        <f t="shared" si="7"/>
        <v/>
      </c>
      <c r="W94" s="267" t="s">
        <v>5509</v>
      </c>
      <c r="X94" s="267"/>
      <c r="Y94" s="78"/>
    </row>
    <row r="95" spans="1:25" x14ac:dyDescent="0.2">
      <c r="A95" s="227">
        <v>290</v>
      </c>
      <c r="B95" s="282">
        <v>0.9</v>
      </c>
      <c r="C95" s="281">
        <v>715</v>
      </c>
      <c r="D95" s="227" t="s">
        <v>6319</v>
      </c>
      <c r="E95" s="280" t="s">
        <v>137</v>
      </c>
      <c r="F95" s="279" t="s">
        <v>138</v>
      </c>
      <c r="G95" s="278" t="s">
        <v>5507</v>
      </c>
      <c r="H95" s="277"/>
      <c r="I95" s="276">
        <v>295.89999999999998</v>
      </c>
      <c r="J95" s="275">
        <v>0.5</v>
      </c>
      <c r="K95" s="274"/>
      <c r="L95" s="273">
        <v>0</v>
      </c>
      <c r="M95" s="273">
        <v>16</v>
      </c>
      <c r="N95" s="272"/>
      <c r="O95" s="271" t="str">
        <f t="shared" si="4"/>
        <v/>
      </c>
      <c r="P95" s="271" t="str">
        <f t="shared" si="5"/>
        <v/>
      </c>
      <c r="Q95" s="270" t="s">
        <v>52</v>
      </c>
      <c r="R95" s="269" t="s">
        <v>33</v>
      </c>
      <c r="S95" s="267" t="s">
        <v>5583</v>
      </c>
      <c r="T95" s="268" t="s">
        <v>5492</v>
      </c>
      <c r="U95" s="267" t="str">
        <f t="shared" si="6"/>
        <v/>
      </c>
      <c r="V95" s="267" t="str">
        <f t="shared" si="7"/>
        <v/>
      </c>
      <c r="W95" s="267" t="s">
        <v>5506</v>
      </c>
      <c r="X95" s="267"/>
      <c r="Y95" s="78"/>
    </row>
    <row r="96" spans="1:25" x14ac:dyDescent="0.2">
      <c r="A96" s="227">
        <v>291</v>
      </c>
      <c r="B96" s="282">
        <v>1.25</v>
      </c>
      <c r="C96" s="281">
        <v>1050</v>
      </c>
      <c r="D96" s="227" t="s">
        <v>6318</v>
      </c>
      <c r="E96" s="280" t="s">
        <v>137</v>
      </c>
      <c r="F96" s="279" t="s">
        <v>138</v>
      </c>
      <c r="G96" s="278" t="s">
        <v>5504</v>
      </c>
      <c r="H96" s="277"/>
      <c r="I96" s="276">
        <v>357.25</v>
      </c>
      <c r="J96" s="275">
        <v>0.5</v>
      </c>
      <c r="K96" s="274"/>
      <c r="L96" s="273">
        <v>9</v>
      </c>
      <c r="M96" s="273">
        <v>3</v>
      </c>
      <c r="N96" s="272"/>
      <c r="O96" s="271" t="str">
        <f t="shared" si="4"/>
        <v/>
      </c>
      <c r="P96" s="271" t="str">
        <f t="shared" si="5"/>
        <v/>
      </c>
      <c r="Q96" s="270" t="s">
        <v>52</v>
      </c>
      <c r="R96" s="269" t="s">
        <v>33</v>
      </c>
      <c r="S96" s="267" t="s">
        <v>5583</v>
      </c>
      <c r="T96" s="268" t="s">
        <v>5492</v>
      </c>
      <c r="U96" s="267" t="str">
        <f t="shared" si="6"/>
        <v/>
      </c>
      <c r="V96" s="267" t="str">
        <f t="shared" si="7"/>
        <v/>
      </c>
      <c r="W96" s="267" t="s">
        <v>5503</v>
      </c>
      <c r="X96" s="267"/>
      <c r="Y96" s="78"/>
    </row>
    <row r="97" spans="1:25" x14ac:dyDescent="0.2">
      <c r="A97" s="227">
        <v>292</v>
      </c>
      <c r="B97" s="282">
        <v>2.5</v>
      </c>
      <c r="C97" s="281">
        <v>1550</v>
      </c>
      <c r="D97" s="227" t="s">
        <v>6317</v>
      </c>
      <c r="E97" s="280" t="s">
        <v>137</v>
      </c>
      <c r="F97" s="279" t="s">
        <v>138</v>
      </c>
      <c r="G97" s="278" t="s">
        <v>5499</v>
      </c>
      <c r="H97" s="277"/>
      <c r="I97" s="276">
        <v>456</v>
      </c>
      <c r="J97" s="275">
        <v>0.5</v>
      </c>
      <c r="K97" s="274"/>
      <c r="L97" s="273">
        <v>0</v>
      </c>
      <c r="M97" s="273">
        <v>8</v>
      </c>
      <c r="N97" s="272"/>
      <c r="O97" s="271" t="str">
        <f t="shared" si="4"/>
        <v/>
      </c>
      <c r="P97" s="271" t="str">
        <f t="shared" si="5"/>
        <v/>
      </c>
      <c r="Q97" s="270" t="s">
        <v>52</v>
      </c>
      <c r="R97" s="269" t="s">
        <v>33</v>
      </c>
      <c r="S97" s="267" t="s">
        <v>5583</v>
      </c>
      <c r="T97" s="268" t="s">
        <v>5492</v>
      </c>
      <c r="U97" s="267" t="str">
        <f t="shared" si="6"/>
        <v/>
      </c>
      <c r="V97" s="267" t="str">
        <f t="shared" si="7"/>
        <v/>
      </c>
      <c r="W97" s="267" t="s">
        <v>5498</v>
      </c>
      <c r="X97" s="267"/>
      <c r="Y97" s="78"/>
    </row>
    <row r="98" spans="1:25" x14ac:dyDescent="0.2">
      <c r="A98" s="227">
        <v>293</v>
      </c>
      <c r="B98" s="282">
        <v>2.9</v>
      </c>
      <c r="C98" s="281">
        <v>2500</v>
      </c>
      <c r="D98" s="227" t="s">
        <v>6316</v>
      </c>
      <c r="E98" s="280" t="s">
        <v>137</v>
      </c>
      <c r="F98" s="279" t="s">
        <v>138</v>
      </c>
      <c r="G98" s="278" t="s">
        <v>5496</v>
      </c>
      <c r="H98" s="277"/>
      <c r="I98" s="276">
        <v>557.9</v>
      </c>
      <c r="J98" s="275">
        <v>0.5</v>
      </c>
      <c r="K98" s="274"/>
      <c r="L98" s="273">
        <v>0</v>
      </c>
      <c r="M98" s="273">
        <v>1</v>
      </c>
      <c r="N98" s="272"/>
      <c r="O98" s="271" t="str">
        <f t="shared" si="4"/>
        <v/>
      </c>
      <c r="P98" s="271" t="str">
        <f t="shared" si="5"/>
        <v/>
      </c>
      <c r="Q98" s="270" t="s">
        <v>52</v>
      </c>
      <c r="R98" s="269" t="s">
        <v>33</v>
      </c>
      <c r="S98" s="267" t="s">
        <v>5583</v>
      </c>
      <c r="T98" s="268" t="s">
        <v>5492</v>
      </c>
      <c r="U98" s="267" t="str">
        <f t="shared" si="6"/>
        <v/>
      </c>
      <c r="V98" s="267" t="str">
        <f t="shared" si="7"/>
        <v/>
      </c>
      <c r="W98" s="267" t="s">
        <v>5491</v>
      </c>
      <c r="X98" s="267"/>
      <c r="Y98" s="78"/>
    </row>
    <row r="99" spans="1:25" x14ac:dyDescent="0.2">
      <c r="A99" s="227">
        <v>297</v>
      </c>
      <c r="B99" s="282">
        <v>0.53</v>
      </c>
      <c r="C99" s="281">
        <v>405</v>
      </c>
      <c r="D99" s="227" t="s">
        <v>6315</v>
      </c>
      <c r="E99" s="280" t="s">
        <v>701</v>
      </c>
      <c r="F99" s="279" t="s">
        <v>702</v>
      </c>
      <c r="G99" s="278" t="s">
        <v>5528</v>
      </c>
      <c r="H99" s="277"/>
      <c r="I99" s="276">
        <v>215.05</v>
      </c>
      <c r="J99" s="283">
        <v>0</v>
      </c>
      <c r="K99" s="274"/>
      <c r="L99" s="273">
        <v>0</v>
      </c>
      <c r="M99" s="273">
        <v>3</v>
      </c>
      <c r="N99" s="272"/>
      <c r="O99" s="271" t="str">
        <f t="shared" si="4"/>
        <v/>
      </c>
      <c r="P99" s="271" t="str">
        <f t="shared" si="5"/>
        <v/>
      </c>
      <c r="Q99" s="270" t="s">
        <v>52</v>
      </c>
      <c r="R99" s="269" t="s">
        <v>49</v>
      </c>
      <c r="S99" s="267" t="s">
        <v>5666</v>
      </c>
      <c r="T99" s="268" t="s">
        <v>5492</v>
      </c>
      <c r="U99" s="267" t="str">
        <f t="shared" si="6"/>
        <v/>
      </c>
      <c r="V99" s="267" t="str">
        <f t="shared" si="7"/>
        <v/>
      </c>
      <c r="W99" s="267" t="s">
        <v>5527</v>
      </c>
      <c r="X99" s="267"/>
      <c r="Y99" s="78"/>
    </row>
    <row r="100" spans="1:25" x14ac:dyDescent="0.2">
      <c r="A100" s="227">
        <v>298</v>
      </c>
      <c r="B100" s="282">
        <v>0.6</v>
      </c>
      <c r="C100" s="281">
        <v>515</v>
      </c>
      <c r="D100" s="227" t="s">
        <v>6314</v>
      </c>
      <c r="E100" s="280" t="s">
        <v>701</v>
      </c>
      <c r="F100" s="279" t="s">
        <v>702</v>
      </c>
      <c r="G100" s="278" t="s">
        <v>5510</v>
      </c>
      <c r="H100" s="277"/>
      <c r="I100" s="276">
        <v>259.05</v>
      </c>
      <c r="J100" s="283">
        <v>0</v>
      </c>
      <c r="K100" s="274"/>
      <c r="L100" s="273">
        <v>0</v>
      </c>
      <c r="M100" s="273">
        <v>1</v>
      </c>
      <c r="N100" s="272"/>
      <c r="O100" s="271" t="str">
        <f t="shared" si="4"/>
        <v/>
      </c>
      <c r="P100" s="271" t="str">
        <f t="shared" si="5"/>
        <v/>
      </c>
      <c r="Q100" s="270" t="s">
        <v>52</v>
      </c>
      <c r="R100" s="269" t="s">
        <v>49</v>
      </c>
      <c r="S100" s="267" t="s">
        <v>5666</v>
      </c>
      <c r="T100" s="268" t="s">
        <v>5492</v>
      </c>
      <c r="U100" s="267" t="str">
        <f t="shared" si="6"/>
        <v/>
      </c>
      <c r="V100" s="267" t="str">
        <f t="shared" si="7"/>
        <v/>
      </c>
      <c r="W100" s="267" t="s">
        <v>5509</v>
      </c>
      <c r="X100" s="267"/>
      <c r="Y100" s="78"/>
    </row>
    <row r="101" spans="1:25" x14ac:dyDescent="0.2">
      <c r="A101" s="227">
        <v>299</v>
      </c>
      <c r="B101" s="282">
        <v>0.9</v>
      </c>
      <c r="C101" s="281">
        <v>715</v>
      </c>
      <c r="D101" s="227" t="s">
        <v>6313</v>
      </c>
      <c r="E101" s="280" t="s">
        <v>701</v>
      </c>
      <c r="F101" s="279" t="s">
        <v>702</v>
      </c>
      <c r="G101" s="278" t="s">
        <v>5507</v>
      </c>
      <c r="H101" s="277"/>
      <c r="I101" s="276">
        <v>319.5</v>
      </c>
      <c r="J101" s="283">
        <v>0</v>
      </c>
      <c r="K101" s="274"/>
      <c r="L101" s="273">
        <v>0</v>
      </c>
      <c r="M101" s="273">
        <v>2</v>
      </c>
      <c r="N101" s="272"/>
      <c r="O101" s="271" t="str">
        <f t="shared" si="4"/>
        <v/>
      </c>
      <c r="P101" s="271" t="str">
        <f t="shared" si="5"/>
        <v/>
      </c>
      <c r="Q101" s="270" t="s">
        <v>52</v>
      </c>
      <c r="R101" s="269" t="s">
        <v>49</v>
      </c>
      <c r="S101" s="267" t="s">
        <v>5666</v>
      </c>
      <c r="T101" s="268" t="s">
        <v>5492</v>
      </c>
      <c r="U101" s="267" t="str">
        <f t="shared" si="6"/>
        <v/>
      </c>
      <c r="V101" s="267" t="str">
        <f t="shared" si="7"/>
        <v/>
      </c>
      <c r="W101" s="267" t="s">
        <v>5506</v>
      </c>
      <c r="X101" s="267"/>
      <c r="Y101" s="78"/>
    </row>
    <row r="102" spans="1:25" x14ac:dyDescent="0.2">
      <c r="A102" s="227">
        <v>305</v>
      </c>
      <c r="B102" s="282">
        <v>0.53</v>
      </c>
      <c r="C102" s="281">
        <v>405</v>
      </c>
      <c r="D102" s="227" t="s">
        <v>6312</v>
      </c>
      <c r="E102" s="280" t="s">
        <v>823</v>
      </c>
      <c r="F102" s="279" t="s">
        <v>824</v>
      </c>
      <c r="G102" s="278" t="s">
        <v>5528</v>
      </c>
      <c r="H102" s="277"/>
      <c r="I102" s="276">
        <v>210</v>
      </c>
      <c r="J102" s="283">
        <v>0</v>
      </c>
      <c r="K102" s="274"/>
      <c r="L102" s="273">
        <v>0</v>
      </c>
      <c r="M102" s="273">
        <v>12</v>
      </c>
      <c r="N102" s="272"/>
      <c r="O102" s="271" t="str">
        <f t="shared" si="4"/>
        <v/>
      </c>
      <c r="P102" s="271" t="str">
        <f t="shared" si="5"/>
        <v/>
      </c>
      <c r="Q102" s="270" t="s">
        <v>79</v>
      </c>
      <c r="R102" s="269" t="s">
        <v>145</v>
      </c>
      <c r="S102" s="267" t="s">
        <v>5520</v>
      </c>
      <c r="T102" s="268" t="s">
        <v>5492</v>
      </c>
      <c r="U102" s="267" t="str">
        <f t="shared" si="6"/>
        <v/>
      </c>
      <c r="V102" s="267" t="str">
        <f t="shared" si="7"/>
        <v/>
      </c>
      <c r="W102" s="267" t="s">
        <v>5527</v>
      </c>
      <c r="X102" s="267"/>
      <c r="Y102" s="78"/>
    </row>
    <row r="103" spans="1:25" x14ac:dyDescent="0.2">
      <c r="A103" s="227">
        <v>306</v>
      </c>
      <c r="B103" s="282">
        <v>0.6</v>
      </c>
      <c r="C103" s="281">
        <v>515</v>
      </c>
      <c r="D103" s="227" t="s">
        <v>6311</v>
      </c>
      <c r="E103" s="280" t="s">
        <v>823</v>
      </c>
      <c r="F103" s="279" t="s">
        <v>824</v>
      </c>
      <c r="G103" s="278" t="s">
        <v>5510</v>
      </c>
      <c r="H103" s="277"/>
      <c r="I103" s="276">
        <v>250.25</v>
      </c>
      <c r="J103" s="283">
        <v>0</v>
      </c>
      <c r="K103" s="274"/>
      <c r="L103" s="273">
        <v>0</v>
      </c>
      <c r="M103" s="273">
        <v>11</v>
      </c>
      <c r="N103" s="272"/>
      <c r="O103" s="271" t="str">
        <f t="shared" si="4"/>
        <v/>
      </c>
      <c r="P103" s="271" t="str">
        <f t="shared" si="5"/>
        <v/>
      </c>
      <c r="Q103" s="270" t="s">
        <v>79</v>
      </c>
      <c r="R103" s="269" t="s">
        <v>145</v>
      </c>
      <c r="S103" s="267" t="s">
        <v>5520</v>
      </c>
      <c r="T103" s="268" t="s">
        <v>5492</v>
      </c>
      <c r="U103" s="267" t="str">
        <f t="shared" si="6"/>
        <v/>
      </c>
      <c r="V103" s="267" t="str">
        <f t="shared" si="7"/>
        <v/>
      </c>
      <c r="W103" s="267" t="s">
        <v>5509</v>
      </c>
      <c r="X103" s="267"/>
      <c r="Y103" s="78"/>
    </row>
    <row r="104" spans="1:25" x14ac:dyDescent="0.2">
      <c r="A104" s="227">
        <v>307</v>
      </c>
      <c r="B104" s="282">
        <v>0.9</v>
      </c>
      <c r="C104" s="281">
        <v>715</v>
      </c>
      <c r="D104" s="227" t="s">
        <v>6310</v>
      </c>
      <c r="E104" s="280" t="s">
        <v>823</v>
      </c>
      <c r="F104" s="279" t="s">
        <v>824</v>
      </c>
      <c r="G104" s="278" t="s">
        <v>5507</v>
      </c>
      <c r="H104" s="277"/>
      <c r="I104" s="276">
        <v>310.85000000000002</v>
      </c>
      <c r="J104" s="283">
        <v>0</v>
      </c>
      <c r="K104" s="274"/>
      <c r="L104" s="273">
        <v>0</v>
      </c>
      <c r="M104" s="273">
        <v>11</v>
      </c>
      <c r="N104" s="272"/>
      <c r="O104" s="271" t="str">
        <f t="shared" si="4"/>
        <v/>
      </c>
      <c r="P104" s="271" t="str">
        <f t="shared" si="5"/>
        <v/>
      </c>
      <c r="Q104" s="270" t="s">
        <v>79</v>
      </c>
      <c r="R104" s="269" t="s">
        <v>145</v>
      </c>
      <c r="S104" s="267" t="s">
        <v>5520</v>
      </c>
      <c r="T104" s="268" t="s">
        <v>5492</v>
      </c>
      <c r="U104" s="267" t="str">
        <f t="shared" si="6"/>
        <v/>
      </c>
      <c r="V104" s="267" t="str">
        <f t="shared" si="7"/>
        <v/>
      </c>
      <c r="W104" s="267" t="s">
        <v>5506</v>
      </c>
      <c r="X104" s="267"/>
      <c r="Y104" s="78"/>
    </row>
    <row r="105" spans="1:25" x14ac:dyDescent="0.2">
      <c r="A105" s="227">
        <v>308</v>
      </c>
      <c r="B105" s="282">
        <v>1.25</v>
      </c>
      <c r="C105" s="281">
        <v>1050</v>
      </c>
      <c r="D105" s="227" t="s">
        <v>6309</v>
      </c>
      <c r="E105" s="280" t="s">
        <v>823</v>
      </c>
      <c r="F105" s="279" t="s">
        <v>824</v>
      </c>
      <c r="G105" s="278" t="s">
        <v>5504</v>
      </c>
      <c r="H105" s="277"/>
      <c r="I105" s="276">
        <v>378.25</v>
      </c>
      <c r="J105" s="283">
        <v>0</v>
      </c>
      <c r="K105" s="274"/>
      <c r="L105" s="273">
        <v>0</v>
      </c>
      <c r="M105" s="273">
        <v>6</v>
      </c>
      <c r="N105" s="272"/>
      <c r="O105" s="271" t="str">
        <f t="shared" si="4"/>
        <v/>
      </c>
      <c r="P105" s="271" t="str">
        <f t="shared" si="5"/>
        <v/>
      </c>
      <c r="Q105" s="270" t="s">
        <v>79</v>
      </c>
      <c r="R105" s="269" t="s">
        <v>145</v>
      </c>
      <c r="S105" s="267" t="s">
        <v>5520</v>
      </c>
      <c r="T105" s="268" t="s">
        <v>5492</v>
      </c>
      <c r="U105" s="267" t="str">
        <f t="shared" si="6"/>
        <v/>
      </c>
      <c r="V105" s="267" t="str">
        <f t="shared" si="7"/>
        <v/>
      </c>
      <c r="W105" s="267" t="s">
        <v>5503</v>
      </c>
      <c r="X105" s="267"/>
      <c r="Y105" s="78"/>
    </row>
    <row r="106" spans="1:25" x14ac:dyDescent="0.2">
      <c r="A106" s="227">
        <v>309</v>
      </c>
      <c r="B106" s="282">
        <v>2.5</v>
      </c>
      <c r="C106" s="281">
        <v>1550</v>
      </c>
      <c r="D106" s="227" t="s">
        <v>6308</v>
      </c>
      <c r="E106" s="280" t="s">
        <v>823</v>
      </c>
      <c r="F106" s="279" t="s">
        <v>824</v>
      </c>
      <c r="G106" s="278" t="s">
        <v>5499</v>
      </c>
      <c r="H106" s="277"/>
      <c r="I106" s="276">
        <v>434</v>
      </c>
      <c r="J106" s="283">
        <v>0</v>
      </c>
      <c r="K106" s="274"/>
      <c r="L106" s="273">
        <v>0</v>
      </c>
      <c r="M106" s="273">
        <v>1</v>
      </c>
      <c r="N106" s="272"/>
      <c r="O106" s="271" t="str">
        <f t="shared" si="4"/>
        <v/>
      </c>
      <c r="P106" s="271" t="str">
        <f t="shared" si="5"/>
        <v/>
      </c>
      <c r="Q106" s="270" t="s">
        <v>79</v>
      </c>
      <c r="R106" s="269" t="s">
        <v>145</v>
      </c>
      <c r="S106" s="267" t="s">
        <v>5520</v>
      </c>
      <c r="T106" s="268" t="s">
        <v>5492</v>
      </c>
      <c r="U106" s="267" t="str">
        <f t="shared" si="6"/>
        <v/>
      </c>
      <c r="V106" s="267" t="str">
        <f t="shared" si="7"/>
        <v/>
      </c>
      <c r="W106" s="267" t="s">
        <v>5498</v>
      </c>
      <c r="X106" s="267"/>
      <c r="Y106" s="78"/>
    </row>
    <row r="107" spans="1:25" x14ac:dyDescent="0.2">
      <c r="A107" s="227">
        <v>314</v>
      </c>
      <c r="B107" s="282">
        <v>0.53</v>
      </c>
      <c r="C107" s="281">
        <v>405</v>
      </c>
      <c r="D107" s="227" t="s">
        <v>6307</v>
      </c>
      <c r="E107" s="280" t="s">
        <v>153</v>
      </c>
      <c r="F107" s="279" t="s">
        <v>154</v>
      </c>
      <c r="G107" s="278" t="s">
        <v>5528</v>
      </c>
      <c r="H107" s="277" t="s">
        <v>5668</v>
      </c>
      <c r="I107" s="276">
        <v>213.3</v>
      </c>
      <c r="J107" s="275">
        <v>2.75</v>
      </c>
      <c r="K107" s="274"/>
      <c r="L107" s="273">
        <v>0</v>
      </c>
      <c r="M107" s="273">
        <v>85</v>
      </c>
      <c r="N107" s="272"/>
      <c r="O107" s="271" t="str">
        <f t="shared" si="4"/>
        <v/>
      </c>
      <c r="P107" s="271" t="str">
        <f t="shared" si="5"/>
        <v/>
      </c>
      <c r="Q107" s="270" t="s">
        <v>5667</v>
      </c>
      <c r="R107" s="269" t="s">
        <v>33</v>
      </c>
      <c r="S107" s="267" t="s">
        <v>5666</v>
      </c>
      <c r="T107" s="268" t="s">
        <v>5492</v>
      </c>
      <c r="U107" s="267" t="str">
        <f t="shared" si="6"/>
        <v/>
      </c>
      <c r="V107" s="267" t="str">
        <f t="shared" si="7"/>
        <v/>
      </c>
      <c r="W107" s="267" t="s">
        <v>5527</v>
      </c>
      <c r="X107" s="267"/>
      <c r="Y107" s="78"/>
    </row>
    <row r="108" spans="1:25" x14ac:dyDescent="0.2">
      <c r="A108" s="227">
        <v>316</v>
      </c>
      <c r="B108" s="282">
        <v>0.6</v>
      </c>
      <c r="C108" s="281">
        <v>515</v>
      </c>
      <c r="D108" s="227" t="s">
        <v>6306</v>
      </c>
      <c r="E108" s="280" t="s">
        <v>153</v>
      </c>
      <c r="F108" s="279" t="s">
        <v>154</v>
      </c>
      <c r="G108" s="278" t="s">
        <v>5510</v>
      </c>
      <c r="H108" s="277" t="s">
        <v>5668</v>
      </c>
      <c r="I108" s="276">
        <v>239</v>
      </c>
      <c r="J108" s="275">
        <v>2.75</v>
      </c>
      <c r="K108" s="274"/>
      <c r="L108" s="273">
        <v>0</v>
      </c>
      <c r="M108" s="273">
        <v>1</v>
      </c>
      <c r="N108" s="272"/>
      <c r="O108" s="271" t="str">
        <f t="shared" si="4"/>
        <v/>
      </c>
      <c r="P108" s="271" t="str">
        <f t="shared" si="5"/>
        <v/>
      </c>
      <c r="Q108" s="270" t="s">
        <v>5667</v>
      </c>
      <c r="R108" s="269" t="s">
        <v>33</v>
      </c>
      <c r="S108" s="267" t="s">
        <v>5666</v>
      </c>
      <c r="T108" s="268" t="s">
        <v>5492</v>
      </c>
      <c r="U108" s="267" t="str">
        <f t="shared" si="6"/>
        <v/>
      </c>
      <c r="V108" s="267" t="str">
        <f t="shared" si="7"/>
        <v/>
      </c>
      <c r="W108" s="267" t="s">
        <v>5509</v>
      </c>
      <c r="X108" s="267"/>
      <c r="Y108" s="78"/>
    </row>
    <row r="109" spans="1:25" x14ac:dyDescent="0.2">
      <c r="A109" s="227">
        <v>327</v>
      </c>
      <c r="B109" s="282">
        <v>0.53</v>
      </c>
      <c r="C109" s="281">
        <v>405</v>
      </c>
      <c r="D109" s="227" t="s">
        <v>6305</v>
      </c>
      <c r="E109" s="280" t="s">
        <v>159</v>
      </c>
      <c r="F109" s="279" t="s">
        <v>160</v>
      </c>
      <c r="G109" s="278" t="s">
        <v>5528</v>
      </c>
      <c r="H109" s="277"/>
      <c r="I109" s="276">
        <v>213.45</v>
      </c>
      <c r="J109" s="275">
        <v>2</v>
      </c>
      <c r="K109" s="274"/>
      <c r="L109" s="273">
        <v>0</v>
      </c>
      <c r="M109" s="273">
        <v>6</v>
      </c>
      <c r="N109" s="272"/>
      <c r="O109" s="271" t="str">
        <f t="shared" si="4"/>
        <v/>
      </c>
      <c r="P109" s="271" t="str">
        <f t="shared" si="5"/>
        <v/>
      </c>
      <c r="Q109" s="270" t="s">
        <v>79</v>
      </c>
      <c r="R109" s="269" t="s">
        <v>49</v>
      </c>
      <c r="S109" s="267" t="s">
        <v>5520</v>
      </c>
      <c r="T109" s="268" t="s">
        <v>5492</v>
      </c>
      <c r="U109" s="267" t="str">
        <f t="shared" si="6"/>
        <v/>
      </c>
      <c r="V109" s="267" t="str">
        <f t="shared" si="7"/>
        <v/>
      </c>
      <c r="W109" s="267" t="s">
        <v>5527</v>
      </c>
      <c r="X109" s="267"/>
      <c r="Y109" s="78"/>
    </row>
    <row r="110" spans="1:25" x14ac:dyDescent="0.2">
      <c r="A110" s="227">
        <v>328</v>
      </c>
      <c r="B110" s="282">
        <v>0.6</v>
      </c>
      <c r="C110" s="281">
        <v>515</v>
      </c>
      <c r="D110" s="227" t="s">
        <v>6304</v>
      </c>
      <c r="E110" s="280" t="s">
        <v>159</v>
      </c>
      <c r="F110" s="279" t="s">
        <v>160</v>
      </c>
      <c r="G110" s="278" t="s">
        <v>5510</v>
      </c>
      <c r="H110" s="277"/>
      <c r="I110" s="276">
        <v>253.95</v>
      </c>
      <c r="J110" s="275">
        <v>2</v>
      </c>
      <c r="K110" s="274"/>
      <c r="L110" s="273">
        <v>0</v>
      </c>
      <c r="M110" s="273">
        <v>7</v>
      </c>
      <c r="N110" s="272"/>
      <c r="O110" s="271" t="str">
        <f t="shared" si="4"/>
        <v/>
      </c>
      <c r="P110" s="271" t="str">
        <f t="shared" si="5"/>
        <v/>
      </c>
      <c r="Q110" s="270" t="s">
        <v>79</v>
      </c>
      <c r="R110" s="269" t="s">
        <v>49</v>
      </c>
      <c r="S110" s="267" t="s">
        <v>5520</v>
      </c>
      <c r="T110" s="268" t="s">
        <v>5492</v>
      </c>
      <c r="U110" s="267" t="str">
        <f t="shared" si="6"/>
        <v/>
      </c>
      <c r="V110" s="267" t="str">
        <f t="shared" si="7"/>
        <v/>
      </c>
      <c r="W110" s="267" t="s">
        <v>5509</v>
      </c>
      <c r="X110" s="267"/>
      <c r="Y110" s="78"/>
    </row>
    <row r="111" spans="1:25" x14ac:dyDescent="0.2">
      <c r="A111" s="227">
        <v>329</v>
      </c>
      <c r="B111" s="282">
        <v>0.9</v>
      </c>
      <c r="C111" s="281">
        <v>715</v>
      </c>
      <c r="D111" s="227" t="s">
        <v>6303</v>
      </c>
      <c r="E111" s="280" t="s">
        <v>159</v>
      </c>
      <c r="F111" s="279" t="s">
        <v>160</v>
      </c>
      <c r="G111" s="278" t="s">
        <v>5507</v>
      </c>
      <c r="H111" s="277"/>
      <c r="I111" s="276">
        <v>314.89999999999998</v>
      </c>
      <c r="J111" s="275">
        <v>2</v>
      </c>
      <c r="K111" s="274"/>
      <c r="L111" s="273">
        <v>0</v>
      </c>
      <c r="M111" s="273">
        <v>2</v>
      </c>
      <c r="N111" s="272"/>
      <c r="O111" s="271" t="str">
        <f t="shared" si="4"/>
        <v/>
      </c>
      <c r="P111" s="271" t="str">
        <f t="shared" si="5"/>
        <v/>
      </c>
      <c r="Q111" s="270" t="s">
        <v>79</v>
      </c>
      <c r="R111" s="269" t="s">
        <v>49</v>
      </c>
      <c r="S111" s="267" t="s">
        <v>5520</v>
      </c>
      <c r="T111" s="268" t="s">
        <v>5492</v>
      </c>
      <c r="U111" s="267" t="str">
        <f t="shared" si="6"/>
        <v/>
      </c>
      <c r="V111" s="267" t="str">
        <f t="shared" si="7"/>
        <v/>
      </c>
      <c r="W111" s="267" t="s">
        <v>5506</v>
      </c>
      <c r="X111" s="267"/>
      <c r="Y111" s="78"/>
    </row>
    <row r="112" spans="1:25" x14ac:dyDescent="0.2">
      <c r="A112" s="227">
        <v>331</v>
      </c>
      <c r="B112" s="282">
        <v>2.5</v>
      </c>
      <c r="C112" s="281">
        <v>1550</v>
      </c>
      <c r="D112" s="227" t="s">
        <v>6302</v>
      </c>
      <c r="E112" s="280" t="s">
        <v>159</v>
      </c>
      <c r="F112" s="279" t="s">
        <v>160</v>
      </c>
      <c r="G112" s="278" t="s">
        <v>5499</v>
      </c>
      <c r="H112" s="277"/>
      <c r="I112" s="276">
        <v>448.25</v>
      </c>
      <c r="J112" s="275">
        <v>2</v>
      </c>
      <c r="K112" s="274"/>
      <c r="L112" s="273">
        <v>0</v>
      </c>
      <c r="M112" s="273">
        <v>2</v>
      </c>
      <c r="N112" s="272"/>
      <c r="O112" s="271" t="str">
        <f t="shared" si="4"/>
        <v/>
      </c>
      <c r="P112" s="271" t="str">
        <f t="shared" si="5"/>
        <v/>
      </c>
      <c r="Q112" s="270" t="s">
        <v>79</v>
      </c>
      <c r="R112" s="269" t="s">
        <v>49</v>
      </c>
      <c r="S112" s="267" t="s">
        <v>5520</v>
      </c>
      <c r="T112" s="268" t="s">
        <v>5492</v>
      </c>
      <c r="U112" s="267" t="str">
        <f t="shared" si="6"/>
        <v/>
      </c>
      <c r="V112" s="267" t="str">
        <f t="shared" si="7"/>
        <v/>
      </c>
      <c r="W112" s="267" t="s">
        <v>5498</v>
      </c>
      <c r="X112" s="267"/>
      <c r="Y112" s="78"/>
    </row>
    <row r="113" spans="1:25" x14ac:dyDescent="0.2">
      <c r="A113" s="227">
        <v>332</v>
      </c>
      <c r="B113" s="282">
        <v>2.9</v>
      </c>
      <c r="C113" s="281">
        <v>2500</v>
      </c>
      <c r="D113" s="227" t="s">
        <v>6301</v>
      </c>
      <c r="E113" s="280" t="s">
        <v>159</v>
      </c>
      <c r="F113" s="279" t="s">
        <v>160</v>
      </c>
      <c r="G113" s="278" t="s">
        <v>5496</v>
      </c>
      <c r="H113" s="277"/>
      <c r="I113" s="276">
        <v>565</v>
      </c>
      <c r="J113" s="275">
        <v>2</v>
      </c>
      <c r="K113" s="274"/>
      <c r="L113" s="273">
        <v>0</v>
      </c>
      <c r="M113" s="273">
        <v>1</v>
      </c>
      <c r="N113" s="272"/>
      <c r="O113" s="271" t="str">
        <f t="shared" si="4"/>
        <v/>
      </c>
      <c r="P113" s="271" t="str">
        <f t="shared" si="5"/>
        <v/>
      </c>
      <c r="Q113" s="270" t="s">
        <v>79</v>
      </c>
      <c r="R113" s="269" t="s">
        <v>49</v>
      </c>
      <c r="S113" s="267" t="s">
        <v>5520</v>
      </c>
      <c r="T113" s="268" t="s">
        <v>5492</v>
      </c>
      <c r="U113" s="267" t="str">
        <f t="shared" si="6"/>
        <v/>
      </c>
      <c r="V113" s="267" t="str">
        <f t="shared" si="7"/>
        <v/>
      </c>
      <c r="W113" s="267" t="s">
        <v>5491</v>
      </c>
      <c r="X113" s="267"/>
      <c r="Y113" s="78"/>
    </row>
    <row r="114" spans="1:25" x14ac:dyDescent="0.2">
      <c r="A114" s="227">
        <v>335</v>
      </c>
      <c r="B114" s="282">
        <v>0.53</v>
      </c>
      <c r="C114" s="281">
        <v>405</v>
      </c>
      <c r="D114" s="227" t="s">
        <v>6300</v>
      </c>
      <c r="E114" s="280" t="s">
        <v>1187</v>
      </c>
      <c r="F114" s="279" t="s">
        <v>1188</v>
      </c>
      <c r="G114" s="278" t="s">
        <v>5528</v>
      </c>
      <c r="H114" s="277"/>
      <c r="I114" s="276">
        <v>232.85</v>
      </c>
      <c r="J114" s="275">
        <v>1.5</v>
      </c>
      <c r="K114" s="274"/>
      <c r="L114" s="273">
        <v>0</v>
      </c>
      <c r="M114" s="273">
        <v>13</v>
      </c>
      <c r="N114" s="272"/>
      <c r="O114" s="271" t="str">
        <f t="shared" si="4"/>
        <v/>
      </c>
      <c r="P114" s="271" t="str">
        <f t="shared" si="5"/>
        <v/>
      </c>
      <c r="Q114" s="270" t="s">
        <v>44</v>
      </c>
      <c r="R114" s="269" t="s">
        <v>60</v>
      </c>
      <c r="S114" s="267" t="s">
        <v>5666</v>
      </c>
      <c r="T114" s="268" t="s">
        <v>5492</v>
      </c>
      <c r="U114" s="267" t="str">
        <f t="shared" si="6"/>
        <v/>
      </c>
      <c r="V114" s="267" t="str">
        <f t="shared" si="7"/>
        <v/>
      </c>
      <c r="W114" s="267" t="s">
        <v>5527</v>
      </c>
      <c r="X114" s="267"/>
      <c r="Y114" s="78"/>
    </row>
    <row r="115" spans="1:25" x14ac:dyDescent="0.2">
      <c r="A115" s="227">
        <v>345</v>
      </c>
      <c r="B115" s="282">
        <v>0.53</v>
      </c>
      <c r="C115" s="281">
        <v>405</v>
      </c>
      <c r="D115" s="227" t="s">
        <v>6299</v>
      </c>
      <c r="E115" s="280" t="s">
        <v>669</v>
      </c>
      <c r="F115" s="279" t="s">
        <v>670</v>
      </c>
      <c r="G115" s="278" t="s">
        <v>5528</v>
      </c>
      <c r="H115" s="277"/>
      <c r="I115" s="276">
        <v>209.25</v>
      </c>
      <c r="J115" s="275">
        <v>0.5</v>
      </c>
      <c r="K115" s="274"/>
      <c r="L115" s="273">
        <v>0</v>
      </c>
      <c r="M115" s="273">
        <v>25</v>
      </c>
      <c r="N115" s="272"/>
      <c r="O115" s="271" t="str">
        <f t="shared" si="4"/>
        <v/>
      </c>
      <c r="P115" s="271" t="str">
        <f t="shared" si="5"/>
        <v/>
      </c>
      <c r="Q115" s="270" t="s">
        <v>5513</v>
      </c>
      <c r="R115" s="269" t="s">
        <v>60</v>
      </c>
      <c r="S115" s="267" t="s">
        <v>5520</v>
      </c>
      <c r="T115" s="268" t="s">
        <v>5492</v>
      </c>
      <c r="U115" s="267" t="str">
        <f t="shared" si="6"/>
        <v/>
      </c>
      <c r="V115" s="267" t="str">
        <f t="shared" si="7"/>
        <v/>
      </c>
      <c r="W115" s="267" t="s">
        <v>5527</v>
      </c>
      <c r="X115" s="267"/>
      <c r="Y115" s="78"/>
    </row>
    <row r="116" spans="1:25" x14ac:dyDescent="0.2">
      <c r="A116" s="227">
        <v>346</v>
      </c>
      <c r="B116" s="282">
        <v>0.6</v>
      </c>
      <c r="C116" s="281">
        <v>515</v>
      </c>
      <c r="D116" s="227" t="s">
        <v>6298</v>
      </c>
      <c r="E116" s="280" t="s">
        <v>669</v>
      </c>
      <c r="F116" s="279" t="s">
        <v>670</v>
      </c>
      <c r="G116" s="278" t="s">
        <v>5510</v>
      </c>
      <c r="H116" s="277"/>
      <c r="I116" s="276">
        <v>250.9</v>
      </c>
      <c r="J116" s="275">
        <v>0.5</v>
      </c>
      <c r="K116" s="274"/>
      <c r="L116" s="273">
        <v>0</v>
      </c>
      <c r="M116" s="273">
        <v>15</v>
      </c>
      <c r="N116" s="272"/>
      <c r="O116" s="271" t="str">
        <f t="shared" si="4"/>
        <v/>
      </c>
      <c r="P116" s="271" t="str">
        <f t="shared" si="5"/>
        <v/>
      </c>
      <c r="Q116" s="270" t="s">
        <v>5513</v>
      </c>
      <c r="R116" s="269" t="s">
        <v>60</v>
      </c>
      <c r="S116" s="267" t="s">
        <v>5520</v>
      </c>
      <c r="T116" s="268" t="s">
        <v>5492</v>
      </c>
      <c r="U116" s="267" t="str">
        <f t="shared" si="6"/>
        <v/>
      </c>
      <c r="V116" s="267" t="str">
        <f t="shared" si="7"/>
        <v/>
      </c>
      <c r="W116" s="267" t="s">
        <v>5509</v>
      </c>
      <c r="X116" s="267"/>
      <c r="Y116" s="78"/>
    </row>
    <row r="117" spans="1:25" x14ac:dyDescent="0.2">
      <c r="A117" s="227">
        <v>347</v>
      </c>
      <c r="B117" s="282">
        <v>0.9</v>
      </c>
      <c r="C117" s="281">
        <v>715</v>
      </c>
      <c r="D117" s="227" t="s">
        <v>6297</v>
      </c>
      <c r="E117" s="280" t="s">
        <v>669</v>
      </c>
      <c r="F117" s="279" t="s">
        <v>670</v>
      </c>
      <c r="G117" s="278" t="s">
        <v>5507</v>
      </c>
      <c r="H117" s="277"/>
      <c r="I117" s="276">
        <v>311.14999999999998</v>
      </c>
      <c r="J117" s="275">
        <v>0.5</v>
      </c>
      <c r="K117" s="274"/>
      <c r="L117" s="273">
        <v>0</v>
      </c>
      <c r="M117" s="273">
        <v>2</v>
      </c>
      <c r="N117" s="272"/>
      <c r="O117" s="271" t="str">
        <f t="shared" si="4"/>
        <v/>
      </c>
      <c r="P117" s="271" t="str">
        <f t="shared" si="5"/>
        <v/>
      </c>
      <c r="Q117" s="270" t="s">
        <v>5513</v>
      </c>
      <c r="R117" s="269" t="s">
        <v>60</v>
      </c>
      <c r="S117" s="267" t="s">
        <v>5520</v>
      </c>
      <c r="T117" s="268" t="s">
        <v>5492</v>
      </c>
      <c r="U117" s="267" t="str">
        <f t="shared" si="6"/>
        <v/>
      </c>
      <c r="V117" s="267" t="str">
        <f t="shared" si="7"/>
        <v/>
      </c>
      <c r="W117" s="267" t="s">
        <v>5506</v>
      </c>
      <c r="X117" s="267"/>
      <c r="Y117" s="78"/>
    </row>
    <row r="118" spans="1:25" x14ac:dyDescent="0.2">
      <c r="A118" s="227">
        <v>348</v>
      </c>
      <c r="B118" s="282">
        <v>1.25</v>
      </c>
      <c r="C118" s="281">
        <v>1050</v>
      </c>
      <c r="D118" s="227" t="s">
        <v>6296</v>
      </c>
      <c r="E118" s="280" t="s">
        <v>669</v>
      </c>
      <c r="F118" s="279" t="s">
        <v>670</v>
      </c>
      <c r="G118" s="278" t="s">
        <v>5504</v>
      </c>
      <c r="H118" s="277"/>
      <c r="I118" s="276">
        <v>358.75</v>
      </c>
      <c r="J118" s="275">
        <v>0.5</v>
      </c>
      <c r="K118" s="274"/>
      <c r="L118" s="273">
        <v>0</v>
      </c>
      <c r="M118" s="273">
        <v>3</v>
      </c>
      <c r="N118" s="272"/>
      <c r="O118" s="271" t="str">
        <f t="shared" si="4"/>
        <v/>
      </c>
      <c r="P118" s="271" t="str">
        <f t="shared" si="5"/>
        <v/>
      </c>
      <c r="Q118" s="270" t="s">
        <v>5513</v>
      </c>
      <c r="R118" s="269" t="s">
        <v>60</v>
      </c>
      <c r="S118" s="267" t="s">
        <v>5520</v>
      </c>
      <c r="T118" s="268" t="s">
        <v>5492</v>
      </c>
      <c r="U118" s="267" t="str">
        <f t="shared" si="6"/>
        <v/>
      </c>
      <c r="V118" s="267" t="str">
        <f t="shared" si="7"/>
        <v/>
      </c>
      <c r="W118" s="267" t="s">
        <v>5503</v>
      </c>
      <c r="X118" s="267"/>
      <c r="Y118" s="78"/>
    </row>
    <row r="119" spans="1:25" x14ac:dyDescent="0.2">
      <c r="A119" s="227">
        <v>349</v>
      </c>
      <c r="B119" s="282">
        <v>2.5</v>
      </c>
      <c r="C119" s="281">
        <v>1550</v>
      </c>
      <c r="D119" s="227" t="s">
        <v>6295</v>
      </c>
      <c r="E119" s="280" t="s">
        <v>669</v>
      </c>
      <c r="F119" s="279" t="s">
        <v>670</v>
      </c>
      <c r="G119" s="278" t="s">
        <v>5499</v>
      </c>
      <c r="H119" s="277"/>
      <c r="I119" s="276">
        <v>434.65</v>
      </c>
      <c r="J119" s="275">
        <v>0.5</v>
      </c>
      <c r="K119" s="274"/>
      <c r="L119" s="273">
        <v>0</v>
      </c>
      <c r="M119" s="273">
        <v>2</v>
      </c>
      <c r="N119" s="272"/>
      <c r="O119" s="271" t="str">
        <f t="shared" si="4"/>
        <v/>
      </c>
      <c r="P119" s="271" t="str">
        <f t="shared" si="5"/>
        <v/>
      </c>
      <c r="Q119" s="270" t="s">
        <v>5513</v>
      </c>
      <c r="R119" s="269" t="s">
        <v>60</v>
      </c>
      <c r="S119" s="267" t="s">
        <v>5520</v>
      </c>
      <c r="T119" s="268" t="s">
        <v>5492</v>
      </c>
      <c r="U119" s="267" t="str">
        <f t="shared" si="6"/>
        <v/>
      </c>
      <c r="V119" s="267" t="str">
        <f t="shared" si="7"/>
        <v/>
      </c>
      <c r="W119" s="267" t="s">
        <v>5498</v>
      </c>
      <c r="X119" s="267"/>
      <c r="Y119" s="78"/>
    </row>
    <row r="120" spans="1:25" x14ac:dyDescent="0.2">
      <c r="A120" s="227">
        <v>354</v>
      </c>
      <c r="B120" s="282">
        <v>0.53</v>
      </c>
      <c r="C120" s="281">
        <v>405</v>
      </c>
      <c r="D120" s="227" t="s">
        <v>6294</v>
      </c>
      <c r="E120" s="280" t="s">
        <v>166</v>
      </c>
      <c r="F120" s="279" t="s">
        <v>167</v>
      </c>
      <c r="G120" s="278" t="s">
        <v>5528</v>
      </c>
      <c r="H120" s="277"/>
      <c r="I120" s="276">
        <v>215.8</v>
      </c>
      <c r="J120" s="275">
        <v>0.5</v>
      </c>
      <c r="K120" s="274"/>
      <c r="L120" s="273">
        <v>0</v>
      </c>
      <c r="M120" s="273">
        <v>7</v>
      </c>
      <c r="N120" s="272"/>
      <c r="O120" s="271" t="str">
        <f t="shared" si="4"/>
        <v/>
      </c>
      <c r="P120" s="271" t="str">
        <f t="shared" si="5"/>
        <v/>
      </c>
      <c r="Q120" s="270" t="s">
        <v>5513</v>
      </c>
      <c r="R120" s="269" t="s">
        <v>49</v>
      </c>
      <c r="S120" s="267" t="s">
        <v>5520</v>
      </c>
      <c r="T120" s="268" t="s">
        <v>5492</v>
      </c>
      <c r="U120" s="267" t="str">
        <f t="shared" si="6"/>
        <v/>
      </c>
      <c r="V120" s="267" t="str">
        <f t="shared" si="7"/>
        <v/>
      </c>
      <c r="W120" s="267" t="s">
        <v>5527</v>
      </c>
      <c r="X120" s="267"/>
      <c r="Y120" s="78"/>
    </row>
    <row r="121" spans="1:25" x14ac:dyDescent="0.2">
      <c r="A121" s="227">
        <v>355</v>
      </c>
      <c r="B121" s="282">
        <v>0.6</v>
      </c>
      <c r="C121" s="281">
        <v>515</v>
      </c>
      <c r="D121" s="227" t="s">
        <v>6293</v>
      </c>
      <c r="E121" s="280" t="s">
        <v>166</v>
      </c>
      <c r="F121" s="279" t="s">
        <v>167</v>
      </c>
      <c r="G121" s="278" t="s">
        <v>5510</v>
      </c>
      <c r="H121" s="277"/>
      <c r="I121" s="276">
        <v>255.55</v>
      </c>
      <c r="J121" s="275">
        <v>0.5</v>
      </c>
      <c r="K121" s="274"/>
      <c r="L121" s="273">
        <v>0</v>
      </c>
      <c r="M121" s="273">
        <v>9</v>
      </c>
      <c r="N121" s="272"/>
      <c r="O121" s="271" t="str">
        <f t="shared" si="4"/>
        <v/>
      </c>
      <c r="P121" s="271" t="str">
        <f t="shared" si="5"/>
        <v/>
      </c>
      <c r="Q121" s="270" t="s">
        <v>5513</v>
      </c>
      <c r="R121" s="269" t="s">
        <v>49</v>
      </c>
      <c r="S121" s="267" t="s">
        <v>5520</v>
      </c>
      <c r="T121" s="268" t="s">
        <v>5492</v>
      </c>
      <c r="U121" s="267" t="str">
        <f t="shared" si="6"/>
        <v/>
      </c>
      <c r="V121" s="267" t="str">
        <f t="shared" si="7"/>
        <v/>
      </c>
      <c r="W121" s="267" t="s">
        <v>5509</v>
      </c>
      <c r="X121" s="267"/>
      <c r="Y121" s="78"/>
    </row>
    <row r="122" spans="1:25" x14ac:dyDescent="0.2">
      <c r="A122" s="227">
        <v>356</v>
      </c>
      <c r="B122" s="282">
        <v>0.9</v>
      </c>
      <c r="C122" s="281">
        <v>715</v>
      </c>
      <c r="D122" s="227" t="s">
        <v>6292</v>
      </c>
      <c r="E122" s="280" t="s">
        <v>166</v>
      </c>
      <c r="F122" s="279" t="s">
        <v>167</v>
      </c>
      <c r="G122" s="278" t="s">
        <v>5507</v>
      </c>
      <c r="H122" s="277"/>
      <c r="I122" s="276">
        <v>320.14999999999998</v>
      </c>
      <c r="J122" s="275">
        <v>0.5</v>
      </c>
      <c r="K122" s="274"/>
      <c r="L122" s="273">
        <v>0</v>
      </c>
      <c r="M122" s="273">
        <v>1</v>
      </c>
      <c r="N122" s="272"/>
      <c r="O122" s="271" t="str">
        <f t="shared" si="4"/>
        <v/>
      </c>
      <c r="P122" s="271" t="str">
        <f t="shared" si="5"/>
        <v/>
      </c>
      <c r="Q122" s="270" t="s">
        <v>5513</v>
      </c>
      <c r="R122" s="269" t="s">
        <v>49</v>
      </c>
      <c r="S122" s="267" t="s">
        <v>5520</v>
      </c>
      <c r="T122" s="268" t="s">
        <v>5492</v>
      </c>
      <c r="U122" s="267" t="str">
        <f t="shared" si="6"/>
        <v/>
      </c>
      <c r="V122" s="267" t="str">
        <f t="shared" si="7"/>
        <v/>
      </c>
      <c r="W122" s="267" t="s">
        <v>5506</v>
      </c>
      <c r="X122" s="267"/>
      <c r="Y122" s="78"/>
    </row>
    <row r="123" spans="1:25" x14ac:dyDescent="0.2">
      <c r="A123" s="227">
        <v>368</v>
      </c>
      <c r="B123" s="282">
        <v>0.53</v>
      </c>
      <c r="C123" s="281">
        <v>405</v>
      </c>
      <c r="D123" s="227" t="s">
        <v>6291</v>
      </c>
      <c r="E123" s="280" t="s">
        <v>170</v>
      </c>
      <c r="F123" s="279" t="s">
        <v>171</v>
      </c>
      <c r="G123" s="278" t="s">
        <v>5528</v>
      </c>
      <c r="H123" s="277"/>
      <c r="I123" s="276">
        <v>213.45</v>
      </c>
      <c r="J123" s="275">
        <v>1.5</v>
      </c>
      <c r="K123" s="274"/>
      <c r="L123" s="273">
        <v>0</v>
      </c>
      <c r="M123" s="273">
        <v>8</v>
      </c>
      <c r="N123" s="272"/>
      <c r="O123" s="271" t="str">
        <f t="shared" si="4"/>
        <v/>
      </c>
      <c r="P123" s="271" t="str">
        <f t="shared" si="5"/>
        <v/>
      </c>
      <c r="Q123" s="270" t="s">
        <v>5513</v>
      </c>
      <c r="R123" s="269" t="s">
        <v>60</v>
      </c>
      <c r="S123" s="267" t="s">
        <v>5520</v>
      </c>
      <c r="T123" s="268" t="s">
        <v>5492</v>
      </c>
      <c r="U123" s="267" t="str">
        <f t="shared" si="6"/>
        <v/>
      </c>
      <c r="V123" s="267" t="str">
        <f t="shared" si="7"/>
        <v/>
      </c>
      <c r="W123" s="267" t="s">
        <v>5527</v>
      </c>
      <c r="X123" s="267"/>
      <c r="Y123" s="78"/>
    </row>
    <row r="124" spans="1:25" x14ac:dyDescent="0.2">
      <c r="A124" s="227">
        <v>369</v>
      </c>
      <c r="B124" s="282">
        <v>0.6</v>
      </c>
      <c r="C124" s="281">
        <v>515</v>
      </c>
      <c r="D124" s="227" t="s">
        <v>6290</v>
      </c>
      <c r="E124" s="280" t="s">
        <v>170</v>
      </c>
      <c r="F124" s="279" t="s">
        <v>171</v>
      </c>
      <c r="G124" s="278" t="s">
        <v>5510</v>
      </c>
      <c r="H124" s="277"/>
      <c r="I124" s="276">
        <v>253.95</v>
      </c>
      <c r="J124" s="275">
        <v>1.5</v>
      </c>
      <c r="K124" s="274"/>
      <c r="L124" s="273">
        <v>0</v>
      </c>
      <c r="M124" s="273">
        <v>4</v>
      </c>
      <c r="N124" s="272"/>
      <c r="O124" s="271" t="str">
        <f t="shared" si="4"/>
        <v/>
      </c>
      <c r="P124" s="271" t="str">
        <f t="shared" si="5"/>
        <v/>
      </c>
      <c r="Q124" s="270" t="s">
        <v>5513</v>
      </c>
      <c r="R124" s="269" t="s">
        <v>60</v>
      </c>
      <c r="S124" s="267" t="s">
        <v>5520</v>
      </c>
      <c r="T124" s="268" t="s">
        <v>5492</v>
      </c>
      <c r="U124" s="267" t="str">
        <f t="shared" si="6"/>
        <v/>
      </c>
      <c r="V124" s="267" t="str">
        <f t="shared" si="7"/>
        <v/>
      </c>
      <c r="W124" s="267" t="s">
        <v>5509</v>
      </c>
      <c r="X124" s="267"/>
      <c r="Y124" s="78"/>
    </row>
    <row r="125" spans="1:25" x14ac:dyDescent="0.2">
      <c r="A125" s="227">
        <v>370</v>
      </c>
      <c r="B125" s="282">
        <v>0.9</v>
      </c>
      <c r="C125" s="281">
        <v>715</v>
      </c>
      <c r="D125" s="227" t="s">
        <v>6289</v>
      </c>
      <c r="E125" s="280" t="s">
        <v>170</v>
      </c>
      <c r="F125" s="279" t="s">
        <v>171</v>
      </c>
      <c r="G125" s="278" t="s">
        <v>5507</v>
      </c>
      <c r="H125" s="277"/>
      <c r="I125" s="276">
        <v>314.89999999999998</v>
      </c>
      <c r="J125" s="275">
        <v>1.5</v>
      </c>
      <c r="K125" s="274"/>
      <c r="L125" s="273">
        <v>0</v>
      </c>
      <c r="M125" s="273">
        <v>5</v>
      </c>
      <c r="N125" s="272"/>
      <c r="O125" s="271" t="str">
        <f t="shared" si="4"/>
        <v/>
      </c>
      <c r="P125" s="271" t="str">
        <f t="shared" si="5"/>
        <v/>
      </c>
      <c r="Q125" s="270" t="s">
        <v>5513</v>
      </c>
      <c r="R125" s="269" t="s">
        <v>60</v>
      </c>
      <c r="S125" s="267" t="s">
        <v>5520</v>
      </c>
      <c r="T125" s="268" t="s">
        <v>5492</v>
      </c>
      <c r="U125" s="267" t="str">
        <f t="shared" si="6"/>
        <v/>
      </c>
      <c r="V125" s="267" t="str">
        <f t="shared" si="7"/>
        <v/>
      </c>
      <c r="W125" s="267" t="s">
        <v>5506</v>
      </c>
      <c r="X125" s="267"/>
      <c r="Y125" s="78"/>
    </row>
    <row r="126" spans="1:25" x14ac:dyDescent="0.2">
      <c r="A126" s="227">
        <v>383</v>
      </c>
      <c r="B126" s="282">
        <v>0.6</v>
      </c>
      <c r="C126" s="281">
        <v>515</v>
      </c>
      <c r="D126" s="227" t="s">
        <v>6288</v>
      </c>
      <c r="E126" s="280" t="s">
        <v>6285</v>
      </c>
      <c r="F126" s="279" t="s">
        <v>6284</v>
      </c>
      <c r="G126" s="278" t="s">
        <v>5510</v>
      </c>
      <c r="H126" s="277"/>
      <c r="I126" s="276">
        <v>265.3</v>
      </c>
      <c r="J126" s="283">
        <v>0</v>
      </c>
      <c r="K126" s="274"/>
      <c r="L126" s="273">
        <v>0</v>
      </c>
      <c r="M126" s="273">
        <v>3</v>
      </c>
      <c r="N126" s="272"/>
      <c r="O126" s="271" t="str">
        <f t="shared" si="4"/>
        <v/>
      </c>
      <c r="P126" s="271" t="str">
        <f t="shared" si="5"/>
        <v/>
      </c>
      <c r="Q126" s="270" t="s">
        <v>44</v>
      </c>
      <c r="R126" s="269" t="s">
        <v>60</v>
      </c>
      <c r="S126" s="267" t="s">
        <v>5623</v>
      </c>
      <c r="T126" s="268" t="s">
        <v>5492</v>
      </c>
      <c r="U126" s="267" t="str">
        <f t="shared" si="6"/>
        <v/>
      </c>
      <c r="V126" s="267" t="str">
        <f t="shared" si="7"/>
        <v/>
      </c>
      <c r="W126" s="267" t="s">
        <v>5509</v>
      </c>
      <c r="X126" s="267"/>
      <c r="Y126" s="78"/>
    </row>
    <row r="127" spans="1:25" x14ac:dyDescent="0.2">
      <c r="A127" s="227">
        <v>384</v>
      </c>
      <c r="B127" s="282">
        <v>0.9</v>
      </c>
      <c r="C127" s="281">
        <v>715</v>
      </c>
      <c r="D127" s="227" t="s">
        <v>6287</v>
      </c>
      <c r="E127" s="280" t="s">
        <v>6285</v>
      </c>
      <c r="F127" s="279" t="s">
        <v>6284</v>
      </c>
      <c r="G127" s="278" t="s">
        <v>5507</v>
      </c>
      <c r="H127" s="277"/>
      <c r="I127" s="276">
        <v>337.45</v>
      </c>
      <c r="J127" s="283">
        <v>0</v>
      </c>
      <c r="K127" s="274"/>
      <c r="L127" s="273">
        <v>0</v>
      </c>
      <c r="M127" s="273">
        <v>2</v>
      </c>
      <c r="N127" s="272"/>
      <c r="O127" s="271" t="str">
        <f t="shared" si="4"/>
        <v/>
      </c>
      <c r="P127" s="271" t="str">
        <f t="shared" si="5"/>
        <v/>
      </c>
      <c r="Q127" s="270" t="s">
        <v>44</v>
      </c>
      <c r="R127" s="269" t="s">
        <v>60</v>
      </c>
      <c r="S127" s="267" t="s">
        <v>5623</v>
      </c>
      <c r="T127" s="268" t="s">
        <v>5492</v>
      </c>
      <c r="U127" s="267" t="str">
        <f t="shared" si="6"/>
        <v/>
      </c>
      <c r="V127" s="267" t="str">
        <f t="shared" si="7"/>
        <v/>
      </c>
      <c r="W127" s="267" t="s">
        <v>5506</v>
      </c>
      <c r="X127" s="267"/>
      <c r="Y127" s="78"/>
    </row>
    <row r="128" spans="1:25" x14ac:dyDescent="0.2">
      <c r="A128" s="227">
        <v>386</v>
      </c>
      <c r="B128" s="282">
        <v>2.5</v>
      </c>
      <c r="C128" s="281">
        <v>1550</v>
      </c>
      <c r="D128" s="227" t="s">
        <v>6286</v>
      </c>
      <c r="E128" s="280" t="s">
        <v>6285</v>
      </c>
      <c r="F128" s="279" t="s">
        <v>6284</v>
      </c>
      <c r="G128" s="278" t="s">
        <v>5499</v>
      </c>
      <c r="H128" s="277"/>
      <c r="I128" s="276">
        <v>457.05</v>
      </c>
      <c r="J128" s="283">
        <v>0</v>
      </c>
      <c r="K128" s="274"/>
      <c r="L128" s="273">
        <v>1</v>
      </c>
      <c r="M128" s="273">
        <v>0</v>
      </c>
      <c r="N128" s="272"/>
      <c r="O128" s="271" t="str">
        <f t="shared" si="4"/>
        <v/>
      </c>
      <c r="P128" s="271" t="str">
        <f t="shared" si="5"/>
        <v/>
      </c>
      <c r="Q128" s="270" t="s">
        <v>44</v>
      </c>
      <c r="R128" s="269" t="s">
        <v>60</v>
      </c>
      <c r="S128" s="267" t="s">
        <v>5623</v>
      </c>
      <c r="T128" s="268" t="s">
        <v>5492</v>
      </c>
      <c r="U128" s="267" t="str">
        <f t="shared" si="6"/>
        <v/>
      </c>
      <c r="V128" s="267" t="str">
        <f t="shared" si="7"/>
        <v/>
      </c>
      <c r="W128" s="267" t="s">
        <v>5498</v>
      </c>
      <c r="X128" s="267"/>
      <c r="Y128" s="78"/>
    </row>
    <row r="129" spans="1:25" x14ac:dyDescent="0.2">
      <c r="A129" s="227">
        <v>390</v>
      </c>
      <c r="B129" s="282">
        <v>0.9</v>
      </c>
      <c r="C129" s="281">
        <v>715</v>
      </c>
      <c r="D129" s="227" t="s">
        <v>6283</v>
      </c>
      <c r="E129" s="280" t="s">
        <v>174</v>
      </c>
      <c r="F129" s="279" t="s">
        <v>175</v>
      </c>
      <c r="G129" s="278" t="s">
        <v>5507</v>
      </c>
      <c r="H129" s="277"/>
      <c r="I129" s="276">
        <v>299.45</v>
      </c>
      <c r="J129" s="283">
        <v>0</v>
      </c>
      <c r="K129" s="274" t="s">
        <v>5495</v>
      </c>
      <c r="L129" s="273">
        <v>0</v>
      </c>
      <c r="M129" s="273">
        <v>5</v>
      </c>
      <c r="N129" s="272"/>
      <c r="O129" s="271" t="str">
        <f t="shared" si="4"/>
        <v/>
      </c>
      <c r="P129" s="271" t="str">
        <f t="shared" si="5"/>
        <v/>
      </c>
      <c r="Q129" s="270" t="s">
        <v>52</v>
      </c>
      <c r="R129" s="269" t="s">
        <v>49</v>
      </c>
      <c r="S129" s="267" t="s">
        <v>5520</v>
      </c>
      <c r="T129" s="268" t="s">
        <v>5492</v>
      </c>
      <c r="U129" s="267" t="str">
        <f t="shared" si="6"/>
        <v/>
      </c>
      <c r="V129" s="267" t="str">
        <f t="shared" si="7"/>
        <v/>
      </c>
      <c r="W129" s="267" t="s">
        <v>5506</v>
      </c>
      <c r="X129" s="267"/>
      <c r="Y129" s="78"/>
    </row>
    <row r="130" spans="1:25" x14ac:dyDescent="0.2">
      <c r="A130" s="227">
        <v>391</v>
      </c>
      <c r="B130" s="282">
        <v>1.25</v>
      </c>
      <c r="C130" s="281">
        <v>1050</v>
      </c>
      <c r="D130" s="227" t="s">
        <v>6282</v>
      </c>
      <c r="E130" s="280" t="s">
        <v>174</v>
      </c>
      <c r="F130" s="279" t="s">
        <v>175</v>
      </c>
      <c r="G130" s="278" t="s">
        <v>5504</v>
      </c>
      <c r="H130" s="277"/>
      <c r="I130" s="276">
        <v>353.3</v>
      </c>
      <c r="J130" s="283">
        <v>0</v>
      </c>
      <c r="K130" s="274" t="s">
        <v>5495</v>
      </c>
      <c r="L130" s="273">
        <v>0</v>
      </c>
      <c r="M130" s="273">
        <v>7</v>
      </c>
      <c r="N130" s="272"/>
      <c r="O130" s="271" t="str">
        <f t="shared" si="4"/>
        <v/>
      </c>
      <c r="P130" s="271" t="str">
        <f t="shared" si="5"/>
        <v/>
      </c>
      <c r="Q130" s="270" t="s">
        <v>52</v>
      </c>
      <c r="R130" s="269" t="s">
        <v>49</v>
      </c>
      <c r="S130" s="267" t="s">
        <v>5520</v>
      </c>
      <c r="T130" s="268" t="s">
        <v>5492</v>
      </c>
      <c r="U130" s="267" t="str">
        <f t="shared" si="6"/>
        <v/>
      </c>
      <c r="V130" s="267" t="str">
        <f t="shared" si="7"/>
        <v/>
      </c>
      <c r="W130" s="267" t="s">
        <v>5503</v>
      </c>
      <c r="X130" s="267"/>
      <c r="Y130" s="78"/>
    </row>
    <row r="131" spans="1:25" x14ac:dyDescent="0.2">
      <c r="A131" s="227">
        <v>401</v>
      </c>
      <c r="B131" s="282">
        <v>0.55000000000000004</v>
      </c>
      <c r="C131" s="281">
        <v>405</v>
      </c>
      <c r="D131" s="227" t="s">
        <v>6281</v>
      </c>
      <c r="E131" s="280" t="s">
        <v>180</v>
      </c>
      <c r="F131" s="279" t="s">
        <v>181</v>
      </c>
      <c r="G131" s="278" t="s">
        <v>79</v>
      </c>
      <c r="H131" s="277" t="s">
        <v>5684</v>
      </c>
      <c r="I131" s="276">
        <v>185</v>
      </c>
      <c r="J131" s="275">
        <v>1.0900000000000001</v>
      </c>
      <c r="K131" s="274" t="s">
        <v>5495</v>
      </c>
      <c r="L131" s="273">
        <v>0</v>
      </c>
      <c r="M131" s="273">
        <v>70</v>
      </c>
      <c r="N131" s="272"/>
      <c r="O131" s="271" t="str">
        <f t="shared" si="4"/>
        <v/>
      </c>
      <c r="P131" s="271" t="str">
        <f t="shared" si="5"/>
        <v/>
      </c>
      <c r="Q131" s="270" t="s">
        <v>5701</v>
      </c>
      <c r="R131" s="269" t="s">
        <v>49</v>
      </c>
      <c r="S131" s="267" t="s">
        <v>5520</v>
      </c>
      <c r="T131" s="268" t="s">
        <v>5492</v>
      </c>
      <c r="U131" s="267" t="str">
        <f t="shared" si="6"/>
        <v/>
      </c>
      <c r="V131" s="267" t="str">
        <f t="shared" si="7"/>
        <v/>
      </c>
      <c r="W131" s="267" t="s">
        <v>5527</v>
      </c>
      <c r="X131" s="267"/>
      <c r="Y131" s="78"/>
    </row>
    <row r="132" spans="1:25" x14ac:dyDescent="0.2">
      <c r="A132" s="227">
        <v>403</v>
      </c>
      <c r="B132" s="282">
        <v>0.9</v>
      </c>
      <c r="C132" s="281">
        <v>715</v>
      </c>
      <c r="D132" s="227" t="s">
        <v>6280</v>
      </c>
      <c r="E132" s="280" t="s">
        <v>180</v>
      </c>
      <c r="F132" s="279" t="s">
        <v>181</v>
      </c>
      <c r="G132" s="278" t="s">
        <v>5663</v>
      </c>
      <c r="H132" s="277" t="s">
        <v>5684</v>
      </c>
      <c r="I132" s="276">
        <v>225</v>
      </c>
      <c r="J132" s="275">
        <v>1.0900000000000001</v>
      </c>
      <c r="K132" s="274" t="s">
        <v>5495</v>
      </c>
      <c r="L132" s="273">
        <v>0</v>
      </c>
      <c r="M132" s="273">
        <v>79</v>
      </c>
      <c r="N132" s="272"/>
      <c r="O132" s="271" t="str">
        <f t="shared" si="4"/>
        <v/>
      </c>
      <c r="P132" s="271" t="str">
        <f t="shared" si="5"/>
        <v/>
      </c>
      <c r="Q132" s="270" t="s">
        <v>5701</v>
      </c>
      <c r="R132" s="269" t="s">
        <v>49</v>
      </c>
      <c r="S132" s="267" t="s">
        <v>5520</v>
      </c>
      <c r="T132" s="268" t="s">
        <v>5492</v>
      </c>
      <c r="U132" s="267" t="str">
        <f t="shared" si="6"/>
        <v/>
      </c>
      <c r="V132" s="267" t="str">
        <f t="shared" si="7"/>
        <v/>
      </c>
      <c r="W132" s="267" t="s">
        <v>5506</v>
      </c>
      <c r="X132" s="267"/>
      <c r="Y132" s="78"/>
    </row>
    <row r="133" spans="1:25" x14ac:dyDescent="0.2">
      <c r="A133" s="227">
        <v>408</v>
      </c>
      <c r="B133" s="282">
        <v>0.53</v>
      </c>
      <c r="C133" s="281">
        <v>405</v>
      </c>
      <c r="D133" s="227" t="s">
        <v>6279</v>
      </c>
      <c r="E133" s="280" t="s">
        <v>177</v>
      </c>
      <c r="F133" s="279" t="s">
        <v>178</v>
      </c>
      <c r="G133" s="278" t="s">
        <v>5528</v>
      </c>
      <c r="H133" s="277"/>
      <c r="I133" s="276">
        <v>215.8</v>
      </c>
      <c r="J133" s="275">
        <v>1.25</v>
      </c>
      <c r="K133" s="274" t="s">
        <v>5495</v>
      </c>
      <c r="L133" s="273">
        <v>0</v>
      </c>
      <c r="M133" s="273">
        <v>13</v>
      </c>
      <c r="N133" s="272"/>
      <c r="O133" s="271" t="str">
        <f t="shared" si="4"/>
        <v/>
      </c>
      <c r="P133" s="271" t="str">
        <f t="shared" si="5"/>
        <v/>
      </c>
      <c r="Q133" s="270" t="s">
        <v>52</v>
      </c>
      <c r="R133" s="269" t="s">
        <v>49</v>
      </c>
      <c r="S133" s="267" t="s">
        <v>5520</v>
      </c>
      <c r="T133" s="268" t="s">
        <v>5492</v>
      </c>
      <c r="U133" s="267" t="str">
        <f t="shared" si="6"/>
        <v/>
      </c>
      <c r="V133" s="267" t="str">
        <f t="shared" si="7"/>
        <v/>
      </c>
      <c r="W133" s="267" t="s">
        <v>5527</v>
      </c>
      <c r="X133" s="267"/>
      <c r="Y133" s="78"/>
    </row>
    <row r="134" spans="1:25" x14ac:dyDescent="0.2">
      <c r="A134" s="227">
        <v>409</v>
      </c>
      <c r="B134" s="282">
        <v>0.6</v>
      </c>
      <c r="C134" s="281">
        <v>515</v>
      </c>
      <c r="D134" s="227" t="s">
        <v>6278</v>
      </c>
      <c r="E134" s="280" t="s">
        <v>177</v>
      </c>
      <c r="F134" s="279" t="s">
        <v>178</v>
      </c>
      <c r="G134" s="278" t="s">
        <v>5510</v>
      </c>
      <c r="H134" s="277"/>
      <c r="I134" s="276">
        <v>258.95</v>
      </c>
      <c r="J134" s="275">
        <v>1.25</v>
      </c>
      <c r="K134" s="274" t="s">
        <v>5495</v>
      </c>
      <c r="L134" s="273">
        <v>0</v>
      </c>
      <c r="M134" s="273">
        <v>26</v>
      </c>
      <c r="N134" s="272"/>
      <c r="O134" s="271" t="str">
        <f t="shared" si="4"/>
        <v/>
      </c>
      <c r="P134" s="271" t="str">
        <f t="shared" si="5"/>
        <v/>
      </c>
      <c r="Q134" s="270" t="s">
        <v>52</v>
      </c>
      <c r="R134" s="269" t="s">
        <v>49</v>
      </c>
      <c r="S134" s="267" t="s">
        <v>5520</v>
      </c>
      <c r="T134" s="268" t="s">
        <v>5492</v>
      </c>
      <c r="U134" s="267" t="str">
        <f t="shared" si="6"/>
        <v/>
      </c>
      <c r="V134" s="267" t="str">
        <f t="shared" si="7"/>
        <v/>
      </c>
      <c r="W134" s="267" t="s">
        <v>5509</v>
      </c>
      <c r="X134" s="267"/>
      <c r="Y134" s="78"/>
    </row>
    <row r="135" spans="1:25" x14ac:dyDescent="0.2">
      <c r="A135" s="227">
        <v>410</v>
      </c>
      <c r="B135" s="282">
        <v>0.9</v>
      </c>
      <c r="C135" s="281">
        <v>715</v>
      </c>
      <c r="D135" s="227" t="s">
        <v>6277</v>
      </c>
      <c r="E135" s="280" t="s">
        <v>177</v>
      </c>
      <c r="F135" s="279" t="s">
        <v>178</v>
      </c>
      <c r="G135" s="278" t="s">
        <v>5507</v>
      </c>
      <c r="H135" s="277"/>
      <c r="I135" s="276">
        <v>307.64999999999998</v>
      </c>
      <c r="J135" s="275">
        <v>1.25</v>
      </c>
      <c r="K135" s="274" t="s">
        <v>5495</v>
      </c>
      <c r="L135" s="273">
        <v>0</v>
      </c>
      <c r="M135" s="273">
        <v>2</v>
      </c>
      <c r="N135" s="272"/>
      <c r="O135" s="271" t="str">
        <f t="shared" si="4"/>
        <v/>
      </c>
      <c r="P135" s="271" t="str">
        <f t="shared" si="5"/>
        <v/>
      </c>
      <c r="Q135" s="270" t="s">
        <v>52</v>
      </c>
      <c r="R135" s="269" t="s">
        <v>49</v>
      </c>
      <c r="S135" s="267" t="s">
        <v>5520</v>
      </c>
      <c r="T135" s="268" t="s">
        <v>5492</v>
      </c>
      <c r="U135" s="267" t="str">
        <f t="shared" si="6"/>
        <v/>
      </c>
      <c r="V135" s="267" t="str">
        <f t="shared" si="7"/>
        <v/>
      </c>
      <c r="W135" s="267" t="s">
        <v>5506</v>
      </c>
      <c r="X135" s="267"/>
      <c r="Y135" s="78"/>
    </row>
    <row r="136" spans="1:25" x14ac:dyDescent="0.2">
      <c r="A136" s="227">
        <v>411</v>
      </c>
      <c r="B136" s="282">
        <v>1.25</v>
      </c>
      <c r="C136" s="281">
        <v>1050</v>
      </c>
      <c r="D136" s="227" t="s">
        <v>6276</v>
      </c>
      <c r="E136" s="280" t="s">
        <v>177</v>
      </c>
      <c r="F136" s="279" t="s">
        <v>178</v>
      </c>
      <c r="G136" s="278" t="s">
        <v>5504</v>
      </c>
      <c r="H136" s="277"/>
      <c r="I136" s="276">
        <v>363.6</v>
      </c>
      <c r="J136" s="275">
        <v>1.25</v>
      </c>
      <c r="K136" s="274" t="s">
        <v>5495</v>
      </c>
      <c r="L136" s="273">
        <v>0</v>
      </c>
      <c r="M136" s="273">
        <v>9</v>
      </c>
      <c r="N136" s="272"/>
      <c r="O136" s="271" t="str">
        <f t="shared" si="4"/>
        <v/>
      </c>
      <c r="P136" s="271" t="str">
        <f t="shared" si="5"/>
        <v/>
      </c>
      <c r="Q136" s="270" t="s">
        <v>52</v>
      </c>
      <c r="R136" s="269" t="s">
        <v>49</v>
      </c>
      <c r="S136" s="267" t="s">
        <v>5520</v>
      </c>
      <c r="T136" s="268" t="s">
        <v>5492</v>
      </c>
      <c r="U136" s="267" t="str">
        <f t="shared" si="6"/>
        <v/>
      </c>
      <c r="V136" s="267" t="str">
        <f t="shared" si="7"/>
        <v/>
      </c>
      <c r="W136" s="267" t="s">
        <v>5503</v>
      </c>
      <c r="X136" s="267"/>
      <c r="Y136" s="78"/>
    </row>
    <row r="137" spans="1:25" x14ac:dyDescent="0.2">
      <c r="A137" s="227">
        <v>412</v>
      </c>
      <c r="B137" s="282">
        <v>2.5</v>
      </c>
      <c r="C137" s="281">
        <v>1550</v>
      </c>
      <c r="D137" s="227" t="s">
        <v>6275</v>
      </c>
      <c r="E137" s="280" t="s">
        <v>177</v>
      </c>
      <c r="F137" s="279" t="s">
        <v>178</v>
      </c>
      <c r="G137" s="278" t="s">
        <v>5499</v>
      </c>
      <c r="H137" s="277"/>
      <c r="I137" s="276">
        <v>442.9</v>
      </c>
      <c r="J137" s="275">
        <v>1.25</v>
      </c>
      <c r="K137" s="274" t="s">
        <v>5495</v>
      </c>
      <c r="L137" s="273">
        <v>0</v>
      </c>
      <c r="M137" s="273">
        <v>7</v>
      </c>
      <c r="N137" s="272"/>
      <c r="O137" s="271" t="str">
        <f t="shared" si="4"/>
        <v/>
      </c>
      <c r="P137" s="271" t="str">
        <f t="shared" si="5"/>
        <v/>
      </c>
      <c r="Q137" s="270" t="s">
        <v>52</v>
      </c>
      <c r="R137" s="269" t="s">
        <v>49</v>
      </c>
      <c r="S137" s="267" t="s">
        <v>5520</v>
      </c>
      <c r="T137" s="268" t="s">
        <v>5492</v>
      </c>
      <c r="U137" s="267" t="str">
        <f t="shared" si="6"/>
        <v/>
      </c>
      <c r="V137" s="267" t="str">
        <f t="shared" si="7"/>
        <v/>
      </c>
      <c r="W137" s="267" t="s">
        <v>5498</v>
      </c>
      <c r="X137" s="267"/>
      <c r="Y137" s="78"/>
    </row>
    <row r="138" spans="1:25" x14ac:dyDescent="0.2">
      <c r="A138" s="227">
        <v>416</v>
      </c>
      <c r="B138" s="282">
        <v>0.53</v>
      </c>
      <c r="C138" s="281">
        <v>405</v>
      </c>
      <c r="D138" s="227" t="s">
        <v>6274</v>
      </c>
      <c r="E138" s="280" t="s">
        <v>184</v>
      </c>
      <c r="F138" s="279" t="s">
        <v>185</v>
      </c>
      <c r="G138" s="278" t="s">
        <v>5528</v>
      </c>
      <c r="H138" s="277"/>
      <c r="I138" s="276">
        <v>206.05</v>
      </c>
      <c r="J138" s="275">
        <v>2</v>
      </c>
      <c r="K138" s="274"/>
      <c r="L138" s="273">
        <v>0</v>
      </c>
      <c r="M138" s="273">
        <v>2</v>
      </c>
      <c r="N138" s="272"/>
      <c r="O138" s="271" t="str">
        <f t="shared" si="4"/>
        <v/>
      </c>
      <c r="P138" s="271" t="str">
        <f t="shared" si="5"/>
        <v/>
      </c>
      <c r="Q138" s="270" t="s">
        <v>5494</v>
      </c>
      <c r="R138" s="269" t="s">
        <v>33</v>
      </c>
      <c r="S138" s="267" t="s">
        <v>5623</v>
      </c>
      <c r="T138" s="268" t="s">
        <v>5492</v>
      </c>
      <c r="U138" s="267" t="str">
        <f t="shared" si="6"/>
        <v/>
      </c>
      <c r="V138" s="267" t="str">
        <f t="shared" si="7"/>
        <v/>
      </c>
      <c r="W138" s="267" t="s">
        <v>5527</v>
      </c>
      <c r="X138" s="267"/>
      <c r="Y138" s="78"/>
    </row>
    <row r="139" spans="1:25" x14ac:dyDescent="0.2">
      <c r="A139" s="227">
        <v>417</v>
      </c>
      <c r="B139" s="282">
        <v>0.6</v>
      </c>
      <c r="C139" s="281">
        <v>515</v>
      </c>
      <c r="D139" s="227" t="s">
        <v>6273</v>
      </c>
      <c r="E139" s="280" t="s">
        <v>184</v>
      </c>
      <c r="F139" s="279" t="s">
        <v>185</v>
      </c>
      <c r="G139" s="278" t="s">
        <v>5510</v>
      </c>
      <c r="H139" s="277"/>
      <c r="I139" s="276">
        <v>243.5</v>
      </c>
      <c r="J139" s="275">
        <v>2</v>
      </c>
      <c r="K139" s="274"/>
      <c r="L139" s="273">
        <v>0</v>
      </c>
      <c r="M139" s="273">
        <v>5</v>
      </c>
      <c r="N139" s="272"/>
      <c r="O139" s="271" t="str">
        <f t="shared" si="4"/>
        <v/>
      </c>
      <c r="P139" s="271" t="str">
        <f t="shared" si="5"/>
        <v/>
      </c>
      <c r="Q139" s="270" t="s">
        <v>5494</v>
      </c>
      <c r="R139" s="269" t="s">
        <v>33</v>
      </c>
      <c r="S139" s="267" t="s">
        <v>5623</v>
      </c>
      <c r="T139" s="268" t="s">
        <v>5492</v>
      </c>
      <c r="U139" s="267" t="str">
        <f t="shared" si="6"/>
        <v/>
      </c>
      <c r="V139" s="267" t="str">
        <f t="shared" si="7"/>
        <v/>
      </c>
      <c r="W139" s="267" t="s">
        <v>5509</v>
      </c>
      <c r="X139" s="267"/>
      <c r="Y139" s="78"/>
    </row>
    <row r="140" spans="1:25" x14ac:dyDescent="0.2">
      <c r="A140" s="227">
        <v>418</v>
      </c>
      <c r="B140" s="282">
        <v>0.9</v>
      </c>
      <c r="C140" s="281">
        <v>715</v>
      </c>
      <c r="D140" s="227" t="s">
        <v>6272</v>
      </c>
      <c r="E140" s="280" t="s">
        <v>184</v>
      </c>
      <c r="F140" s="279" t="s">
        <v>185</v>
      </c>
      <c r="G140" s="278" t="s">
        <v>5507</v>
      </c>
      <c r="H140" s="277"/>
      <c r="I140" s="276">
        <v>296.8</v>
      </c>
      <c r="J140" s="275">
        <v>2</v>
      </c>
      <c r="K140" s="274"/>
      <c r="L140" s="273">
        <v>0</v>
      </c>
      <c r="M140" s="273">
        <v>21</v>
      </c>
      <c r="N140" s="272"/>
      <c r="O140" s="271" t="str">
        <f t="shared" ref="O140:O203" si="8">IF(N140="","",I140-($O$10*I140))</f>
        <v/>
      </c>
      <c r="P140" s="271" t="str">
        <f t="shared" ref="P140:P203" si="9">IF(N140&lt;&gt;0,SUM(N140*J140, O140*N140),"")</f>
        <v/>
      </c>
      <c r="Q140" s="270" t="s">
        <v>5494</v>
      </c>
      <c r="R140" s="269" t="s">
        <v>33</v>
      </c>
      <c r="S140" s="267" t="s">
        <v>5623</v>
      </c>
      <c r="T140" s="268" t="s">
        <v>5492</v>
      </c>
      <c r="U140" s="267" t="str">
        <f t="shared" ref="U140:U203" si="10">IF(N140&gt;0,N140*B140,"")</f>
        <v/>
      </c>
      <c r="V140" s="267" t="str">
        <f t="shared" ref="V140:V203" si="11">IF(N140&gt;0,N140*C140,"")</f>
        <v/>
      </c>
      <c r="W140" s="267" t="s">
        <v>5506</v>
      </c>
      <c r="X140" s="267"/>
      <c r="Y140" s="78"/>
    </row>
    <row r="141" spans="1:25" x14ac:dyDescent="0.2">
      <c r="A141" s="227">
        <v>419</v>
      </c>
      <c r="B141" s="282">
        <v>1.25</v>
      </c>
      <c r="C141" s="281">
        <v>1050</v>
      </c>
      <c r="D141" s="227" t="s">
        <v>6271</v>
      </c>
      <c r="E141" s="280" t="s">
        <v>184</v>
      </c>
      <c r="F141" s="279" t="s">
        <v>185</v>
      </c>
      <c r="G141" s="278" t="s">
        <v>5504</v>
      </c>
      <c r="H141" s="277"/>
      <c r="I141" s="276">
        <v>356.9</v>
      </c>
      <c r="J141" s="275">
        <v>2</v>
      </c>
      <c r="K141" s="274"/>
      <c r="L141" s="273">
        <v>0</v>
      </c>
      <c r="M141" s="273">
        <v>31</v>
      </c>
      <c r="N141" s="272"/>
      <c r="O141" s="271" t="str">
        <f t="shared" si="8"/>
        <v/>
      </c>
      <c r="P141" s="271" t="str">
        <f t="shared" si="9"/>
        <v/>
      </c>
      <c r="Q141" s="270" t="s">
        <v>5494</v>
      </c>
      <c r="R141" s="269" t="s">
        <v>33</v>
      </c>
      <c r="S141" s="267" t="s">
        <v>5623</v>
      </c>
      <c r="T141" s="268" t="s">
        <v>5492</v>
      </c>
      <c r="U141" s="267" t="str">
        <f t="shared" si="10"/>
        <v/>
      </c>
      <c r="V141" s="267" t="str">
        <f t="shared" si="11"/>
        <v/>
      </c>
      <c r="W141" s="267" t="s">
        <v>5503</v>
      </c>
      <c r="X141" s="267"/>
      <c r="Y141" s="78"/>
    </row>
    <row r="142" spans="1:25" x14ac:dyDescent="0.2">
      <c r="A142" s="227">
        <v>420</v>
      </c>
      <c r="B142" s="282">
        <v>2.5</v>
      </c>
      <c r="C142" s="281">
        <v>1550</v>
      </c>
      <c r="D142" s="227" t="s">
        <v>6270</v>
      </c>
      <c r="E142" s="280" t="s">
        <v>184</v>
      </c>
      <c r="F142" s="279" t="s">
        <v>185</v>
      </c>
      <c r="G142" s="278" t="s">
        <v>5499</v>
      </c>
      <c r="H142" s="277"/>
      <c r="I142" s="276">
        <v>434.95</v>
      </c>
      <c r="J142" s="275">
        <v>2</v>
      </c>
      <c r="K142" s="274"/>
      <c r="L142" s="273">
        <v>0</v>
      </c>
      <c r="M142" s="273">
        <v>9</v>
      </c>
      <c r="N142" s="272"/>
      <c r="O142" s="271" t="str">
        <f t="shared" si="8"/>
        <v/>
      </c>
      <c r="P142" s="271" t="str">
        <f t="shared" si="9"/>
        <v/>
      </c>
      <c r="Q142" s="270" t="s">
        <v>5494</v>
      </c>
      <c r="R142" s="269" t="s">
        <v>33</v>
      </c>
      <c r="S142" s="267" t="s">
        <v>5623</v>
      </c>
      <c r="T142" s="268" t="s">
        <v>5492</v>
      </c>
      <c r="U142" s="267" t="str">
        <f t="shared" si="10"/>
        <v/>
      </c>
      <c r="V142" s="267" t="str">
        <f t="shared" si="11"/>
        <v/>
      </c>
      <c r="W142" s="267" t="s">
        <v>5498</v>
      </c>
      <c r="X142" s="267"/>
      <c r="Y142" s="78"/>
    </row>
    <row r="143" spans="1:25" x14ac:dyDescent="0.2">
      <c r="A143" s="227">
        <v>421</v>
      </c>
      <c r="B143" s="282">
        <v>2.9</v>
      </c>
      <c r="C143" s="281">
        <v>2500</v>
      </c>
      <c r="D143" s="227" t="s">
        <v>6269</v>
      </c>
      <c r="E143" s="280" t="s">
        <v>184</v>
      </c>
      <c r="F143" s="279" t="s">
        <v>185</v>
      </c>
      <c r="G143" s="278" t="s">
        <v>5496</v>
      </c>
      <c r="H143" s="277"/>
      <c r="I143" s="276">
        <v>531.70000000000005</v>
      </c>
      <c r="J143" s="275">
        <v>2</v>
      </c>
      <c r="K143" s="274"/>
      <c r="L143" s="273">
        <v>0</v>
      </c>
      <c r="M143" s="273">
        <v>1</v>
      </c>
      <c r="N143" s="272"/>
      <c r="O143" s="271" t="str">
        <f t="shared" si="8"/>
        <v/>
      </c>
      <c r="P143" s="271" t="str">
        <f t="shared" si="9"/>
        <v/>
      </c>
      <c r="Q143" s="270" t="s">
        <v>5494</v>
      </c>
      <c r="R143" s="269" t="s">
        <v>33</v>
      </c>
      <c r="S143" s="267" t="s">
        <v>5623</v>
      </c>
      <c r="T143" s="268" t="s">
        <v>5492</v>
      </c>
      <c r="U143" s="267" t="str">
        <f t="shared" si="10"/>
        <v/>
      </c>
      <c r="V143" s="267" t="str">
        <f t="shared" si="11"/>
        <v/>
      </c>
      <c r="W143" s="267" t="s">
        <v>5491</v>
      </c>
      <c r="X143" s="267"/>
      <c r="Y143" s="78"/>
    </row>
    <row r="144" spans="1:25" x14ac:dyDescent="0.2">
      <c r="A144" s="227">
        <v>425</v>
      </c>
      <c r="B144" s="282">
        <v>0.53</v>
      </c>
      <c r="C144" s="281">
        <v>405</v>
      </c>
      <c r="D144" s="227" t="s">
        <v>6268</v>
      </c>
      <c r="E144" s="280" t="s">
        <v>190</v>
      </c>
      <c r="F144" s="279" t="s">
        <v>191</v>
      </c>
      <c r="G144" s="278" t="s">
        <v>5528</v>
      </c>
      <c r="H144" s="277"/>
      <c r="I144" s="276">
        <v>222.05</v>
      </c>
      <c r="J144" s="275">
        <v>2</v>
      </c>
      <c r="K144" s="274"/>
      <c r="L144" s="273">
        <v>0</v>
      </c>
      <c r="M144" s="273">
        <v>86</v>
      </c>
      <c r="N144" s="272"/>
      <c r="O144" s="271" t="str">
        <f t="shared" si="8"/>
        <v/>
      </c>
      <c r="P144" s="271" t="str">
        <f t="shared" si="9"/>
        <v/>
      </c>
      <c r="Q144" s="270" t="s">
        <v>5494</v>
      </c>
      <c r="R144" s="269" t="s">
        <v>60</v>
      </c>
      <c r="S144" s="267" t="s">
        <v>5520</v>
      </c>
      <c r="T144" s="268" t="s">
        <v>5492</v>
      </c>
      <c r="U144" s="267" t="str">
        <f t="shared" si="10"/>
        <v/>
      </c>
      <c r="V144" s="267" t="str">
        <f t="shared" si="11"/>
        <v/>
      </c>
      <c r="W144" s="267" t="s">
        <v>5527</v>
      </c>
      <c r="X144" s="267"/>
      <c r="Y144" s="78"/>
    </row>
    <row r="145" spans="1:25" x14ac:dyDescent="0.2">
      <c r="A145" s="227">
        <v>426</v>
      </c>
      <c r="B145" s="282">
        <v>0.6</v>
      </c>
      <c r="C145" s="281">
        <v>515</v>
      </c>
      <c r="D145" s="227" t="s">
        <v>6267</v>
      </c>
      <c r="E145" s="280" t="s">
        <v>190</v>
      </c>
      <c r="F145" s="279" t="s">
        <v>191</v>
      </c>
      <c r="G145" s="278" t="s">
        <v>5510</v>
      </c>
      <c r="H145" s="277"/>
      <c r="I145" s="276">
        <v>262.05</v>
      </c>
      <c r="J145" s="275">
        <v>2</v>
      </c>
      <c r="K145" s="274"/>
      <c r="L145" s="273">
        <v>0</v>
      </c>
      <c r="M145" s="273">
        <v>53</v>
      </c>
      <c r="N145" s="272"/>
      <c r="O145" s="271" t="str">
        <f t="shared" si="8"/>
        <v/>
      </c>
      <c r="P145" s="271" t="str">
        <f t="shared" si="9"/>
        <v/>
      </c>
      <c r="Q145" s="270" t="s">
        <v>5494</v>
      </c>
      <c r="R145" s="269" t="s">
        <v>60</v>
      </c>
      <c r="S145" s="267" t="s">
        <v>5520</v>
      </c>
      <c r="T145" s="268" t="s">
        <v>5492</v>
      </c>
      <c r="U145" s="267" t="str">
        <f t="shared" si="10"/>
        <v/>
      </c>
      <c r="V145" s="267" t="str">
        <f t="shared" si="11"/>
        <v/>
      </c>
      <c r="W145" s="267" t="s">
        <v>5509</v>
      </c>
      <c r="X145" s="267"/>
      <c r="Y145" s="78"/>
    </row>
    <row r="146" spans="1:25" x14ac:dyDescent="0.2">
      <c r="A146" s="227">
        <v>427</v>
      </c>
      <c r="B146" s="282">
        <v>0.9</v>
      </c>
      <c r="C146" s="281">
        <v>715</v>
      </c>
      <c r="D146" s="227" t="s">
        <v>6266</v>
      </c>
      <c r="E146" s="280" t="s">
        <v>190</v>
      </c>
      <c r="F146" s="279" t="s">
        <v>191</v>
      </c>
      <c r="G146" s="278" t="s">
        <v>5507</v>
      </c>
      <c r="H146" s="277"/>
      <c r="I146" s="276">
        <v>320.14999999999998</v>
      </c>
      <c r="J146" s="275">
        <v>2</v>
      </c>
      <c r="K146" s="274"/>
      <c r="L146" s="273">
        <v>4</v>
      </c>
      <c r="M146" s="273">
        <v>44</v>
      </c>
      <c r="N146" s="272"/>
      <c r="O146" s="271" t="str">
        <f t="shared" si="8"/>
        <v/>
      </c>
      <c r="P146" s="271" t="str">
        <f t="shared" si="9"/>
        <v/>
      </c>
      <c r="Q146" s="270" t="s">
        <v>5494</v>
      </c>
      <c r="R146" s="269" t="s">
        <v>60</v>
      </c>
      <c r="S146" s="267" t="s">
        <v>5520</v>
      </c>
      <c r="T146" s="268" t="s">
        <v>5492</v>
      </c>
      <c r="U146" s="267" t="str">
        <f t="shared" si="10"/>
        <v/>
      </c>
      <c r="V146" s="267" t="str">
        <f t="shared" si="11"/>
        <v/>
      </c>
      <c r="W146" s="267" t="s">
        <v>5506</v>
      </c>
      <c r="X146" s="267"/>
      <c r="Y146" s="78"/>
    </row>
    <row r="147" spans="1:25" x14ac:dyDescent="0.2">
      <c r="A147" s="227">
        <v>428</v>
      </c>
      <c r="B147" s="282">
        <v>1.25</v>
      </c>
      <c r="C147" s="281">
        <v>1050</v>
      </c>
      <c r="D147" s="227" t="s">
        <v>6265</v>
      </c>
      <c r="E147" s="280" t="s">
        <v>190</v>
      </c>
      <c r="F147" s="279" t="s">
        <v>191</v>
      </c>
      <c r="G147" s="278" t="s">
        <v>5504</v>
      </c>
      <c r="H147" s="277"/>
      <c r="I147" s="276">
        <v>384.05</v>
      </c>
      <c r="J147" s="275">
        <v>2</v>
      </c>
      <c r="K147" s="274"/>
      <c r="L147" s="273">
        <v>0</v>
      </c>
      <c r="M147" s="273">
        <v>33</v>
      </c>
      <c r="N147" s="272"/>
      <c r="O147" s="271" t="str">
        <f t="shared" si="8"/>
        <v/>
      </c>
      <c r="P147" s="271" t="str">
        <f t="shared" si="9"/>
        <v/>
      </c>
      <c r="Q147" s="270" t="s">
        <v>5494</v>
      </c>
      <c r="R147" s="269" t="s">
        <v>60</v>
      </c>
      <c r="S147" s="267" t="s">
        <v>5520</v>
      </c>
      <c r="T147" s="268" t="s">
        <v>5492</v>
      </c>
      <c r="U147" s="267" t="str">
        <f t="shared" si="10"/>
        <v/>
      </c>
      <c r="V147" s="267" t="str">
        <f t="shared" si="11"/>
        <v/>
      </c>
      <c r="W147" s="267" t="s">
        <v>5503</v>
      </c>
      <c r="X147" s="267"/>
      <c r="Y147" s="78"/>
    </row>
    <row r="148" spans="1:25" x14ac:dyDescent="0.2">
      <c r="A148" s="227">
        <v>429</v>
      </c>
      <c r="B148" s="282">
        <v>2.5</v>
      </c>
      <c r="C148" s="281">
        <v>1550</v>
      </c>
      <c r="D148" s="227" t="s">
        <v>6264</v>
      </c>
      <c r="E148" s="280" t="s">
        <v>190</v>
      </c>
      <c r="F148" s="279" t="s">
        <v>191</v>
      </c>
      <c r="G148" s="278" t="s">
        <v>5499</v>
      </c>
      <c r="H148" s="277"/>
      <c r="I148" s="276">
        <v>468.9</v>
      </c>
      <c r="J148" s="275">
        <v>2</v>
      </c>
      <c r="K148" s="274"/>
      <c r="L148" s="273">
        <v>0</v>
      </c>
      <c r="M148" s="273">
        <v>2</v>
      </c>
      <c r="N148" s="272"/>
      <c r="O148" s="271" t="str">
        <f t="shared" si="8"/>
        <v/>
      </c>
      <c r="P148" s="271" t="str">
        <f t="shared" si="9"/>
        <v/>
      </c>
      <c r="Q148" s="270" t="s">
        <v>5494</v>
      </c>
      <c r="R148" s="269" t="s">
        <v>60</v>
      </c>
      <c r="S148" s="267" t="s">
        <v>5520</v>
      </c>
      <c r="T148" s="268" t="s">
        <v>5492</v>
      </c>
      <c r="U148" s="267" t="str">
        <f t="shared" si="10"/>
        <v/>
      </c>
      <c r="V148" s="267" t="str">
        <f t="shared" si="11"/>
        <v/>
      </c>
      <c r="W148" s="267" t="s">
        <v>5498</v>
      </c>
      <c r="X148" s="267"/>
      <c r="Y148" s="78"/>
    </row>
    <row r="149" spans="1:25" x14ac:dyDescent="0.2">
      <c r="A149" s="227">
        <v>436</v>
      </c>
      <c r="B149" s="282">
        <v>0.9</v>
      </c>
      <c r="C149" s="281">
        <v>715</v>
      </c>
      <c r="D149" s="227" t="s">
        <v>6263</v>
      </c>
      <c r="E149" s="280" t="s">
        <v>188</v>
      </c>
      <c r="F149" s="279" t="s">
        <v>189</v>
      </c>
      <c r="G149" s="278" t="s">
        <v>5507</v>
      </c>
      <c r="H149" s="277"/>
      <c r="I149" s="276">
        <v>306.2</v>
      </c>
      <c r="J149" s="275">
        <v>2</v>
      </c>
      <c r="K149" s="274"/>
      <c r="L149" s="273">
        <v>0</v>
      </c>
      <c r="M149" s="273">
        <v>2</v>
      </c>
      <c r="N149" s="272"/>
      <c r="O149" s="271" t="str">
        <f t="shared" si="8"/>
        <v/>
      </c>
      <c r="P149" s="271" t="str">
        <f t="shared" si="9"/>
        <v/>
      </c>
      <c r="Q149" s="270" t="s">
        <v>52</v>
      </c>
      <c r="R149" s="269" t="s">
        <v>99</v>
      </c>
      <c r="S149" s="267" t="s">
        <v>5520</v>
      </c>
      <c r="T149" s="268" t="s">
        <v>5492</v>
      </c>
      <c r="U149" s="267" t="str">
        <f t="shared" si="10"/>
        <v/>
      </c>
      <c r="V149" s="267" t="str">
        <f t="shared" si="11"/>
        <v/>
      </c>
      <c r="W149" s="267" t="s">
        <v>5506</v>
      </c>
      <c r="X149" s="267"/>
      <c r="Y149" s="78"/>
    </row>
    <row r="150" spans="1:25" x14ac:dyDescent="0.2">
      <c r="A150" s="227">
        <v>437</v>
      </c>
      <c r="B150" s="282">
        <v>1.25</v>
      </c>
      <c r="C150" s="281">
        <v>1050</v>
      </c>
      <c r="D150" s="227" t="s">
        <v>6262</v>
      </c>
      <c r="E150" s="280" t="s">
        <v>188</v>
      </c>
      <c r="F150" s="279" t="s">
        <v>189</v>
      </c>
      <c r="G150" s="278" t="s">
        <v>5504</v>
      </c>
      <c r="H150" s="277"/>
      <c r="I150" s="276">
        <v>369.35</v>
      </c>
      <c r="J150" s="275">
        <v>2</v>
      </c>
      <c r="K150" s="274"/>
      <c r="L150" s="273">
        <v>0</v>
      </c>
      <c r="M150" s="273">
        <v>42</v>
      </c>
      <c r="N150" s="272"/>
      <c r="O150" s="271" t="str">
        <f t="shared" si="8"/>
        <v/>
      </c>
      <c r="P150" s="271" t="str">
        <f t="shared" si="9"/>
        <v/>
      </c>
      <c r="Q150" s="270" t="s">
        <v>52</v>
      </c>
      <c r="R150" s="269" t="s">
        <v>99</v>
      </c>
      <c r="S150" s="267" t="s">
        <v>5520</v>
      </c>
      <c r="T150" s="268" t="s">
        <v>5492</v>
      </c>
      <c r="U150" s="267" t="str">
        <f t="shared" si="10"/>
        <v/>
      </c>
      <c r="V150" s="267" t="str">
        <f t="shared" si="11"/>
        <v/>
      </c>
      <c r="W150" s="267" t="s">
        <v>5503</v>
      </c>
      <c r="X150" s="267"/>
      <c r="Y150" s="78"/>
    </row>
    <row r="151" spans="1:25" x14ac:dyDescent="0.2">
      <c r="A151" s="227">
        <v>438</v>
      </c>
      <c r="B151" s="282">
        <v>2.5</v>
      </c>
      <c r="C151" s="281">
        <v>1550</v>
      </c>
      <c r="D151" s="227" t="s">
        <v>6261</v>
      </c>
      <c r="E151" s="280" t="s">
        <v>188</v>
      </c>
      <c r="F151" s="279" t="s">
        <v>189</v>
      </c>
      <c r="G151" s="278" t="s">
        <v>5499</v>
      </c>
      <c r="H151" s="277"/>
      <c r="I151" s="276">
        <v>448.45</v>
      </c>
      <c r="J151" s="275">
        <v>2</v>
      </c>
      <c r="K151" s="274"/>
      <c r="L151" s="273">
        <v>0</v>
      </c>
      <c r="M151" s="273">
        <v>7</v>
      </c>
      <c r="N151" s="272"/>
      <c r="O151" s="271" t="str">
        <f t="shared" si="8"/>
        <v/>
      </c>
      <c r="P151" s="271" t="str">
        <f t="shared" si="9"/>
        <v/>
      </c>
      <c r="Q151" s="270" t="s">
        <v>52</v>
      </c>
      <c r="R151" s="269" t="s">
        <v>99</v>
      </c>
      <c r="S151" s="267" t="s">
        <v>5520</v>
      </c>
      <c r="T151" s="268" t="s">
        <v>5492</v>
      </c>
      <c r="U151" s="267" t="str">
        <f t="shared" si="10"/>
        <v/>
      </c>
      <c r="V151" s="267" t="str">
        <f t="shared" si="11"/>
        <v/>
      </c>
      <c r="W151" s="267" t="s">
        <v>5498</v>
      </c>
      <c r="X151" s="267"/>
      <c r="Y151" s="78"/>
    </row>
    <row r="152" spans="1:25" x14ac:dyDescent="0.2">
      <c r="A152" s="227">
        <v>446</v>
      </c>
      <c r="B152" s="282">
        <v>1.25</v>
      </c>
      <c r="C152" s="281">
        <v>1050</v>
      </c>
      <c r="D152" s="227" t="s">
        <v>6260</v>
      </c>
      <c r="E152" s="280" t="s">
        <v>182</v>
      </c>
      <c r="F152" s="279" t="s">
        <v>183</v>
      </c>
      <c r="G152" s="278" t="s">
        <v>5504</v>
      </c>
      <c r="H152" s="277"/>
      <c r="I152" s="276">
        <v>373</v>
      </c>
      <c r="J152" s="275">
        <v>1.5</v>
      </c>
      <c r="K152" s="274"/>
      <c r="L152" s="273">
        <v>0</v>
      </c>
      <c r="M152" s="273">
        <v>5</v>
      </c>
      <c r="N152" s="272"/>
      <c r="O152" s="271" t="str">
        <f t="shared" si="8"/>
        <v/>
      </c>
      <c r="P152" s="271" t="str">
        <f t="shared" si="9"/>
        <v/>
      </c>
      <c r="Q152" s="270" t="s">
        <v>5494</v>
      </c>
      <c r="R152" s="269" t="s">
        <v>99</v>
      </c>
      <c r="S152" s="267" t="s">
        <v>5520</v>
      </c>
      <c r="T152" s="268" t="s">
        <v>5492</v>
      </c>
      <c r="U152" s="267" t="str">
        <f t="shared" si="10"/>
        <v/>
      </c>
      <c r="V152" s="267" t="str">
        <f t="shared" si="11"/>
        <v/>
      </c>
      <c r="W152" s="267" t="s">
        <v>5503</v>
      </c>
      <c r="X152" s="267"/>
      <c r="Y152" s="78"/>
    </row>
    <row r="153" spans="1:25" x14ac:dyDescent="0.2">
      <c r="A153" s="227">
        <v>447</v>
      </c>
      <c r="B153" s="282">
        <v>2.5</v>
      </c>
      <c r="C153" s="281">
        <v>1550</v>
      </c>
      <c r="D153" s="227" t="s">
        <v>6259</v>
      </c>
      <c r="E153" s="280" t="s">
        <v>182</v>
      </c>
      <c r="F153" s="279" t="s">
        <v>183</v>
      </c>
      <c r="G153" s="278" t="s">
        <v>5499</v>
      </c>
      <c r="H153" s="277"/>
      <c r="I153" s="276">
        <v>452.85</v>
      </c>
      <c r="J153" s="275">
        <v>1.5</v>
      </c>
      <c r="K153" s="274"/>
      <c r="L153" s="273">
        <v>0</v>
      </c>
      <c r="M153" s="273">
        <v>8</v>
      </c>
      <c r="N153" s="272"/>
      <c r="O153" s="271" t="str">
        <f t="shared" si="8"/>
        <v/>
      </c>
      <c r="P153" s="271" t="str">
        <f t="shared" si="9"/>
        <v/>
      </c>
      <c r="Q153" s="270" t="s">
        <v>5494</v>
      </c>
      <c r="R153" s="269" t="s">
        <v>99</v>
      </c>
      <c r="S153" s="267" t="s">
        <v>5520</v>
      </c>
      <c r="T153" s="268" t="s">
        <v>5492</v>
      </c>
      <c r="U153" s="267" t="str">
        <f t="shared" si="10"/>
        <v/>
      </c>
      <c r="V153" s="267" t="str">
        <f t="shared" si="11"/>
        <v/>
      </c>
      <c r="W153" s="267" t="s">
        <v>5498</v>
      </c>
      <c r="X153" s="267"/>
      <c r="Y153" s="78"/>
    </row>
    <row r="154" spans="1:25" x14ac:dyDescent="0.2">
      <c r="A154" s="227">
        <v>448</v>
      </c>
      <c r="B154" s="282">
        <v>2.9</v>
      </c>
      <c r="C154" s="281">
        <v>2500</v>
      </c>
      <c r="D154" s="227" t="s">
        <v>6258</v>
      </c>
      <c r="E154" s="280" t="s">
        <v>182</v>
      </c>
      <c r="F154" s="279" t="s">
        <v>183</v>
      </c>
      <c r="G154" s="278" t="s">
        <v>5496</v>
      </c>
      <c r="H154" s="277"/>
      <c r="I154" s="276">
        <v>552.65</v>
      </c>
      <c r="J154" s="275">
        <v>1.5</v>
      </c>
      <c r="K154" s="274"/>
      <c r="L154" s="273">
        <v>0</v>
      </c>
      <c r="M154" s="273">
        <v>9</v>
      </c>
      <c r="N154" s="272"/>
      <c r="O154" s="271" t="str">
        <f t="shared" si="8"/>
        <v/>
      </c>
      <c r="P154" s="271" t="str">
        <f t="shared" si="9"/>
        <v/>
      </c>
      <c r="Q154" s="270" t="s">
        <v>5494</v>
      </c>
      <c r="R154" s="269" t="s">
        <v>99</v>
      </c>
      <c r="S154" s="267" t="s">
        <v>5520</v>
      </c>
      <c r="T154" s="268" t="s">
        <v>5492</v>
      </c>
      <c r="U154" s="267" t="str">
        <f t="shared" si="10"/>
        <v/>
      </c>
      <c r="V154" s="267" t="str">
        <f t="shared" si="11"/>
        <v/>
      </c>
      <c r="W154" s="267" t="s">
        <v>5491</v>
      </c>
      <c r="X154" s="267"/>
      <c r="Y154" s="78"/>
    </row>
    <row r="155" spans="1:25" x14ac:dyDescent="0.2">
      <c r="A155" s="227">
        <v>449</v>
      </c>
      <c r="B155" s="282">
        <v>3</v>
      </c>
      <c r="C155" s="281">
        <v>2700</v>
      </c>
      <c r="D155" s="227" t="s">
        <v>6257</v>
      </c>
      <c r="E155" s="280" t="s">
        <v>182</v>
      </c>
      <c r="F155" s="279" t="s">
        <v>183</v>
      </c>
      <c r="G155" s="278" t="s">
        <v>5516</v>
      </c>
      <c r="H155" s="277"/>
      <c r="I155" s="276">
        <v>672.4</v>
      </c>
      <c r="J155" s="275">
        <v>1.5</v>
      </c>
      <c r="K155" s="274"/>
      <c r="L155" s="273">
        <v>0</v>
      </c>
      <c r="M155" s="273">
        <v>1</v>
      </c>
      <c r="N155" s="272"/>
      <c r="O155" s="271" t="str">
        <f t="shared" si="8"/>
        <v/>
      </c>
      <c r="P155" s="271" t="str">
        <f t="shared" si="9"/>
        <v/>
      </c>
      <c r="Q155" s="270" t="s">
        <v>5494</v>
      </c>
      <c r="R155" s="269" t="s">
        <v>99</v>
      </c>
      <c r="S155" s="267" t="s">
        <v>5520</v>
      </c>
      <c r="T155" s="268" t="s">
        <v>5492</v>
      </c>
      <c r="U155" s="267" t="str">
        <f t="shared" si="10"/>
        <v/>
      </c>
      <c r="V155" s="267" t="str">
        <f t="shared" si="11"/>
        <v/>
      </c>
      <c r="W155" s="267" t="s">
        <v>5512</v>
      </c>
      <c r="X155" s="267"/>
      <c r="Y155" s="78"/>
    </row>
    <row r="156" spans="1:25" x14ac:dyDescent="0.2">
      <c r="A156" s="227">
        <v>455</v>
      </c>
      <c r="B156" s="282">
        <v>1.25</v>
      </c>
      <c r="C156" s="281">
        <v>1050</v>
      </c>
      <c r="D156" s="227" t="s">
        <v>6256</v>
      </c>
      <c r="E156" s="280" t="s">
        <v>186</v>
      </c>
      <c r="F156" s="279" t="s">
        <v>187</v>
      </c>
      <c r="G156" s="278" t="s">
        <v>5504</v>
      </c>
      <c r="H156" s="277"/>
      <c r="I156" s="276">
        <v>373</v>
      </c>
      <c r="J156" s="275">
        <v>1.5</v>
      </c>
      <c r="K156" s="274"/>
      <c r="L156" s="273">
        <v>0</v>
      </c>
      <c r="M156" s="273">
        <v>1</v>
      </c>
      <c r="N156" s="272"/>
      <c r="O156" s="271" t="str">
        <f t="shared" si="8"/>
        <v/>
      </c>
      <c r="P156" s="271" t="str">
        <f t="shared" si="9"/>
        <v/>
      </c>
      <c r="Q156" s="270" t="s">
        <v>5494</v>
      </c>
      <c r="R156" s="269" t="s">
        <v>99</v>
      </c>
      <c r="S156" s="267" t="s">
        <v>5493</v>
      </c>
      <c r="T156" s="268" t="s">
        <v>5492</v>
      </c>
      <c r="U156" s="267" t="str">
        <f t="shared" si="10"/>
        <v/>
      </c>
      <c r="V156" s="267" t="str">
        <f t="shared" si="11"/>
        <v/>
      </c>
      <c r="W156" s="267" t="s">
        <v>5503</v>
      </c>
      <c r="X156" s="267"/>
      <c r="Y156" s="78"/>
    </row>
    <row r="157" spans="1:25" x14ac:dyDescent="0.2">
      <c r="A157" s="227">
        <v>456</v>
      </c>
      <c r="B157" s="282">
        <v>2.5</v>
      </c>
      <c r="C157" s="281">
        <v>1550</v>
      </c>
      <c r="D157" s="227" t="s">
        <v>6255</v>
      </c>
      <c r="E157" s="280" t="s">
        <v>186</v>
      </c>
      <c r="F157" s="279" t="s">
        <v>187</v>
      </c>
      <c r="G157" s="278" t="s">
        <v>5499</v>
      </c>
      <c r="H157" s="277"/>
      <c r="I157" s="276">
        <v>452.85</v>
      </c>
      <c r="J157" s="275">
        <v>1.5</v>
      </c>
      <c r="K157" s="274"/>
      <c r="L157" s="273">
        <v>0</v>
      </c>
      <c r="M157" s="273">
        <v>1</v>
      </c>
      <c r="N157" s="272"/>
      <c r="O157" s="271" t="str">
        <f t="shared" si="8"/>
        <v/>
      </c>
      <c r="P157" s="271" t="str">
        <f t="shared" si="9"/>
        <v/>
      </c>
      <c r="Q157" s="270" t="s">
        <v>5494</v>
      </c>
      <c r="R157" s="269" t="s">
        <v>99</v>
      </c>
      <c r="S157" s="267" t="s">
        <v>5493</v>
      </c>
      <c r="T157" s="268" t="s">
        <v>5492</v>
      </c>
      <c r="U157" s="267" t="str">
        <f t="shared" si="10"/>
        <v/>
      </c>
      <c r="V157" s="267" t="str">
        <f t="shared" si="11"/>
        <v/>
      </c>
      <c r="W157" s="267" t="s">
        <v>5498</v>
      </c>
      <c r="X157" s="267"/>
      <c r="Y157" s="78"/>
    </row>
    <row r="158" spans="1:25" x14ac:dyDescent="0.2">
      <c r="A158" s="227">
        <v>457</v>
      </c>
      <c r="B158" s="282">
        <v>2.9</v>
      </c>
      <c r="C158" s="281">
        <v>2500</v>
      </c>
      <c r="D158" s="227" t="s">
        <v>6254</v>
      </c>
      <c r="E158" s="280" t="s">
        <v>186</v>
      </c>
      <c r="F158" s="279" t="s">
        <v>187</v>
      </c>
      <c r="G158" s="278" t="s">
        <v>5496</v>
      </c>
      <c r="H158" s="277"/>
      <c r="I158" s="276">
        <v>552.65</v>
      </c>
      <c r="J158" s="275">
        <v>1.5</v>
      </c>
      <c r="K158" s="274"/>
      <c r="L158" s="273">
        <v>0</v>
      </c>
      <c r="M158" s="273">
        <v>1</v>
      </c>
      <c r="N158" s="272"/>
      <c r="O158" s="271" t="str">
        <f t="shared" si="8"/>
        <v/>
      </c>
      <c r="P158" s="271" t="str">
        <f t="shared" si="9"/>
        <v/>
      </c>
      <c r="Q158" s="270" t="s">
        <v>5494</v>
      </c>
      <c r="R158" s="269" t="s">
        <v>99</v>
      </c>
      <c r="S158" s="267" t="s">
        <v>5493</v>
      </c>
      <c r="T158" s="268" t="s">
        <v>5492</v>
      </c>
      <c r="U158" s="267" t="str">
        <f t="shared" si="10"/>
        <v/>
      </c>
      <c r="V158" s="267" t="str">
        <f t="shared" si="11"/>
        <v/>
      </c>
      <c r="W158" s="267" t="s">
        <v>5491</v>
      </c>
      <c r="X158" s="267"/>
      <c r="Y158" s="78"/>
    </row>
    <row r="159" spans="1:25" x14ac:dyDescent="0.2">
      <c r="A159" s="227">
        <v>462</v>
      </c>
      <c r="B159" s="282">
        <v>0.53</v>
      </c>
      <c r="C159" s="281">
        <v>405</v>
      </c>
      <c r="D159" s="227" t="s">
        <v>6253</v>
      </c>
      <c r="E159" s="280" t="s">
        <v>46</v>
      </c>
      <c r="F159" s="279" t="s">
        <v>47</v>
      </c>
      <c r="G159" s="278" t="s">
        <v>5528</v>
      </c>
      <c r="H159" s="277"/>
      <c r="I159" s="276">
        <v>207</v>
      </c>
      <c r="J159" s="275">
        <v>1</v>
      </c>
      <c r="K159" s="274"/>
      <c r="L159" s="273">
        <v>0</v>
      </c>
      <c r="M159" s="273">
        <v>337</v>
      </c>
      <c r="N159" s="272"/>
      <c r="O159" s="271" t="str">
        <f t="shared" si="8"/>
        <v/>
      </c>
      <c r="P159" s="271" t="str">
        <f t="shared" si="9"/>
        <v/>
      </c>
      <c r="Q159" s="270" t="s">
        <v>79</v>
      </c>
      <c r="R159" s="269" t="s">
        <v>49</v>
      </c>
      <c r="S159" s="267" t="s">
        <v>5520</v>
      </c>
      <c r="T159" s="268" t="s">
        <v>5492</v>
      </c>
      <c r="U159" s="267" t="str">
        <f t="shared" si="10"/>
        <v/>
      </c>
      <c r="V159" s="267" t="str">
        <f t="shared" si="11"/>
        <v/>
      </c>
      <c r="W159" s="267" t="s">
        <v>5527</v>
      </c>
      <c r="X159" s="267"/>
      <c r="Y159" s="78"/>
    </row>
    <row r="160" spans="1:25" x14ac:dyDescent="0.2">
      <c r="A160" s="227">
        <v>463</v>
      </c>
      <c r="B160" s="282">
        <v>0.6</v>
      </c>
      <c r="C160" s="281">
        <v>515</v>
      </c>
      <c r="D160" s="227" t="s">
        <v>6252</v>
      </c>
      <c r="E160" s="280" t="s">
        <v>46</v>
      </c>
      <c r="F160" s="279" t="s">
        <v>47</v>
      </c>
      <c r="G160" s="278" t="s">
        <v>5510</v>
      </c>
      <c r="H160" s="277"/>
      <c r="I160" s="276">
        <v>249.4</v>
      </c>
      <c r="J160" s="275">
        <v>1</v>
      </c>
      <c r="K160" s="274"/>
      <c r="L160" s="273">
        <v>0</v>
      </c>
      <c r="M160" s="273">
        <v>171</v>
      </c>
      <c r="N160" s="272"/>
      <c r="O160" s="271" t="str">
        <f t="shared" si="8"/>
        <v/>
      </c>
      <c r="P160" s="271" t="str">
        <f t="shared" si="9"/>
        <v/>
      </c>
      <c r="Q160" s="270" t="s">
        <v>79</v>
      </c>
      <c r="R160" s="269" t="s">
        <v>49</v>
      </c>
      <c r="S160" s="267" t="s">
        <v>5520</v>
      </c>
      <c r="T160" s="268" t="s">
        <v>5492</v>
      </c>
      <c r="U160" s="267" t="str">
        <f t="shared" si="10"/>
        <v/>
      </c>
      <c r="V160" s="267" t="str">
        <f t="shared" si="11"/>
        <v/>
      </c>
      <c r="W160" s="267" t="s">
        <v>5509</v>
      </c>
      <c r="X160" s="267"/>
      <c r="Y160" s="78"/>
    </row>
    <row r="161" spans="1:25" x14ac:dyDescent="0.2">
      <c r="A161" s="227">
        <v>464</v>
      </c>
      <c r="B161" s="282">
        <v>0.9</v>
      </c>
      <c r="C161" s="281">
        <v>715</v>
      </c>
      <c r="D161" s="227" t="s">
        <v>6251</v>
      </c>
      <c r="E161" s="280" t="s">
        <v>46</v>
      </c>
      <c r="F161" s="279" t="s">
        <v>47</v>
      </c>
      <c r="G161" s="278" t="s">
        <v>5507</v>
      </c>
      <c r="H161" s="277"/>
      <c r="I161" s="276">
        <v>298.7</v>
      </c>
      <c r="J161" s="275">
        <v>1</v>
      </c>
      <c r="K161" s="274"/>
      <c r="L161" s="273">
        <v>0</v>
      </c>
      <c r="M161" s="273">
        <v>4</v>
      </c>
      <c r="N161" s="272"/>
      <c r="O161" s="271" t="str">
        <f t="shared" si="8"/>
        <v/>
      </c>
      <c r="P161" s="271" t="str">
        <f t="shared" si="9"/>
        <v/>
      </c>
      <c r="Q161" s="270" t="s">
        <v>79</v>
      </c>
      <c r="R161" s="269" t="s">
        <v>49</v>
      </c>
      <c r="S161" s="267" t="s">
        <v>5520</v>
      </c>
      <c r="T161" s="268" t="s">
        <v>5492</v>
      </c>
      <c r="U161" s="267" t="str">
        <f t="shared" si="10"/>
        <v/>
      </c>
      <c r="V161" s="267" t="str">
        <f t="shared" si="11"/>
        <v/>
      </c>
      <c r="W161" s="267" t="s">
        <v>5506</v>
      </c>
      <c r="X161" s="267"/>
      <c r="Y161" s="78"/>
    </row>
    <row r="162" spans="1:25" x14ac:dyDescent="0.2">
      <c r="A162" s="227">
        <v>473</v>
      </c>
      <c r="B162" s="282">
        <v>0.9</v>
      </c>
      <c r="C162" s="281">
        <v>715</v>
      </c>
      <c r="D162" s="227" t="s">
        <v>6250</v>
      </c>
      <c r="E162" s="280" t="s">
        <v>6245</v>
      </c>
      <c r="F162" s="279" t="s">
        <v>6244</v>
      </c>
      <c r="G162" s="278" t="s">
        <v>5507</v>
      </c>
      <c r="H162" s="277"/>
      <c r="I162" s="276">
        <v>314.2</v>
      </c>
      <c r="J162" s="283">
        <v>0</v>
      </c>
      <c r="K162" s="274" t="s">
        <v>5945</v>
      </c>
      <c r="L162" s="273">
        <v>0</v>
      </c>
      <c r="M162" s="273">
        <v>10</v>
      </c>
      <c r="N162" s="272"/>
      <c r="O162" s="271" t="str">
        <f t="shared" si="8"/>
        <v/>
      </c>
      <c r="P162" s="271" t="str">
        <f t="shared" si="9"/>
        <v/>
      </c>
      <c r="Q162" s="270" t="s">
        <v>79</v>
      </c>
      <c r="R162" s="269" t="s">
        <v>60</v>
      </c>
      <c r="S162" s="267" t="s">
        <v>5520</v>
      </c>
      <c r="T162" s="268" t="s">
        <v>5492</v>
      </c>
      <c r="U162" s="267" t="str">
        <f t="shared" si="10"/>
        <v/>
      </c>
      <c r="V162" s="267" t="str">
        <f t="shared" si="11"/>
        <v/>
      </c>
      <c r="W162" s="267" t="s">
        <v>5506</v>
      </c>
      <c r="X162" s="267"/>
      <c r="Y162" s="78"/>
    </row>
    <row r="163" spans="1:25" x14ac:dyDescent="0.2">
      <c r="A163" s="227">
        <v>474</v>
      </c>
      <c r="B163" s="282">
        <v>1.25</v>
      </c>
      <c r="C163" s="281">
        <v>1050</v>
      </c>
      <c r="D163" s="227" t="s">
        <v>6249</v>
      </c>
      <c r="E163" s="280" t="s">
        <v>6245</v>
      </c>
      <c r="F163" s="279" t="s">
        <v>6244</v>
      </c>
      <c r="G163" s="278" t="s">
        <v>5504</v>
      </c>
      <c r="H163" s="277"/>
      <c r="I163" s="276">
        <v>395.8</v>
      </c>
      <c r="J163" s="283">
        <v>0</v>
      </c>
      <c r="K163" s="274" t="s">
        <v>5945</v>
      </c>
      <c r="L163" s="273">
        <v>0</v>
      </c>
      <c r="M163" s="273">
        <v>7</v>
      </c>
      <c r="N163" s="272"/>
      <c r="O163" s="271" t="str">
        <f t="shared" si="8"/>
        <v/>
      </c>
      <c r="P163" s="271" t="str">
        <f t="shared" si="9"/>
        <v/>
      </c>
      <c r="Q163" s="270" t="s">
        <v>79</v>
      </c>
      <c r="R163" s="269" t="s">
        <v>60</v>
      </c>
      <c r="S163" s="267" t="s">
        <v>5520</v>
      </c>
      <c r="T163" s="268" t="s">
        <v>5492</v>
      </c>
      <c r="U163" s="267" t="str">
        <f t="shared" si="10"/>
        <v/>
      </c>
      <c r="V163" s="267" t="str">
        <f t="shared" si="11"/>
        <v/>
      </c>
      <c r="W163" s="267" t="s">
        <v>5503</v>
      </c>
      <c r="X163" s="267"/>
      <c r="Y163" s="78"/>
    </row>
    <row r="164" spans="1:25" x14ac:dyDescent="0.2">
      <c r="A164" s="227">
        <v>475</v>
      </c>
      <c r="B164" s="282">
        <v>2.5</v>
      </c>
      <c r="C164" s="281">
        <v>1550</v>
      </c>
      <c r="D164" s="227" t="s">
        <v>6248</v>
      </c>
      <c r="E164" s="280" t="s">
        <v>6245</v>
      </c>
      <c r="F164" s="279" t="s">
        <v>6244</v>
      </c>
      <c r="G164" s="278" t="s">
        <v>5499</v>
      </c>
      <c r="H164" s="277"/>
      <c r="I164" s="276">
        <v>477.4</v>
      </c>
      <c r="J164" s="283">
        <v>0</v>
      </c>
      <c r="K164" s="274" t="s">
        <v>5945</v>
      </c>
      <c r="L164" s="273">
        <v>0</v>
      </c>
      <c r="M164" s="273">
        <v>12</v>
      </c>
      <c r="N164" s="272"/>
      <c r="O164" s="271" t="str">
        <f t="shared" si="8"/>
        <v/>
      </c>
      <c r="P164" s="271" t="str">
        <f t="shared" si="9"/>
        <v/>
      </c>
      <c r="Q164" s="270" t="s">
        <v>79</v>
      </c>
      <c r="R164" s="269" t="s">
        <v>60</v>
      </c>
      <c r="S164" s="267" t="s">
        <v>5520</v>
      </c>
      <c r="T164" s="268" t="s">
        <v>5492</v>
      </c>
      <c r="U164" s="267" t="str">
        <f t="shared" si="10"/>
        <v/>
      </c>
      <c r="V164" s="267" t="str">
        <f t="shared" si="11"/>
        <v/>
      </c>
      <c r="W164" s="267" t="s">
        <v>5498</v>
      </c>
      <c r="X164" s="267"/>
      <c r="Y164" s="78"/>
    </row>
    <row r="165" spans="1:25" x14ac:dyDescent="0.2">
      <c r="A165" s="227">
        <v>476</v>
      </c>
      <c r="B165" s="282">
        <v>2.9</v>
      </c>
      <c r="C165" s="281">
        <v>2500</v>
      </c>
      <c r="D165" s="227" t="s">
        <v>6247</v>
      </c>
      <c r="E165" s="280" t="s">
        <v>6245</v>
      </c>
      <c r="F165" s="279" t="s">
        <v>6244</v>
      </c>
      <c r="G165" s="278" t="s">
        <v>5496</v>
      </c>
      <c r="H165" s="277"/>
      <c r="I165" s="276">
        <v>556.95000000000005</v>
      </c>
      <c r="J165" s="283">
        <v>0</v>
      </c>
      <c r="K165" s="274" t="s">
        <v>5945</v>
      </c>
      <c r="L165" s="273">
        <v>0</v>
      </c>
      <c r="M165" s="273">
        <v>3</v>
      </c>
      <c r="N165" s="272"/>
      <c r="O165" s="271" t="str">
        <f t="shared" si="8"/>
        <v/>
      </c>
      <c r="P165" s="271" t="str">
        <f t="shared" si="9"/>
        <v/>
      </c>
      <c r="Q165" s="270" t="s">
        <v>79</v>
      </c>
      <c r="R165" s="269" t="s">
        <v>60</v>
      </c>
      <c r="S165" s="267" t="s">
        <v>5520</v>
      </c>
      <c r="T165" s="268" t="s">
        <v>5492</v>
      </c>
      <c r="U165" s="267" t="str">
        <f t="shared" si="10"/>
        <v/>
      </c>
      <c r="V165" s="267" t="str">
        <f t="shared" si="11"/>
        <v/>
      </c>
      <c r="W165" s="267" t="s">
        <v>5491</v>
      </c>
      <c r="X165" s="267"/>
      <c r="Y165" s="78"/>
    </row>
    <row r="166" spans="1:25" x14ac:dyDescent="0.2">
      <c r="A166" s="227">
        <v>477</v>
      </c>
      <c r="B166" s="282">
        <v>3</v>
      </c>
      <c r="C166" s="281">
        <v>2700</v>
      </c>
      <c r="D166" s="227" t="s">
        <v>6246</v>
      </c>
      <c r="E166" s="280" t="s">
        <v>6245</v>
      </c>
      <c r="F166" s="279" t="s">
        <v>6244</v>
      </c>
      <c r="G166" s="278" t="s">
        <v>5516</v>
      </c>
      <c r="H166" s="277"/>
      <c r="I166" s="276">
        <v>657.9</v>
      </c>
      <c r="J166" s="283">
        <v>0</v>
      </c>
      <c r="K166" s="274" t="s">
        <v>5945</v>
      </c>
      <c r="L166" s="273">
        <v>0</v>
      </c>
      <c r="M166" s="273">
        <v>1</v>
      </c>
      <c r="N166" s="272"/>
      <c r="O166" s="271" t="str">
        <f t="shared" si="8"/>
        <v/>
      </c>
      <c r="P166" s="271" t="str">
        <f t="shared" si="9"/>
        <v/>
      </c>
      <c r="Q166" s="270" t="s">
        <v>79</v>
      </c>
      <c r="R166" s="269" t="s">
        <v>60</v>
      </c>
      <c r="S166" s="267" t="s">
        <v>5520</v>
      </c>
      <c r="T166" s="268" t="s">
        <v>5492</v>
      </c>
      <c r="U166" s="267" t="str">
        <f t="shared" si="10"/>
        <v/>
      </c>
      <c r="V166" s="267" t="str">
        <f t="shared" si="11"/>
        <v/>
      </c>
      <c r="W166" s="267" t="s">
        <v>5512</v>
      </c>
      <c r="X166" s="267"/>
      <c r="Y166" s="78"/>
    </row>
    <row r="167" spans="1:25" x14ac:dyDescent="0.2">
      <c r="A167" s="227">
        <v>486</v>
      </c>
      <c r="B167" s="282">
        <v>0.53</v>
      </c>
      <c r="C167" s="281">
        <v>405</v>
      </c>
      <c r="D167" s="227" t="s">
        <v>6243</v>
      </c>
      <c r="E167" s="280" t="s">
        <v>6237</v>
      </c>
      <c r="F167" s="279" t="s">
        <v>6236</v>
      </c>
      <c r="G167" s="278" t="s">
        <v>5528</v>
      </c>
      <c r="H167" s="277"/>
      <c r="I167" s="276">
        <v>220.15</v>
      </c>
      <c r="J167" s="283">
        <v>0</v>
      </c>
      <c r="K167" s="274" t="s">
        <v>5945</v>
      </c>
      <c r="L167" s="273">
        <v>0</v>
      </c>
      <c r="M167" s="273">
        <v>2</v>
      </c>
      <c r="N167" s="272"/>
      <c r="O167" s="271" t="str">
        <f t="shared" si="8"/>
        <v/>
      </c>
      <c r="P167" s="271" t="str">
        <f t="shared" si="9"/>
        <v/>
      </c>
      <c r="Q167" s="270" t="s">
        <v>52</v>
      </c>
      <c r="R167" s="269" t="s">
        <v>60</v>
      </c>
      <c r="S167" s="267" t="s">
        <v>5583</v>
      </c>
      <c r="T167" s="268" t="s">
        <v>5492</v>
      </c>
      <c r="U167" s="267" t="str">
        <f t="shared" si="10"/>
        <v/>
      </c>
      <c r="V167" s="267" t="str">
        <f t="shared" si="11"/>
        <v/>
      </c>
      <c r="W167" s="267" t="s">
        <v>5527</v>
      </c>
      <c r="X167" s="267"/>
      <c r="Y167" s="78"/>
    </row>
    <row r="168" spans="1:25" x14ac:dyDescent="0.2">
      <c r="A168" s="227">
        <v>487</v>
      </c>
      <c r="B168" s="282">
        <v>0.6</v>
      </c>
      <c r="C168" s="281">
        <v>515</v>
      </c>
      <c r="D168" s="227" t="s">
        <v>6242</v>
      </c>
      <c r="E168" s="280" t="s">
        <v>6237</v>
      </c>
      <c r="F168" s="279" t="s">
        <v>6236</v>
      </c>
      <c r="G168" s="278" t="s">
        <v>5510</v>
      </c>
      <c r="H168" s="277"/>
      <c r="I168" s="276">
        <v>272.2</v>
      </c>
      <c r="J168" s="283">
        <v>0</v>
      </c>
      <c r="K168" s="274" t="s">
        <v>5945</v>
      </c>
      <c r="L168" s="273">
        <v>0</v>
      </c>
      <c r="M168" s="273">
        <v>6</v>
      </c>
      <c r="N168" s="272"/>
      <c r="O168" s="271" t="str">
        <f t="shared" si="8"/>
        <v/>
      </c>
      <c r="P168" s="271" t="str">
        <f t="shared" si="9"/>
        <v/>
      </c>
      <c r="Q168" s="270" t="s">
        <v>52</v>
      </c>
      <c r="R168" s="269" t="s">
        <v>60</v>
      </c>
      <c r="S168" s="267" t="s">
        <v>5583</v>
      </c>
      <c r="T168" s="268" t="s">
        <v>5492</v>
      </c>
      <c r="U168" s="267" t="str">
        <f t="shared" si="10"/>
        <v/>
      </c>
      <c r="V168" s="267" t="str">
        <f t="shared" si="11"/>
        <v/>
      </c>
      <c r="W168" s="267" t="s">
        <v>5509</v>
      </c>
      <c r="X168" s="267"/>
      <c r="Y168" s="78"/>
    </row>
    <row r="169" spans="1:25" x14ac:dyDescent="0.2">
      <c r="A169" s="227">
        <v>488</v>
      </c>
      <c r="B169" s="282">
        <v>0.9</v>
      </c>
      <c r="C169" s="281">
        <v>715</v>
      </c>
      <c r="D169" s="227" t="s">
        <v>6241</v>
      </c>
      <c r="E169" s="280" t="s">
        <v>6237</v>
      </c>
      <c r="F169" s="279" t="s">
        <v>6236</v>
      </c>
      <c r="G169" s="278" t="s">
        <v>5507</v>
      </c>
      <c r="H169" s="277"/>
      <c r="I169" s="276">
        <v>330.75</v>
      </c>
      <c r="J169" s="283">
        <v>0</v>
      </c>
      <c r="K169" s="274" t="s">
        <v>5945</v>
      </c>
      <c r="L169" s="273">
        <v>0</v>
      </c>
      <c r="M169" s="273">
        <v>2</v>
      </c>
      <c r="N169" s="272"/>
      <c r="O169" s="271" t="str">
        <f t="shared" si="8"/>
        <v/>
      </c>
      <c r="P169" s="271" t="str">
        <f t="shared" si="9"/>
        <v/>
      </c>
      <c r="Q169" s="270" t="s">
        <v>52</v>
      </c>
      <c r="R169" s="269" t="s">
        <v>60</v>
      </c>
      <c r="S169" s="267" t="s">
        <v>5583</v>
      </c>
      <c r="T169" s="268" t="s">
        <v>5492</v>
      </c>
      <c r="U169" s="267" t="str">
        <f t="shared" si="10"/>
        <v/>
      </c>
      <c r="V169" s="267" t="str">
        <f t="shared" si="11"/>
        <v/>
      </c>
      <c r="W169" s="267" t="s">
        <v>5506</v>
      </c>
      <c r="X169" s="267"/>
      <c r="Y169" s="78"/>
    </row>
    <row r="170" spans="1:25" x14ac:dyDescent="0.2">
      <c r="A170" s="227">
        <v>489</v>
      </c>
      <c r="B170" s="282">
        <v>1.25</v>
      </c>
      <c r="C170" s="281">
        <v>1050</v>
      </c>
      <c r="D170" s="227" t="s">
        <v>6240</v>
      </c>
      <c r="E170" s="280" t="s">
        <v>6237</v>
      </c>
      <c r="F170" s="279" t="s">
        <v>6236</v>
      </c>
      <c r="G170" s="278" t="s">
        <v>5504</v>
      </c>
      <c r="H170" s="277"/>
      <c r="I170" s="276">
        <v>407.65</v>
      </c>
      <c r="J170" s="283">
        <v>0</v>
      </c>
      <c r="K170" s="274" t="s">
        <v>5945</v>
      </c>
      <c r="L170" s="273">
        <v>0</v>
      </c>
      <c r="M170" s="273">
        <v>5</v>
      </c>
      <c r="N170" s="272"/>
      <c r="O170" s="271" t="str">
        <f t="shared" si="8"/>
        <v/>
      </c>
      <c r="P170" s="271" t="str">
        <f t="shared" si="9"/>
        <v/>
      </c>
      <c r="Q170" s="270" t="s">
        <v>52</v>
      </c>
      <c r="R170" s="269" t="s">
        <v>60</v>
      </c>
      <c r="S170" s="267" t="s">
        <v>5583</v>
      </c>
      <c r="T170" s="268" t="s">
        <v>5492</v>
      </c>
      <c r="U170" s="267" t="str">
        <f t="shared" si="10"/>
        <v/>
      </c>
      <c r="V170" s="267" t="str">
        <f t="shared" si="11"/>
        <v/>
      </c>
      <c r="W170" s="267" t="s">
        <v>5503</v>
      </c>
      <c r="X170" s="267"/>
      <c r="Y170" s="78"/>
    </row>
    <row r="171" spans="1:25" x14ac:dyDescent="0.2">
      <c r="A171" s="227">
        <v>490</v>
      </c>
      <c r="B171" s="282">
        <v>2.5</v>
      </c>
      <c r="C171" s="281">
        <v>1550</v>
      </c>
      <c r="D171" s="227" t="s">
        <v>6239</v>
      </c>
      <c r="E171" s="280" t="s">
        <v>6237</v>
      </c>
      <c r="F171" s="279" t="s">
        <v>6236</v>
      </c>
      <c r="G171" s="278" t="s">
        <v>5499</v>
      </c>
      <c r="H171" s="277"/>
      <c r="I171" s="276">
        <v>491.7</v>
      </c>
      <c r="J171" s="283">
        <v>0</v>
      </c>
      <c r="K171" s="274" t="s">
        <v>5945</v>
      </c>
      <c r="L171" s="273">
        <v>0</v>
      </c>
      <c r="M171" s="273">
        <v>9</v>
      </c>
      <c r="N171" s="272"/>
      <c r="O171" s="271" t="str">
        <f t="shared" si="8"/>
        <v/>
      </c>
      <c r="P171" s="271" t="str">
        <f t="shared" si="9"/>
        <v/>
      </c>
      <c r="Q171" s="270" t="s">
        <v>52</v>
      </c>
      <c r="R171" s="269" t="s">
        <v>60</v>
      </c>
      <c r="S171" s="267" t="s">
        <v>5583</v>
      </c>
      <c r="T171" s="268" t="s">
        <v>5492</v>
      </c>
      <c r="U171" s="267" t="str">
        <f t="shared" si="10"/>
        <v/>
      </c>
      <c r="V171" s="267" t="str">
        <f t="shared" si="11"/>
        <v/>
      </c>
      <c r="W171" s="267" t="s">
        <v>5498</v>
      </c>
      <c r="X171" s="267"/>
      <c r="Y171" s="78"/>
    </row>
    <row r="172" spans="1:25" x14ac:dyDescent="0.2">
      <c r="A172" s="227">
        <v>491</v>
      </c>
      <c r="B172" s="282">
        <v>2.9</v>
      </c>
      <c r="C172" s="281">
        <v>2500</v>
      </c>
      <c r="D172" s="227" t="s">
        <v>6238</v>
      </c>
      <c r="E172" s="280" t="s">
        <v>6237</v>
      </c>
      <c r="F172" s="279" t="s">
        <v>6236</v>
      </c>
      <c r="G172" s="278" t="s">
        <v>5496</v>
      </c>
      <c r="H172" s="277"/>
      <c r="I172" s="276">
        <v>573.65</v>
      </c>
      <c r="J172" s="283">
        <v>0</v>
      </c>
      <c r="K172" s="274" t="s">
        <v>5945</v>
      </c>
      <c r="L172" s="273">
        <v>0</v>
      </c>
      <c r="M172" s="273">
        <v>4</v>
      </c>
      <c r="N172" s="272"/>
      <c r="O172" s="271" t="str">
        <f t="shared" si="8"/>
        <v/>
      </c>
      <c r="P172" s="271" t="str">
        <f t="shared" si="9"/>
        <v/>
      </c>
      <c r="Q172" s="270" t="s">
        <v>52</v>
      </c>
      <c r="R172" s="269" t="s">
        <v>60</v>
      </c>
      <c r="S172" s="267" t="s">
        <v>5583</v>
      </c>
      <c r="T172" s="268" t="s">
        <v>5492</v>
      </c>
      <c r="U172" s="267" t="str">
        <f t="shared" si="10"/>
        <v/>
      </c>
      <c r="V172" s="267" t="str">
        <f t="shared" si="11"/>
        <v/>
      </c>
      <c r="W172" s="267" t="s">
        <v>5491</v>
      </c>
      <c r="X172" s="267"/>
      <c r="Y172" s="78"/>
    </row>
    <row r="173" spans="1:25" x14ac:dyDescent="0.2">
      <c r="A173" s="227">
        <v>507</v>
      </c>
      <c r="B173" s="282">
        <v>0.55000000000000004</v>
      </c>
      <c r="C173" s="281">
        <v>405</v>
      </c>
      <c r="D173" s="227" t="s">
        <v>6235</v>
      </c>
      <c r="E173" s="280" t="s">
        <v>201</v>
      </c>
      <c r="F173" s="279" t="s">
        <v>202</v>
      </c>
      <c r="G173" s="278" t="s">
        <v>79</v>
      </c>
      <c r="H173" s="277" t="s">
        <v>5684</v>
      </c>
      <c r="I173" s="276">
        <v>185</v>
      </c>
      <c r="J173" s="283">
        <v>0</v>
      </c>
      <c r="K173" s="274"/>
      <c r="L173" s="273">
        <v>0</v>
      </c>
      <c r="M173" s="273">
        <v>40</v>
      </c>
      <c r="N173" s="272"/>
      <c r="O173" s="271" t="str">
        <f t="shared" si="8"/>
        <v/>
      </c>
      <c r="P173" s="271" t="str">
        <f t="shared" si="9"/>
        <v/>
      </c>
      <c r="Q173" s="270"/>
      <c r="R173" s="269" t="s">
        <v>49</v>
      </c>
      <c r="S173" s="267" t="s">
        <v>6147</v>
      </c>
      <c r="T173" s="268" t="s">
        <v>5492</v>
      </c>
      <c r="U173" s="267" t="str">
        <f t="shared" si="10"/>
        <v/>
      </c>
      <c r="V173" s="267" t="str">
        <f t="shared" si="11"/>
        <v/>
      </c>
      <c r="W173" s="267" t="s">
        <v>5527</v>
      </c>
      <c r="X173" s="267"/>
      <c r="Y173" s="78"/>
    </row>
    <row r="174" spans="1:25" x14ac:dyDescent="0.2">
      <c r="A174" s="227">
        <v>508</v>
      </c>
      <c r="B174" s="282">
        <v>0.6</v>
      </c>
      <c r="C174" s="281">
        <v>515</v>
      </c>
      <c r="D174" s="227" t="s">
        <v>6234</v>
      </c>
      <c r="E174" s="280" t="s">
        <v>201</v>
      </c>
      <c r="F174" s="279" t="s">
        <v>202</v>
      </c>
      <c r="G174" s="278" t="s">
        <v>78</v>
      </c>
      <c r="H174" s="277" t="s">
        <v>5684</v>
      </c>
      <c r="I174" s="276">
        <v>210</v>
      </c>
      <c r="J174" s="283">
        <v>0</v>
      </c>
      <c r="K174" s="274"/>
      <c r="L174" s="273">
        <v>0</v>
      </c>
      <c r="M174" s="273">
        <v>25</v>
      </c>
      <c r="N174" s="272"/>
      <c r="O174" s="271" t="str">
        <f t="shared" si="8"/>
        <v/>
      </c>
      <c r="P174" s="271" t="str">
        <f t="shared" si="9"/>
        <v/>
      </c>
      <c r="Q174" s="270"/>
      <c r="R174" s="269" t="s">
        <v>49</v>
      </c>
      <c r="S174" s="267" t="s">
        <v>6147</v>
      </c>
      <c r="T174" s="268" t="s">
        <v>5492</v>
      </c>
      <c r="U174" s="267" t="str">
        <f t="shared" si="10"/>
        <v/>
      </c>
      <c r="V174" s="267" t="str">
        <f t="shared" si="11"/>
        <v/>
      </c>
      <c r="W174" s="267" t="s">
        <v>5509</v>
      </c>
      <c r="X174" s="267"/>
      <c r="Y174" s="78"/>
    </row>
    <row r="175" spans="1:25" x14ac:dyDescent="0.2">
      <c r="A175" s="227">
        <v>525</v>
      </c>
      <c r="B175" s="282">
        <v>0.5</v>
      </c>
      <c r="C175" s="281">
        <v>310</v>
      </c>
      <c r="D175" s="227" t="s">
        <v>6233</v>
      </c>
      <c r="E175" s="280" t="s">
        <v>192</v>
      </c>
      <c r="F175" s="279" t="s">
        <v>193</v>
      </c>
      <c r="G175" s="278" t="s">
        <v>52</v>
      </c>
      <c r="H175" s="277" t="s">
        <v>5684</v>
      </c>
      <c r="I175" s="276">
        <v>170</v>
      </c>
      <c r="J175" s="275">
        <v>0.75</v>
      </c>
      <c r="K175" s="274"/>
      <c r="L175" s="273">
        <v>0</v>
      </c>
      <c r="M175" s="273">
        <v>86</v>
      </c>
      <c r="N175" s="272"/>
      <c r="O175" s="271" t="str">
        <f t="shared" si="8"/>
        <v/>
      </c>
      <c r="P175" s="271" t="str">
        <f t="shared" si="9"/>
        <v/>
      </c>
      <c r="Q175" s="270"/>
      <c r="R175" s="269" t="s">
        <v>60</v>
      </c>
      <c r="S175" s="267" t="s">
        <v>5493</v>
      </c>
      <c r="T175" s="268" t="s">
        <v>5492</v>
      </c>
      <c r="U175" s="267" t="str">
        <f t="shared" si="10"/>
        <v/>
      </c>
      <c r="V175" s="267" t="str">
        <f t="shared" si="11"/>
        <v/>
      </c>
      <c r="W175" s="267" t="s">
        <v>5783</v>
      </c>
      <c r="X175" s="267"/>
      <c r="Y175" s="78"/>
    </row>
    <row r="176" spans="1:25" x14ac:dyDescent="0.2">
      <c r="A176" s="227">
        <v>526</v>
      </c>
      <c r="B176" s="282">
        <v>0.55000000000000004</v>
      </c>
      <c r="C176" s="281">
        <v>405</v>
      </c>
      <c r="D176" s="227" t="s">
        <v>6232</v>
      </c>
      <c r="E176" s="280" t="s">
        <v>192</v>
      </c>
      <c r="F176" s="279" t="s">
        <v>193</v>
      </c>
      <c r="G176" s="278" t="s">
        <v>79</v>
      </c>
      <c r="H176" s="277" t="s">
        <v>5684</v>
      </c>
      <c r="I176" s="276">
        <v>185</v>
      </c>
      <c r="J176" s="275">
        <v>0.75</v>
      </c>
      <c r="K176" s="274"/>
      <c r="L176" s="273">
        <v>0</v>
      </c>
      <c r="M176" s="273">
        <v>166</v>
      </c>
      <c r="N176" s="272"/>
      <c r="O176" s="271" t="str">
        <f t="shared" si="8"/>
        <v/>
      </c>
      <c r="P176" s="271" t="str">
        <f t="shared" si="9"/>
        <v/>
      </c>
      <c r="Q176" s="270"/>
      <c r="R176" s="269" t="s">
        <v>60</v>
      </c>
      <c r="S176" s="267" t="s">
        <v>5493</v>
      </c>
      <c r="T176" s="268" t="s">
        <v>5492</v>
      </c>
      <c r="U176" s="267" t="str">
        <f t="shared" si="10"/>
        <v/>
      </c>
      <c r="V176" s="267" t="str">
        <f t="shared" si="11"/>
        <v/>
      </c>
      <c r="W176" s="267" t="s">
        <v>5527</v>
      </c>
      <c r="X176" s="267"/>
      <c r="Y176" s="78"/>
    </row>
    <row r="177" spans="1:25" x14ac:dyDescent="0.2">
      <c r="A177" s="227">
        <v>527</v>
      </c>
      <c r="B177" s="282">
        <v>0.6</v>
      </c>
      <c r="C177" s="281">
        <v>515</v>
      </c>
      <c r="D177" s="227" t="s">
        <v>6231</v>
      </c>
      <c r="E177" s="280" t="s">
        <v>192</v>
      </c>
      <c r="F177" s="279" t="s">
        <v>193</v>
      </c>
      <c r="G177" s="278" t="s">
        <v>78</v>
      </c>
      <c r="H177" s="277" t="s">
        <v>5684</v>
      </c>
      <c r="I177" s="276">
        <v>210</v>
      </c>
      <c r="J177" s="275">
        <v>0.75</v>
      </c>
      <c r="K177" s="274"/>
      <c r="L177" s="273">
        <v>0</v>
      </c>
      <c r="M177" s="273">
        <v>11</v>
      </c>
      <c r="N177" s="272"/>
      <c r="O177" s="271" t="str">
        <f t="shared" si="8"/>
        <v/>
      </c>
      <c r="P177" s="271" t="str">
        <f t="shared" si="9"/>
        <v/>
      </c>
      <c r="Q177" s="270"/>
      <c r="R177" s="269" t="s">
        <v>60</v>
      </c>
      <c r="S177" s="267" t="s">
        <v>5493</v>
      </c>
      <c r="T177" s="268" t="s">
        <v>5492</v>
      </c>
      <c r="U177" s="267" t="str">
        <f t="shared" si="10"/>
        <v/>
      </c>
      <c r="V177" s="267" t="str">
        <f t="shared" si="11"/>
        <v/>
      </c>
      <c r="W177" s="267" t="s">
        <v>5509</v>
      </c>
      <c r="X177" s="267"/>
      <c r="Y177" s="78"/>
    </row>
    <row r="178" spans="1:25" x14ac:dyDescent="0.2">
      <c r="A178" s="227">
        <v>536</v>
      </c>
      <c r="B178" s="282">
        <v>3.5</v>
      </c>
      <c r="C178" s="281">
        <v>3000</v>
      </c>
      <c r="D178" s="227" t="s">
        <v>6230</v>
      </c>
      <c r="E178" s="280" t="s">
        <v>6229</v>
      </c>
      <c r="F178" s="279" t="s">
        <v>6228</v>
      </c>
      <c r="G178" s="278" t="s">
        <v>5514</v>
      </c>
      <c r="H178" s="277"/>
      <c r="I178" s="276">
        <v>638.6</v>
      </c>
      <c r="J178" s="275">
        <v>0.9</v>
      </c>
      <c r="K178" s="274"/>
      <c r="L178" s="273">
        <v>0</v>
      </c>
      <c r="M178" s="273">
        <v>1</v>
      </c>
      <c r="N178" s="272"/>
      <c r="O178" s="271" t="str">
        <f t="shared" si="8"/>
        <v/>
      </c>
      <c r="P178" s="271" t="str">
        <f t="shared" si="9"/>
        <v/>
      </c>
      <c r="Q178" s="270" t="s">
        <v>5999</v>
      </c>
      <c r="R178" s="269" t="s">
        <v>60</v>
      </c>
      <c r="S178" s="267" t="s">
        <v>5623</v>
      </c>
      <c r="T178" s="268" t="s">
        <v>5492</v>
      </c>
      <c r="U178" s="267" t="str">
        <f t="shared" si="10"/>
        <v/>
      </c>
      <c r="V178" s="267" t="str">
        <f t="shared" si="11"/>
        <v/>
      </c>
      <c r="W178" s="267" t="s">
        <v>5512</v>
      </c>
      <c r="X178" s="267"/>
      <c r="Y178" s="78"/>
    </row>
    <row r="179" spans="1:25" x14ac:dyDescent="0.2">
      <c r="A179" s="227">
        <v>539</v>
      </c>
      <c r="B179" s="282">
        <v>0.9</v>
      </c>
      <c r="C179" s="281">
        <v>715</v>
      </c>
      <c r="D179" s="227" t="s">
        <v>6227</v>
      </c>
      <c r="E179" s="280" t="s">
        <v>1338</v>
      </c>
      <c r="F179" s="279" t="s">
        <v>1339</v>
      </c>
      <c r="G179" s="278" t="s">
        <v>5507</v>
      </c>
      <c r="H179" s="277"/>
      <c r="I179" s="276">
        <v>280.75</v>
      </c>
      <c r="J179" s="275">
        <v>0.75</v>
      </c>
      <c r="K179" s="274"/>
      <c r="L179" s="273">
        <v>0</v>
      </c>
      <c r="M179" s="273">
        <v>2</v>
      </c>
      <c r="N179" s="272"/>
      <c r="O179" s="271" t="str">
        <f t="shared" si="8"/>
        <v/>
      </c>
      <c r="P179" s="271" t="str">
        <f t="shared" si="9"/>
        <v/>
      </c>
      <c r="Q179" s="270" t="s">
        <v>5999</v>
      </c>
      <c r="R179" s="269" t="s">
        <v>60</v>
      </c>
      <c r="S179" s="267" t="s">
        <v>5623</v>
      </c>
      <c r="T179" s="268" t="s">
        <v>5492</v>
      </c>
      <c r="U179" s="267" t="str">
        <f t="shared" si="10"/>
        <v/>
      </c>
      <c r="V179" s="267" t="str">
        <f t="shared" si="11"/>
        <v/>
      </c>
      <c r="W179" s="267" t="s">
        <v>5506</v>
      </c>
      <c r="X179" s="267"/>
      <c r="Y179" s="78"/>
    </row>
    <row r="180" spans="1:25" x14ac:dyDescent="0.2">
      <c r="A180" s="227">
        <v>540</v>
      </c>
      <c r="B180" s="282">
        <v>1.25</v>
      </c>
      <c r="C180" s="281">
        <v>1050</v>
      </c>
      <c r="D180" s="227" t="s">
        <v>6226</v>
      </c>
      <c r="E180" s="280" t="s">
        <v>1338</v>
      </c>
      <c r="F180" s="279" t="s">
        <v>1339</v>
      </c>
      <c r="G180" s="278" t="s">
        <v>5504</v>
      </c>
      <c r="H180" s="277"/>
      <c r="I180" s="276">
        <v>324.39999999999998</v>
      </c>
      <c r="J180" s="275">
        <v>0.75</v>
      </c>
      <c r="K180" s="274"/>
      <c r="L180" s="273">
        <v>0</v>
      </c>
      <c r="M180" s="273">
        <v>1</v>
      </c>
      <c r="N180" s="272"/>
      <c r="O180" s="271" t="str">
        <f t="shared" si="8"/>
        <v/>
      </c>
      <c r="P180" s="271" t="str">
        <f t="shared" si="9"/>
        <v/>
      </c>
      <c r="Q180" s="270" t="s">
        <v>5999</v>
      </c>
      <c r="R180" s="269" t="s">
        <v>60</v>
      </c>
      <c r="S180" s="267" t="s">
        <v>5623</v>
      </c>
      <c r="T180" s="268" t="s">
        <v>5492</v>
      </c>
      <c r="U180" s="267" t="str">
        <f t="shared" si="10"/>
        <v/>
      </c>
      <c r="V180" s="267" t="str">
        <f t="shared" si="11"/>
        <v/>
      </c>
      <c r="W180" s="267" t="s">
        <v>5503</v>
      </c>
      <c r="X180" s="267"/>
      <c r="Y180" s="78"/>
    </row>
    <row r="181" spans="1:25" x14ac:dyDescent="0.2">
      <c r="A181" s="227">
        <v>541</v>
      </c>
      <c r="B181" s="282">
        <v>2.5</v>
      </c>
      <c r="C181" s="281">
        <v>1550</v>
      </c>
      <c r="D181" s="227" t="s">
        <v>6225</v>
      </c>
      <c r="E181" s="280" t="s">
        <v>1338</v>
      </c>
      <c r="F181" s="279" t="s">
        <v>1339</v>
      </c>
      <c r="G181" s="278" t="s">
        <v>5499</v>
      </c>
      <c r="H181" s="277"/>
      <c r="I181" s="276">
        <v>387.6</v>
      </c>
      <c r="J181" s="275">
        <v>0.75</v>
      </c>
      <c r="K181" s="274"/>
      <c r="L181" s="273">
        <v>0</v>
      </c>
      <c r="M181" s="273">
        <v>1</v>
      </c>
      <c r="N181" s="272"/>
      <c r="O181" s="271" t="str">
        <f t="shared" si="8"/>
        <v/>
      </c>
      <c r="P181" s="271" t="str">
        <f t="shared" si="9"/>
        <v/>
      </c>
      <c r="Q181" s="270" t="s">
        <v>5999</v>
      </c>
      <c r="R181" s="269" t="s">
        <v>60</v>
      </c>
      <c r="S181" s="267" t="s">
        <v>5623</v>
      </c>
      <c r="T181" s="268" t="s">
        <v>5492</v>
      </c>
      <c r="U181" s="267" t="str">
        <f t="shared" si="10"/>
        <v/>
      </c>
      <c r="V181" s="267" t="str">
        <f t="shared" si="11"/>
        <v/>
      </c>
      <c r="W181" s="267" t="s">
        <v>5498</v>
      </c>
      <c r="X181" s="267"/>
      <c r="Y181" s="78"/>
    </row>
    <row r="182" spans="1:25" x14ac:dyDescent="0.2">
      <c r="A182" s="227">
        <v>542</v>
      </c>
      <c r="B182" s="282">
        <v>2.9</v>
      </c>
      <c r="C182" s="281">
        <v>2500</v>
      </c>
      <c r="D182" s="227" t="s">
        <v>6224</v>
      </c>
      <c r="E182" s="280" t="s">
        <v>1338</v>
      </c>
      <c r="F182" s="279" t="s">
        <v>1339</v>
      </c>
      <c r="G182" s="278" t="s">
        <v>5496</v>
      </c>
      <c r="H182" s="277"/>
      <c r="I182" s="276">
        <v>464.1</v>
      </c>
      <c r="J182" s="275">
        <v>0.75</v>
      </c>
      <c r="K182" s="274"/>
      <c r="L182" s="273">
        <v>0</v>
      </c>
      <c r="M182" s="273">
        <v>4</v>
      </c>
      <c r="N182" s="272"/>
      <c r="O182" s="271" t="str">
        <f t="shared" si="8"/>
        <v/>
      </c>
      <c r="P182" s="271" t="str">
        <f t="shared" si="9"/>
        <v/>
      </c>
      <c r="Q182" s="270" t="s">
        <v>5999</v>
      </c>
      <c r="R182" s="269" t="s">
        <v>60</v>
      </c>
      <c r="S182" s="267" t="s">
        <v>5623</v>
      </c>
      <c r="T182" s="268" t="s">
        <v>5492</v>
      </c>
      <c r="U182" s="267" t="str">
        <f t="shared" si="10"/>
        <v/>
      </c>
      <c r="V182" s="267" t="str">
        <f t="shared" si="11"/>
        <v/>
      </c>
      <c r="W182" s="267" t="s">
        <v>5491</v>
      </c>
      <c r="X182" s="267"/>
      <c r="Y182" s="78"/>
    </row>
    <row r="183" spans="1:25" x14ac:dyDescent="0.2">
      <c r="A183" s="227">
        <v>550</v>
      </c>
      <c r="B183" s="282">
        <v>3</v>
      </c>
      <c r="C183" s="281">
        <v>2050</v>
      </c>
      <c r="D183" s="227" t="s">
        <v>6223</v>
      </c>
      <c r="E183" s="280" t="s">
        <v>1338</v>
      </c>
      <c r="F183" s="279" t="s">
        <v>1339</v>
      </c>
      <c r="G183" s="278" t="s">
        <v>6222</v>
      </c>
      <c r="H183" s="277" t="s">
        <v>5880</v>
      </c>
      <c r="I183" s="276">
        <v>329.7</v>
      </c>
      <c r="J183" s="275">
        <v>0.75</v>
      </c>
      <c r="K183" s="274"/>
      <c r="L183" s="273">
        <v>0</v>
      </c>
      <c r="M183" s="273">
        <v>3</v>
      </c>
      <c r="N183" s="272"/>
      <c r="O183" s="271" t="str">
        <f t="shared" si="8"/>
        <v/>
      </c>
      <c r="P183" s="271" t="str">
        <f t="shared" si="9"/>
        <v/>
      </c>
      <c r="Q183" s="270" t="s">
        <v>5714</v>
      </c>
      <c r="R183" s="269" t="s">
        <v>60</v>
      </c>
      <c r="S183" s="267" t="s">
        <v>5623</v>
      </c>
      <c r="T183" s="268" t="s">
        <v>5492</v>
      </c>
      <c r="U183" s="267" t="str">
        <f t="shared" si="10"/>
        <v/>
      </c>
      <c r="V183" s="267" t="str">
        <f t="shared" si="11"/>
        <v/>
      </c>
      <c r="W183" s="267" t="s">
        <v>5498</v>
      </c>
      <c r="X183" s="267"/>
      <c r="Y183" s="78"/>
    </row>
    <row r="184" spans="1:25" x14ac:dyDescent="0.2">
      <c r="A184" s="227">
        <v>551</v>
      </c>
      <c r="B184" s="282">
        <v>3.5</v>
      </c>
      <c r="C184" s="281">
        <v>2100</v>
      </c>
      <c r="D184" s="227" t="s">
        <v>6221</v>
      </c>
      <c r="E184" s="280" t="s">
        <v>1338</v>
      </c>
      <c r="F184" s="279" t="s">
        <v>1339</v>
      </c>
      <c r="G184" s="278" t="s">
        <v>6220</v>
      </c>
      <c r="H184" s="277" t="s">
        <v>5880</v>
      </c>
      <c r="I184" s="276">
        <v>398.8</v>
      </c>
      <c r="J184" s="275">
        <v>0.75</v>
      </c>
      <c r="K184" s="274"/>
      <c r="L184" s="273">
        <v>0</v>
      </c>
      <c r="M184" s="273">
        <v>6</v>
      </c>
      <c r="N184" s="272"/>
      <c r="O184" s="271" t="str">
        <f t="shared" si="8"/>
        <v/>
      </c>
      <c r="P184" s="271" t="str">
        <f t="shared" si="9"/>
        <v/>
      </c>
      <c r="Q184" s="270" t="s">
        <v>5714</v>
      </c>
      <c r="R184" s="269" t="s">
        <v>60</v>
      </c>
      <c r="S184" s="267" t="s">
        <v>5623</v>
      </c>
      <c r="T184" s="268" t="s">
        <v>5492</v>
      </c>
      <c r="U184" s="267" t="str">
        <f t="shared" si="10"/>
        <v/>
      </c>
      <c r="V184" s="267" t="str">
        <f t="shared" si="11"/>
        <v/>
      </c>
      <c r="W184" s="267" t="s">
        <v>5491</v>
      </c>
      <c r="X184" s="267"/>
      <c r="Y184" s="78"/>
    </row>
    <row r="185" spans="1:25" x14ac:dyDescent="0.2">
      <c r="A185" s="227">
        <v>552</v>
      </c>
      <c r="B185" s="282">
        <v>3.9</v>
      </c>
      <c r="C185" s="281">
        <v>2920</v>
      </c>
      <c r="D185" s="227" t="s">
        <v>6219</v>
      </c>
      <c r="E185" s="280" t="s">
        <v>1338</v>
      </c>
      <c r="F185" s="279" t="s">
        <v>1339</v>
      </c>
      <c r="G185" s="278" t="s">
        <v>6218</v>
      </c>
      <c r="H185" s="277" t="s">
        <v>5880</v>
      </c>
      <c r="I185" s="276">
        <v>470.3</v>
      </c>
      <c r="J185" s="275">
        <v>0.75</v>
      </c>
      <c r="K185" s="274"/>
      <c r="L185" s="273">
        <v>0</v>
      </c>
      <c r="M185" s="273">
        <v>2</v>
      </c>
      <c r="N185" s="272"/>
      <c r="O185" s="271" t="str">
        <f t="shared" si="8"/>
        <v/>
      </c>
      <c r="P185" s="271" t="str">
        <f t="shared" si="9"/>
        <v/>
      </c>
      <c r="Q185" s="270" t="s">
        <v>5714</v>
      </c>
      <c r="R185" s="269" t="s">
        <v>60</v>
      </c>
      <c r="S185" s="267" t="s">
        <v>5623</v>
      </c>
      <c r="T185" s="268" t="s">
        <v>5492</v>
      </c>
      <c r="U185" s="267" t="str">
        <f t="shared" si="10"/>
        <v/>
      </c>
      <c r="V185" s="267" t="str">
        <f t="shared" si="11"/>
        <v/>
      </c>
      <c r="W185" s="267" t="s">
        <v>5512</v>
      </c>
      <c r="X185" s="267"/>
      <c r="Y185" s="78"/>
    </row>
    <row r="186" spans="1:25" x14ac:dyDescent="0.2">
      <c r="A186" s="227">
        <v>553</v>
      </c>
      <c r="B186" s="282">
        <v>4</v>
      </c>
      <c r="C186" s="281">
        <v>2970</v>
      </c>
      <c r="D186" s="227" t="s">
        <v>6217</v>
      </c>
      <c r="E186" s="280" t="s">
        <v>1338</v>
      </c>
      <c r="F186" s="279" t="s">
        <v>1339</v>
      </c>
      <c r="G186" s="278" t="s">
        <v>6216</v>
      </c>
      <c r="H186" s="277" t="s">
        <v>5880</v>
      </c>
      <c r="I186" s="276">
        <v>560.79999999999995</v>
      </c>
      <c r="J186" s="275">
        <v>0.75</v>
      </c>
      <c r="K186" s="274" t="s">
        <v>5595</v>
      </c>
      <c r="L186" s="273">
        <v>0</v>
      </c>
      <c r="M186" s="273">
        <v>3</v>
      </c>
      <c r="N186" s="272"/>
      <c r="O186" s="271" t="str">
        <f t="shared" si="8"/>
        <v/>
      </c>
      <c r="P186" s="271" t="str">
        <f t="shared" si="9"/>
        <v/>
      </c>
      <c r="Q186" s="270" t="s">
        <v>5714</v>
      </c>
      <c r="R186" s="269" t="s">
        <v>60</v>
      </c>
      <c r="S186" s="267" t="s">
        <v>5623</v>
      </c>
      <c r="T186" s="268" t="s">
        <v>5492</v>
      </c>
      <c r="U186" s="267" t="str">
        <f t="shared" si="10"/>
        <v/>
      </c>
      <c r="V186" s="267" t="str">
        <f t="shared" si="11"/>
        <v/>
      </c>
      <c r="W186" s="267" t="s">
        <v>5512</v>
      </c>
      <c r="X186" s="267"/>
      <c r="Y186" s="78"/>
    </row>
    <row r="187" spans="1:25" x14ac:dyDescent="0.2">
      <c r="A187" s="227">
        <v>558</v>
      </c>
      <c r="B187" s="282">
        <v>1.25</v>
      </c>
      <c r="C187" s="281">
        <v>1050</v>
      </c>
      <c r="D187" s="227" t="s">
        <v>6215</v>
      </c>
      <c r="E187" s="280" t="s">
        <v>6211</v>
      </c>
      <c r="F187" s="279" t="s">
        <v>6210</v>
      </c>
      <c r="G187" s="278" t="s">
        <v>5504</v>
      </c>
      <c r="H187" s="277"/>
      <c r="I187" s="276">
        <v>306.45</v>
      </c>
      <c r="J187" s="275">
        <v>1.5</v>
      </c>
      <c r="K187" s="274"/>
      <c r="L187" s="273">
        <v>0</v>
      </c>
      <c r="M187" s="273">
        <v>6</v>
      </c>
      <c r="N187" s="272"/>
      <c r="O187" s="271" t="str">
        <f t="shared" si="8"/>
        <v/>
      </c>
      <c r="P187" s="271" t="str">
        <f t="shared" si="9"/>
        <v/>
      </c>
      <c r="Q187" s="270" t="s">
        <v>5999</v>
      </c>
      <c r="R187" s="269" t="s">
        <v>49</v>
      </c>
      <c r="S187" s="267" t="s">
        <v>5520</v>
      </c>
      <c r="T187" s="268" t="s">
        <v>5492</v>
      </c>
      <c r="U187" s="267" t="str">
        <f t="shared" si="10"/>
        <v/>
      </c>
      <c r="V187" s="267" t="str">
        <f t="shared" si="11"/>
        <v/>
      </c>
      <c r="W187" s="267" t="s">
        <v>5503</v>
      </c>
      <c r="X187" s="267"/>
      <c r="Y187" s="78"/>
    </row>
    <row r="188" spans="1:25" x14ac:dyDescent="0.2">
      <c r="A188" s="227">
        <v>559</v>
      </c>
      <c r="B188" s="282">
        <v>2.5</v>
      </c>
      <c r="C188" s="281">
        <v>1550</v>
      </c>
      <c r="D188" s="227" t="s">
        <v>6214</v>
      </c>
      <c r="E188" s="280" t="s">
        <v>6211</v>
      </c>
      <c r="F188" s="279" t="s">
        <v>6210</v>
      </c>
      <c r="G188" s="278" t="s">
        <v>5499</v>
      </c>
      <c r="H188" s="277"/>
      <c r="I188" s="276">
        <v>365.25</v>
      </c>
      <c r="J188" s="275">
        <v>1.5</v>
      </c>
      <c r="K188" s="274"/>
      <c r="L188" s="273">
        <v>0</v>
      </c>
      <c r="M188" s="273">
        <v>5</v>
      </c>
      <c r="N188" s="272"/>
      <c r="O188" s="271" t="str">
        <f t="shared" si="8"/>
        <v/>
      </c>
      <c r="P188" s="271" t="str">
        <f t="shared" si="9"/>
        <v/>
      </c>
      <c r="Q188" s="270" t="s">
        <v>5999</v>
      </c>
      <c r="R188" s="269" t="s">
        <v>49</v>
      </c>
      <c r="S188" s="267" t="s">
        <v>5520</v>
      </c>
      <c r="T188" s="268" t="s">
        <v>5492</v>
      </c>
      <c r="U188" s="267" t="str">
        <f t="shared" si="10"/>
        <v/>
      </c>
      <c r="V188" s="267" t="str">
        <f t="shared" si="11"/>
        <v/>
      </c>
      <c r="W188" s="267" t="s">
        <v>5498</v>
      </c>
      <c r="X188" s="267"/>
      <c r="Y188" s="78"/>
    </row>
    <row r="189" spans="1:25" x14ac:dyDescent="0.2">
      <c r="A189" s="227">
        <v>560</v>
      </c>
      <c r="B189" s="282">
        <v>2.9</v>
      </c>
      <c r="C189" s="281">
        <v>2500</v>
      </c>
      <c r="D189" s="227" t="s">
        <v>6213</v>
      </c>
      <c r="E189" s="280" t="s">
        <v>6211</v>
      </c>
      <c r="F189" s="279" t="s">
        <v>6210</v>
      </c>
      <c r="G189" s="278" t="s">
        <v>5496</v>
      </c>
      <c r="H189" s="277"/>
      <c r="I189" s="276">
        <v>437.8</v>
      </c>
      <c r="J189" s="275">
        <v>1.5</v>
      </c>
      <c r="K189" s="274"/>
      <c r="L189" s="273">
        <v>0</v>
      </c>
      <c r="M189" s="273">
        <v>1</v>
      </c>
      <c r="N189" s="272"/>
      <c r="O189" s="271" t="str">
        <f t="shared" si="8"/>
        <v/>
      </c>
      <c r="P189" s="271" t="str">
        <f t="shared" si="9"/>
        <v/>
      </c>
      <c r="Q189" s="270" t="s">
        <v>5999</v>
      </c>
      <c r="R189" s="269" t="s">
        <v>49</v>
      </c>
      <c r="S189" s="267" t="s">
        <v>5520</v>
      </c>
      <c r="T189" s="268" t="s">
        <v>5492</v>
      </c>
      <c r="U189" s="267" t="str">
        <f t="shared" si="10"/>
        <v/>
      </c>
      <c r="V189" s="267" t="str">
        <f t="shared" si="11"/>
        <v/>
      </c>
      <c r="W189" s="267" t="s">
        <v>5491</v>
      </c>
      <c r="X189" s="267"/>
      <c r="Y189" s="78"/>
    </row>
    <row r="190" spans="1:25" x14ac:dyDescent="0.2">
      <c r="A190" s="227">
        <v>561</v>
      </c>
      <c r="B190" s="282">
        <v>3</v>
      </c>
      <c r="C190" s="281">
        <v>2700</v>
      </c>
      <c r="D190" s="227" t="s">
        <v>6212</v>
      </c>
      <c r="E190" s="280" t="s">
        <v>6211</v>
      </c>
      <c r="F190" s="279" t="s">
        <v>6210</v>
      </c>
      <c r="G190" s="278" t="s">
        <v>5516</v>
      </c>
      <c r="H190" s="277"/>
      <c r="I190" s="276">
        <v>514.54999999999995</v>
      </c>
      <c r="J190" s="275">
        <v>1.5</v>
      </c>
      <c r="K190" s="274"/>
      <c r="L190" s="273">
        <v>0</v>
      </c>
      <c r="M190" s="273">
        <v>2</v>
      </c>
      <c r="N190" s="272"/>
      <c r="O190" s="271" t="str">
        <f t="shared" si="8"/>
        <v/>
      </c>
      <c r="P190" s="271" t="str">
        <f t="shared" si="9"/>
        <v/>
      </c>
      <c r="Q190" s="270" t="s">
        <v>5999</v>
      </c>
      <c r="R190" s="269" t="s">
        <v>49</v>
      </c>
      <c r="S190" s="267" t="s">
        <v>5520</v>
      </c>
      <c r="T190" s="268" t="s">
        <v>5492</v>
      </c>
      <c r="U190" s="267" t="str">
        <f t="shared" si="10"/>
        <v/>
      </c>
      <c r="V190" s="267" t="str">
        <f t="shared" si="11"/>
        <v/>
      </c>
      <c r="W190" s="267" t="s">
        <v>5512</v>
      </c>
      <c r="X190" s="267"/>
      <c r="Y190" s="78"/>
    </row>
    <row r="191" spans="1:25" x14ac:dyDescent="0.2">
      <c r="A191" s="227">
        <v>566</v>
      </c>
      <c r="B191" s="282">
        <v>0.9</v>
      </c>
      <c r="C191" s="281">
        <v>715</v>
      </c>
      <c r="D191" s="227" t="s">
        <v>6209</v>
      </c>
      <c r="E191" s="280" t="s">
        <v>6203</v>
      </c>
      <c r="F191" s="279" t="s">
        <v>6202</v>
      </c>
      <c r="G191" s="278" t="s">
        <v>5507</v>
      </c>
      <c r="H191" s="277"/>
      <c r="I191" s="276">
        <v>266.95</v>
      </c>
      <c r="J191" s="275">
        <v>0.75</v>
      </c>
      <c r="K191" s="274"/>
      <c r="L191" s="273">
        <v>0</v>
      </c>
      <c r="M191" s="273">
        <v>2</v>
      </c>
      <c r="N191" s="272"/>
      <c r="O191" s="271" t="str">
        <f t="shared" si="8"/>
        <v/>
      </c>
      <c r="P191" s="271" t="str">
        <f t="shared" si="9"/>
        <v/>
      </c>
      <c r="Q191" s="270" t="s">
        <v>5999</v>
      </c>
      <c r="R191" s="269" t="s">
        <v>33</v>
      </c>
      <c r="S191" s="267" t="s">
        <v>5623</v>
      </c>
      <c r="T191" s="268" t="s">
        <v>5492</v>
      </c>
      <c r="U191" s="267" t="str">
        <f t="shared" si="10"/>
        <v/>
      </c>
      <c r="V191" s="267" t="str">
        <f t="shared" si="11"/>
        <v/>
      </c>
      <c r="W191" s="267" t="s">
        <v>5506</v>
      </c>
      <c r="X191" s="267"/>
      <c r="Y191" s="78"/>
    </row>
    <row r="192" spans="1:25" x14ac:dyDescent="0.2">
      <c r="A192" s="227">
        <v>567</v>
      </c>
      <c r="B192" s="282">
        <v>1.25</v>
      </c>
      <c r="C192" s="281">
        <v>1050</v>
      </c>
      <c r="D192" s="227" t="s">
        <v>6208</v>
      </c>
      <c r="E192" s="280" t="s">
        <v>6203</v>
      </c>
      <c r="F192" s="279" t="s">
        <v>6202</v>
      </c>
      <c r="G192" s="278" t="s">
        <v>5504</v>
      </c>
      <c r="H192" s="277"/>
      <c r="I192" s="276">
        <v>301.7</v>
      </c>
      <c r="J192" s="275">
        <v>0.75</v>
      </c>
      <c r="K192" s="274"/>
      <c r="L192" s="273">
        <v>0</v>
      </c>
      <c r="M192" s="273">
        <v>5</v>
      </c>
      <c r="N192" s="272"/>
      <c r="O192" s="271" t="str">
        <f t="shared" si="8"/>
        <v/>
      </c>
      <c r="P192" s="271" t="str">
        <f t="shared" si="9"/>
        <v/>
      </c>
      <c r="Q192" s="270" t="s">
        <v>5999</v>
      </c>
      <c r="R192" s="269" t="s">
        <v>33</v>
      </c>
      <c r="S192" s="267" t="s">
        <v>5623</v>
      </c>
      <c r="T192" s="268" t="s">
        <v>5492</v>
      </c>
      <c r="U192" s="267" t="str">
        <f t="shared" si="10"/>
        <v/>
      </c>
      <c r="V192" s="267" t="str">
        <f t="shared" si="11"/>
        <v/>
      </c>
      <c r="W192" s="267" t="s">
        <v>5503</v>
      </c>
      <c r="X192" s="267"/>
      <c r="Y192" s="78"/>
    </row>
    <row r="193" spans="1:25" x14ac:dyDescent="0.2">
      <c r="A193" s="227">
        <v>568</v>
      </c>
      <c r="B193" s="282">
        <v>2.5</v>
      </c>
      <c r="C193" s="281">
        <v>1550</v>
      </c>
      <c r="D193" s="227" t="s">
        <v>6207</v>
      </c>
      <c r="E193" s="280" t="s">
        <v>6203</v>
      </c>
      <c r="F193" s="279" t="s">
        <v>6202</v>
      </c>
      <c r="G193" s="278" t="s">
        <v>5499</v>
      </c>
      <c r="H193" s="277"/>
      <c r="I193" s="276">
        <v>360.5</v>
      </c>
      <c r="J193" s="275">
        <v>0.75</v>
      </c>
      <c r="K193" s="274"/>
      <c r="L193" s="273">
        <v>0</v>
      </c>
      <c r="M193" s="273">
        <v>3</v>
      </c>
      <c r="N193" s="272"/>
      <c r="O193" s="271" t="str">
        <f t="shared" si="8"/>
        <v/>
      </c>
      <c r="P193" s="271" t="str">
        <f t="shared" si="9"/>
        <v/>
      </c>
      <c r="Q193" s="270" t="s">
        <v>5999</v>
      </c>
      <c r="R193" s="269" t="s">
        <v>33</v>
      </c>
      <c r="S193" s="267" t="s">
        <v>5623</v>
      </c>
      <c r="T193" s="268" t="s">
        <v>5492</v>
      </c>
      <c r="U193" s="267" t="str">
        <f t="shared" si="10"/>
        <v/>
      </c>
      <c r="V193" s="267" t="str">
        <f t="shared" si="11"/>
        <v/>
      </c>
      <c r="W193" s="267" t="s">
        <v>5498</v>
      </c>
      <c r="X193" s="267"/>
      <c r="Y193" s="78"/>
    </row>
    <row r="194" spans="1:25" x14ac:dyDescent="0.2">
      <c r="A194" s="227">
        <v>569</v>
      </c>
      <c r="B194" s="282">
        <v>2.9</v>
      </c>
      <c r="C194" s="281">
        <v>2500</v>
      </c>
      <c r="D194" s="227" t="s">
        <v>6206</v>
      </c>
      <c r="E194" s="280" t="s">
        <v>6203</v>
      </c>
      <c r="F194" s="279" t="s">
        <v>6202</v>
      </c>
      <c r="G194" s="278" t="s">
        <v>5496</v>
      </c>
      <c r="H194" s="277"/>
      <c r="I194" s="276">
        <v>431.65</v>
      </c>
      <c r="J194" s="275">
        <v>0.75</v>
      </c>
      <c r="K194" s="274"/>
      <c r="L194" s="273">
        <v>0</v>
      </c>
      <c r="M194" s="273">
        <v>3</v>
      </c>
      <c r="N194" s="272"/>
      <c r="O194" s="271" t="str">
        <f t="shared" si="8"/>
        <v/>
      </c>
      <c r="P194" s="271" t="str">
        <f t="shared" si="9"/>
        <v/>
      </c>
      <c r="Q194" s="270" t="s">
        <v>5999</v>
      </c>
      <c r="R194" s="269" t="s">
        <v>33</v>
      </c>
      <c r="S194" s="267" t="s">
        <v>5623</v>
      </c>
      <c r="T194" s="268" t="s">
        <v>5492</v>
      </c>
      <c r="U194" s="267" t="str">
        <f t="shared" si="10"/>
        <v/>
      </c>
      <c r="V194" s="267" t="str">
        <f t="shared" si="11"/>
        <v/>
      </c>
      <c r="W194" s="267" t="s">
        <v>5491</v>
      </c>
      <c r="X194" s="267"/>
      <c r="Y194" s="78"/>
    </row>
    <row r="195" spans="1:25" x14ac:dyDescent="0.2">
      <c r="A195" s="227">
        <v>570</v>
      </c>
      <c r="B195" s="282">
        <v>3</v>
      </c>
      <c r="C195" s="281">
        <v>2700</v>
      </c>
      <c r="D195" s="227" t="s">
        <v>6205</v>
      </c>
      <c r="E195" s="280" t="s">
        <v>6203</v>
      </c>
      <c r="F195" s="279" t="s">
        <v>6202</v>
      </c>
      <c r="G195" s="278" t="s">
        <v>5516</v>
      </c>
      <c r="H195" s="277"/>
      <c r="I195" s="276">
        <v>507.55</v>
      </c>
      <c r="J195" s="275">
        <v>0.75</v>
      </c>
      <c r="K195" s="274"/>
      <c r="L195" s="273">
        <v>0</v>
      </c>
      <c r="M195" s="273">
        <v>6</v>
      </c>
      <c r="N195" s="272"/>
      <c r="O195" s="271" t="str">
        <f t="shared" si="8"/>
        <v/>
      </c>
      <c r="P195" s="271" t="str">
        <f t="shared" si="9"/>
        <v/>
      </c>
      <c r="Q195" s="270" t="s">
        <v>5999</v>
      </c>
      <c r="R195" s="269" t="s">
        <v>33</v>
      </c>
      <c r="S195" s="267" t="s">
        <v>5623</v>
      </c>
      <c r="T195" s="268" t="s">
        <v>5492</v>
      </c>
      <c r="U195" s="267" t="str">
        <f t="shared" si="10"/>
        <v/>
      </c>
      <c r="V195" s="267" t="str">
        <f t="shared" si="11"/>
        <v/>
      </c>
      <c r="W195" s="267" t="s">
        <v>5512</v>
      </c>
      <c r="X195" s="267"/>
      <c r="Y195" s="78"/>
    </row>
    <row r="196" spans="1:25" x14ac:dyDescent="0.2">
      <c r="A196" s="227">
        <v>571</v>
      </c>
      <c r="B196" s="282">
        <v>3.5</v>
      </c>
      <c r="C196" s="281">
        <v>3000</v>
      </c>
      <c r="D196" s="227" t="s">
        <v>6204</v>
      </c>
      <c r="E196" s="280" t="s">
        <v>6203</v>
      </c>
      <c r="F196" s="279" t="s">
        <v>6202</v>
      </c>
      <c r="G196" s="278" t="s">
        <v>5514</v>
      </c>
      <c r="H196" s="277"/>
      <c r="I196" s="276">
        <v>588.15</v>
      </c>
      <c r="J196" s="275">
        <v>0.75</v>
      </c>
      <c r="K196" s="274"/>
      <c r="L196" s="273">
        <v>0</v>
      </c>
      <c r="M196" s="273">
        <v>4</v>
      </c>
      <c r="N196" s="272"/>
      <c r="O196" s="271" t="str">
        <f t="shared" si="8"/>
        <v/>
      </c>
      <c r="P196" s="271" t="str">
        <f t="shared" si="9"/>
        <v/>
      </c>
      <c r="Q196" s="270" t="s">
        <v>5999</v>
      </c>
      <c r="R196" s="269" t="s">
        <v>33</v>
      </c>
      <c r="S196" s="267" t="s">
        <v>5623</v>
      </c>
      <c r="T196" s="268" t="s">
        <v>5492</v>
      </c>
      <c r="U196" s="267" t="str">
        <f t="shared" si="10"/>
        <v/>
      </c>
      <c r="V196" s="267" t="str">
        <f t="shared" si="11"/>
        <v/>
      </c>
      <c r="W196" s="267" t="s">
        <v>5512</v>
      </c>
      <c r="X196" s="267"/>
      <c r="Y196" s="78"/>
    </row>
    <row r="197" spans="1:25" x14ac:dyDescent="0.2">
      <c r="A197" s="227">
        <v>583</v>
      </c>
      <c r="B197" s="282">
        <v>1.75</v>
      </c>
      <c r="C197" s="281">
        <v>1415</v>
      </c>
      <c r="D197" s="227" t="s">
        <v>6201</v>
      </c>
      <c r="E197" s="280" t="s">
        <v>4684</v>
      </c>
      <c r="F197" s="279" t="s">
        <v>6199</v>
      </c>
      <c r="G197" s="278" t="s">
        <v>5661</v>
      </c>
      <c r="H197" s="277" t="s">
        <v>5880</v>
      </c>
      <c r="I197" s="276">
        <v>229.15</v>
      </c>
      <c r="J197" s="275">
        <v>0.75</v>
      </c>
      <c r="K197" s="274"/>
      <c r="L197" s="273">
        <v>0</v>
      </c>
      <c r="M197" s="273">
        <v>7</v>
      </c>
      <c r="N197" s="272"/>
      <c r="O197" s="271" t="str">
        <f t="shared" si="8"/>
        <v/>
      </c>
      <c r="P197" s="271" t="str">
        <f t="shared" si="9"/>
        <v/>
      </c>
      <c r="Q197" s="270" t="s">
        <v>44</v>
      </c>
      <c r="R197" s="269" t="s">
        <v>49</v>
      </c>
      <c r="S197" s="267" t="s">
        <v>5623</v>
      </c>
      <c r="T197" s="268" t="s">
        <v>5492</v>
      </c>
      <c r="U197" s="267" t="str">
        <f t="shared" si="10"/>
        <v/>
      </c>
      <c r="V197" s="267" t="str">
        <f t="shared" si="11"/>
        <v/>
      </c>
      <c r="W197" s="267" t="s">
        <v>5498</v>
      </c>
      <c r="X197" s="267"/>
      <c r="Y197" s="78"/>
    </row>
    <row r="198" spans="1:25" x14ac:dyDescent="0.2">
      <c r="A198" s="227">
        <v>584</v>
      </c>
      <c r="B198" s="282">
        <v>2.5</v>
      </c>
      <c r="C198" s="281">
        <v>1715</v>
      </c>
      <c r="D198" s="227" t="s">
        <v>6200</v>
      </c>
      <c r="E198" s="280" t="s">
        <v>4684</v>
      </c>
      <c r="F198" s="279" t="s">
        <v>6199</v>
      </c>
      <c r="G198" s="278" t="s">
        <v>5657</v>
      </c>
      <c r="H198" s="277" t="s">
        <v>5880</v>
      </c>
      <c r="I198" s="276">
        <v>269.60000000000002</v>
      </c>
      <c r="J198" s="275">
        <v>0.75</v>
      </c>
      <c r="K198" s="274"/>
      <c r="L198" s="273">
        <v>0</v>
      </c>
      <c r="M198" s="273">
        <v>10</v>
      </c>
      <c r="N198" s="272"/>
      <c r="O198" s="271" t="str">
        <f t="shared" si="8"/>
        <v/>
      </c>
      <c r="P198" s="271" t="str">
        <f t="shared" si="9"/>
        <v/>
      </c>
      <c r="Q198" s="270" t="s">
        <v>44</v>
      </c>
      <c r="R198" s="269" t="s">
        <v>49</v>
      </c>
      <c r="S198" s="267" t="s">
        <v>5623</v>
      </c>
      <c r="T198" s="268" t="s">
        <v>5492</v>
      </c>
      <c r="U198" s="267" t="str">
        <f t="shared" si="10"/>
        <v/>
      </c>
      <c r="V198" s="267" t="str">
        <f t="shared" si="11"/>
        <v/>
      </c>
      <c r="W198" s="267" t="s">
        <v>5655</v>
      </c>
      <c r="X198" s="267"/>
      <c r="Y198" s="78"/>
    </row>
    <row r="199" spans="1:25" x14ac:dyDescent="0.2">
      <c r="A199" s="227">
        <v>602</v>
      </c>
      <c r="B199" s="282">
        <v>0.75</v>
      </c>
      <c r="C199" s="281">
        <v>515</v>
      </c>
      <c r="D199" s="227" t="s">
        <v>6198</v>
      </c>
      <c r="E199" s="280" t="s">
        <v>6194</v>
      </c>
      <c r="F199" s="279" t="s">
        <v>6193</v>
      </c>
      <c r="G199" s="278" t="s">
        <v>78</v>
      </c>
      <c r="H199" s="277"/>
      <c r="I199" s="276">
        <v>211</v>
      </c>
      <c r="J199" s="283">
        <v>0</v>
      </c>
      <c r="K199" s="274" t="s">
        <v>5495</v>
      </c>
      <c r="L199" s="273">
        <v>0</v>
      </c>
      <c r="M199" s="273">
        <v>7</v>
      </c>
      <c r="N199" s="272"/>
      <c r="O199" s="271" t="str">
        <f t="shared" si="8"/>
        <v/>
      </c>
      <c r="P199" s="271" t="str">
        <f t="shared" si="9"/>
        <v/>
      </c>
      <c r="Q199" s="270"/>
      <c r="R199" s="269" t="s">
        <v>33</v>
      </c>
      <c r="S199" s="267" t="s">
        <v>5666</v>
      </c>
      <c r="T199" s="268" t="s">
        <v>5656</v>
      </c>
      <c r="U199" s="267" t="str">
        <f t="shared" si="10"/>
        <v/>
      </c>
      <c r="V199" s="267" t="str">
        <f t="shared" si="11"/>
        <v/>
      </c>
      <c r="W199" s="267" t="s">
        <v>5509</v>
      </c>
      <c r="X199" s="267"/>
      <c r="Y199" s="78"/>
    </row>
    <row r="200" spans="1:25" x14ac:dyDescent="0.2">
      <c r="A200" s="227">
        <v>603</v>
      </c>
      <c r="B200" s="282">
        <v>1</v>
      </c>
      <c r="C200" s="281">
        <v>715</v>
      </c>
      <c r="D200" s="227" t="s">
        <v>6197</v>
      </c>
      <c r="E200" s="280" t="s">
        <v>6194</v>
      </c>
      <c r="F200" s="279" t="s">
        <v>6193</v>
      </c>
      <c r="G200" s="278" t="s">
        <v>5663</v>
      </c>
      <c r="H200" s="277"/>
      <c r="I200" s="276">
        <v>269.39999999999998</v>
      </c>
      <c r="J200" s="283">
        <v>0</v>
      </c>
      <c r="K200" s="274" t="s">
        <v>5495</v>
      </c>
      <c r="L200" s="273">
        <v>0</v>
      </c>
      <c r="M200" s="273">
        <v>10</v>
      </c>
      <c r="N200" s="272"/>
      <c r="O200" s="271" t="str">
        <f t="shared" si="8"/>
        <v/>
      </c>
      <c r="P200" s="271" t="str">
        <f t="shared" si="9"/>
        <v/>
      </c>
      <c r="Q200" s="270"/>
      <c r="R200" s="269" t="s">
        <v>33</v>
      </c>
      <c r="S200" s="267" t="s">
        <v>5666</v>
      </c>
      <c r="T200" s="268" t="s">
        <v>5656</v>
      </c>
      <c r="U200" s="267" t="str">
        <f t="shared" si="10"/>
        <v/>
      </c>
      <c r="V200" s="267" t="str">
        <f t="shared" si="11"/>
        <v/>
      </c>
      <c r="W200" s="267" t="s">
        <v>5506</v>
      </c>
      <c r="X200" s="267"/>
      <c r="Y200" s="78"/>
    </row>
    <row r="201" spans="1:25" x14ac:dyDescent="0.2">
      <c r="A201" s="227">
        <v>604</v>
      </c>
      <c r="B201" s="282">
        <v>1.25</v>
      </c>
      <c r="C201" s="281">
        <v>800</v>
      </c>
      <c r="D201" s="227" t="s">
        <v>6196</v>
      </c>
      <c r="E201" s="280" t="s">
        <v>6194</v>
      </c>
      <c r="F201" s="279" t="s">
        <v>6193</v>
      </c>
      <c r="G201" s="278" t="s">
        <v>5706</v>
      </c>
      <c r="H201" s="277"/>
      <c r="I201" s="276">
        <v>328.85</v>
      </c>
      <c r="J201" s="283">
        <v>0</v>
      </c>
      <c r="K201" s="274" t="s">
        <v>5495</v>
      </c>
      <c r="L201" s="273">
        <v>0</v>
      </c>
      <c r="M201" s="273">
        <v>1</v>
      </c>
      <c r="N201" s="272"/>
      <c r="O201" s="271" t="str">
        <f t="shared" si="8"/>
        <v/>
      </c>
      <c r="P201" s="271" t="str">
        <f t="shared" si="9"/>
        <v/>
      </c>
      <c r="Q201" s="270"/>
      <c r="R201" s="269" t="s">
        <v>33</v>
      </c>
      <c r="S201" s="267" t="s">
        <v>5666</v>
      </c>
      <c r="T201" s="268" t="s">
        <v>5656</v>
      </c>
      <c r="U201" s="267" t="str">
        <f t="shared" si="10"/>
        <v/>
      </c>
      <c r="V201" s="267" t="str">
        <f t="shared" si="11"/>
        <v/>
      </c>
      <c r="W201" s="267" t="s">
        <v>5506</v>
      </c>
      <c r="X201" s="267"/>
      <c r="Y201" s="78"/>
    </row>
    <row r="202" spans="1:25" x14ac:dyDescent="0.2">
      <c r="A202" s="227">
        <v>605</v>
      </c>
      <c r="B202" s="282">
        <v>1.35</v>
      </c>
      <c r="C202" s="281">
        <v>1050</v>
      </c>
      <c r="D202" s="227" t="s">
        <v>6195</v>
      </c>
      <c r="E202" s="280" t="s">
        <v>6194</v>
      </c>
      <c r="F202" s="279" t="s">
        <v>6193</v>
      </c>
      <c r="G202" s="278" t="s">
        <v>5661</v>
      </c>
      <c r="H202" s="277"/>
      <c r="I202" s="276">
        <v>373.45</v>
      </c>
      <c r="J202" s="283">
        <v>0</v>
      </c>
      <c r="K202" s="274" t="s">
        <v>5495</v>
      </c>
      <c r="L202" s="273">
        <v>0</v>
      </c>
      <c r="M202" s="273">
        <v>2</v>
      </c>
      <c r="N202" s="272"/>
      <c r="O202" s="271" t="str">
        <f t="shared" si="8"/>
        <v/>
      </c>
      <c r="P202" s="271" t="str">
        <f t="shared" si="9"/>
        <v/>
      </c>
      <c r="Q202" s="270"/>
      <c r="R202" s="269" t="s">
        <v>33</v>
      </c>
      <c r="S202" s="267" t="s">
        <v>5666</v>
      </c>
      <c r="T202" s="268" t="s">
        <v>5656</v>
      </c>
      <c r="U202" s="267" t="str">
        <f t="shared" si="10"/>
        <v/>
      </c>
      <c r="V202" s="267" t="str">
        <f t="shared" si="11"/>
        <v/>
      </c>
      <c r="W202" s="267" t="s">
        <v>5503</v>
      </c>
      <c r="X202" s="267"/>
      <c r="Y202" s="78"/>
    </row>
    <row r="203" spans="1:25" x14ac:dyDescent="0.2">
      <c r="A203" s="227">
        <v>612</v>
      </c>
      <c r="B203" s="282">
        <v>0.53</v>
      </c>
      <c r="C203" s="281">
        <v>405</v>
      </c>
      <c r="D203" s="227" t="s">
        <v>6192</v>
      </c>
      <c r="E203" s="280" t="s">
        <v>211</v>
      </c>
      <c r="F203" s="279" t="s">
        <v>212</v>
      </c>
      <c r="G203" s="278" t="s">
        <v>5528</v>
      </c>
      <c r="H203" s="277" t="s">
        <v>5668</v>
      </c>
      <c r="I203" s="276">
        <v>211.4</v>
      </c>
      <c r="J203" s="283">
        <v>0</v>
      </c>
      <c r="K203" s="274"/>
      <c r="L203" s="273">
        <v>0</v>
      </c>
      <c r="M203" s="273">
        <v>4</v>
      </c>
      <c r="N203" s="272"/>
      <c r="O203" s="271" t="str">
        <f t="shared" si="8"/>
        <v/>
      </c>
      <c r="P203" s="271" t="str">
        <f t="shared" si="9"/>
        <v/>
      </c>
      <c r="Q203" s="270" t="s">
        <v>5723</v>
      </c>
      <c r="R203" s="269" t="s">
        <v>33</v>
      </c>
      <c r="S203" s="267" t="s">
        <v>5666</v>
      </c>
      <c r="T203" s="268" t="s">
        <v>5492</v>
      </c>
      <c r="U203" s="267" t="str">
        <f t="shared" si="10"/>
        <v/>
      </c>
      <c r="V203" s="267" t="str">
        <f t="shared" si="11"/>
        <v/>
      </c>
      <c r="W203" s="267" t="s">
        <v>5527</v>
      </c>
      <c r="X203" s="267"/>
      <c r="Y203" s="78"/>
    </row>
    <row r="204" spans="1:25" x14ac:dyDescent="0.2">
      <c r="A204" s="227">
        <v>614</v>
      </c>
      <c r="B204" s="282">
        <v>0.6</v>
      </c>
      <c r="C204" s="281">
        <v>515</v>
      </c>
      <c r="D204" s="227" t="s">
        <v>6191</v>
      </c>
      <c r="E204" s="280" t="s">
        <v>211</v>
      </c>
      <c r="F204" s="279" t="s">
        <v>212</v>
      </c>
      <c r="G204" s="278" t="s">
        <v>5510</v>
      </c>
      <c r="H204" s="277" t="s">
        <v>5668</v>
      </c>
      <c r="I204" s="276">
        <v>254.7</v>
      </c>
      <c r="J204" s="283">
        <v>0</v>
      </c>
      <c r="K204" s="274"/>
      <c r="L204" s="273">
        <v>0</v>
      </c>
      <c r="M204" s="273">
        <v>7</v>
      </c>
      <c r="N204" s="272"/>
      <c r="O204" s="271" t="str">
        <f t="shared" ref="O204:O267" si="12">IF(N204="","",I204-($O$10*I204))</f>
        <v/>
      </c>
      <c r="P204" s="271" t="str">
        <f t="shared" ref="P204:P267" si="13">IF(N204&lt;&gt;0,SUM(N204*J204, O204*N204),"")</f>
        <v/>
      </c>
      <c r="Q204" s="270" t="s">
        <v>5723</v>
      </c>
      <c r="R204" s="269" t="s">
        <v>33</v>
      </c>
      <c r="S204" s="267" t="s">
        <v>5666</v>
      </c>
      <c r="T204" s="268" t="s">
        <v>5492</v>
      </c>
      <c r="U204" s="267" t="str">
        <f t="shared" ref="U204:U267" si="14">IF(N204&gt;0,N204*B204,"")</f>
        <v/>
      </c>
      <c r="V204" s="267" t="str">
        <f t="shared" ref="V204:V267" si="15">IF(N204&gt;0,N204*C204,"")</f>
        <v/>
      </c>
      <c r="W204" s="267" t="s">
        <v>5509</v>
      </c>
      <c r="X204" s="267"/>
      <c r="Y204" s="78"/>
    </row>
    <row r="205" spans="1:25" x14ac:dyDescent="0.2">
      <c r="A205" s="227">
        <v>615</v>
      </c>
      <c r="B205" s="282">
        <v>0.6</v>
      </c>
      <c r="C205" s="281">
        <v>515</v>
      </c>
      <c r="D205" s="227" t="s">
        <v>6190</v>
      </c>
      <c r="E205" s="280" t="s">
        <v>211</v>
      </c>
      <c r="F205" s="279" t="s">
        <v>212</v>
      </c>
      <c r="G205" s="278" t="s">
        <v>5510</v>
      </c>
      <c r="H205" s="277"/>
      <c r="I205" s="276">
        <v>264.5</v>
      </c>
      <c r="J205" s="283">
        <v>0</v>
      </c>
      <c r="K205" s="274"/>
      <c r="L205" s="273">
        <v>0</v>
      </c>
      <c r="M205" s="273">
        <v>40</v>
      </c>
      <c r="N205" s="272"/>
      <c r="O205" s="271" t="str">
        <f t="shared" si="12"/>
        <v/>
      </c>
      <c r="P205" s="271" t="str">
        <f t="shared" si="13"/>
        <v/>
      </c>
      <c r="Q205" s="270" t="s">
        <v>79</v>
      </c>
      <c r="R205" s="269" t="s">
        <v>33</v>
      </c>
      <c r="S205" s="267" t="s">
        <v>5666</v>
      </c>
      <c r="T205" s="268" t="s">
        <v>5492</v>
      </c>
      <c r="U205" s="267" t="str">
        <f t="shared" si="14"/>
        <v/>
      </c>
      <c r="V205" s="267" t="str">
        <f t="shared" si="15"/>
        <v/>
      </c>
      <c r="W205" s="267" t="s">
        <v>5509</v>
      </c>
      <c r="X205" s="267"/>
      <c r="Y205" s="78"/>
    </row>
    <row r="206" spans="1:25" x14ac:dyDescent="0.2">
      <c r="A206" s="227">
        <v>617</v>
      </c>
      <c r="B206" s="282">
        <v>0.9</v>
      </c>
      <c r="C206" s="281">
        <v>715</v>
      </c>
      <c r="D206" s="227" t="s">
        <v>6189</v>
      </c>
      <c r="E206" s="280" t="s">
        <v>211</v>
      </c>
      <c r="F206" s="279" t="s">
        <v>212</v>
      </c>
      <c r="G206" s="278" t="s">
        <v>5507</v>
      </c>
      <c r="H206" s="277"/>
      <c r="I206" s="276">
        <v>320.95</v>
      </c>
      <c r="J206" s="283">
        <v>0</v>
      </c>
      <c r="K206" s="274"/>
      <c r="L206" s="273">
        <v>0</v>
      </c>
      <c r="M206" s="273">
        <v>4</v>
      </c>
      <c r="N206" s="272"/>
      <c r="O206" s="271" t="str">
        <f t="shared" si="12"/>
        <v/>
      </c>
      <c r="P206" s="271" t="str">
        <f t="shared" si="13"/>
        <v/>
      </c>
      <c r="Q206" s="270" t="s">
        <v>79</v>
      </c>
      <c r="R206" s="269" t="s">
        <v>33</v>
      </c>
      <c r="S206" s="267" t="s">
        <v>5666</v>
      </c>
      <c r="T206" s="268" t="s">
        <v>5492</v>
      </c>
      <c r="U206" s="267" t="str">
        <f t="shared" si="14"/>
        <v/>
      </c>
      <c r="V206" s="267" t="str">
        <f t="shared" si="15"/>
        <v/>
      </c>
      <c r="W206" s="267" t="s">
        <v>5506</v>
      </c>
      <c r="X206" s="267"/>
      <c r="Y206" s="78"/>
    </row>
    <row r="207" spans="1:25" x14ac:dyDescent="0.2">
      <c r="A207" s="227">
        <v>619</v>
      </c>
      <c r="B207" s="282">
        <v>1.25</v>
      </c>
      <c r="C207" s="281">
        <v>1050</v>
      </c>
      <c r="D207" s="227" t="s">
        <v>6188</v>
      </c>
      <c r="E207" s="280" t="s">
        <v>211</v>
      </c>
      <c r="F207" s="279" t="s">
        <v>212</v>
      </c>
      <c r="G207" s="278" t="s">
        <v>5504</v>
      </c>
      <c r="H207" s="277"/>
      <c r="I207" s="276">
        <v>361.8</v>
      </c>
      <c r="J207" s="283">
        <v>0</v>
      </c>
      <c r="K207" s="274"/>
      <c r="L207" s="273">
        <v>0</v>
      </c>
      <c r="M207" s="273">
        <v>4</v>
      </c>
      <c r="N207" s="272"/>
      <c r="O207" s="271" t="str">
        <f t="shared" si="12"/>
        <v/>
      </c>
      <c r="P207" s="271" t="str">
        <f t="shared" si="13"/>
        <v/>
      </c>
      <c r="Q207" s="270" t="s">
        <v>79</v>
      </c>
      <c r="R207" s="269" t="s">
        <v>33</v>
      </c>
      <c r="S207" s="267" t="s">
        <v>5666</v>
      </c>
      <c r="T207" s="268" t="s">
        <v>5492</v>
      </c>
      <c r="U207" s="267" t="str">
        <f t="shared" si="14"/>
        <v/>
      </c>
      <c r="V207" s="267" t="str">
        <f t="shared" si="15"/>
        <v/>
      </c>
      <c r="W207" s="267" t="s">
        <v>5503</v>
      </c>
      <c r="X207" s="267"/>
      <c r="Y207" s="78"/>
    </row>
    <row r="208" spans="1:25" x14ac:dyDescent="0.2">
      <c r="A208" s="227">
        <v>621</v>
      </c>
      <c r="B208" s="282">
        <v>2.5</v>
      </c>
      <c r="C208" s="281">
        <v>1550</v>
      </c>
      <c r="D208" s="227" t="s">
        <v>6187</v>
      </c>
      <c r="E208" s="280" t="s">
        <v>211</v>
      </c>
      <c r="F208" s="279" t="s">
        <v>212</v>
      </c>
      <c r="G208" s="278" t="s">
        <v>5499</v>
      </c>
      <c r="H208" s="277"/>
      <c r="I208" s="276">
        <v>432.4</v>
      </c>
      <c r="J208" s="283">
        <v>0</v>
      </c>
      <c r="K208" s="274"/>
      <c r="L208" s="273">
        <v>0</v>
      </c>
      <c r="M208" s="273">
        <v>4</v>
      </c>
      <c r="N208" s="272"/>
      <c r="O208" s="271" t="str">
        <f t="shared" si="12"/>
        <v/>
      </c>
      <c r="P208" s="271" t="str">
        <f t="shared" si="13"/>
        <v/>
      </c>
      <c r="Q208" s="270" t="s">
        <v>79</v>
      </c>
      <c r="R208" s="269" t="s">
        <v>33</v>
      </c>
      <c r="S208" s="267" t="s">
        <v>5666</v>
      </c>
      <c r="T208" s="268" t="s">
        <v>5492</v>
      </c>
      <c r="U208" s="267" t="str">
        <f t="shared" si="14"/>
        <v/>
      </c>
      <c r="V208" s="267" t="str">
        <f t="shared" si="15"/>
        <v/>
      </c>
      <c r="W208" s="267" t="s">
        <v>5498</v>
      </c>
      <c r="X208" s="267"/>
      <c r="Y208" s="78"/>
    </row>
    <row r="209" spans="1:25" x14ac:dyDescent="0.2">
      <c r="A209" s="227">
        <v>623</v>
      </c>
      <c r="B209" s="282">
        <v>2.9</v>
      </c>
      <c r="C209" s="281">
        <v>2500</v>
      </c>
      <c r="D209" s="227" t="s">
        <v>6186</v>
      </c>
      <c r="E209" s="280" t="s">
        <v>211</v>
      </c>
      <c r="F209" s="279" t="s">
        <v>212</v>
      </c>
      <c r="G209" s="278" t="s">
        <v>5496</v>
      </c>
      <c r="H209" s="277"/>
      <c r="I209" s="276">
        <v>518.45000000000005</v>
      </c>
      <c r="J209" s="283">
        <v>0</v>
      </c>
      <c r="K209" s="274"/>
      <c r="L209" s="273">
        <v>0</v>
      </c>
      <c r="M209" s="273">
        <v>2</v>
      </c>
      <c r="N209" s="272"/>
      <c r="O209" s="271" t="str">
        <f t="shared" si="12"/>
        <v/>
      </c>
      <c r="P209" s="271" t="str">
        <f t="shared" si="13"/>
        <v/>
      </c>
      <c r="Q209" s="270" t="s">
        <v>79</v>
      </c>
      <c r="R209" s="269" t="s">
        <v>33</v>
      </c>
      <c r="S209" s="267" t="s">
        <v>5666</v>
      </c>
      <c r="T209" s="268" t="s">
        <v>5492</v>
      </c>
      <c r="U209" s="267" t="str">
        <f t="shared" si="14"/>
        <v/>
      </c>
      <c r="V209" s="267" t="str">
        <f t="shared" si="15"/>
        <v/>
      </c>
      <c r="W209" s="267" t="s">
        <v>5491</v>
      </c>
      <c r="X209" s="267"/>
      <c r="Y209" s="78"/>
    </row>
    <row r="210" spans="1:25" x14ac:dyDescent="0.2">
      <c r="A210" s="227">
        <v>633</v>
      </c>
      <c r="B210" s="282">
        <v>0.9</v>
      </c>
      <c r="C210" s="281">
        <v>715</v>
      </c>
      <c r="D210" s="227" t="s">
        <v>6185</v>
      </c>
      <c r="E210" s="280" t="s">
        <v>216</v>
      </c>
      <c r="F210" s="279" t="s">
        <v>217</v>
      </c>
      <c r="G210" s="278" t="s">
        <v>5507</v>
      </c>
      <c r="H210" s="277"/>
      <c r="I210" s="276">
        <v>330.85</v>
      </c>
      <c r="J210" s="283">
        <v>0</v>
      </c>
      <c r="K210" s="274"/>
      <c r="L210" s="273">
        <v>0</v>
      </c>
      <c r="M210" s="273">
        <v>1</v>
      </c>
      <c r="N210" s="272"/>
      <c r="O210" s="271" t="str">
        <f t="shared" si="12"/>
        <v/>
      </c>
      <c r="P210" s="271" t="str">
        <f t="shared" si="13"/>
        <v/>
      </c>
      <c r="Q210" s="270" t="s">
        <v>6181</v>
      </c>
      <c r="R210" s="269" t="s">
        <v>33</v>
      </c>
      <c r="S210" s="267" t="s">
        <v>5666</v>
      </c>
      <c r="T210" s="268" t="s">
        <v>5492</v>
      </c>
      <c r="U210" s="267" t="str">
        <f t="shared" si="14"/>
        <v/>
      </c>
      <c r="V210" s="267" t="str">
        <f t="shared" si="15"/>
        <v/>
      </c>
      <c r="W210" s="267" t="s">
        <v>5506</v>
      </c>
      <c r="X210" s="267"/>
      <c r="Y210" s="78"/>
    </row>
    <row r="211" spans="1:25" x14ac:dyDescent="0.2">
      <c r="A211" s="227">
        <v>634</v>
      </c>
      <c r="B211" s="282">
        <v>1.25</v>
      </c>
      <c r="C211" s="281">
        <v>1050</v>
      </c>
      <c r="D211" s="227" t="s">
        <v>6184</v>
      </c>
      <c r="E211" s="280" t="s">
        <v>216</v>
      </c>
      <c r="F211" s="279" t="s">
        <v>217</v>
      </c>
      <c r="G211" s="278" t="s">
        <v>5504</v>
      </c>
      <c r="H211" s="277" t="s">
        <v>5668</v>
      </c>
      <c r="I211" s="276">
        <v>383.8</v>
      </c>
      <c r="J211" s="283">
        <v>0</v>
      </c>
      <c r="K211" s="274"/>
      <c r="L211" s="273">
        <v>0</v>
      </c>
      <c r="M211" s="273">
        <v>2</v>
      </c>
      <c r="N211" s="272"/>
      <c r="O211" s="271" t="str">
        <f t="shared" si="12"/>
        <v/>
      </c>
      <c r="P211" s="271" t="str">
        <f t="shared" si="13"/>
        <v/>
      </c>
      <c r="Q211" s="270" t="s">
        <v>5723</v>
      </c>
      <c r="R211" s="269" t="s">
        <v>33</v>
      </c>
      <c r="S211" s="267" t="s">
        <v>5666</v>
      </c>
      <c r="T211" s="268" t="s">
        <v>5492</v>
      </c>
      <c r="U211" s="267" t="str">
        <f t="shared" si="14"/>
        <v/>
      </c>
      <c r="V211" s="267" t="str">
        <f t="shared" si="15"/>
        <v/>
      </c>
      <c r="W211" s="267" t="s">
        <v>5503</v>
      </c>
      <c r="X211" s="267"/>
      <c r="Y211" s="78"/>
    </row>
    <row r="212" spans="1:25" x14ac:dyDescent="0.2">
      <c r="A212" s="227">
        <v>635</v>
      </c>
      <c r="B212" s="282">
        <v>1.25</v>
      </c>
      <c r="C212" s="281">
        <v>1050</v>
      </c>
      <c r="D212" s="227" t="s">
        <v>6183</v>
      </c>
      <c r="E212" s="280" t="s">
        <v>216</v>
      </c>
      <c r="F212" s="279" t="s">
        <v>217</v>
      </c>
      <c r="G212" s="278" t="s">
        <v>5504</v>
      </c>
      <c r="H212" s="277"/>
      <c r="I212" s="276">
        <v>388.4</v>
      </c>
      <c r="J212" s="283">
        <v>0</v>
      </c>
      <c r="K212" s="274"/>
      <c r="L212" s="273">
        <v>0</v>
      </c>
      <c r="M212" s="273">
        <v>1</v>
      </c>
      <c r="N212" s="272"/>
      <c r="O212" s="271" t="str">
        <f t="shared" si="12"/>
        <v/>
      </c>
      <c r="P212" s="271" t="str">
        <f t="shared" si="13"/>
        <v/>
      </c>
      <c r="Q212" s="270" t="s">
        <v>6181</v>
      </c>
      <c r="R212" s="269" t="s">
        <v>33</v>
      </c>
      <c r="S212" s="267" t="s">
        <v>5666</v>
      </c>
      <c r="T212" s="268" t="s">
        <v>5492</v>
      </c>
      <c r="U212" s="267" t="str">
        <f t="shared" si="14"/>
        <v/>
      </c>
      <c r="V212" s="267" t="str">
        <f t="shared" si="15"/>
        <v/>
      </c>
      <c r="W212" s="267" t="s">
        <v>5503</v>
      </c>
      <c r="X212" s="267"/>
      <c r="Y212" s="78"/>
    </row>
    <row r="213" spans="1:25" x14ac:dyDescent="0.2">
      <c r="A213" s="227">
        <v>637</v>
      </c>
      <c r="B213" s="282">
        <v>2.5</v>
      </c>
      <c r="C213" s="281">
        <v>1550</v>
      </c>
      <c r="D213" s="227" t="s">
        <v>6182</v>
      </c>
      <c r="E213" s="280" t="s">
        <v>216</v>
      </c>
      <c r="F213" s="279" t="s">
        <v>217</v>
      </c>
      <c r="G213" s="278" t="s">
        <v>5499</v>
      </c>
      <c r="H213" s="277"/>
      <c r="I213" s="276">
        <v>454.6</v>
      </c>
      <c r="J213" s="283">
        <v>0</v>
      </c>
      <c r="K213" s="274"/>
      <c r="L213" s="273">
        <v>0</v>
      </c>
      <c r="M213" s="273">
        <v>1</v>
      </c>
      <c r="N213" s="272"/>
      <c r="O213" s="271" t="str">
        <f t="shared" si="12"/>
        <v/>
      </c>
      <c r="P213" s="271" t="str">
        <f t="shared" si="13"/>
        <v/>
      </c>
      <c r="Q213" s="270" t="s">
        <v>6181</v>
      </c>
      <c r="R213" s="269" t="s">
        <v>33</v>
      </c>
      <c r="S213" s="267" t="s">
        <v>5666</v>
      </c>
      <c r="T213" s="268" t="s">
        <v>5492</v>
      </c>
      <c r="U213" s="267" t="str">
        <f t="shared" si="14"/>
        <v/>
      </c>
      <c r="V213" s="267" t="str">
        <f t="shared" si="15"/>
        <v/>
      </c>
      <c r="W213" s="267" t="s">
        <v>5498</v>
      </c>
      <c r="X213" s="267"/>
      <c r="Y213" s="78"/>
    </row>
    <row r="214" spans="1:25" x14ac:dyDescent="0.2">
      <c r="A214" s="227">
        <v>645</v>
      </c>
      <c r="B214" s="282">
        <v>0.53</v>
      </c>
      <c r="C214" s="281">
        <v>405</v>
      </c>
      <c r="D214" s="227" t="s">
        <v>6180</v>
      </c>
      <c r="E214" s="280" t="s">
        <v>222</v>
      </c>
      <c r="F214" s="279" t="s">
        <v>223</v>
      </c>
      <c r="G214" s="278" t="s">
        <v>5528</v>
      </c>
      <c r="H214" s="277"/>
      <c r="I214" s="276">
        <v>228.7</v>
      </c>
      <c r="J214" s="275">
        <v>1.75</v>
      </c>
      <c r="K214" s="274" t="s">
        <v>5495</v>
      </c>
      <c r="L214" s="273">
        <v>0</v>
      </c>
      <c r="M214" s="273">
        <v>37</v>
      </c>
      <c r="N214" s="272"/>
      <c r="O214" s="271" t="str">
        <f t="shared" si="12"/>
        <v/>
      </c>
      <c r="P214" s="271" t="str">
        <f t="shared" si="13"/>
        <v/>
      </c>
      <c r="Q214" s="270" t="s">
        <v>79</v>
      </c>
      <c r="R214" s="269" t="s">
        <v>33</v>
      </c>
      <c r="S214" s="267" t="s">
        <v>5623</v>
      </c>
      <c r="T214" s="268" t="s">
        <v>5492</v>
      </c>
      <c r="U214" s="267" t="str">
        <f t="shared" si="14"/>
        <v/>
      </c>
      <c r="V214" s="267" t="str">
        <f t="shared" si="15"/>
        <v/>
      </c>
      <c r="W214" s="267" t="s">
        <v>5527</v>
      </c>
      <c r="X214" s="267"/>
      <c r="Y214" s="78"/>
    </row>
    <row r="215" spans="1:25" x14ac:dyDescent="0.2">
      <c r="A215" s="227">
        <v>647</v>
      </c>
      <c r="B215" s="282">
        <v>0.6</v>
      </c>
      <c r="C215" s="281">
        <v>515</v>
      </c>
      <c r="D215" s="227" t="s">
        <v>6179</v>
      </c>
      <c r="E215" s="280" t="s">
        <v>222</v>
      </c>
      <c r="F215" s="279" t="s">
        <v>223</v>
      </c>
      <c r="G215" s="278" t="s">
        <v>5510</v>
      </c>
      <c r="H215" s="277"/>
      <c r="I215" s="276">
        <v>270.5</v>
      </c>
      <c r="J215" s="275">
        <v>1.75</v>
      </c>
      <c r="K215" s="274" t="s">
        <v>5495</v>
      </c>
      <c r="L215" s="273">
        <v>0</v>
      </c>
      <c r="M215" s="273">
        <v>44</v>
      </c>
      <c r="N215" s="272"/>
      <c r="O215" s="271" t="str">
        <f t="shared" si="12"/>
        <v/>
      </c>
      <c r="P215" s="271" t="str">
        <f t="shared" si="13"/>
        <v/>
      </c>
      <c r="Q215" s="270" t="s">
        <v>79</v>
      </c>
      <c r="R215" s="269" t="s">
        <v>33</v>
      </c>
      <c r="S215" s="267" t="s">
        <v>5623</v>
      </c>
      <c r="T215" s="268" t="s">
        <v>5492</v>
      </c>
      <c r="U215" s="267" t="str">
        <f t="shared" si="14"/>
        <v/>
      </c>
      <c r="V215" s="267" t="str">
        <f t="shared" si="15"/>
        <v/>
      </c>
      <c r="W215" s="267" t="s">
        <v>5509</v>
      </c>
      <c r="X215" s="267"/>
      <c r="Y215" s="78"/>
    </row>
    <row r="216" spans="1:25" x14ac:dyDescent="0.2">
      <c r="A216" s="227">
        <v>649</v>
      </c>
      <c r="B216" s="282">
        <v>0.9</v>
      </c>
      <c r="C216" s="281">
        <v>715</v>
      </c>
      <c r="D216" s="227" t="s">
        <v>6178</v>
      </c>
      <c r="E216" s="280" t="s">
        <v>222</v>
      </c>
      <c r="F216" s="279" t="s">
        <v>223</v>
      </c>
      <c r="G216" s="278" t="s">
        <v>5507</v>
      </c>
      <c r="H216" s="277"/>
      <c r="I216" s="276">
        <v>330.85</v>
      </c>
      <c r="J216" s="275">
        <v>1.75</v>
      </c>
      <c r="K216" s="274" t="s">
        <v>5495</v>
      </c>
      <c r="L216" s="273">
        <v>0</v>
      </c>
      <c r="M216" s="273">
        <v>9</v>
      </c>
      <c r="N216" s="272"/>
      <c r="O216" s="271" t="str">
        <f t="shared" si="12"/>
        <v/>
      </c>
      <c r="P216" s="271" t="str">
        <f t="shared" si="13"/>
        <v/>
      </c>
      <c r="Q216" s="270" t="s">
        <v>79</v>
      </c>
      <c r="R216" s="269" t="s">
        <v>33</v>
      </c>
      <c r="S216" s="267" t="s">
        <v>5623</v>
      </c>
      <c r="T216" s="268" t="s">
        <v>5492</v>
      </c>
      <c r="U216" s="267" t="str">
        <f t="shared" si="14"/>
        <v/>
      </c>
      <c r="V216" s="267" t="str">
        <f t="shared" si="15"/>
        <v/>
      </c>
      <c r="W216" s="267" t="s">
        <v>5506</v>
      </c>
      <c r="X216" s="267"/>
      <c r="Y216" s="78"/>
    </row>
    <row r="217" spans="1:25" x14ac:dyDescent="0.2">
      <c r="A217" s="227">
        <v>651</v>
      </c>
      <c r="B217" s="282">
        <v>1.25</v>
      </c>
      <c r="C217" s="281">
        <v>1050</v>
      </c>
      <c r="D217" s="227" t="s">
        <v>6177</v>
      </c>
      <c r="E217" s="280" t="s">
        <v>222</v>
      </c>
      <c r="F217" s="279" t="s">
        <v>223</v>
      </c>
      <c r="G217" s="278" t="s">
        <v>5504</v>
      </c>
      <c r="H217" s="277"/>
      <c r="I217" s="276">
        <v>377.35</v>
      </c>
      <c r="J217" s="275">
        <v>1.75</v>
      </c>
      <c r="K217" s="274" t="s">
        <v>5495</v>
      </c>
      <c r="L217" s="273">
        <v>0</v>
      </c>
      <c r="M217" s="273">
        <v>2</v>
      </c>
      <c r="N217" s="272"/>
      <c r="O217" s="271" t="str">
        <f t="shared" si="12"/>
        <v/>
      </c>
      <c r="P217" s="271" t="str">
        <f t="shared" si="13"/>
        <v/>
      </c>
      <c r="Q217" s="270" t="s">
        <v>79</v>
      </c>
      <c r="R217" s="269" t="s">
        <v>33</v>
      </c>
      <c r="S217" s="267" t="s">
        <v>5623</v>
      </c>
      <c r="T217" s="268" t="s">
        <v>5492</v>
      </c>
      <c r="U217" s="267" t="str">
        <f t="shared" si="14"/>
        <v/>
      </c>
      <c r="V217" s="267" t="str">
        <f t="shared" si="15"/>
        <v/>
      </c>
      <c r="W217" s="267" t="s">
        <v>5503</v>
      </c>
      <c r="X217" s="267"/>
      <c r="Y217" s="78"/>
    </row>
    <row r="218" spans="1:25" x14ac:dyDescent="0.2">
      <c r="A218" s="227">
        <v>653</v>
      </c>
      <c r="B218" s="282">
        <v>2.5</v>
      </c>
      <c r="C218" s="281">
        <v>1550</v>
      </c>
      <c r="D218" s="227" t="s">
        <v>6176</v>
      </c>
      <c r="E218" s="280" t="s">
        <v>222</v>
      </c>
      <c r="F218" s="279" t="s">
        <v>223</v>
      </c>
      <c r="G218" s="278" t="s">
        <v>5499</v>
      </c>
      <c r="H218" s="277"/>
      <c r="I218" s="276">
        <v>432.4</v>
      </c>
      <c r="J218" s="275">
        <v>1.75</v>
      </c>
      <c r="K218" s="274" t="s">
        <v>5495</v>
      </c>
      <c r="L218" s="273">
        <v>0</v>
      </c>
      <c r="M218" s="273">
        <v>13</v>
      </c>
      <c r="N218" s="272"/>
      <c r="O218" s="271" t="str">
        <f t="shared" si="12"/>
        <v/>
      </c>
      <c r="P218" s="271" t="str">
        <f t="shared" si="13"/>
        <v/>
      </c>
      <c r="Q218" s="270" t="s">
        <v>79</v>
      </c>
      <c r="R218" s="269" t="s">
        <v>33</v>
      </c>
      <c r="S218" s="267" t="s">
        <v>5623</v>
      </c>
      <c r="T218" s="268" t="s">
        <v>5492</v>
      </c>
      <c r="U218" s="267" t="str">
        <f t="shared" si="14"/>
        <v/>
      </c>
      <c r="V218" s="267" t="str">
        <f t="shared" si="15"/>
        <v/>
      </c>
      <c r="W218" s="267" t="s">
        <v>5498</v>
      </c>
      <c r="X218" s="267"/>
      <c r="Y218" s="78"/>
    </row>
    <row r="219" spans="1:25" x14ac:dyDescent="0.2">
      <c r="A219" s="227">
        <v>654</v>
      </c>
      <c r="B219" s="282">
        <v>2.9</v>
      </c>
      <c r="C219" s="281">
        <v>2500</v>
      </c>
      <c r="D219" s="227" t="s">
        <v>6175</v>
      </c>
      <c r="E219" s="280" t="s">
        <v>222</v>
      </c>
      <c r="F219" s="279" t="s">
        <v>223</v>
      </c>
      <c r="G219" s="278" t="s">
        <v>5496</v>
      </c>
      <c r="H219" s="277" t="s">
        <v>5668</v>
      </c>
      <c r="I219" s="276">
        <v>535</v>
      </c>
      <c r="J219" s="275">
        <v>1.75</v>
      </c>
      <c r="K219" s="274" t="s">
        <v>5495</v>
      </c>
      <c r="L219" s="273">
        <v>0</v>
      </c>
      <c r="M219" s="273">
        <v>2</v>
      </c>
      <c r="N219" s="272"/>
      <c r="O219" s="271" t="str">
        <f t="shared" si="12"/>
        <v/>
      </c>
      <c r="P219" s="271" t="str">
        <f t="shared" si="13"/>
        <v/>
      </c>
      <c r="Q219" s="270" t="s">
        <v>5723</v>
      </c>
      <c r="R219" s="269" t="s">
        <v>33</v>
      </c>
      <c r="S219" s="267" t="s">
        <v>5623</v>
      </c>
      <c r="T219" s="268" t="s">
        <v>5492</v>
      </c>
      <c r="U219" s="267" t="str">
        <f t="shared" si="14"/>
        <v/>
      </c>
      <c r="V219" s="267" t="str">
        <f t="shared" si="15"/>
        <v/>
      </c>
      <c r="W219" s="267" t="s">
        <v>5491</v>
      </c>
      <c r="X219" s="267"/>
      <c r="Y219" s="78"/>
    </row>
    <row r="220" spans="1:25" x14ac:dyDescent="0.2">
      <c r="A220" s="227">
        <v>655</v>
      </c>
      <c r="B220" s="282">
        <v>2.9</v>
      </c>
      <c r="C220" s="281">
        <v>2500</v>
      </c>
      <c r="D220" s="227" t="s">
        <v>6174</v>
      </c>
      <c r="E220" s="280" t="s">
        <v>222</v>
      </c>
      <c r="F220" s="279" t="s">
        <v>223</v>
      </c>
      <c r="G220" s="278" t="s">
        <v>5496</v>
      </c>
      <c r="H220" s="277"/>
      <c r="I220" s="276">
        <v>518.45000000000005</v>
      </c>
      <c r="J220" s="275">
        <v>1.75</v>
      </c>
      <c r="K220" s="274" t="s">
        <v>5495</v>
      </c>
      <c r="L220" s="273">
        <v>0</v>
      </c>
      <c r="M220" s="273">
        <v>4</v>
      </c>
      <c r="N220" s="272"/>
      <c r="O220" s="271" t="str">
        <f t="shared" si="12"/>
        <v/>
      </c>
      <c r="P220" s="271" t="str">
        <f t="shared" si="13"/>
        <v/>
      </c>
      <c r="Q220" s="270" t="s">
        <v>79</v>
      </c>
      <c r="R220" s="269" t="s">
        <v>33</v>
      </c>
      <c r="S220" s="267" t="s">
        <v>5623</v>
      </c>
      <c r="T220" s="268" t="s">
        <v>5492</v>
      </c>
      <c r="U220" s="267" t="str">
        <f t="shared" si="14"/>
        <v/>
      </c>
      <c r="V220" s="267" t="str">
        <f t="shared" si="15"/>
        <v/>
      </c>
      <c r="W220" s="267" t="s">
        <v>5491</v>
      </c>
      <c r="X220" s="267"/>
      <c r="Y220" s="78"/>
    </row>
    <row r="221" spans="1:25" x14ac:dyDescent="0.2">
      <c r="A221" s="227">
        <v>659</v>
      </c>
      <c r="B221" s="282">
        <v>0.6</v>
      </c>
      <c r="C221" s="281">
        <v>515</v>
      </c>
      <c r="D221" s="227" t="s">
        <v>6173</v>
      </c>
      <c r="E221" s="280" t="s">
        <v>6172</v>
      </c>
      <c r="F221" s="279" t="s">
        <v>6171</v>
      </c>
      <c r="G221" s="278" t="s">
        <v>5510</v>
      </c>
      <c r="H221" s="277"/>
      <c r="I221" s="276">
        <v>291.10000000000002</v>
      </c>
      <c r="J221" s="283">
        <v>0</v>
      </c>
      <c r="K221" s="274"/>
      <c r="L221" s="273">
        <v>0</v>
      </c>
      <c r="M221" s="273">
        <v>1</v>
      </c>
      <c r="N221" s="272"/>
      <c r="O221" s="271" t="str">
        <f t="shared" si="12"/>
        <v/>
      </c>
      <c r="P221" s="271" t="str">
        <f t="shared" si="13"/>
        <v/>
      </c>
      <c r="Q221" s="270" t="s">
        <v>5494</v>
      </c>
      <c r="R221" s="269" t="s">
        <v>33</v>
      </c>
      <c r="S221" s="267" t="s">
        <v>5666</v>
      </c>
      <c r="T221" s="268" t="s">
        <v>5492</v>
      </c>
      <c r="U221" s="267" t="str">
        <f t="shared" si="14"/>
        <v/>
      </c>
      <c r="V221" s="267" t="str">
        <f t="shared" si="15"/>
        <v/>
      </c>
      <c r="W221" s="267" t="s">
        <v>5509</v>
      </c>
      <c r="X221" s="267"/>
      <c r="Y221" s="78"/>
    </row>
    <row r="222" spans="1:25" x14ac:dyDescent="0.2">
      <c r="A222" s="227">
        <v>671</v>
      </c>
      <c r="B222" s="282">
        <v>0.53</v>
      </c>
      <c r="C222" s="281">
        <v>405</v>
      </c>
      <c r="D222" s="227" t="s">
        <v>6170</v>
      </c>
      <c r="E222" s="280" t="s">
        <v>1353</v>
      </c>
      <c r="F222" s="279" t="s">
        <v>1354</v>
      </c>
      <c r="G222" s="278" t="s">
        <v>5528</v>
      </c>
      <c r="H222" s="277"/>
      <c r="I222" s="276">
        <v>221.35</v>
      </c>
      <c r="J222" s="275">
        <v>1.75</v>
      </c>
      <c r="K222" s="274"/>
      <c r="L222" s="273">
        <v>0</v>
      </c>
      <c r="M222" s="273">
        <v>1</v>
      </c>
      <c r="N222" s="272"/>
      <c r="O222" s="271" t="str">
        <f t="shared" si="12"/>
        <v/>
      </c>
      <c r="P222" s="271" t="str">
        <f t="shared" si="13"/>
        <v/>
      </c>
      <c r="Q222" s="270" t="s">
        <v>5951</v>
      </c>
      <c r="R222" s="269" t="s">
        <v>33</v>
      </c>
      <c r="S222" s="267" t="s">
        <v>5520</v>
      </c>
      <c r="T222" s="268" t="s">
        <v>5492</v>
      </c>
      <c r="U222" s="267" t="str">
        <f t="shared" si="14"/>
        <v/>
      </c>
      <c r="V222" s="267" t="str">
        <f t="shared" si="15"/>
        <v/>
      </c>
      <c r="W222" s="267" t="s">
        <v>5527</v>
      </c>
      <c r="X222" s="267"/>
      <c r="Y222" s="78"/>
    </row>
    <row r="223" spans="1:25" x14ac:dyDescent="0.2">
      <c r="A223" s="227">
        <v>672</v>
      </c>
      <c r="B223" s="282">
        <v>0.6</v>
      </c>
      <c r="C223" s="281">
        <v>515</v>
      </c>
      <c r="D223" s="227" t="s">
        <v>6169</v>
      </c>
      <c r="E223" s="280" t="s">
        <v>1353</v>
      </c>
      <c r="F223" s="279" t="s">
        <v>1354</v>
      </c>
      <c r="G223" s="278" t="s">
        <v>5510</v>
      </c>
      <c r="H223" s="277"/>
      <c r="I223" s="276">
        <v>264.95</v>
      </c>
      <c r="J223" s="275">
        <v>1.75</v>
      </c>
      <c r="K223" s="274"/>
      <c r="L223" s="273">
        <v>0</v>
      </c>
      <c r="M223" s="273">
        <v>2</v>
      </c>
      <c r="N223" s="272"/>
      <c r="O223" s="271" t="str">
        <f t="shared" si="12"/>
        <v/>
      </c>
      <c r="P223" s="271" t="str">
        <f t="shared" si="13"/>
        <v/>
      </c>
      <c r="Q223" s="270" t="s">
        <v>5951</v>
      </c>
      <c r="R223" s="269" t="s">
        <v>33</v>
      </c>
      <c r="S223" s="267" t="s">
        <v>5520</v>
      </c>
      <c r="T223" s="268" t="s">
        <v>5492</v>
      </c>
      <c r="U223" s="267" t="str">
        <f t="shared" si="14"/>
        <v/>
      </c>
      <c r="V223" s="267" t="str">
        <f t="shared" si="15"/>
        <v/>
      </c>
      <c r="W223" s="267" t="s">
        <v>5509</v>
      </c>
      <c r="X223" s="267"/>
      <c r="Y223" s="78"/>
    </row>
    <row r="224" spans="1:25" x14ac:dyDescent="0.2">
      <c r="A224" s="227">
        <v>677</v>
      </c>
      <c r="B224" s="282">
        <v>0.53</v>
      </c>
      <c r="C224" s="281">
        <v>405</v>
      </c>
      <c r="D224" s="227" t="s">
        <v>6168</v>
      </c>
      <c r="E224" s="280" t="s">
        <v>1362</v>
      </c>
      <c r="F224" s="279" t="s">
        <v>1363</v>
      </c>
      <c r="G224" s="278" t="s">
        <v>5528</v>
      </c>
      <c r="H224" s="277"/>
      <c r="I224" s="276">
        <v>221.85</v>
      </c>
      <c r="J224" s="275">
        <v>1.75</v>
      </c>
      <c r="K224" s="274"/>
      <c r="L224" s="273">
        <v>0</v>
      </c>
      <c r="M224" s="273">
        <v>10</v>
      </c>
      <c r="N224" s="272"/>
      <c r="O224" s="271" t="str">
        <f t="shared" si="12"/>
        <v/>
      </c>
      <c r="P224" s="271" t="str">
        <f t="shared" si="13"/>
        <v/>
      </c>
      <c r="Q224" s="270" t="s">
        <v>5951</v>
      </c>
      <c r="R224" s="269" t="s">
        <v>60</v>
      </c>
      <c r="S224" s="267" t="s">
        <v>5520</v>
      </c>
      <c r="T224" s="268" t="s">
        <v>5492</v>
      </c>
      <c r="U224" s="267" t="str">
        <f t="shared" si="14"/>
        <v/>
      </c>
      <c r="V224" s="267" t="str">
        <f t="shared" si="15"/>
        <v/>
      </c>
      <c r="W224" s="267" t="s">
        <v>5527</v>
      </c>
      <c r="X224" s="267"/>
      <c r="Y224" s="78"/>
    </row>
    <row r="225" spans="1:25" x14ac:dyDescent="0.2">
      <c r="A225" s="227">
        <v>678</v>
      </c>
      <c r="B225" s="282">
        <v>0.6</v>
      </c>
      <c r="C225" s="281">
        <v>515</v>
      </c>
      <c r="D225" s="227" t="s">
        <v>6167</v>
      </c>
      <c r="E225" s="280" t="s">
        <v>1362</v>
      </c>
      <c r="F225" s="279" t="s">
        <v>1363</v>
      </c>
      <c r="G225" s="278" t="s">
        <v>5510</v>
      </c>
      <c r="H225" s="277"/>
      <c r="I225" s="276">
        <v>264</v>
      </c>
      <c r="J225" s="275">
        <v>1.75</v>
      </c>
      <c r="K225" s="274"/>
      <c r="L225" s="273">
        <v>0</v>
      </c>
      <c r="M225" s="273">
        <v>2</v>
      </c>
      <c r="N225" s="272"/>
      <c r="O225" s="271" t="str">
        <f t="shared" si="12"/>
        <v/>
      </c>
      <c r="P225" s="271" t="str">
        <f t="shared" si="13"/>
        <v/>
      </c>
      <c r="Q225" s="270" t="s">
        <v>5951</v>
      </c>
      <c r="R225" s="269" t="s">
        <v>60</v>
      </c>
      <c r="S225" s="267" t="s">
        <v>5520</v>
      </c>
      <c r="T225" s="268" t="s">
        <v>5492</v>
      </c>
      <c r="U225" s="267" t="str">
        <f t="shared" si="14"/>
        <v/>
      </c>
      <c r="V225" s="267" t="str">
        <f t="shared" si="15"/>
        <v/>
      </c>
      <c r="W225" s="267" t="s">
        <v>5509</v>
      </c>
      <c r="X225" s="267"/>
      <c r="Y225" s="78"/>
    </row>
    <row r="226" spans="1:25" x14ac:dyDescent="0.2">
      <c r="A226" s="227">
        <v>683</v>
      </c>
      <c r="B226" s="282">
        <v>0.53</v>
      </c>
      <c r="C226" s="281">
        <v>405</v>
      </c>
      <c r="D226" s="227" t="s">
        <v>6166</v>
      </c>
      <c r="E226" s="280" t="s">
        <v>227</v>
      </c>
      <c r="F226" s="279" t="s">
        <v>228</v>
      </c>
      <c r="G226" s="278" t="s">
        <v>5528</v>
      </c>
      <c r="H226" s="277"/>
      <c r="I226" s="276">
        <v>204.1</v>
      </c>
      <c r="J226" s="275">
        <v>1.5</v>
      </c>
      <c r="K226" s="274" t="s">
        <v>5945</v>
      </c>
      <c r="L226" s="273">
        <v>0</v>
      </c>
      <c r="M226" s="273">
        <v>17</v>
      </c>
      <c r="N226" s="272"/>
      <c r="O226" s="271" t="str">
        <f t="shared" si="12"/>
        <v/>
      </c>
      <c r="P226" s="271" t="str">
        <f t="shared" si="13"/>
        <v/>
      </c>
      <c r="Q226" s="270" t="s">
        <v>79</v>
      </c>
      <c r="R226" s="269" t="s">
        <v>33</v>
      </c>
      <c r="S226" s="267" t="s">
        <v>5520</v>
      </c>
      <c r="T226" s="268" t="s">
        <v>5492</v>
      </c>
      <c r="U226" s="267" t="str">
        <f t="shared" si="14"/>
        <v/>
      </c>
      <c r="V226" s="267" t="str">
        <f t="shared" si="15"/>
        <v/>
      </c>
      <c r="W226" s="267" t="s">
        <v>5527</v>
      </c>
      <c r="X226" s="267"/>
      <c r="Y226" s="78"/>
    </row>
    <row r="227" spans="1:25" x14ac:dyDescent="0.2">
      <c r="A227" s="227">
        <v>684</v>
      </c>
      <c r="B227" s="282">
        <v>0.6</v>
      </c>
      <c r="C227" s="281">
        <v>515</v>
      </c>
      <c r="D227" s="227" t="s">
        <v>6165</v>
      </c>
      <c r="E227" s="280" t="s">
        <v>227</v>
      </c>
      <c r="F227" s="279" t="s">
        <v>228</v>
      </c>
      <c r="G227" s="278" t="s">
        <v>5510</v>
      </c>
      <c r="H227" s="277"/>
      <c r="I227" s="276">
        <v>235</v>
      </c>
      <c r="J227" s="275">
        <v>1.5</v>
      </c>
      <c r="K227" s="274" t="s">
        <v>5945</v>
      </c>
      <c r="L227" s="273">
        <v>0</v>
      </c>
      <c r="M227" s="273">
        <v>33</v>
      </c>
      <c r="N227" s="272"/>
      <c r="O227" s="271" t="str">
        <f t="shared" si="12"/>
        <v/>
      </c>
      <c r="P227" s="271" t="str">
        <f t="shared" si="13"/>
        <v/>
      </c>
      <c r="Q227" s="270" t="s">
        <v>79</v>
      </c>
      <c r="R227" s="269" t="s">
        <v>33</v>
      </c>
      <c r="S227" s="267" t="s">
        <v>5520</v>
      </c>
      <c r="T227" s="268" t="s">
        <v>5492</v>
      </c>
      <c r="U227" s="267" t="str">
        <f t="shared" si="14"/>
        <v/>
      </c>
      <c r="V227" s="267" t="str">
        <f t="shared" si="15"/>
        <v/>
      </c>
      <c r="W227" s="267" t="s">
        <v>5509</v>
      </c>
      <c r="X227" s="267"/>
      <c r="Y227" s="78"/>
    </row>
    <row r="228" spans="1:25" x14ac:dyDescent="0.2">
      <c r="A228" s="227">
        <v>685</v>
      </c>
      <c r="B228" s="282">
        <v>0.9</v>
      </c>
      <c r="C228" s="281">
        <v>715</v>
      </c>
      <c r="D228" s="227" t="s">
        <v>6164</v>
      </c>
      <c r="E228" s="280" t="s">
        <v>227</v>
      </c>
      <c r="F228" s="279" t="s">
        <v>228</v>
      </c>
      <c r="G228" s="278" t="s">
        <v>5507</v>
      </c>
      <c r="H228" s="277"/>
      <c r="I228" s="276">
        <v>265</v>
      </c>
      <c r="J228" s="275">
        <v>1.5</v>
      </c>
      <c r="K228" s="274" t="s">
        <v>5945</v>
      </c>
      <c r="L228" s="273">
        <v>0</v>
      </c>
      <c r="M228" s="273">
        <v>37</v>
      </c>
      <c r="N228" s="272"/>
      <c r="O228" s="271" t="str">
        <f t="shared" si="12"/>
        <v/>
      </c>
      <c r="P228" s="271" t="str">
        <f t="shared" si="13"/>
        <v/>
      </c>
      <c r="Q228" s="270" t="s">
        <v>79</v>
      </c>
      <c r="R228" s="269" t="s">
        <v>33</v>
      </c>
      <c r="S228" s="267" t="s">
        <v>5520</v>
      </c>
      <c r="T228" s="268" t="s">
        <v>5492</v>
      </c>
      <c r="U228" s="267" t="str">
        <f t="shared" si="14"/>
        <v/>
      </c>
      <c r="V228" s="267" t="str">
        <f t="shared" si="15"/>
        <v/>
      </c>
      <c r="W228" s="267" t="s">
        <v>5506</v>
      </c>
      <c r="X228" s="267"/>
      <c r="Y228" s="78"/>
    </row>
    <row r="229" spans="1:25" x14ac:dyDescent="0.2">
      <c r="A229" s="227">
        <v>686</v>
      </c>
      <c r="B229" s="282">
        <v>1.25</v>
      </c>
      <c r="C229" s="281">
        <v>1050</v>
      </c>
      <c r="D229" s="227" t="s">
        <v>6163</v>
      </c>
      <c r="E229" s="280" t="s">
        <v>227</v>
      </c>
      <c r="F229" s="279" t="s">
        <v>228</v>
      </c>
      <c r="G229" s="278" t="s">
        <v>5504</v>
      </c>
      <c r="H229" s="277"/>
      <c r="I229" s="276">
        <v>347.15</v>
      </c>
      <c r="J229" s="275">
        <v>1.5</v>
      </c>
      <c r="K229" s="274" t="s">
        <v>5945</v>
      </c>
      <c r="L229" s="273">
        <v>0</v>
      </c>
      <c r="M229" s="273">
        <v>6</v>
      </c>
      <c r="N229" s="272"/>
      <c r="O229" s="271" t="str">
        <f t="shared" si="12"/>
        <v/>
      </c>
      <c r="P229" s="271" t="str">
        <f t="shared" si="13"/>
        <v/>
      </c>
      <c r="Q229" s="270" t="s">
        <v>79</v>
      </c>
      <c r="R229" s="269" t="s">
        <v>33</v>
      </c>
      <c r="S229" s="267" t="s">
        <v>5520</v>
      </c>
      <c r="T229" s="268" t="s">
        <v>5492</v>
      </c>
      <c r="U229" s="267" t="str">
        <f t="shared" si="14"/>
        <v/>
      </c>
      <c r="V229" s="267" t="str">
        <f t="shared" si="15"/>
        <v/>
      </c>
      <c r="W229" s="267" t="s">
        <v>5503</v>
      </c>
      <c r="X229" s="267"/>
      <c r="Y229" s="78"/>
    </row>
    <row r="230" spans="1:25" x14ac:dyDescent="0.2">
      <c r="A230" s="227">
        <v>688</v>
      </c>
      <c r="B230" s="282">
        <v>2.9</v>
      </c>
      <c r="C230" s="281">
        <v>2500</v>
      </c>
      <c r="D230" s="227" t="s">
        <v>6162</v>
      </c>
      <c r="E230" s="280" t="s">
        <v>227</v>
      </c>
      <c r="F230" s="279" t="s">
        <v>228</v>
      </c>
      <c r="G230" s="278" t="s">
        <v>5496</v>
      </c>
      <c r="H230" s="277"/>
      <c r="I230" s="276">
        <v>466.65</v>
      </c>
      <c r="J230" s="275">
        <v>1.5</v>
      </c>
      <c r="K230" s="274" t="s">
        <v>5945</v>
      </c>
      <c r="L230" s="273">
        <v>0</v>
      </c>
      <c r="M230" s="273">
        <v>1</v>
      </c>
      <c r="N230" s="272"/>
      <c r="O230" s="271" t="str">
        <f t="shared" si="12"/>
        <v/>
      </c>
      <c r="P230" s="271" t="str">
        <f t="shared" si="13"/>
        <v/>
      </c>
      <c r="Q230" s="270" t="s">
        <v>79</v>
      </c>
      <c r="R230" s="269" t="s">
        <v>33</v>
      </c>
      <c r="S230" s="267" t="s">
        <v>5520</v>
      </c>
      <c r="T230" s="268" t="s">
        <v>5492</v>
      </c>
      <c r="U230" s="267" t="str">
        <f t="shared" si="14"/>
        <v/>
      </c>
      <c r="V230" s="267" t="str">
        <f t="shared" si="15"/>
        <v/>
      </c>
      <c r="W230" s="267" t="s">
        <v>5491</v>
      </c>
      <c r="X230" s="267"/>
      <c r="Y230" s="78"/>
    </row>
    <row r="231" spans="1:25" x14ac:dyDescent="0.2">
      <c r="A231" s="227">
        <v>689</v>
      </c>
      <c r="B231" s="282">
        <v>3</v>
      </c>
      <c r="C231" s="281">
        <v>2700</v>
      </c>
      <c r="D231" s="227" t="s">
        <v>6161</v>
      </c>
      <c r="E231" s="280" t="s">
        <v>227</v>
      </c>
      <c r="F231" s="279" t="s">
        <v>228</v>
      </c>
      <c r="G231" s="278" t="s">
        <v>5516</v>
      </c>
      <c r="H231" s="277"/>
      <c r="I231" s="276">
        <v>544.54999999999995</v>
      </c>
      <c r="J231" s="275">
        <v>1.5</v>
      </c>
      <c r="K231" s="274" t="s">
        <v>5945</v>
      </c>
      <c r="L231" s="273">
        <v>0</v>
      </c>
      <c r="M231" s="273">
        <v>1</v>
      </c>
      <c r="N231" s="272"/>
      <c r="O231" s="271" t="str">
        <f t="shared" si="12"/>
        <v/>
      </c>
      <c r="P231" s="271" t="str">
        <f t="shared" si="13"/>
        <v/>
      </c>
      <c r="Q231" s="270" t="s">
        <v>79</v>
      </c>
      <c r="R231" s="269" t="s">
        <v>33</v>
      </c>
      <c r="S231" s="267" t="s">
        <v>5520</v>
      </c>
      <c r="T231" s="268" t="s">
        <v>5492</v>
      </c>
      <c r="U231" s="267" t="str">
        <f t="shared" si="14"/>
        <v/>
      </c>
      <c r="V231" s="267" t="str">
        <f t="shared" si="15"/>
        <v/>
      </c>
      <c r="W231" s="267" t="s">
        <v>5512</v>
      </c>
      <c r="X231" s="267"/>
      <c r="Y231" s="78"/>
    </row>
    <row r="232" spans="1:25" x14ac:dyDescent="0.2">
      <c r="A232" s="227">
        <v>690</v>
      </c>
      <c r="B232" s="282">
        <v>3.5</v>
      </c>
      <c r="C232" s="281">
        <v>3000</v>
      </c>
      <c r="D232" s="227" t="s">
        <v>6160</v>
      </c>
      <c r="E232" s="280" t="s">
        <v>227</v>
      </c>
      <c r="F232" s="279" t="s">
        <v>228</v>
      </c>
      <c r="G232" s="278" t="s">
        <v>5514</v>
      </c>
      <c r="H232" s="277"/>
      <c r="I232" s="276">
        <v>639.45000000000005</v>
      </c>
      <c r="J232" s="275">
        <v>1.5</v>
      </c>
      <c r="K232" s="274" t="s">
        <v>5945</v>
      </c>
      <c r="L232" s="273">
        <v>0</v>
      </c>
      <c r="M232" s="273">
        <v>1</v>
      </c>
      <c r="N232" s="272"/>
      <c r="O232" s="271" t="str">
        <f t="shared" si="12"/>
        <v/>
      </c>
      <c r="P232" s="271" t="str">
        <f t="shared" si="13"/>
        <v/>
      </c>
      <c r="Q232" s="270" t="s">
        <v>79</v>
      </c>
      <c r="R232" s="269" t="s">
        <v>33</v>
      </c>
      <c r="S232" s="267" t="s">
        <v>5520</v>
      </c>
      <c r="T232" s="268" t="s">
        <v>5492</v>
      </c>
      <c r="U232" s="267" t="str">
        <f t="shared" si="14"/>
        <v/>
      </c>
      <c r="V232" s="267" t="str">
        <f t="shared" si="15"/>
        <v/>
      </c>
      <c r="W232" s="267" t="s">
        <v>5512</v>
      </c>
      <c r="X232" s="267"/>
      <c r="Y232" s="78"/>
    </row>
    <row r="233" spans="1:25" x14ac:dyDescent="0.2">
      <c r="A233" s="227">
        <v>691</v>
      </c>
      <c r="B233" s="282">
        <v>5</v>
      </c>
      <c r="C233" s="281">
        <v>3600</v>
      </c>
      <c r="D233" s="227" t="s">
        <v>6159</v>
      </c>
      <c r="E233" s="280" t="s">
        <v>227</v>
      </c>
      <c r="F233" s="279" t="s">
        <v>228</v>
      </c>
      <c r="G233" s="278" t="s">
        <v>5596</v>
      </c>
      <c r="H233" s="277"/>
      <c r="I233" s="276">
        <v>853.6</v>
      </c>
      <c r="J233" s="275">
        <v>1.5</v>
      </c>
      <c r="K233" s="274" t="s">
        <v>6158</v>
      </c>
      <c r="L233" s="273">
        <v>0</v>
      </c>
      <c r="M233" s="273">
        <v>2</v>
      </c>
      <c r="N233" s="272"/>
      <c r="O233" s="271" t="str">
        <f t="shared" si="12"/>
        <v/>
      </c>
      <c r="P233" s="271" t="str">
        <f t="shared" si="13"/>
        <v/>
      </c>
      <c r="Q233" s="270" t="s">
        <v>79</v>
      </c>
      <c r="R233" s="269" t="s">
        <v>33</v>
      </c>
      <c r="S233" s="267" t="s">
        <v>5520</v>
      </c>
      <c r="T233" s="268" t="s">
        <v>5492</v>
      </c>
      <c r="U233" s="267" t="str">
        <f t="shared" si="14"/>
        <v/>
      </c>
      <c r="V233" s="267" t="str">
        <f t="shared" si="15"/>
        <v/>
      </c>
      <c r="W233" s="267" t="s">
        <v>5594</v>
      </c>
      <c r="X233" s="267"/>
      <c r="Y233" s="78"/>
    </row>
    <row r="234" spans="1:25" x14ac:dyDescent="0.2">
      <c r="A234" s="227">
        <v>696</v>
      </c>
      <c r="B234" s="282">
        <v>2.65</v>
      </c>
      <c r="C234" s="281">
        <v>1600</v>
      </c>
      <c r="D234" s="227" t="s">
        <v>6157</v>
      </c>
      <c r="E234" s="280" t="s">
        <v>6156</v>
      </c>
      <c r="F234" s="279" t="s">
        <v>6155</v>
      </c>
      <c r="G234" s="278" t="s">
        <v>5657</v>
      </c>
      <c r="H234" s="277"/>
      <c r="I234" s="276">
        <v>386.5</v>
      </c>
      <c r="J234" s="283">
        <v>0</v>
      </c>
      <c r="K234" s="274" t="s">
        <v>5495</v>
      </c>
      <c r="L234" s="273">
        <v>0</v>
      </c>
      <c r="M234" s="273">
        <v>7</v>
      </c>
      <c r="N234" s="272"/>
      <c r="O234" s="271" t="str">
        <f t="shared" si="12"/>
        <v/>
      </c>
      <c r="P234" s="271" t="str">
        <f t="shared" si="13"/>
        <v/>
      </c>
      <c r="Q234" s="270" t="s">
        <v>5701</v>
      </c>
      <c r="R234" s="269" t="s">
        <v>43</v>
      </c>
      <c r="S234" s="267" t="s">
        <v>5623</v>
      </c>
      <c r="T234" s="268" t="s">
        <v>5656</v>
      </c>
      <c r="U234" s="267" t="str">
        <f t="shared" si="14"/>
        <v/>
      </c>
      <c r="V234" s="267" t="str">
        <f t="shared" si="15"/>
        <v/>
      </c>
      <c r="W234" s="267" t="s">
        <v>5655</v>
      </c>
      <c r="X234" s="267"/>
      <c r="Y234" s="78"/>
    </row>
    <row r="235" spans="1:25" x14ac:dyDescent="0.2">
      <c r="A235" s="227">
        <v>706</v>
      </c>
      <c r="B235" s="282">
        <v>0.53</v>
      </c>
      <c r="C235" s="281">
        <v>405</v>
      </c>
      <c r="D235" s="227" t="s">
        <v>6154</v>
      </c>
      <c r="E235" s="280" t="s">
        <v>231</v>
      </c>
      <c r="F235" s="279" t="s">
        <v>232</v>
      </c>
      <c r="G235" s="278" t="s">
        <v>5528</v>
      </c>
      <c r="H235" s="277"/>
      <c r="I235" s="276">
        <v>194.65</v>
      </c>
      <c r="J235" s="283">
        <v>0</v>
      </c>
      <c r="K235" s="274" t="s">
        <v>5495</v>
      </c>
      <c r="L235" s="273">
        <v>0</v>
      </c>
      <c r="M235" s="273">
        <v>6</v>
      </c>
      <c r="N235" s="272"/>
      <c r="O235" s="271" t="str">
        <f t="shared" si="12"/>
        <v/>
      </c>
      <c r="P235" s="271" t="str">
        <f t="shared" si="13"/>
        <v/>
      </c>
      <c r="Q235" s="270" t="s">
        <v>5719</v>
      </c>
      <c r="R235" s="269" t="s">
        <v>49</v>
      </c>
      <c r="S235" s="267" t="s">
        <v>5583</v>
      </c>
      <c r="T235" s="268" t="s">
        <v>5492</v>
      </c>
      <c r="U235" s="267" t="str">
        <f t="shared" si="14"/>
        <v/>
      </c>
      <c r="V235" s="267" t="str">
        <f t="shared" si="15"/>
        <v/>
      </c>
      <c r="W235" s="267" t="s">
        <v>5527</v>
      </c>
      <c r="X235" s="267"/>
      <c r="Y235" s="78"/>
    </row>
    <row r="236" spans="1:25" x14ac:dyDescent="0.2">
      <c r="A236" s="227">
        <v>707</v>
      </c>
      <c r="B236" s="282">
        <v>0.6</v>
      </c>
      <c r="C236" s="281">
        <v>515</v>
      </c>
      <c r="D236" s="227" t="s">
        <v>6153</v>
      </c>
      <c r="E236" s="280" t="s">
        <v>231</v>
      </c>
      <c r="F236" s="279" t="s">
        <v>232</v>
      </c>
      <c r="G236" s="278" t="s">
        <v>5510</v>
      </c>
      <c r="H236" s="277"/>
      <c r="I236" s="276">
        <v>239.6</v>
      </c>
      <c r="J236" s="283">
        <v>0</v>
      </c>
      <c r="K236" s="274" t="s">
        <v>5495</v>
      </c>
      <c r="L236" s="273">
        <v>0</v>
      </c>
      <c r="M236" s="273">
        <v>1</v>
      </c>
      <c r="N236" s="272"/>
      <c r="O236" s="271" t="str">
        <f t="shared" si="12"/>
        <v/>
      </c>
      <c r="P236" s="271" t="str">
        <f t="shared" si="13"/>
        <v/>
      </c>
      <c r="Q236" s="270" t="s">
        <v>5719</v>
      </c>
      <c r="R236" s="269" t="s">
        <v>49</v>
      </c>
      <c r="S236" s="267" t="s">
        <v>5583</v>
      </c>
      <c r="T236" s="268" t="s">
        <v>5492</v>
      </c>
      <c r="U236" s="267" t="str">
        <f t="shared" si="14"/>
        <v/>
      </c>
      <c r="V236" s="267" t="str">
        <f t="shared" si="15"/>
        <v/>
      </c>
      <c r="W236" s="267" t="s">
        <v>5509</v>
      </c>
      <c r="X236" s="267"/>
      <c r="Y236" s="78"/>
    </row>
    <row r="237" spans="1:25" x14ac:dyDescent="0.2">
      <c r="A237" s="227">
        <v>750</v>
      </c>
      <c r="B237" s="282">
        <v>0.9</v>
      </c>
      <c r="C237" s="281">
        <v>715</v>
      </c>
      <c r="D237" s="227" t="s">
        <v>6152</v>
      </c>
      <c r="E237" s="280" t="s">
        <v>240</v>
      </c>
      <c r="F237" s="279" t="s">
        <v>241</v>
      </c>
      <c r="G237" s="278" t="s">
        <v>5663</v>
      </c>
      <c r="H237" s="277" t="s">
        <v>5684</v>
      </c>
      <c r="I237" s="276">
        <v>256.45</v>
      </c>
      <c r="J237" s="283">
        <v>0</v>
      </c>
      <c r="K237" s="274"/>
      <c r="L237" s="273">
        <v>1</v>
      </c>
      <c r="M237" s="273">
        <v>0</v>
      </c>
      <c r="N237" s="272"/>
      <c r="O237" s="271" t="str">
        <f t="shared" si="12"/>
        <v/>
      </c>
      <c r="P237" s="271" t="str">
        <f t="shared" si="13"/>
        <v/>
      </c>
      <c r="Q237" s="270" t="s">
        <v>5683</v>
      </c>
      <c r="R237" s="269" t="s">
        <v>33</v>
      </c>
      <c r="S237" s="267" t="s">
        <v>5583</v>
      </c>
      <c r="T237" s="268" t="s">
        <v>5492</v>
      </c>
      <c r="U237" s="267" t="str">
        <f t="shared" si="14"/>
        <v/>
      </c>
      <c r="V237" s="267" t="str">
        <f t="shared" si="15"/>
        <v/>
      </c>
      <c r="W237" s="267" t="s">
        <v>5506</v>
      </c>
      <c r="X237" s="267"/>
      <c r="Y237" s="78"/>
    </row>
    <row r="238" spans="1:25" x14ac:dyDescent="0.2">
      <c r="A238" s="227">
        <v>768</v>
      </c>
      <c r="B238" s="282">
        <v>0.53</v>
      </c>
      <c r="C238" s="281">
        <v>405</v>
      </c>
      <c r="D238" s="227" t="s">
        <v>6151</v>
      </c>
      <c r="E238" s="280" t="s">
        <v>622</v>
      </c>
      <c r="F238" s="279" t="s">
        <v>623</v>
      </c>
      <c r="G238" s="278" t="s">
        <v>5528</v>
      </c>
      <c r="H238" s="277"/>
      <c r="I238" s="276">
        <v>226.6</v>
      </c>
      <c r="J238" s="275">
        <v>2.7</v>
      </c>
      <c r="K238" s="274"/>
      <c r="L238" s="273">
        <v>0</v>
      </c>
      <c r="M238" s="273">
        <v>60</v>
      </c>
      <c r="N238" s="272"/>
      <c r="O238" s="271" t="str">
        <f t="shared" si="12"/>
        <v/>
      </c>
      <c r="P238" s="271" t="str">
        <f t="shared" si="13"/>
        <v/>
      </c>
      <c r="Q238" s="270" t="s">
        <v>5898</v>
      </c>
      <c r="R238" s="269" t="s">
        <v>43</v>
      </c>
      <c r="S238" s="267" t="s">
        <v>5583</v>
      </c>
      <c r="T238" s="268" t="s">
        <v>5492</v>
      </c>
      <c r="U238" s="267" t="str">
        <f t="shared" si="14"/>
        <v/>
      </c>
      <c r="V238" s="267" t="str">
        <f t="shared" si="15"/>
        <v/>
      </c>
      <c r="W238" s="267" t="s">
        <v>5527</v>
      </c>
      <c r="X238" s="267"/>
      <c r="Y238" s="78"/>
    </row>
    <row r="239" spans="1:25" x14ac:dyDescent="0.2">
      <c r="A239" s="227">
        <v>776</v>
      </c>
      <c r="B239" s="282">
        <v>0.9</v>
      </c>
      <c r="C239" s="281">
        <v>715</v>
      </c>
      <c r="D239" s="227" t="s">
        <v>6150</v>
      </c>
      <c r="E239" s="280" t="s">
        <v>6149</v>
      </c>
      <c r="F239" s="279" t="s">
        <v>6148</v>
      </c>
      <c r="G239" s="278" t="s">
        <v>5507</v>
      </c>
      <c r="H239" s="277"/>
      <c r="I239" s="276">
        <v>352.4</v>
      </c>
      <c r="J239" s="275">
        <v>0.6</v>
      </c>
      <c r="K239" s="274"/>
      <c r="L239" s="273">
        <v>0</v>
      </c>
      <c r="M239" s="273">
        <v>1</v>
      </c>
      <c r="N239" s="272"/>
      <c r="O239" s="271" t="str">
        <f t="shared" si="12"/>
        <v/>
      </c>
      <c r="P239" s="271" t="str">
        <f t="shared" si="13"/>
        <v/>
      </c>
      <c r="Q239" s="270" t="s">
        <v>5898</v>
      </c>
      <c r="R239" s="269" t="s">
        <v>33</v>
      </c>
      <c r="S239" s="267" t="s">
        <v>6147</v>
      </c>
      <c r="T239" s="268" t="s">
        <v>5492</v>
      </c>
      <c r="U239" s="267" t="str">
        <f t="shared" si="14"/>
        <v/>
      </c>
      <c r="V239" s="267" t="str">
        <f t="shared" si="15"/>
        <v/>
      </c>
      <c r="W239" s="267" t="s">
        <v>5506</v>
      </c>
      <c r="X239" s="267"/>
      <c r="Y239" s="78"/>
    </row>
    <row r="240" spans="1:25" x14ac:dyDescent="0.2">
      <c r="A240" s="227">
        <v>785</v>
      </c>
      <c r="B240" s="282">
        <v>0.53</v>
      </c>
      <c r="C240" s="281">
        <v>405</v>
      </c>
      <c r="D240" s="227" t="s">
        <v>6146</v>
      </c>
      <c r="E240" s="280" t="s">
        <v>2643</v>
      </c>
      <c r="F240" s="279" t="s">
        <v>2644</v>
      </c>
      <c r="G240" s="278" t="s">
        <v>5528</v>
      </c>
      <c r="H240" s="277"/>
      <c r="I240" s="276">
        <v>226.6</v>
      </c>
      <c r="J240" s="275">
        <v>2</v>
      </c>
      <c r="K240" s="274"/>
      <c r="L240" s="273">
        <v>0</v>
      </c>
      <c r="M240" s="273">
        <v>3</v>
      </c>
      <c r="N240" s="272"/>
      <c r="O240" s="271" t="str">
        <f t="shared" si="12"/>
        <v/>
      </c>
      <c r="P240" s="271" t="str">
        <f t="shared" si="13"/>
        <v/>
      </c>
      <c r="Q240" s="270" t="s">
        <v>5714</v>
      </c>
      <c r="R240" s="269" t="s">
        <v>33</v>
      </c>
      <c r="S240" s="267" t="s">
        <v>5697</v>
      </c>
      <c r="T240" s="268" t="s">
        <v>5492</v>
      </c>
      <c r="U240" s="267" t="str">
        <f t="shared" si="14"/>
        <v/>
      </c>
      <c r="V240" s="267" t="str">
        <f t="shared" si="15"/>
        <v/>
      </c>
      <c r="W240" s="267" t="s">
        <v>5527</v>
      </c>
      <c r="X240" s="267"/>
      <c r="Y240" s="78"/>
    </row>
    <row r="241" spans="1:25" x14ac:dyDescent="0.2">
      <c r="A241" s="227">
        <v>798</v>
      </c>
      <c r="B241" s="282">
        <v>0.53</v>
      </c>
      <c r="C241" s="281">
        <v>405</v>
      </c>
      <c r="D241" s="227" t="s">
        <v>6145</v>
      </c>
      <c r="E241" s="280" t="s">
        <v>2532</v>
      </c>
      <c r="F241" s="279" t="s">
        <v>2533</v>
      </c>
      <c r="G241" s="278" t="s">
        <v>5528</v>
      </c>
      <c r="H241" s="277"/>
      <c r="I241" s="276">
        <v>245.3</v>
      </c>
      <c r="J241" s="275">
        <v>2</v>
      </c>
      <c r="K241" s="274"/>
      <c r="L241" s="273">
        <v>0</v>
      </c>
      <c r="M241" s="273">
        <v>1</v>
      </c>
      <c r="N241" s="272"/>
      <c r="O241" s="271" t="str">
        <f t="shared" si="12"/>
        <v/>
      </c>
      <c r="P241" s="271" t="str">
        <f t="shared" si="13"/>
        <v/>
      </c>
      <c r="Q241" s="270" t="s">
        <v>6144</v>
      </c>
      <c r="R241" s="269" t="s">
        <v>60</v>
      </c>
      <c r="S241" s="267" t="s">
        <v>5583</v>
      </c>
      <c r="T241" s="268" t="s">
        <v>5492</v>
      </c>
      <c r="U241" s="267" t="str">
        <f t="shared" si="14"/>
        <v/>
      </c>
      <c r="V241" s="267" t="str">
        <f t="shared" si="15"/>
        <v/>
      </c>
      <c r="W241" s="267" t="s">
        <v>5527</v>
      </c>
      <c r="X241" s="267"/>
      <c r="Y241" s="78"/>
    </row>
    <row r="242" spans="1:25" x14ac:dyDescent="0.2">
      <c r="A242" s="227">
        <v>819</v>
      </c>
      <c r="B242" s="282">
        <v>0.53</v>
      </c>
      <c r="C242" s="281">
        <v>405</v>
      </c>
      <c r="D242" s="227" t="s">
        <v>6143</v>
      </c>
      <c r="E242" s="280" t="s">
        <v>4518</v>
      </c>
      <c r="F242" s="279" t="s">
        <v>6141</v>
      </c>
      <c r="G242" s="278" t="s">
        <v>5528</v>
      </c>
      <c r="H242" s="277"/>
      <c r="I242" s="276">
        <v>220.1</v>
      </c>
      <c r="J242" s="283">
        <v>0</v>
      </c>
      <c r="K242" s="274" t="s">
        <v>5945</v>
      </c>
      <c r="L242" s="273">
        <v>0</v>
      </c>
      <c r="M242" s="273">
        <v>6</v>
      </c>
      <c r="N242" s="272"/>
      <c r="O242" s="271" t="str">
        <f t="shared" si="12"/>
        <v/>
      </c>
      <c r="P242" s="271" t="str">
        <f t="shared" si="13"/>
        <v/>
      </c>
      <c r="Q242" s="270" t="s">
        <v>5898</v>
      </c>
      <c r="R242" s="269" t="s">
        <v>43</v>
      </c>
      <c r="S242" s="267" t="s">
        <v>5583</v>
      </c>
      <c r="T242" s="268" t="s">
        <v>5492</v>
      </c>
      <c r="U242" s="267" t="str">
        <f t="shared" si="14"/>
        <v/>
      </c>
      <c r="V242" s="267" t="str">
        <f t="shared" si="15"/>
        <v/>
      </c>
      <c r="W242" s="267" t="s">
        <v>5527</v>
      </c>
      <c r="X242" s="267"/>
      <c r="Y242" s="78"/>
    </row>
    <row r="243" spans="1:25" x14ac:dyDescent="0.2">
      <c r="A243" s="227">
        <v>820</v>
      </c>
      <c r="B243" s="282">
        <v>0.6</v>
      </c>
      <c r="C243" s="281">
        <v>515</v>
      </c>
      <c r="D243" s="227" t="s">
        <v>6142</v>
      </c>
      <c r="E243" s="280" t="s">
        <v>4518</v>
      </c>
      <c r="F243" s="279" t="s">
        <v>6141</v>
      </c>
      <c r="G243" s="278" t="s">
        <v>5510</v>
      </c>
      <c r="H243" s="277"/>
      <c r="I243" s="276">
        <v>268.10000000000002</v>
      </c>
      <c r="J243" s="283">
        <v>0</v>
      </c>
      <c r="K243" s="274" t="s">
        <v>5945</v>
      </c>
      <c r="L243" s="273">
        <v>0</v>
      </c>
      <c r="M243" s="273">
        <v>4</v>
      </c>
      <c r="N243" s="272"/>
      <c r="O243" s="271" t="str">
        <f t="shared" si="12"/>
        <v/>
      </c>
      <c r="P243" s="271" t="str">
        <f t="shared" si="13"/>
        <v/>
      </c>
      <c r="Q243" s="270" t="s">
        <v>5898</v>
      </c>
      <c r="R243" s="269" t="s">
        <v>43</v>
      </c>
      <c r="S243" s="267" t="s">
        <v>5583</v>
      </c>
      <c r="T243" s="268" t="s">
        <v>5492</v>
      </c>
      <c r="U243" s="267" t="str">
        <f t="shared" si="14"/>
        <v/>
      </c>
      <c r="V243" s="267" t="str">
        <f t="shared" si="15"/>
        <v/>
      </c>
      <c r="W243" s="267" t="s">
        <v>5509</v>
      </c>
      <c r="X243" s="267"/>
      <c r="Y243" s="78"/>
    </row>
    <row r="244" spans="1:25" x14ac:dyDescent="0.2">
      <c r="A244" s="227">
        <v>823</v>
      </c>
      <c r="B244" s="282">
        <v>0.53</v>
      </c>
      <c r="C244" s="281">
        <v>405</v>
      </c>
      <c r="D244" s="227" t="s">
        <v>6140</v>
      </c>
      <c r="E244" s="280" t="s">
        <v>2955</v>
      </c>
      <c r="F244" s="279" t="s">
        <v>4514</v>
      </c>
      <c r="G244" s="278" t="s">
        <v>5528</v>
      </c>
      <c r="H244" s="277"/>
      <c r="I244" s="276">
        <v>232.8</v>
      </c>
      <c r="J244" s="283">
        <v>0</v>
      </c>
      <c r="K244" s="274"/>
      <c r="L244" s="273">
        <v>0</v>
      </c>
      <c r="M244" s="273">
        <v>1</v>
      </c>
      <c r="N244" s="272"/>
      <c r="O244" s="271" t="str">
        <f t="shared" si="12"/>
        <v/>
      </c>
      <c r="P244" s="271" t="str">
        <f t="shared" si="13"/>
        <v/>
      </c>
      <c r="Q244" s="270" t="s">
        <v>5494</v>
      </c>
      <c r="R244" s="269" t="s">
        <v>60</v>
      </c>
      <c r="S244" s="267" t="s">
        <v>5583</v>
      </c>
      <c r="T244" s="268" t="s">
        <v>5492</v>
      </c>
      <c r="U244" s="267" t="str">
        <f t="shared" si="14"/>
        <v/>
      </c>
      <c r="V244" s="267" t="str">
        <f t="shared" si="15"/>
        <v/>
      </c>
      <c r="W244" s="267" t="s">
        <v>5527</v>
      </c>
      <c r="X244" s="267"/>
      <c r="Y244" s="78"/>
    </row>
    <row r="245" spans="1:25" x14ac:dyDescent="0.2">
      <c r="A245" s="227">
        <v>824</v>
      </c>
      <c r="B245" s="282">
        <v>0.6</v>
      </c>
      <c r="C245" s="281">
        <v>515</v>
      </c>
      <c r="D245" s="227" t="s">
        <v>6139</v>
      </c>
      <c r="E245" s="280" t="s">
        <v>2955</v>
      </c>
      <c r="F245" s="279" t="s">
        <v>4514</v>
      </c>
      <c r="G245" s="278" t="s">
        <v>5510</v>
      </c>
      <c r="H245" s="277"/>
      <c r="I245" s="276">
        <v>267.85000000000002</v>
      </c>
      <c r="J245" s="283">
        <v>0</v>
      </c>
      <c r="K245" s="274"/>
      <c r="L245" s="273">
        <v>0</v>
      </c>
      <c r="M245" s="273">
        <v>42</v>
      </c>
      <c r="N245" s="272"/>
      <c r="O245" s="271" t="str">
        <f t="shared" si="12"/>
        <v/>
      </c>
      <c r="P245" s="271" t="str">
        <f t="shared" si="13"/>
        <v/>
      </c>
      <c r="Q245" s="270" t="s">
        <v>5494</v>
      </c>
      <c r="R245" s="269" t="s">
        <v>60</v>
      </c>
      <c r="S245" s="267" t="s">
        <v>5583</v>
      </c>
      <c r="T245" s="268" t="s">
        <v>5492</v>
      </c>
      <c r="U245" s="267" t="str">
        <f t="shared" si="14"/>
        <v/>
      </c>
      <c r="V245" s="267" t="str">
        <f t="shared" si="15"/>
        <v/>
      </c>
      <c r="W245" s="267" t="s">
        <v>5509</v>
      </c>
      <c r="X245" s="267"/>
      <c r="Y245" s="78"/>
    </row>
    <row r="246" spans="1:25" x14ac:dyDescent="0.2">
      <c r="A246" s="227">
        <v>825</v>
      </c>
      <c r="B246" s="282">
        <v>0.9</v>
      </c>
      <c r="C246" s="281">
        <v>715</v>
      </c>
      <c r="D246" s="227" t="s">
        <v>6138</v>
      </c>
      <c r="E246" s="280" t="s">
        <v>2955</v>
      </c>
      <c r="F246" s="279" t="s">
        <v>4514</v>
      </c>
      <c r="G246" s="278" t="s">
        <v>5507</v>
      </c>
      <c r="H246" s="277"/>
      <c r="I246" s="276">
        <v>343.9</v>
      </c>
      <c r="J246" s="283">
        <v>0</v>
      </c>
      <c r="K246" s="274"/>
      <c r="L246" s="273">
        <v>0</v>
      </c>
      <c r="M246" s="273">
        <v>31</v>
      </c>
      <c r="N246" s="272"/>
      <c r="O246" s="271" t="str">
        <f t="shared" si="12"/>
        <v/>
      </c>
      <c r="P246" s="271" t="str">
        <f t="shared" si="13"/>
        <v/>
      </c>
      <c r="Q246" s="270" t="s">
        <v>5494</v>
      </c>
      <c r="R246" s="269" t="s">
        <v>60</v>
      </c>
      <c r="S246" s="267" t="s">
        <v>5583</v>
      </c>
      <c r="T246" s="268" t="s">
        <v>5492</v>
      </c>
      <c r="U246" s="267" t="str">
        <f t="shared" si="14"/>
        <v/>
      </c>
      <c r="V246" s="267" t="str">
        <f t="shared" si="15"/>
        <v/>
      </c>
      <c r="W246" s="267" t="s">
        <v>5506</v>
      </c>
      <c r="X246" s="267"/>
      <c r="Y246" s="78"/>
    </row>
    <row r="247" spans="1:25" x14ac:dyDescent="0.2">
      <c r="A247" s="227">
        <v>827</v>
      </c>
      <c r="B247" s="282">
        <v>2.5</v>
      </c>
      <c r="C247" s="281">
        <v>1550</v>
      </c>
      <c r="D247" s="227" t="s">
        <v>6137</v>
      </c>
      <c r="E247" s="280" t="s">
        <v>2955</v>
      </c>
      <c r="F247" s="279" t="s">
        <v>4514</v>
      </c>
      <c r="G247" s="278" t="s">
        <v>5499</v>
      </c>
      <c r="H247" s="277"/>
      <c r="I247" s="276">
        <v>487.3</v>
      </c>
      <c r="J247" s="283">
        <v>0</v>
      </c>
      <c r="K247" s="274"/>
      <c r="L247" s="273">
        <v>0</v>
      </c>
      <c r="M247" s="273">
        <v>2</v>
      </c>
      <c r="N247" s="272"/>
      <c r="O247" s="271" t="str">
        <f t="shared" si="12"/>
        <v/>
      </c>
      <c r="P247" s="271" t="str">
        <f t="shared" si="13"/>
        <v/>
      </c>
      <c r="Q247" s="270" t="s">
        <v>5494</v>
      </c>
      <c r="R247" s="269" t="s">
        <v>60</v>
      </c>
      <c r="S247" s="267" t="s">
        <v>5583</v>
      </c>
      <c r="T247" s="268" t="s">
        <v>5492</v>
      </c>
      <c r="U247" s="267" t="str">
        <f t="shared" si="14"/>
        <v/>
      </c>
      <c r="V247" s="267" t="str">
        <f t="shared" si="15"/>
        <v/>
      </c>
      <c r="W247" s="267" t="s">
        <v>5498</v>
      </c>
      <c r="X247" s="267"/>
      <c r="Y247" s="78"/>
    </row>
    <row r="248" spans="1:25" x14ac:dyDescent="0.2">
      <c r="A248" s="227">
        <v>828</v>
      </c>
      <c r="B248" s="282">
        <v>2.9</v>
      </c>
      <c r="C248" s="281">
        <v>2500</v>
      </c>
      <c r="D248" s="227" t="s">
        <v>6136</v>
      </c>
      <c r="E248" s="280" t="s">
        <v>2955</v>
      </c>
      <c r="F248" s="279" t="s">
        <v>4514</v>
      </c>
      <c r="G248" s="278" t="s">
        <v>5496</v>
      </c>
      <c r="H248" s="277"/>
      <c r="I248" s="276">
        <v>564.95000000000005</v>
      </c>
      <c r="J248" s="283">
        <v>0</v>
      </c>
      <c r="K248" s="274"/>
      <c r="L248" s="273">
        <v>0</v>
      </c>
      <c r="M248" s="273">
        <v>1</v>
      </c>
      <c r="N248" s="272"/>
      <c r="O248" s="271" t="str">
        <f t="shared" si="12"/>
        <v/>
      </c>
      <c r="P248" s="271" t="str">
        <f t="shared" si="13"/>
        <v/>
      </c>
      <c r="Q248" s="270" t="s">
        <v>5494</v>
      </c>
      <c r="R248" s="269" t="s">
        <v>60</v>
      </c>
      <c r="S248" s="267" t="s">
        <v>5583</v>
      </c>
      <c r="T248" s="268" t="s">
        <v>5492</v>
      </c>
      <c r="U248" s="267" t="str">
        <f t="shared" si="14"/>
        <v/>
      </c>
      <c r="V248" s="267" t="str">
        <f t="shared" si="15"/>
        <v/>
      </c>
      <c r="W248" s="267" t="s">
        <v>5491</v>
      </c>
      <c r="X248" s="267"/>
      <c r="Y248" s="78"/>
    </row>
    <row r="249" spans="1:25" x14ac:dyDescent="0.2">
      <c r="A249" s="227">
        <v>832</v>
      </c>
      <c r="B249" s="282">
        <v>1.25</v>
      </c>
      <c r="C249" s="281">
        <v>1050</v>
      </c>
      <c r="D249" s="227" t="s">
        <v>6135</v>
      </c>
      <c r="E249" s="280" t="s">
        <v>2995</v>
      </c>
      <c r="F249" s="279" t="s">
        <v>2996</v>
      </c>
      <c r="G249" s="278" t="s">
        <v>5504</v>
      </c>
      <c r="H249" s="277"/>
      <c r="I249" s="276">
        <v>419.7</v>
      </c>
      <c r="J249" s="283">
        <v>0</v>
      </c>
      <c r="K249" s="274"/>
      <c r="L249" s="273">
        <v>0</v>
      </c>
      <c r="M249" s="273">
        <v>1</v>
      </c>
      <c r="N249" s="272"/>
      <c r="O249" s="271" t="str">
        <f t="shared" si="12"/>
        <v/>
      </c>
      <c r="P249" s="271" t="str">
        <f t="shared" si="13"/>
        <v/>
      </c>
      <c r="Q249" s="270" t="s">
        <v>5494</v>
      </c>
      <c r="R249" s="269" t="s">
        <v>60</v>
      </c>
      <c r="S249" s="267" t="s">
        <v>5583</v>
      </c>
      <c r="T249" s="268" t="s">
        <v>5492</v>
      </c>
      <c r="U249" s="267" t="str">
        <f t="shared" si="14"/>
        <v/>
      </c>
      <c r="V249" s="267" t="str">
        <f t="shared" si="15"/>
        <v/>
      </c>
      <c r="W249" s="267" t="s">
        <v>5503</v>
      </c>
      <c r="X249" s="267"/>
      <c r="Y249" s="78"/>
    </row>
    <row r="250" spans="1:25" x14ac:dyDescent="0.2">
      <c r="A250" s="227">
        <v>833</v>
      </c>
      <c r="B250" s="282">
        <v>2.5</v>
      </c>
      <c r="C250" s="281">
        <v>1550</v>
      </c>
      <c r="D250" s="227" t="s">
        <v>6134</v>
      </c>
      <c r="E250" s="280" t="s">
        <v>2995</v>
      </c>
      <c r="F250" s="279" t="s">
        <v>2996</v>
      </c>
      <c r="G250" s="278" t="s">
        <v>5499</v>
      </c>
      <c r="H250" s="277"/>
      <c r="I250" s="276">
        <v>487.3</v>
      </c>
      <c r="J250" s="283">
        <v>0</v>
      </c>
      <c r="K250" s="274"/>
      <c r="L250" s="273">
        <v>0</v>
      </c>
      <c r="M250" s="273">
        <v>1</v>
      </c>
      <c r="N250" s="272"/>
      <c r="O250" s="271" t="str">
        <f t="shared" si="12"/>
        <v/>
      </c>
      <c r="P250" s="271" t="str">
        <f t="shared" si="13"/>
        <v/>
      </c>
      <c r="Q250" s="270" t="s">
        <v>5494</v>
      </c>
      <c r="R250" s="269" t="s">
        <v>60</v>
      </c>
      <c r="S250" s="267" t="s">
        <v>5583</v>
      </c>
      <c r="T250" s="268" t="s">
        <v>5492</v>
      </c>
      <c r="U250" s="267" t="str">
        <f t="shared" si="14"/>
        <v/>
      </c>
      <c r="V250" s="267" t="str">
        <f t="shared" si="15"/>
        <v/>
      </c>
      <c r="W250" s="267" t="s">
        <v>5498</v>
      </c>
      <c r="X250" s="267"/>
      <c r="Y250" s="78"/>
    </row>
    <row r="251" spans="1:25" x14ac:dyDescent="0.2">
      <c r="A251" s="227">
        <v>837</v>
      </c>
      <c r="B251" s="282">
        <v>0.53</v>
      </c>
      <c r="C251" s="281">
        <v>405</v>
      </c>
      <c r="D251" s="227" t="s">
        <v>6133</v>
      </c>
      <c r="E251" s="280" t="s">
        <v>1444</v>
      </c>
      <c r="F251" s="279" t="s">
        <v>1445</v>
      </c>
      <c r="G251" s="278" t="s">
        <v>5528</v>
      </c>
      <c r="H251" s="277"/>
      <c r="I251" s="276">
        <v>225</v>
      </c>
      <c r="J251" s="275">
        <v>1.25</v>
      </c>
      <c r="K251" s="274"/>
      <c r="L251" s="273">
        <v>0</v>
      </c>
      <c r="M251" s="273">
        <v>20</v>
      </c>
      <c r="N251" s="272"/>
      <c r="O251" s="271" t="str">
        <f t="shared" si="12"/>
        <v/>
      </c>
      <c r="P251" s="271" t="str">
        <f t="shared" si="13"/>
        <v/>
      </c>
      <c r="Q251" s="270" t="s">
        <v>5873</v>
      </c>
      <c r="R251" s="269" t="s">
        <v>33</v>
      </c>
      <c r="S251" s="267" t="s">
        <v>6132</v>
      </c>
      <c r="T251" s="268" t="s">
        <v>5492</v>
      </c>
      <c r="U251" s="267" t="str">
        <f t="shared" si="14"/>
        <v/>
      </c>
      <c r="V251" s="267" t="str">
        <f t="shared" si="15"/>
        <v/>
      </c>
      <c r="W251" s="267" t="s">
        <v>5527</v>
      </c>
      <c r="X251" s="267"/>
      <c r="Y251" s="78"/>
    </row>
    <row r="252" spans="1:25" x14ac:dyDescent="0.2">
      <c r="A252" s="227">
        <v>862</v>
      </c>
      <c r="B252" s="282">
        <v>0.55000000000000004</v>
      </c>
      <c r="C252" s="281">
        <v>405</v>
      </c>
      <c r="D252" s="227" t="s">
        <v>6131</v>
      </c>
      <c r="E252" s="280" t="s">
        <v>247</v>
      </c>
      <c r="F252" s="279" t="s">
        <v>248</v>
      </c>
      <c r="G252" s="278" t="s">
        <v>79</v>
      </c>
      <c r="H252" s="277" t="s">
        <v>5684</v>
      </c>
      <c r="I252" s="276">
        <v>204.15</v>
      </c>
      <c r="J252" s="283">
        <v>0</v>
      </c>
      <c r="K252" s="274"/>
      <c r="L252" s="273">
        <v>0</v>
      </c>
      <c r="M252" s="273">
        <v>2</v>
      </c>
      <c r="N252" s="272"/>
      <c r="O252" s="271" t="str">
        <f t="shared" si="12"/>
        <v/>
      </c>
      <c r="P252" s="271" t="str">
        <f t="shared" si="13"/>
        <v/>
      </c>
      <c r="Q252" s="270" t="s">
        <v>5701</v>
      </c>
      <c r="R252" s="269" t="s">
        <v>33</v>
      </c>
      <c r="S252" s="267" t="s">
        <v>5583</v>
      </c>
      <c r="T252" s="268" t="s">
        <v>5492</v>
      </c>
      <c r="U252" s="267" t="str">
        <f t="shared" si="14"/>
        <v/>
      </c>
      <c r="V252" s="267" t="str">
        <f t="shared" si="15"/>
        <v/>
      </c>
      <c r="W252" s="267" t="s">
        <v>5527</v>
      </c>
      <c r="X252" s="267"/>
      <c r="Y252" s="78"/>
    </row>
    <row r="253" spans="1:25" x14ac:dyDescent="0.2">
      <c r="A253" s="227">
        <v>887</v>
      </c>
      <c r="B253" s="282">
        <v>0.53</v>
      </c>
      <c r="C253" s="281">
        <v>405</v>
      </c>
      <c r="D253" s="227" t="s">
        <v>6130</v>
      </c>
      <c r="E253" s="280" t="s">
        <v>249</v>
      </c>
      <c r="F253" s="279" t="s">
        <v>250</v>
      </c>
      <c r="G253" s="278" t="s">
        <v>5528</v>
      </c>
      <c r="H253" s="277"/>
      <c r="I253" s="276">
        <v>238.1</v>
      </c>
      <c r="J253" s="275">
        <v>1.75</v>
      </c>
      <c r="K253" s="274"/>
      <c r="L253" s="273">
        <v>0</v>
      </c>
      <c r="M253" s="273">
        <v>5</v>
      </c>
      <c r="N253" s="272"/>
      <c r="O253" s="271" t="str">
        <f t="shared" si="12"/>
        <v/>
      </c>
      <c r="P253" s="271" t="str">
        <f t="shared" si="13"/>
        <v/>
      </c>
      <c r="Q253" s="270" t="s">
        <v>5675</v>
      </c>
      <c r="R253" s="269" t="s">
        <v>60</v>
      </c>
      <c r="S253" s="267" t="s">
        <v>5666</v>
      </c>
      <c r="T253" s="268" t="s">
        <v>5492</v>
      </c>
      <c r="U253" s="267" t="str">
        <f t="shared" si="14"/>
        <v/>
      </c>
      <c r="V253" s="267" t="str">
        <f t="shared" si="15"/>
        <v/>
      </c>
      <c r="W253" s="267" t="s">
        <v>5527</v>
      </c>
      <c r="X253" s="267"/>
      <c r="Y253" s="78"/>
    </row>
    <row r="254" spans="1:25" x14ac:dyDescent="0.2">
      <c r="A254" s="227">
        <v>888</v>
      </c>
      <c r="B254" s="282">
        <v>0.6</v>
      </c>
      <c r="C254" s="281">
        <v>515</v>
      </c>
      <c r="D254" s="227" t="s">
        <v>6129</v>
      </c>
      <c r="E254" s="280" t="s">
        <v>249</v>
      </c>
      <c r="F254" s="279" t="s">
        <v>250</v>
      </c>
      <c r="G254" s="278" t="s">
        <v>5510</v>
      </c>
      <c r="H254" s="277"/>
      <c r="I254" s="276">
        <v>262</v>
      </c>
      <c r="J254" s="275">
        <v>1.75</v>
      </c>
      <c r="K254" s="274"/>
      <c r="L254" s="273">
        <v>0</v>
      </c>
      <c r="M254" s="273">
        <v>1</v>
      </c>
      <c r="N254" s="272"/>
      <c r="O254" s="271" t="str">
        <f t="shared" si="12"/>
        <v/>
      </c>
      <c r="P254" s="271" t="str">
        <f t="shared" si="13"/>
        <v/>
      </c>
      <c r="Q254" s="270" t="s">
        <v>5675</v>
      </c>
      <c r="R254" s="269" t="s">
        <v>60</v>
      </c>
      <c r="S254" s="267" t="s">
        <v>5666</v>
      </c>
      <c r="T254" s="268" t="s">
        <v>5492</v>
      </c>
      <c r="U254" s="267" t="str">
        <f t="shared" si="14"/>
        <v/>
      </c>
      <c r="V254" s="267" t="str">
        <f t="shared" si="15"/>
        <v/>
      </c>
      <c r="W254" s="267" t="s">
        <v>5509</v>
      </c>
      <c r="X254" s="267"/>
      <c r="Y254" s="78"/>
    </row>
    <row r="255" spans="1:25" x14ac:dyDescent="0.2">
      <c r="A255" s="227">
        <v>913</v>
      </c>
      <c r="B255" s="282">
        <v>0.6</v>
      </c>
      <c r="C255" s="281">
        <v>515</v>
      </c>
      <c r="D255" s="227" t="s">
        <v>6128</v>
      </c>
      <c r="E255" s="280" t="s">
        <v>6125</v>
      </c>
      <c r="F255" s="279" t="s">
        <v>6124</v>
      </c>
      <c r="G255" s="278" t="s">
        <v>5510</v>
      </c>
      <c r="H255" s="277"/>
      <c r="I255" s="276">
        <v>253.95</v>
      </c>
      <c r="J255" s="283">
        <v>0</v>
      </c>
      <c r="K255" s="274"/>
      <c r="L255" s="273">
        <v>0</v>
      </c>
      <c r="M255" s="273">
        <v>1</v>
      </c>
      <c r="N255" s="272"/>
      <c r="O255" s="271" t="str">
        <f t="shared" si="12"/>
        <v/>
      </c>
      <c r="P255" s="271" t="str">
        <f t="shared" si="13"/>
        <v/>
      </c>
      <c r="Q255" s="270" t="s">
        <v>79</v>
      </c>
      <c r="R255" s="269" t="s">
        <v>60</v>
      </c>
      <c r="S255" s="267" t="s">
        <v>5623</v>
      </c>
      <c r="T255" s="268" t="s">
        <v>5492</v>
      </c>
      <c r="U255" s="267" t="str">
        <f t="shared" si="14"/>
        <v/>
      </c>
      <c r="V255" s="267" t="str">
        <f t="shared" si="15"/>
        <v/>
      </c>
      <c r="W255" s="267" t="s">
        <v>5509</v>
      </c>
      <c r="X255" s="267"/>
      <c r="Y255" s="78"/>
    </row>
    <row r="256" spans="1:25" x14ac:dyDescent="0.2">
      <c r="A256" s="227">
        <v>914</v>
      </c>
      <c r="B256" s="282">
        <v>0.9</v>
      </c>
      <c r="C256" s="281">
        <v>715</v>
      </c>
      <c r="D256" s="227" t="s">
        <v>6127</v>
      </c>
      <c r="E256" s="280" t="s">
        <v>6125</v>
      </c>
      <c r="F256" s="279" t="s">
        <v>6124</v>
      </c>
      <c r="G256" s="278" t="s">
        <v>5507</v>
      </c>
      <c r="H256" s="277"/>
      <c r="I256" s="276">
        <v>312.75</v>
      </c>
      <c r="J256" s="283">
        <v>0</v>
      </c>
      <c r="K256" s="274"/>
      <c r="L256" s="273">
        <v>0</v>
      </c>
      <c r="M256" s="273">
        <v>1</v>
      </c>
      <c r="N256" s="272"/>
      <c r="O256" s="271" t="str">
        <f t="shared" si="12"/>
        <v/>
      </c>
      <c r="P256" s="271" t="str">
        <f t="shared" si="13"/>
        <v/>
      </c>
      <c r="Q256" s="270" t="s">
        <v>79</v>
      </c>
      <c r="R256" s="269" t="s">
        <v>60</v>
      </c>
      <c r="S256" s="267" t="s">
        <v>5623</v>
      </c>
      <c r="T256" s="268" t="s">
        <v>5492</v>
      </c>
      <c r="U256" s="267" t="str">
        <f t="shared" si="14"/>
        <v/>
      </c>
      <c r="V256" s="267" t="str">
        <f t="shared" si="15"/>
        <v/>
      </c>
      <c r="W256" s="267" t="s">
        <v>5506</v>
      </c>
      <c r="X256" s="267"/>
      <c r="Y256" s="78"/>
    </row>
    <row r="257" spans="1:25" x14ac:dyDescent="0.2">
      <c r="A257" s="227">
        <v>915</v>
      </c>
      <c r="B257" s="282">
        <v>1.25</v>
      </c>
      <c r="C257" s="281">
        <v>1050</v>
      </c>
      <c r="D257" s="227" t="s">
        <v>6126</v>
      </c>
      <c r="E257" s="280" t="s">
        <v>6125</v>
      </c>
      <c r="F257" s="279" t="s">
        <v>6124</v>
      </c>
      <c r="G257" s="278" t="s">
        <v>5504</v>
      </c>
      <c r="H257" s="277"/>
      <c r="I257" s="276">
        <v>362.7</v>
      </c>
      <c r="J257" s="283">
        <v>0</v>
      </c>
      <c r="K257" s="274"/>
      <c r="L257" s="273">
        <v>0</v>
      </c>
      <c r="M257" s="273">
        <v>2</v>
      </c>
      <c r="N257" s="272"/>
      <c r="O257" s="271" t="str">
        <f t="shared" si="12"/>
        <v/>
      </c>
      <c r="P257" s="271" t="str">
        <f t="shared" si="13"/>
        <v/>
      </c>
      <c r="Q257" s="270" t="s">
        <v>79</v>
      </c>
      <c r="R257" s="269" t="s">
        <v>60</v>
      </c>
      <c r="S257" s="267" t="s">
        <v>5623</v>
      </c>
      <c r="T257" s="268" t="s">
        <v>5492</v>
      </c>
      <c r="U257" s="267" t="str">
        <f t="shared" si="14"/>
        <v/>
      </c>
      <c r="V257" s="267" t="str">
        <f t="shared" si="15"/>
        <v/>
      </c>
      <c r="W257" s="267" t="s">
        <v>5503</v>
      </c>
      <c r="X257" s="267"/>
      <c r="Y257" s="78"/>
    </row>
    <row r="258" spans="1:25" x14ac:dyDescent="0.2">
      <c r="A258" s="227">
        <v>928</v>
      </c>
      <c r="B258" s="282">
        <v>1.25</v>
      </c>
      <c r="C258" s="281">
        <v>1050</v>
      </c>
      <c r="D258" s="227" t="s">
        <v>6123</v>
      </c>
      <c r="E258" s="280" t="s">
        <v>254</v>
      </c>
      <c r="F258" s="279" t="s">
        <v>255</v>
      </c>
      <c r="G258" s="278" t="s">
        <v>5504</v>
      </c>
      <c r="H258" s="277"/>
      <c r="I258" s="276">
        <v>355.15</v>
      </c>
      <c r="J258" s="283">
        <v>0</v>
      </c>
      <c r="K258" s="274"/>
      <c r="L258" s="273">
        <v>0</v>
      </c>
      <c r="M258" s="273">
        <v>3</v>
      </c>
      <c r="N258" s="272"/>
      <c r="O258" s="271" t="str">
        <f t="shared" si="12"/>
        <v/>
      </c>
      <c r="P258" s="271" t="str">
        <f t="shared" si="13"/>
        <v/>
      </c>
      <c r="Q258" s="270" t="s">
        <v>52</v>
      </c>
      <c r="R258" s="269" t="s">
        <v>60</v>
      </c>
      <c r="S258" s="267" t="s">
        <v>5520</v>
      </c>
      <c r="T258" s="268" t="s">
        <v>5492</v>
      </c>
      <c r="U258" s="267" t="str">
        <f t="shared" si="14"/>
        <v/>
      </c>
      <c r="V258" s="267" t="str">
        <f t="shared" si="15"/>
        <v/>
      </c>
      <c r="W258" s="267" t="s">
        <v>5503</v>
      </c>
      <c r="X258" s="267"/>
      <c r="Y258" s="78"/>
    </row>
    <row r="259" spans="1:25" x14ac:dyDescent="0.2">
      <c r="A259" s="227">
        <v>936</v>
      </c>
      <c r="B259" s="282">
        <v>0.53</v>
      </c>
      <c r="C259" s="281">
        <v>405</v>
      </c>
      <c r="D259" s="227" t="s">
        <v>6122</v>
      </c>
      <c r="E259" s="280" t="s">
        <v>259</v>
      </c>
      <c r="F259" s="279" t="s">
        <v>260</v>
      </c>
      <c r="G259" s="278" t="s">
        <v>5528</v>
      </c>
      <c r="H259" s="277"/>
      <c r="I259" s="276">
        <v>202.2</v>
      </c>
      <c r="J259" s="283">
        <v>0</v>
      </c>
      <c r="K259" s="274"/>
      <c r="L259" s="273">
        <v>0</v>
      </c>
      <c r="M259" s="273">
        <v>11</v>
      </c>
      <c r="N259" s="272"/>
      <c r="O259" s="271" t="str">
        <f t="shared" si="12"/>
        <v/>
      </c>
      <c r="P259" s="271" t="str">
        <f t="shared" si="13"/>
        <v/>
      </c>
      <c r="Q259" s="270" t="s">
        <v>52</v>
      </c>
      <c r="R259" s="269" t="s">
        <v>60</v>
      </c>
      <c r="S259" s="267" t="s">
        <v>5493</v>
      </c>
      <c r="T259" s="268" t="s">
        <v>5492</v>
      </c>
      <c r="U259" s="267" t="str">
        <f t="shared" si="14"/>
        <v/>
      </c>
      <c r="V259" s="267" t="str">
        <f t="shared" si="15"/>
        <v/>
      </c>
      <c r="W259" s="267" t="s">
        <v>5527</v>
      </c>
      <c r="X259" s="267"/>
      <c r="Y259" s="78"/>
    </row>
    <row r="260" spans="1:25" x14ac:dyDescent="0.2">
      <c r="A260" s="227">
        <v>950</v>
      </c>
      <c r="B260" s="282">
        <v>0.9</v>
      </c>
      <c r="C260" s="281">
        <v>715</v>
      </c>
      <c r="D260" s="227" t="s">
        <v>6121</v>
      </c>
      <c r="E260" s="280" t="s">
        <v>6118</v>
      </c>
      <c r="F260" s="279" t="s">
        <v>6117</v>
      </c>
      <c r="G260" s="278" t="s">
        <v>5507</v>
      </c>
      <c r="H260" s="277"/>
      <c r="I260" s="276">
        <v>298</v>
      </c>
      <c r="J260" s="283">
        <v>0</v>
      </c>
      <c r="K260" s="274"/>
      <c r="L260" s="273">
        <v>0</v>
      </c>
      <c r="M260" s="273">
        <v>3</v>
      </c>
      <c r="N260" s="272"/>
      <c r="O260" s="271" t="str">
        <f t="shared" si="12"/>
        <v/>
      </c>
      <c r="P260" s="271" t="str">
        <f t="shared" si="13"/>
        <v/>
      </c>
      <c r="Q260" s="270" t="s">
        <v>5513</v>
      </c>
      <c r="R260" s="269" t="s">
        <v>33</v>
      </c>
      <c r="S260" s="267" t="s">
        <v>5583</v>
      </c>
      <c r="T260" s="268" t="s">
        <v>5492</v>
      </c>
      <c r="U260" s="267" t="str">
        <f t="shared" si="14"/>
        <v/>
      </c>
      <c r="V260" s="267" t="str">
        <f t="shared" si="15"/>
        <v/>
      </c>
      <c r="W260" s="267" t="s">
        <v>5506</v>
      </c>
      <c r="X260" s="267"/>
      <c r="Y260" s="78"/>
    </row>
    <row r="261" spans="1:25" x14ac:dyDescent="0.2">
      <c r="A261" s="227">
        <v>951</v>
      </c>
      <c r="B261" s="282">
        <v>1.25</v>
      </c>
      <c r="C261" s="281">
        <v>1050</v>
      </c>
      <c r="D261" s="227" t="s">
        <v>6120</v>
      </c>
      <c r="E261" s="280" t="s">
        <v>6118</v>
      </c>
      <c r="F261" s="279" t="s">
        <v>6117</v>
      </c>
      <c r="G261" s="278" t="s">
        <v>5504</v>
      </c>
      <c r="H261" s="277"/>
      <c r="I261" s="276">
        <v>361.45</v>
      </c>
      <c r="J261" s="283">
        <v>0</v>
      </c>
      <c r="K261" s="274"/>
      <c r="L261" s="273">
        <v>0</v>
      </c>
      <c r="M261" s="273">
        <v>1</v>
      </c>
      <c r="N261" s="272"/>
      <c r="O261" s="271" t="str">
        <f t="shared" si="12"/>
        <v/>
      </c>
      <c r="P261" s="271" t="str">
        <f t="shared" si="13"/>
        <v/>
      </c>
      <c r="Q261" s="270" t="s">
        <v>5513</v>
      </c>
      <c r="R261" s="269" t="s">
        <v>33</v>
      </c>
      <c r="S261" s="267" t="s">
        <v>5583</v>
      </c>
      <c r="T261" s="268" t="s">
        <v>5492</v>
      </c>
      <c r="U261" s="267" t="str">
        <f t="shared" si="14"/>
        <v/>
      </c>
      <c r="V261" s="267" t="str">
        <f t="shared" si="15"/>
        <v/>
      </c>
      <c r="W261" s="267" t="s">
        <v>5503</v>
      </c>
      <c r="X261" s="267"/>
      <c r="Y261" s="78"/>
    </row>
    <row r="262" spans="1:25" x14ac:dyDescent="0.2">
      <c r="A262" s="227">
        <v>952</v>
      </c>
      <c r="B262" s="282">
        <v>2.5</v>
      </c>
      <c r="C262" s="281">
        <v>1550</v>
      </c>
      <c r="D262" s="227" t="s">
        <v>6119</v>
      </c>
      <c r="E262" s="280" t="s">
        <v>6118</v>
      </c>
      <c r="F262" s="279" t="s">
        <v>6117</v>
      </c>
      <c r="G262" s="278" t="s">
        <v>5499</v>
      </c>
      <c r="H262" s="277"/>
      <c r="I262" s="276">
        <v>437.1</v>
      </c>
      <c r="J262" s="283">
        <v>0</v>
      </c>
      <c r="K262" s="274"/>
      <c r="L262" s="273">
        <v>0</v>
      </c>
      <c r="M262" s="273">
        <v>1</v>
      </c>
      <c r="N262" s="272"/>
      <c r="O262" s="271" t="str">
        <f t="shared" si="12"/>
        <v/>
      </c>
      <c r="P262" s="271" t="str">
        <f t="shared" si="13"/>
        <v/>
      </c>
      <c r="Q262" s="270" t="s">
        <v>5513</v>
      </c>
      <c r="R262" s="269" t="s">
        <v>33</v>
      </c>
      <c r="S262" s="267" t="s">
        <v>5583</v>
      </c>
      <c r="T262" s="268" t="s">
        <v>5492</v>
      </c>
      <c r="U262" s="267" t="str">
        <f t="shared" si="14"/>
        <v/>
      </c>
      <c r="V262" s="267" t="str">
        <f t="shared" si="15"/>
        <v/>
      </c>
      <c r="W262" s="267" t="s">
        <v>5498</v>
      </c>
      <c r="X262" s="267"/>
      <c r="Y262" s="78"/>
    </row>
    <row r="263" spans="1:25" x14ac:dyDescent="0.2">
      <c r="A263" s="227">
        <v>965</v>
      </c>
      <c r="B263" s="282">
        <v>0.53</v>
      </c>
      <c r="C263" s="281">
        <v>405</v>
      </c>
      <c r="D263" s="227" t="s">
        <v>6116</v>
      </c>
      <c r="E263" s="280" t="s">
        <v>6115</v>
      </c>
      <c r="F263" s="279" t="s">
        <v>6114</v>
      </c>
      <c r="G263" s="278" t="s">
        <v>5528</v>
      </c>
      <c r="H263" s="277" t="s">
        <v>5668</v>
      </c>
      <c r="I263" s="276">
        <v>203</v>
      </c>
      <c r="J263" s="283">
        <v>0</v>
      </c>
      <c r="K263" s="274"/>
      <c r="L263" s="273">
        <v>0</v>
      </c>
      <c r="M263" s="273">
        <v>26</v>
      </c>
      <c r="N263" s="272"/>
      <c r="O263" s="271" t="str">
        <f t="shared" si="12"/>
        <v/>
      </c>
      <c r="P263" s="271" t="str">
        <f t="shared" si="13"/>
        <v/>
      </c>
      <c r="Q263" s="270" t="s">
        <v>5723</v>
      </c>
      <c r="R263" s="269" t="s">
        <v>60</v>
      </c>
      <c r="S263" s="267" t="s">
        <v>5623</v>
      </c>
      <c r="T263" s="268" t="s">
        <v>5492</v>
      </c>
      <c r="U263" s="267" t="str">
        <f t="shared" si="14"/>
        <v/>
      </c>
      <c r="V263" s="267" t="str">
        <f t="shared" si="15"/>
        <v/>
      </c>
      <c r="W263" s="267" t="s">
        <v>5527</v>
      </c>
      <c r="X263" s="267"/>
      <c r="Y263" s="78"/>
    </row>
    <row r="264" spans="1:25" x14ac:dyDescent="0.2">
      <c r="A264" s="227">
        <v>975</v>
      </c>
      <c r="B264" s="282">
        <v>0.6</v>
      </c>
      <c r="C264" s="281">
        <v>515</v>
      </c>
      <c r="D264" s="227" t="s">
        <v>6113</v>
      </c>
      <c r="E264" s="280" t="s">
        <v>6111</v>
      </c>
      <c r="F264" s="279" t="s">
        <v>6110</v>
      </c>
      <c r="G264" s="278" t="s">
        <v>5510</v>
      </c>
      <c r="H264" s="277" t="s">
        <v>5668</v>
      </c>
      <c r="I264" s="276">
        <v>302.35000000000002</v>
      </c>
      <c r="J264" s="283">
        <v>0</v>
      </c>
      <c r="K264" s="274"/>
      <c r="L264" s="273">
        <v>0</v>
      </c>
      <c r="M264" s="273">
        <v>1</v>
      </c>
      <c r="N264" s="272"/>
      <c r="O264" s="271" t="str">
        <f t="shared" si="12"/>
        <v/>
      </c>
      <c r="P264" s="271" t="str">
        <f t="shared" si="13"/>
        <v/>
      </c>
      <c r="Q264" s="270" t="s">
        <v>54</v>
      </c>
      <c r="R264" s="269" t="s">
        <v>33</v>
      </c>
      <c r="S264" s="267" t="s">
        <v>5520</v>
      </c>
      <c r="T264" s="268" t="s">
        <v>5492</v>
      </c>
      <c r="U264" s="267" t="str">
        <f t="shared" si="14"/>
        <v/>
      </c>
      <c r="V264" s="267" t="str">
        <f t="shared" si="15"/>
        <v/>
      </c>
      <c r="W264" s="267" t="s">
        <v>5509</v>
      </c>
      <c r="X264" s="267"/>
      <c r="Y264" s="78"/>
    </row>
    <row r="265" spans="1:25" x14ac:dyDescent="0.2">
      <c r="A265" s="227">
        <v>983</v>
      </c>
      <c r="B265" s="284">
        <v>12.5</v>
      </c>
      <c r="C265" s="281">
        <v>6800</v>
      </c>
      <c r="D265" s="227" t="s">
        <v>6112</v>
      </c>
      <c r="E265" s="280" t="s">
        <v>6111</v>
      </c>
      <c r="F265" s="279" t="s">
        <v>6110</v>
      </c>
      <c r="G265" s="278" t="s">
        <v>5771</v>
      </c>
      <c r="H265" s="277"/>
      <c r="I265" s="276">
        <v>1491.75</v>
      </c>
      <c r="J265" s="283">
        <v>0</v>
      </c>
      <c r="K265" s="274" t="s">
        <v>5595</v>
      </c>
      <c r="L265" s="273">
        <v>0</v>
      </c>
      <c r="M265" s="273">
        <v>1</v>
      </c>
      <c r="N265" s="272"/>
      <c r="O265" s="271" t="str">
        <f t="shared" si="12"/>
        <v/>
      </c>
      <c r="P265" s="271" t="str">
        <f t="shared" si="13"/>
        <v/>
      </c>
      <c r="Q265" s="270" t="s">
        <v>5719</v>
      </c>
      <c r="R265" s="269" t="s">
        <v>33</v>
      </c>
      <c r="S265" s="267" t="s">
        <v>5520</v>
      </c>
      <c r="T265" s="268" t="s">
        <v>5492</v>
      </c>
      <c r="U265" s="267" t="str">
        <f t="shared" si="14"/>
        <v/>
      </c>
      <c r="V265" s="267" t="str">
        <f t="shared" si="15"/>
        <v/>
      </c>
      <c r="W265" s="267" t="s">
        <v>5770</v>
      </c>
      <c r="X265" s="267"/>
      <c r="Y265" s="78"/>
    </row>
    <row r="266" spans="1:25" x14ac:dyDescent="0.2">
      <c r="A266" s="227">
        <v>1008</v>
      </c>
      <c r="B266" s="282">
        <v>0.53</v>
      </c>
      <c r="C266" s="281">
        <v>405</v>
      </c>
      <c r="D266" s="227" t="s">
        <v>6109</v>
      </c>
      <c r="E266" s="280" t="s">
        <v>4331</v>
      </c>
      <c r="F266" s="279" t="s">
        <v>6100</v>
      </c>
      <c r="G266" s="278" t="s">
        <v>5528</v>
      </c>
      <c r="H266" s="277" t="s">
        <v>5668</v>
      </c>
      <c r="I266" s="276">
        <v>258.05</v>
      </c>
      <c r="J266" s="283">
        <v>0</v>
      </c>
      <c r="K266" s="274"/>
      <c r="L266" s="273">
        <v>0</v>
      </c>
      <c r="M266" s="273">
        <v>4</v>
      </c>
      <c r="N266" s="272"/>
      <c r="O266" s="271" t="str">
        <f t="shared" si="12"/>
        <v/>
      </c>
      <c r="P266" s="271" t="str">
        <f t="shared" si="13"/>
        <v/>
      </c>
      <c r="Q266" s="270" t="s">
        <v>54</v>
      </c>
      <c r="R266" s="269" t="s">
        <v>33</v>
      </c>
      <c r="S266" s="267" t="s">
        <v>5520</v>
      </c>
      <c r="T266" s="268" t="s">
        <v>5492</v>
      </c>
      <c r="U266" s="267" t="str">
        <f t="shared" si="14"/>
        <v/>
      </c>
      <c r="V266" s="267" t="str">
        <f t="shared" si="15"/>
        <v/>
      </c>
      <c r="W266" s="267" t="s">
        <v>5527</v>
      </c>
      <c r="X266" s="267"/>
      <c r="Y266" s="78"/>
    </row>
    <row r="267" spans="1:25" x14ac:dyDescent="0.2">
      <c r="A267" s="227">
        <v>1009</v>
      </c>
      <c r="B267" s="282">
        <v>0.53</v>
      </c>
      <c r="C267" s="281">
        <v>405</v>
      </c>
      <c r="D267" s="227" t="s">
        <v>6108</v>
      </c>
      <c r="E267" s="280" t="s">
        <v>4331</v>
      </c>
      <c r="F267" s="279" t="s">
        <v>6100</v>
      </c>
      <c r="G267" s="278" t="s">
        <v>5528</v>
      </c>
      <c r="H267" s="277"/>
      <c r="I267" s="276">
        <v>203</v>
      </c>
      <c r="J267" s="283">
        <v>0</v>
      </c>
      <c r="K267" s="274"/>
      <c r="L267" s="273">
        <v>0</v>
      </c>
      <c r="M267" s="273">
        <v>2</v>
      </c>
      <c r="N267" s="272"/>
      <c r="O267" s="271" t="str">
        <f t="shared" si="12"/>
        <v/>
      </c>
      <c r="P267" s="271" t="str">
        <f t="shared" si="13"/>
        <v/>
      </c>
      <c r="Q267" s="270" t="s">
        <v>5719</v>
      </c>
      <c r="R267" s="269" t="s">
        <v>33</v>
      </c>
      <c r="S267" s="267" t="s">
        <v>5520</v>
      </c>
      <c r="T267" s="268" t="s">
        <v>5492</v>
      </c>
      <c r="U267" s="267" t="str">
        <f t="shared" si="14"/>
        <v/>
      </c>
      <c r="V267" s="267" t="str">
        <f t="shared" si="15"/>
        <v/>
      </c>
      <c r="W267" s="267" t="s">
        <v>5527</v>
      </c>
      <c r="X267" s="267"/>
      <c r="Y267" s="78"/>
    </row>
    <row r="268" spans="1:25" x14ac:dyDescent="0.2">
      <c r="A268" s="227">
        <v>1010</v>
      </c>
      <c r="B268" s="282">
        <v>0.6</v>
      </c>
      <c r="C268" s="281">
        <v>515</v>
      </c>
      <c r="D268" s="227" t="s">
        <v>6107</v>
      </c>
      <c r="E268" s="280" t="s">
        <v>4331</v>
      </c>
      <c r="F268" s="279" t="s">
        <v>6100</v>
      </c>
      <c r="G268" s="278" t="s">
        <v>5510</v>
      </c>
      <c r="H268" s="277" t="s">
        <v>5668</v>
      </c>
      <c r="I268" s="276">
        <v>311.7</v>
      </c>
      <c r="J268" s="283">
        <v>0</v>
      </c>
      <c r="K268" s="274"/>
      <c r="L268" s="273">
        <v>0</v>
      </c>
      <c r="M268" s="273">
        <v>11</v>
      </c>
      <c r="N268" s="272"/>
      <c r="O268" s="271" t="str">
        <f t="shared" ref="O268:O331" si="16">IF(N268="","",I268-($O$10*I268))</f>
        <v/>
      </c>
      <c r="P268" s="271" t="str">
        <f t="shared" ref="P268:P331" si="17">IF(N268&lt;&gt;0,SUM(N268*J268, O268*N268),"")</f>
        <v/>
      </c>
      <c r="Q268" s="270" t="s">
        <v>54</v>
      </c>
      <c r="R268" s="269" t="s">
        <v>33</v>
      </c>
      <c r="S268" s="267" t="s">
        <v>5520</v>
      </c>
      <c r="T268" s="268" t="s">
        <v>5492</v>
      </c>
      <c r="U268" s="267" t="str">
        <f t="shared" ref="U268:U331" si="18">IF(N268&gt;0,N268*B268,"")</f>
        <v/>
      </c>
      <c r="V268" s="267" t="str">
        <f t="shared" ref="V268:V331" si="19">IF(N268&gt;0,N268*C268,"")</f>
        <v/>
      </c>
      <c r="W268" s="267" t="s">
        <v>5509</v>
      </c>
      <c r="X268" s="267"/>
      <c r="Y268" s="78"/>
    </row>
    <row r="269" spans="1:25" x14ac:dyDescent="0.2">
      <c r="A269" s="227">
        <v>1011</v>
      </c>
      <c r="B269" s="282">
        <v>0.6</v>
      </c>
      <c r="C269" s="281">
        <v>515</v>
      </c>
      <c r="D269" s="227" t="s">
        <v>6106</v>
      </c>
      <c r="E269" s="280" t="s">
        <v>4331</v>
      </c>
      <c r="F269" s="279" t="s">
        <v>6100</v>
      </c>
      <c r="G269" s="278" t="s">
        <v>5510</v>
      </c>
      <c r="H269" s="277"/>
      <c r="I269" s="276">
        <v>314.60000000000002</v>
      </c>
      <c r="J269" s="283">
        <v>0</v>
      </c>
      <c r="K269" s="274"/>
      <c r="L269" s="273">
        <v>0</v>
      </c>
      <c r="M269" s="273">
        <v>2</v>
      </c>
      <c r="N269" s="272"/>
      <c r="O269" s="271" t="str">
        <f t="shared" si="16"/>
        <v/>
      </c>
      <c r="P269" s="271" t="str">
        <f t="shared" si="17"/>
        <v/>
      </c>
      <c r="Q269" s="270" t="s">
        <v>5719</v>
      </c>
      <c r="R269" s="269" t="s">
        <v>33</v>
      </c>
      <c r="S269" s="267" t="s">
        <v>5520</v>
      </c>
      <c r="T269" s="268" t="s">
        <v>5492</v>
      </c>
      <c r="U269" s="267" t="str">
        <f t="shared" si="18"/>
        <v/>
      </c>
      <c r="V269" s="267" t="str">
        <f t="shared" si="19"/>
        <v/>
      </c>
      <c r="W269" s="267" t="s">
        <v>5509</v>
      </c>
      <c r="X269" s="267"/>
      <c r="Y269" s="78"/>
    </row>
    <row r="270" spans="1:25" x14ac:dyDescent="0.2">
      <c r="A270" s="227">
        <v>1012</v>
      </c>
      <c r="B270" s="282">
        <v>0.9</v>
      </c>
      <c r="C270" s="281">
        <v>715</v>
      </c>
      <c r="D270" s="227" t="s">
        <v>6105</v>
      </c>
      <c r="E270" s="280" t="s">
        <v>4331</v>
      </c>
      <c r="F270" s="279" t="s">
        <v>6100</v>
      </c>
      <c r="G270" s="278" t="s">
        <v>5507</v>
      </c>
      <c r="H270" s="277" t="s">
        <v>5668</v>
      </c>
      <c r="I270" s="276">
        <v>401.25</v>
      </c>
      <c r="J270" s="283">
        <v>0</v>
      </c>
      <c r="K270" s="274"/>
      <c r="L270" s="273">
        <v>0</v>
      </c>
      <c r="M270" s="273">
        <v>8</v>
      </c>
      <c r="N270" s="272"/>
      <c r="O270" s="271" t="str">
        <f t="shared" si="16"/>
        <v/>
      </c>
      <c r="P270" s="271" t="str">
        <f t="shared" si="17"/>
        <v/>
      </c>
      <c r="Q270" s="270" t="s">
        <v>54</v>
      </c>
      <c r="R270" s="269" t="s">
        <v>33</v>
      </c>
      <c r="S270" s="267" t="s">
        <v>5520</v>
      </c>
      <c r="T270" s="268" t="s">
        <v>5492</v>
      </c>
      <c r="U270" s="267" t="str">
        <f t="shared" si="18"/>
        <v/>
      </c>
      <c r="V270" s="267" t="str">
        <f t="shared" si="19"/>
        <v/>
      </c>
      <c r="W270" s="267" t="s">
        <v>5506</v>
      </c>
      <c r="X270" s="267"/>
      <c r="Y270" s="78"/>
    </row>
    <row r="271" spans="1:25" x14ac:dyDescent="0.2">
      <c r="A271" s="227">
        <v>1013</v>
      </c>
      <c r="B271" s="282">
        <v>0.9</v>
      </c>
      <c r="C271" s="281">
        <v>715</v>
      </c>
      <c r="D271" s="227" t="s">
        <v>6104</v>
      </c>
      <c r="E271" s="280" t="s">
        <v>4331</v>
      </c>
      <c r="F271" s="279" t="s">
        <v>6100</v>
      </c>
      <c r="G271" s="278" t="s">
        <v>5507</v>
      </c>
      <c r="H271" s="277"/>
      <c r="I271" s="276">
        <v>400.05</v>
      </c>
      <c r="J271" s="283">
        <v>0</v>
      </c>
      <c r="K271" s="274"/>
      <c r="L271" s="273">
        <v>0</v>
      </c>
      <c r="M271" s="273">
        <v>2</v>
      </c>
      <c r="N271" s="272"/>
      <c r="O271" s="271" t="str">
        <f t="shared" si="16"/>
        <v/>
      </c>
      <c r="P271" s="271" t="str">
        <f t="shared" si="17"/>
        <v/>
      </c>
      <c r="Q271" s="270" t="s">
        <v>5719</v>
      </c>
      <c r="R271" s="269" t="s">
        <v>33</v>
      </c>
      <c r="S271" s="267" t="s">
        <v>5520</v>
      </c>
      <c r="T271" s="268" t="s">
        <v>5492</v>
      </c>
      <c r="U271" s="267" t="str">
        <f t="shared" si="18"/>
        <v/>
      </c>
      <c r="V271" s="267" t="str">
        <f t="shared" si="19"/>
        <v/>
      </c>
      <c r="W271" s="267" t="s">
        <v>5506</v>
      </c>
      <c r="X271" s="267"/>
      <c r="Y271" s="78"/>
    </row>
    <row r="272" spans="1:25" x14ac:dyDescent="0.2">
      <c r="A272" s="227">
        <v>1019</v>
      </c>
      <c r="B272" s="282">
        <v>2.9</v>
      </c>
      <c r="C272" s="281">
        <v>2500</v>
      </c>
      <c r="D272" s="227" t="s">
        <v>6103</v>
      </c>
      <c r="E272" s="280" t="s">
        <v>4331</v>
      </c>
      <c r="F272" s="279" t="s">
        <v>6100</v>
      </c>
      <c r="G272" s="278" t="s">
        <v>5496</v>
      </c>
      <c r="H272" s="277"/>
      <c r="I272" s="276">
        <v>654.85</v>
      </c>
      <c r="J272" s="283">
        <v>0</v>
      </c>
      <c r="K272" s="274"/>
      <c r="L272" s="273">
        <v>0</v>
      </c>
      <c r="M272" s="273">
        <v>1</v>
      </c>
      <c r="N272" s="272"/>
      <c r="O272" s="271" t="str">
        <f t="shared" si="16"/>
        <v/>
      </c>
      <c r="P272" s="271" t="str">
        <f t="shared" si="17"/>
        <v/>
      </c>
      <c r="Q272" s="270" t="s">
        <v>5719</v>
      </c>
      <c r="R272" s="269" t="s">
        <v>33</v>
      </c>
      <c r="S272" s="267" t="s">
        <v>5520</v>
      </c>
      <c r="T272" s="268" t="s">
        <v>5492</v>
      </c>
      <c r="U272" s="267" t="str">
        <f t="shared" si="18"/>
        <v/>
      </c>
      <c r="V272" s="267" t="str">
        <f t="shared" si="19"/>
        <v/>
      </c>
      <c r="W272" s="267" t="s">
        <v>5491</v>
      </c>
      <c r="X272" s="267"/>
      <c r="Y272" s="78"/>
    </row>
    <row r="273" spans="1:25" x14ac:dyDescent="0.2">
      <c r="A273" s="227">
        <v>1022</v>
      </c>
      <c r="B273" s="282">
        <v>3.5</v>
      </c>
      <c r="C273" s="281">
        <v>3000</v>
      </c>
      <c r="D273" s="227" t="s">
        <v>6102</v>
      </c>
      <c r="E273" s="280" t="s">
        <v>4331</v>
      </c>
      <c r="F273" s="279" t="s">
        <v>6100</v>
      </c>
      <c r="G273" s="278" t="s">
        <v>5514</v>
      </c>
      <c r="H273" s="277"/>
      <c r="I273" s="276">
        <v>885</v>
      </c>
      <c r="J273" s="283">
        <v>0</v>
      </c>
      <c r="K273" s="274"/>
      <c r="L273" s="273">
        <v>0</v>
      </c>
      <c r="M273" s="273">
        <v>1</v>
      </c>
      <c r="N273" s="272"/>
      <c r="O273" s="271" t="str">
        <f t="shared" si="16"/>
        <v/>
      </c>
      <c r="P273" s="271" t="str">
        <f t="shared" si="17"/>
        <v/>
      </c>
      <c r="Q273" s="270" t="s">
        <v>5719</v>
      </c>
      <c r="R273" s="269" t="s">
        <v>33</v>
      </c>
      <c r="S273" s="267" t="s">
        <v>5520</v>
      </c>
      <c r="T273" s="268" t="s">
        <v>5492</v>
      </c>
      <c r="U273" s="267" t="str">
        <f t="shared" si="18"/>
        <v/>
      </c>
      <c r="V273" s="267" t="str">
        <f t="shared" si="19"/>
        <v/>
      </c>
      <c r="W273" s="267" t="s">
        <v>5512</v>
      </c>
      <c r="X273" s="267"/>
      <c r="Y273" s="78"/>
    </row>
    <row r="274" spans="1:25" x14ac:dyDescent="0.2">
      <c r="A274" s="227">
        <v>1025</v>
      </c>
      <c r="B274" s="284">
        <v>12.5</v>
      </c>
      <c r="C274" s="281">
        <v>6800</v>
      </c>
      <c r="D274" s="227" t="s">
        <v>6101</v>
      </c>
      <c r="E274" s="280" t="s">
        <v>4331</v>
      </c>
      <c r="F274" s="279" t="s">
        <v>6100</v>
      </c>
      <c r="G274" s="278" t="s">
        <v>5771</v>
      </c>
      <c r="H274" s="277"/>
      <c r="I274" s="276">
        <v>1491.75</v>
      </c>
      <c r="J274" s="283">
        <v>0</v>
      </c>
      <c r="K274" s="274" t="s">
        <v>5595</v>
      </c>
      <c r="L274" s="273">
        <v>0</v>
      </c>
      <c r="M274" s="273">
        <v>2</v>
      </c>
      <c r="N274" s="272"/>
      <c r="O274" s="271" t="str">
        <f t="shared" si="16"/>
        <v/>
      </c>
      <c r="P274" s="271" t="str">
        <f t="shared" si="17"/>
        <v/>
      </c>
      <c r="Q274" s="270" t="s">
        <v>5719</v>
      </c>
      <c r="R274" s="269" t="s">
        <v>33</v>
      </c>
      <c r="S274" s="267" t="s">
        <v>5520</v>
      </c>
      <c r="T274" s="268" t="s">
        <v>5492</v>
      </c>
      <c r="U274" s="267" t="str">
        <f t="shared" si="18"/>
        <v/>
      </c>
      <c r="V274" s="267" t="str">
        <f t="shared" si="19"/>
        <v/>
      </c>
      <c r="W274" s="267" t="s">
        <v>5770</v>
      </c>
      <c r="X274" s="267"/>
      <c r="Y274" s="78"/>
    </row>
    <row r="275" spans="1:25" x14ac:dyDescent="0.2">
      <c r="A275" s="227">
        <v>1034</v>
      </c>
      <c r="B275" s="282">
        <v>0.53</v>
      </c>
      <c r="C275" s="281">
        <v>405</v>
      </c>
      <c r="D275" s="227" t="s">
        <v>6099</v>
      </c>
      <c r="E275" s="280" t="s">
        <v>6095</v>
      </c>
      <c r="F275" s="279" t="s">
        <v>6094</v>
      </c>
      <c r="G275" s="278" t="s">
        <v>5528</v>
      </c>
      <c r="H275" s="277"/>
      <c r="I275" s="276">
        <v>241.7</v>
      </c>
      <c r="J275" s="283">
        <v>0</v>
      </c>
      <c r="K275" s="274"/>
      <c r="L275" s="273">
        <v>0</v>
      </c>
      <c r="M275" s="273">
        <v>2</v>
      </c>
      <c r="N275" s="272"/>
      <c r="O275" s="271" t="str">
        <f t="shared" si="16"/>
        <v/>
      </c>
      <c r="P275" s="271" t="str">
        <f t="shared" si="17"/>
        <v/>
      </c>
      <c r="Q275" s="270" t="s">
        <v>52</v>
      </c>
      <c r="R275" s="269" t="s">
        <v>60</v>
      </c>
      <c r="S275" s="267" t="s">
        <v>5583</v>
      </c>
      <c r="T275" s="268" t="s">
        <v>5492</v>
      </c>
      <c r="U275" s="267" t="str">
        <f t="shared" si="18"/>
        <v/>
      </c>
      <c r="V275" s="267" t="str">
        <f t="shared" si="19"/>
        <v/>
      </c>
      <c r="W275" s="267" t="s">
        <v>5527</v>
      </c>
      <c r="X275" s="267"/>
      <c r="Y275" s="78"/>
    </row>
    <row r="276" spans="1:25" x14ac:dyDescent="0.2">
      <c r="A276" s="227">
        <v>1035</v>
      </c>
      <c r="B276" s="282">
        <v>0.6</v>
      </c>
      <c r="C276" s="281">
        <v>515</v>
      </c>
      <c r="D276" s="227" t="s">
        <v>6098</v>
      </c>
      <c r="E276" s="280" t="s">
        <v>6095</v>
      </c>
      <c r="F276" s="279" t="s">
        <v>6094</v>
      </c>
      <c r="G276" s="278" t="s">
        <v>5510</v>
      </c>
      <c r="H276" s="277"/>
      <c r="I276" s="276">
        <v>310.05</v>
      </c>
      <c r="J276" s="283">
        <v>0</v>
      </c>
      <c r="K276" s="274"/>
      <c r="L276" s="273">
        <v>0</v>
      </c>
      <c r="M276" s="273">
        <v>3</v>
      </c>
      <c r="N276" s="272"/>
      <c r="O276" s="271" t="str">
        <f t="shared" si="16"/>
        <v/>
      </c>
      <c r="P276" s="271" t="str">
        <f t="shared" si="17"/>
        <v/>
      </c>
      <c r="Q276" s="270" t="s">
        <v>52</v>
      </c>
      <c r="R276" s="269" t="s">
        <v>60</v>
      </c>
      <c r="S276" s="267" t="s">
        <v>5583</v>
      </c>
      <c r="T276" s="268" t="s">
        <v>5492</v>
      </c>
      <c r="U276" s="267" t="str">
        <f t="shared" si="18"/>
        <v/>
      </c>
      <c r="V276" s="267" t="str">
        <f t="shared" si="19"/>
        <v/>
      </c>
      <c r="W276" s="267" t="s">
        <v>5509</v>
      </c>
      <c r="X276" s="267"/>
      <c r="Y276" s="78"/>
    </row>
    <row r="277" spans="1:25" x14ac:dyDescent="0.2">
      <c r="A277" s="227">
        <v>1036</v>
      </c>
      <c r="B277" s="282">
        <v>0.9</v>
      </c>
      <c r="C277" s="281">
        <v>715</v>
      </c>
      <c r="D277" s="227" t="s">
        <v>6097</v>
      </c>
      <c r="E277" s="280" t="s">
        <v>6095</v>
      </c>
      <c r="F277" s="279" t="s">
        <v>6094</v>
      </c>
      <c r="G277" s="278" t="s">
        <v>5507</v>
      </c>
      <c r="H277" s="277"/>
      <c r="I277" s="276">
        <v>387.8</v>
      </c>
      <c r="J277" s="283">
        <v>0</v>
      </c>
      <c r="K277" s="274"/>
      <c r="L277" s="273">
        <v>0</v>
      </c>
      <c r="M277" s="273">
        <v>5</v>
      </c>
      <c r="N277" s="272"/>
      <c r="O277" s="271" t="str">
        <f t="shared" si="16"/>
        <v/>
      </c>
      <c r="P277" s="271" t="str">
        <f t="shared" si="17"/>
        <v/>
      </c>
      <c r="Q277" s="270" t="s">
        <v>52</v>
      </c>
      <c r="R277" s="269" t="s">
        <v>60</v>
      </c>
      <c r="S277" s="267" t="s">
        <v>5583</v>
      </c>
      <c r="T277" s="268" t="s">
        <v>5492</v>
      </c>
      <c r="U277" s="267" t="str">
        <f t="shared" si="18"/>
        <v/>
      </c>
      <c r="V277" s="267" t="str">
        <f t="shared" si="19"/>
        <v/>
      </c>
      <c r="W277" s="267" t="s">
        <v>5506</v>
      </c>
      <c r="X277" s="267"/>
      <c r="Y277" s="78"/>
    </row>
    <row r="278" spans="1:25" x14ac:dyDescent="0.2">
      <c r="A278" s="227">
        <v>1037</v>
      </c>
      <c r="B278" s="282">
        <v>1.25</v>
      </c>
      <c r="C278" s="281">
        <v>1050</v>
      </c>
      <c r="D278" s="227" t="s">
        <v>6096</v>
      </c>
      <c r="E278" s="280" t="s">
        <v>6095</v>
      </c>
      <c r="F278" s="279" t="s">
        <v>6094</v>
      </c>
      <c r="G278" s="278" t="s">
        <v>5504</v>
      </c>
      <c r="H278" s="277"/>
      <c r="I278" s="276">
        <v>457.35</v>
      </c>
      <c r="J278" s="283">
        <v>0</v>
      </c>
      <c r="K278" s="274"/>
      <c r="L278" s="273">
        <v>0</v>
      </c>
      <c r="M278" s="273">
        <v>2</v>
      </c>
      <c r="N278" s="272"/>
      <c r="O278" s="271" t="str">
        <f t="shared" si="16"/>
        <v/>
      </c>
      <c r="P278" s="271" t="str">
        <f t="shared" si="17"/>
        <v/>
      </c>
      <c r="Q278" s="270" t="s">
        <v>52</v>
      </c>
      <c r="R278" s="269" t="s">
        <v>60</v>
      </c>
      <c r="S278" s="267" t="s">
        <v>5583</v>
      </c>
      <c r="T278" s="268" t="s">
        <v>5492</v>
      </c>
      <c r="U278" s="267" t="str">
        <f t="shared" si="18"/>
        <v/>
      </c>
      <c r="V278" s="267" t="str">
        <f t="shared" si="19"/>
        <v/>
      </c>
      <c r="W278" s="267" t="s">
        <v>5503</v>
      </c>
      <c r="X278" s="267"/>
      <c r="Y278" s="78"/>
    </row>
    <row r="279" spans="1:25" x14ac:dyDescent="0.2">
      <c r="A279" s="227">
        <v>1056</v>
      </c>
      <c r="B279" s="282">
        <v>0.6</v>
      </c>
      <c r="C279" s="281">
        <v>515</v>
      </c>
      <c r="D279" s="227" t="s">
        <v>6093</v>
      </c>
      <c r="E279" s="280" t="s">
        <v>6091</v>
      </c>
      <c r="F279" s="279" t="s">
        <v>6090</v>
      </c>
      <c r="G279" s="278" t="s">
        <v>5510</v>
      </c>
      <c r="H279" s="277"/>
      <c r="I279" s="276">
        <v>387.55</v>
      </c>
      <c r="J279" s="283">
        <v>0</v>
      </c>
      <c r="K279" s="274"/>
      <c r="L279" s="273">
        <v>0</v>
      </c>
      <c r="M279" s="273">
        <v>2</v>
      </c>
      <c r="N279" s="272"/>
      <c r="O279" s="271" t="str">
        <f t="shared" si="16"/>
        <v/>
      </c>
      <c r="P279" s="271" t="str">
        <f t="shared" si="17"/>
        <v/>
      </c>
      <c r="Q279" s="270" t="s">
        <v>52</v>
      </c>
      <c r="R279" s="269" t="s">
        <v>60</v>
      </c>
      <c r="S279" s="267" t="s">
        <v>5623</v>
      </c>
      <c r="T279" s="268" t="s">
        <v>5492</v>
      </c>
      <c r="U279" s="267" t="str">
        <f t="shared" si="18"/>
        <v/>
      </c>
      <c r="V279" s="267" t="str">
        <f t="shared" si="19"/>
        <v/>
      </c>
      <c r="W279" s="267" t="s">
        <v>5509</v>
      </c>
      <c r="X279" s="267"/>
      <c r="Y279" s="78"/>
    </row>
    <row r="280" spans="1:25" x14ac:dyDescent="0.2">
      <c r="A280" s="227">
        <v>1057</v>
      </c>
      <c r="B280" s="282">
        <v>0.9</v>
      </c>
      <c r="C280" s="281">
        <v>715</v>
      </c>
      <c r="D280" s="227" t="s">
        <v>6092</v>
      </c>
      <c r="E280" s="280" t="s">
        <v>6091</v>
      </c>
      <c r="F280" s="279" t="s">
        <v>6090</v>
      </c>
      <c r="G280" s="278" t="s">
        <v>5507</v>
      </c>
      <c r="H280" s="277"/>
      <c r="I280" s="276">
        <v>484.75</v>
      </c>
      <c r="J280" s="283">
        <v>0</v>
      </c>
      <c r="K280" s="274"/>
      <c r="L280" s="273">
        <v>0</v>
      </c>
      <c r="M280" s="273">
        <v>8</v>
      </c>
      <c r="N280" s="272"/>
      <c r="O280" s="271" t="str">
        <f t="shared" si="16"/>
        <v/>
      </c>
      <c r="P280" s="271" t="str">
        <f t="shared" si="17"/>
        <v/>
      </c>
      <c r="Q280" s="270" t="s">
        <v>52</v>
      </c>
      <c r="R280" s="269" t="s">
        <v>60</v>
      </c>
      <c r="S280" s="267" t="s">
        <v>5623</v>
      </c>
      <c r="T280" s="268" t="s">
        <v>5492</v>
      </c>
      <c r="U280" s="267" t="str">
        <f t="shared" si="18"/>
        <v/>
      </c>
      <c r="V280" s="267" t="str">
        <f t="shared" si="19"/>
        <v/>
      </c>
      <c r="W280" s="267" t="s">
        <v>5506</v>
      </c>
      <c r="X280" s="267"/>
      <c r="Y280" s="78"/>
    </row>
    <row r="281" spans="1:25" x14ac:dyDescent="0.2">
      <c r="A281" s="227">
        <v>1081</v>
      </c>
      <c r="B281" s="282">
        <v>0.53</v>
      </c>
      <c r="C281" s="281">
        <v>405</v>
      </c>
      <c r="D281" s="227" t="s">
        <v>6089</v>
      </c>
      <c r="E281" s="280" t="s">
        <v>307</v>
      </c>
      <c r="F281" s="279" t="s">
        <v>308</v>
      </c>
      <c r="G281" s="278" t="s">
        <v>5528</v>
      </c>
      <c r="H281" s="277"/>
      <c r="I281" s="276">
        <v>211.35</v>
      </c>
      <c r="J281" s="275">
        <v>0.75</v>
      </c>
      <c r="K281" s="274"/>
      <c r="L281" s="273">
        <v>0</v>
      </c>
      <c r="M281" s="273">
        <v>65</v>
      </c>
      <c r="N281" s="272"/>
      <c r="O281" s="271" t="str">
        <f t="shared" si="16"/>
        <v/>
      </c>
      <c r="P281" s="271" t="str">
        <f t="shared" si="17"/>
        <v/>
      </c>
      <c r="Q281" s="270" t="s">
        <v>5719</v>
      </c>
      <c r="R281" s="269" t="s">
        <v>60</v>
      </c>
      <c r="S281" s="267" t="s">
        <v>5583</v>
      </c>
      <c r="T281" s="268" t="s">
        <v>5492</v>
      </c>
      <c r="U281" s="267" t="str">
        <f t="shared" si="18"/>
        <v/>
      </c>
      <c r="V281" s="267" t="str">
        <f t="shared" si="19"/>
        <v/>
      </c>
      <c r="W281" s="267" t="s">
        <v>5527</v>
      </c>
      <c r="X281" s="267"/>
      <c r="Y281" s="78"/>
    </row>
    <row r="282" spans="1:25" x14ac:dyDescent="0.2">
      <c r="A282" s="227">
        <v>1082</v>
      </c>
      <c r="B282" s="282">
        <v>0.6</v>
      </c>
      <c r="C282" s="281">
        <v>515</v>
      </c>
      <c r="D282" s="227" t="s">
        <v>6088</v>
      </c>
      <c r="E282" s="280" t="s">
        <v>307</v>
      </c>
      <c r="F282" s="279" t="s">
        <v>308</v>
      </c>
      <c r="G282" s="278" t="s">
        <v>5510</v>
      </c>
      <c r="H282" s="277"/>
      <c r="I282" s="276">
        <v>264.5</v>
      </c>
      <c r="J282" s="275">
        <v>0.75</v>
      </c>
      <c r="K282" s="274"/>
      <c r="L282" s="273">
        <v>0</v>
      </c>
      <c r="M282" s="273">
        <v>20</v>
      </c>
      <c r="N282" s="272"/>
      <c r="O282" s="271" t="str">
        <f t="shared" si="16"/>
        <v/>
      </c>
      <c r="P282" s="271" t="str">
        <f t="shared" si="17"/>
        <v/>
      </c>
      <c r="Q282" s="270" t="s">
        <v>5719</v>
      </c>
      <c r="R282" s="269" t="s">
        <v>60</v>
      </c>
      <c r="S282" s="267" t="s">
        <v>5583</v>
      </c>
      <c r="T282" s="268" t="s">
        <v>5492</v>
      </c>
      <c r="U282" s="267" t="str">
        <f t="shared" si="18"/>
        <v/>
      </c>
      <c r="V282" s="267" t="str">
        <f t="shared" si="19"/>
        <v/>
      </c>
      <c r="W282" s="267" t="s">
        <v>5509</v>
      </c>
      <c r="X282" s="267"/>
      <c r="Y282" s="78"/>
    </row>
    <row r="283" spans="1:25" x14ac:dyDescent="0.2">
      <c r="A283" s="227">
        <v>1083</v>
      </c>
      <c r="B283" s="282">
        <v>0.9</v>
      </c>
      <c r="C283" s="281">
        <v>715</v>
      </c>
      <c r="D283" s="227" t="s">
        <v>6087</v>
      </c>
      <c r="E283" s="280" t="s">
        <v>307</v>
      </c>
      <c r="F283" s="279" t="s">
        <v>308</v>
      </c>
      <c r="G283" s="278" t="s">
        <v>5507</v>
      </c>
      <c r="H283" s="277"/>
      <c r="I283" s="276">
        <v>316.60000000000002</v>
      </c>
      <c r="J283" s="275">
        <v>0.75</v>
      </c>
      <c r="K283" s="274"/>
      <c r="L283" s="273">
        <v>0</v>
      </c>
      <c r="M283" s="273">
        <v>2</v>
      </c>
      <c r="N283" s="272"/>
      <c r="O283" s="271" t="str">
        <f t="shared" si="16"/>
        <v/>
      </c>
      <c r="P283" s="271" t="str">
        <f t="shared" si="17"/>
        <v/>
      </c>
      <c r="Q283" s="270" t="s">
        <v>5719</v>
      </c>
      <c r="R283" s="269" t="s">
        <v>60</v>
      </c>
      <c r="S283" s="267" t="s">
        <v>5583</v>
      </c>
      <c r="T283" s="268" t="s">
        <v>5492</v>
      </c>
      <c r="U283" s="267" t="str">
        <f t="shared" si="18"/>
        <v/>
      </c>
      <c r="V283" s="267" t="str">
        <f t="shared" si="19"/>
        <v/>
      </c>
      <c r="W283" s="267" t="s">
        <v>5506</v>
      </c>
      <c r="X283" s="267"/>
      <c r="Y283" s="78"/>
    </row>
    <row r="284" spans="1:25" x14ac:dyDescent="0.2">
      <c r="A284" s="227">
        <v>1088</v>
      </c>
      <c r="B284" s="282">
        <v>0.53</v>
      </c>
      <c r="C284" s="281">
        <v>405</v>
      </c>
      <c r="D284" s="227" t="s">
        <v>6086</v>
      </c>
      <c r="E284" s="280" t="s">
        <v>289</v>
      </c>
      <c r="F284" s="279" t="s">
        <v>290</v>
      </c>
      <c r="G284" s="278" t="s">
        <v>5528</v>
      </c>
      <c r="H284" s="277"/>
      <c r="I284" s="276">
        <v>211.35</v>
      </c>
      <c r="J284" s="275">
        <v>1.75</v>
      </c>
      <c r="K284" s="274"/>
      <c r="L284" s="273">
        <v>0</v>
      </c>
      <c r="M284" s="273">
        <v>46</v>
      </c>
      <c r="N284" s="272"/>
      <c r="O284" s="271" t="str">
        <f t="shared" si="16"/>
        <v/>
      </c>
      <c r="P284" s="271" t="str">
        <f t="shared" si="17"/>
        <v/>
      </c>
      <c r="Q284" s="270" t="s">
        <v>5719</v>
      </c>
      <c r="R284" s="269" t="s">
        <v>60</v>
      </c>
      <c r="S284" s="267" t="s">
        <v>5520</v>
      </c>
      <c r="T284" s="268" t="s">
        <v>5492</v>
      </c>
      <c r="U284" s="267" t="str">
        <f t="shared" si="18"/>
        <v/>
      </c>
      <c r="V284" s="267" t="str">
        <f t="shared" si="19"/>
        <v/>
      </c>
      <c r="W284" s="267" t="s">
        <v>5527</v>
      </c>
      <c r="X284" s="267"/>
      <c r="Y284" s="78"/>
    </row>
    <row r="285" spans="1:25" x14ac:dyDescent="0.2">
      <c r="A285" s="227">
        <v>1089</v>
      </c>
      <c r="B285" s="282">
        <v>0.6</v>
      </c>
      <c r="C285" s="281">
        <v>515</v>
      </c>
      <c r="D285" s="227" t="s">
        <v>6085</v>
      </c>
      <c r="E285" s="280" t="s">
        <v>289</v>
      </c>
      <c r="F285" s="279" t="s">
        <v>290</v>
      </c>
      <c r="G285" s="278" t="s">
        <v>5510</v>
      </c>
      <c r="H285" s="277"/>
      <c r="I285" s="276">
        <v>264.5</v>
      </c>
      <c r="J285" s="275">
        <v>1.75</v>
      </c>
      <c r="K285" s="274"/>
      <c r="L285" s="273">
        <v>0</v>
      </c>
      <c r="M285" s="273">
        <v>126</v>
      </c>
      <c r="N285" s="272"/>
      <c r="O285" s="271" t="str">
        <f t="shared" si="16"/>
        <v/>
      </c>
      <c r="P285" s="271" t="str">
        <f t="shared" si="17"/>
        <v/>
      </c>
      <c r="Q285" s="270" t="s">
        <v>5719</v>
      </c>
      <c r="R285" s="269" t="s">
        <v>60</v>
      </c>
      <c r="S285" s="267" t="s">
        <v>5520</v>
      </c>
      <c r="T285" s="268" t="s">
        <v>5492</v>
      </c>
      <c r="U285" s="267" t="str">
        <f t="shared" si="18"/>
        <v/>
      </c>
      <c r="V285" s="267" t="str">
        <f t="shared" si="19"/>
        <v/>
      </c>
      <c r="W285" s="267" t="s">
        <v>5509</v>
      </c>
      <c r="X285" s="267"/>
      <c r="Y285" s="78"/>
    </row>
    <row r="286" spans="1:25" x14ac:dyDescent="0.2">
      <c r="A286" s="227">
        <v>1090</v>
      </c>
      <c r="B286" s="282">
        <v>0.9</v>
      </c>
      <c r="C286" s="281">
        <v>715</v>
      </c>
      <c r="D286" s="227" t="s">
        <v>6084</v>
      </c>
      <c r="E286" s="280" t="s">
        <v>289</v>
      </c>
      <c r="F286" s="279" t="s">
        <v>290</v>
      </c>
      <c r="G286" s="278" t="s">
        <v>5507</v>
      </c>
      <c r="H286" s="277"/>
      <c r="I286" s="276">
        <v>316.60000000000002</v>
      </c>
      <c r="J286" s="275">
        <v>1.75</v>
      </c>
      <c r="K286" s="274"/>
      <c r="L286" s="273">
        <v>0</v>
      </c>
      <c r="M286" s="273">
        <v>26</v>
      </c>
      <c r="N286" s="272"/>
      <c r="O286" s="271" t="str">
        <f t="shared" si="16"/>
        <v/>
      </c>
      <c r="P286" s="271" t="str">
        <f t="shared" si="17"/>
        <v/>
      </c>
      <c r="Q286" s="270" t="s">
        <v>5719</v>
      </c>
      <c r="R286" s="269" t="s">
        <v>60</v>
      </c>
      <c r="S286" s="267" t="s">
        <v>5520</v>
      </c>
      <c r="T286" s="268" t="s">
        <v>5492</v>
      </c>
      <c r="U286" s="267" t="str">
        <f t="shared" si="18"/>
        <v/>
      </c>
      <c r="V286" s="267" t="str">
        <f t="shared" si="19"/>
        <v/>
      </c>
      <c r="W286" s="267" t="s">
        <v>5506</v>
      </c>
      <c r="X286" s="267"/>
      <c r="Y286" s="78"/>
    </row>
    <row r="287" spans="1:25" x14ac:dyDescent="0.2">
      <c r="A287" s="227">
        <v>1091</v>
      </c>
      <c r="B287" s="282">
        <v>1.25</v>
      </c>
      <c r="C287" s="281">
        <v>1050</v>
      </c>
      <c r="D287" s="227" t="s">
        <v>6083</v>
      </c>
      <c r="E287" s="280" t="s">
        <v>289</v>
      </c>
      <c r="F287" s="279" t="s">
        <v>290</v>
      </c>
      <c r="G287" s="278" t="s">
        <v>5504</v>
      </c>
      <c r="H287" s="277"/>
      <c r="I287" s="276">
        <v>385.25</v>
      </c>
      <c r="J287" s="275">
        <v>1.75</v>
      </c>
      <c r="K287" s="274"/>
      <c r="L287" s="273">
        <v>0</v>
      </c>
      <c r="M287" s="273">
        <v>2</v>
      </c>
      <c r="N287" s="272"/>
      <c r="O287" s="271" t="str">
        <f t="shared" si="16"/>
        <v/>
      </c>
      <c r="P287" s="271" t="str">
        <f t="shared" si="17"/>
        <v/>
      </c>
      <c r="Q287" s="270" t="s">
        <v>5719</v>
      </c>
      <c r="R287" s="269" t="s">
        <v>60</v>
      </c>
      <c r="S287" s="267" t="s">
        <v>5520</v>
      </c>
      <c r="T287" s="268" t="s">
        <v>5492</v>
      </c>
      <c r="U287" s="267" t="str">
        <f t="shared" si="18"/>
        <v/>
      </c>
      <c r="V287" s="267" t="str">
        <f t="shared" si="19"/>
        <v/>
      </c>
      <c r="W287" s="267" t="s">
        <v>5503</v>
      </c>
      <c r="X287" s="267"/>
      <c r="Y287" s="78"/>
    </row>
    <row r="288" spans="1:25" x14ac:dyDescent="0.2">
      <c r="A288" s="227">
        <v>1094</v>
      </c>
      <c r="B288" s="282">
        <v>0.53</v>
      </c>
      <c r="C288" s="281">
        <v>405</v>
      </c>
      <c r="D288" s="227" t="s">
        <v>6082</v>
      </c>
      <c r="E288" s="280" t="s">
        <v>310</v>
      </c>
      <c r="F288" s="279" t="s">
        <v>311</v>
      </c>
      <c r="G288" s="278" t="s">
        <v>5528</v>
      </c>
      <c r="H288" s="277"/>
      <c r="I288" s="276">
        <v>211.35</v>
      </c>
      <c r="J288" s="275">
        <v>0.4</v>
      </c>
      <c r="K288" s="274"/>
      <c r="L288" s="273">
        <v>0</v>
      </c>
      <c r="M288" s="273">
        <v>52</v>
      </c>
      <c r="N288" s="272"/>
      <c r="O288" s="271" t="str">
        <f t="shared" si="16"/>
        <v/>
      </c>
      <c r="P288" s="271" t="str">
        <f t="shared" si="17"/>
        <v/>
      </c>
      <c r="Q288" s="270" t="s">
        <v>5719</v>
      </c>
      <c r="R288" s="269" t="s">
        <v>60</v>
      </c>
      <c r="S288" s="267" t="s">
        <v>5712</v>
      </c>
      <c r="T288" s="268" t="s">
        <v>5492</v>
      </c>
      <c r="U288" s="267" t="str">
        <f t="shared" si="18"/>
        <v/>
      </c>
      <c r="V288" s="267" t="str">
        <f t="shared" si="19"/>
        <v/>
      </c>
      <c r="W288" s="267" t="s">
        <v>5527</v>
      </c>
      <c r="X288" s="267"/>
      <c r="Y288" s="78"/>
    </row>
    <row r="289" spans="1:25" x14ac:dyDescent="0.2">
      <c r="A289" s="227">
        <v>1095</v>
      </c>
      <c r="B289" s="282">
        <v>0.6</v>
      </c>
      <c r="C289" s="281">
        <v>515</v>
      </c>
      <c r="D289" s="227" t="s">
        <v>6081</v>
      </c>
      <c r="E289" s="280" t="s">
        <v>310</v>
      </c>
      <c r="F289" s="279" t="s">
        <v>311</v>
      </c>
      <c r="G289" s="278" t="s">
        <v>5510</v>
      </c>
      <c r="H289" s="277"/>
      <c r="I289" s="276">
        <v>264.5</v>
      </c>
      <c r="J289" s="275">
        <v>0.4</v>
      </c>
      <c r="K289" s="274"/>
      <c r="L289" s="273">
        <v>0</v>
      </c>
      <c r="M289" s="273">
        <v>12</v>
      </c>
      <c r="N289" s="272"/>
      <c r="O289" s="271" t="str">
        <f t="shared" si="16"/>
        <v/>
      </c>
      <c r="P289" s="271" t="str">
        <f t="shared" si="17"/>
        <v/>
      </c>
      <c r="Q289" s="270" t="s">
        <v>5719</v>
      </c>
      <c r="R289" s="269" t="s">
        <v>60</v>
      </c>
      <c r="S289" s="267" t="s">
        <v>5712</v>
      </c>
      <c r="T289" s="268" t="s">
        <v>5492</v>
      </c>
      <c r="U289" s="267" t="str">
        <f t="shared" si="18"/>
        <v/>
      </c>
      <c r="V289" s="267" t="str">
        <f t="shared" si="19"/>
        <v/>
      </c>
      <c r="W289" s="267" t="s">
        <v>5509</v>
      </c>
      <c r="X289" s="267"/>
      <c r="Y289" s="78"/>
    </row>
    <row r="290" spans="1:25" x14ac:dyDescent="0.2">
      <c r="A290" s="227">
        <v>1101</v>
      </c>
      <c r="B290" s="282">
        <v>0.53</v>
      </c>
      <c r="C290" s="281">
        <v>405</v>
      </c>
      <c r="D290" s="227" t="s">
        <v>6080</v>
      </c>
      <c r="E290" s="280" t="s">
        <v>315</v>
      </c>
      <c r="F290" s="279" t="s">
        <v>316</v>
      </c>
      <c r="G290" s="278" t="s">
        <v>5528</v>
      </c>
      <c r="H290" s="277"/>
      <c r="I290" s="276">
        <v>211.35</v>
      </c>
      <c r="J290" s="275">
        <v>0.75</v>
      </c>
      <c r="K290" s="274"/>
      <c r="L290" s="273">
        <v>0</v>
      </c>
      <c r="M290" s="273">
        <v>18</v>
      </c>
      <c r="N290" s="272"/>
      <c r="O290" s="271" t="str">
        <f t="shared" si="16"/>
        <v/>
      </c>
      <c r="P290" s="271" t="str">
        <f t="shared" si="17"/>
        <v/>
      </c>
      <c r="Q290" s="270" t="s">
        <v>5719</v>
      </c>
      <c r="R290" s="269" t="s">
        <v>60</v>
      </c>
      <c r="S290" s="267" t="s">
        <v>5623</v>
      </c>
      <c r="T290" s="268" t="s">
        <v>5492</v>
      </c>
      <c r="U290" s="267" t="str">
        <f t="shared" si="18"/>
        <v/>
      </c>
      <c r="V290" s="267" t="str">
        <f t="shared" si="19"/>
        <v/>
      </c>
      <c r="W290" s="267" t="s">
        <v>5527</v>
      </c>
      <c r="X290" s="267"/>
      <c r="Y290" s="78"/>
    </row>
    <row r="291" spans="1:25" x14ac:dyDescent="0.2">
      <c r="A291" s="227">
        <v>1127</v>
      </c>
      <c r="B291" s="282">
        <v>1.75</v>
      </c>
      <c r="C291" s="281">
        <v>1415</v>
      </c>
      <c r="D291" s="227" t="s">
        <v>6079</v>
      </c>
      <c r="E291" s="280" t="s">
        <v>323</v>
      </c>
      <c r="F291" s="279" t="s">
        <v>324</v>
      </c>
      <c r="G291" s="278" t="s">
        <v>5661</v>
      </c>
      <c r="H291" s="277" t="s">
        <v>5880</v>
      </c>
      <c r="I291" s="276">
        <v>255</v>
      </c>
      <c r="J291" s="275">
        <v>1.5</v>
      </c>
      <c r="K291" s="274" t="s">
        <v>6075</v>
      </c>
      <c r="L291" s="273">
        <v>0</v>
      </c>
      <c r="M291" s="273">
        <v>1</v>
      </c>
      <c r="N291" s="272"/>
      <c r="O291" s="271" t="str">
        <f t="shared" si="16"/>
        <v/>
      </c>
      <c r="P291" s="271" t="str">
        <f t="shared" si="17"/>
        <v/>
      </c>
      <c r="Q291" s="270" t="s">
        <v>5683</v>
      </c>
      <c r="R291" s="269" t="s">
        <v>60</v>
      </c>
      <c r="S291" s="267" t="s">
        <v>5520</v>
      </c>
      <c r="T291" s="268" t="s">
        <v>5492</v>
      </c>
      <c r="U291" s="267" t="str">
        <f t="shared" si="18"/>
        <v/>
      </c>
      <c r="V291" s="267" t="str">
        <f t="shared" si="19"/>
        <v/>
      </c>
      <c r="W291" s="267" t="s">
        <v>5498</v>
      </c>
      <c r="X291" s="267"/>
      <c r="Y291" s="78"/>
    </row>
    <row r="292" spans="1:25" x14ac:dyDescent="0.2">
      <c r="A292" s="227">
        <v>1135</v>
      </c>
      <c r="B292" s="282">
        <v>2.5</v>
      </c>
      <c r="C292" s="281">
        <v>1550</v>
      </c>
      <c r="D292" s="227" t="s">
        <v>6078</v>
      </c>
      <c r="E292" s="280" t="s">
        <v>6077</v>
      </c>
      <c r="F292" s="279" t="s">
        <v>6076</v>
      </c>
      <c r="G292" s="278" t="s">
        <v>5499</v>
      </c>
      <c r="H292" s="277"/>
      <c r="I292" s="276">
        <v>425</v>
      </c>
      <c r="J292" s="275">
        <v>1.5</v>
      </c>
      <c r="K292" s="274" t="s">
        <v>6075</v>
      </c>
      <c r="L292" s="273">
        <v>0</v>
      </c>
      <c r="M292" s="273">
        <v>1</v>
      </c>
      <c r="N292" s="272"/>
      <c r="O292" s="271" t="str">
        <f t="shared" si="16"/>
        <v/>
      </c>
      <c r="P292" s="271" t="str">
        <f t="shared" si="17"/>
        <v/>
      </c>
      <c r="Q292" s="270" t="s">
        <v>6054</v>
      </c>
      <c r="R292" s="269" t="s">
        <v>60</v>
      </c>
      <c r="S292" s="267" t="s">
        <v>5666</v>
      </c>
      <c r="T292" s="268" t="s">
        <v>5492</v>
      </c>
      <c r="U292" s="267" t="str">
        <f t="shared" si="18"/>
        <v/>
      </c>
      <c r="V292" s="267" t="str">
        <f t="shared" si="19"/>
        <v/>
      </c>
      <c r="W292" s="267" t="s">
        <v>5498</v>
      </c>
      <c r="X292" s="267"/>
      <c r="Y292" s="78"/>
    </row>
    <row r="293" spans="1:25" x14ac:dyDescent="0.2">
      <c r="A293" s="227">
        <v>1139</v>
      </c>
      <c r="B293" s="282">
        <v>0.6</v>
      </c>
      <c r="C293" s="281">
        <v>515</v>
      </c>
      <c r="D293" s="227" t="s">
        <v>6074</v>
      </c>
      <c r="E293" s="280" t="s">
        <v>6072</v>
      </c>
      <c r="F293" s="279" t="s">
        <v>6071</v>
      </c>
      <c r="G293" s="278" t="s">
        <v>5510</v>
      </c>
      <c r="H293" s="277"/>
      <c r="I293" s="276">
        <v>253.95</v>
      </c>
      <c r="J293" s="283">
        <v>0</v>
      </c>
      <c r="K293" s="274"/>
      <c r="L293" s="273">
        <v>0</v>
      </c>
      <c r="M293" s="273">
        <v>2</v>
      </c>
      <c r="N293" s="272"/>
      <c r="O293" s="271" t="str">
        <f t="shared" si="16"/>
        <v/>
      </c>
      <c r="P293" s="271" t="str">
        <f t="shared" si="17"/>
        <v/>
      </c>
      <c r="Q293" s="270" t="s">
        <v>5988</v>
      </c>
      <c r="R293" s="269" t="s">
        <v>33</v>
      </c>
      <c r="S293" s="267" t="s">
        <v>5520</v>
      </c>
      <c r="T293" s="268" t="s">
        <v>5492</v>
      </c>
      <c r="U293" s="267" t="str">
        <f t="shared" si="18"/>
        <v/>
      </c>
      <c r="V293" s="267" t="str">
        <f t="shared" si="19"/>
        <v/>
      </c>
      <c r="W293" s="267" t="s">
        <v>5509</v>
      </c>
      <c r="X293" s="267"/>
      <c r="Y293" s="78"/>
    </row>
    <row r="294" spans="1:25" x14ac:dyDescent="0.2">
      <c r="A294" s="227">
        <v>1140</v>
      </c>
      <c r="B294" s="282">
        <v>0.9</v>
      </c>
      <c r="C294" s="281">
        <v>715</v>
      </c>
      <c r="D294" s="227" t="s">
        <v>6073</v>
      </c>
      <c r="E294" s="280" t="s">
        <v>6072</v>
      </c>
      <c r="F294" s="279" t="s">
        <v>6071</v>
      </c>
      <c r="G294" s="278" t="s">
        <v>5507</v>
      </c>
      <c r="H294" s="277"/>
      <c r="I294" s="276">
        <v>304.7</v>
      </c>
      <c r="J294" s="283">
        <v>0</v>
      </c>
      <c r="K294" s="274"/>
      <c r="L294" s="273">
        <v>0</v>
      </c>
      <c r="M294" s="273">
        <v>1</v>
      </c>
      <c r="N294" s="272"/>
      <c r="O294" s="271" t="str">
        <f t="shared" si="16"/>
        <v/>
      </c>
      <c r="P294" s="271" t="str">
        <f t="shared" si="17"/>
        <v/>
      </c>
      <c r="Q294" s="270" t="s">
        <v>5988</v>
      </c>
      <c r="R294" s="269" t="s">
        <v>33</v>
      </c>
      <c r="S294" s="267" t="s">
        <v>5520</v>
      </c>
      <c r="T294" s="268" t="s">
        <v>5492</v>
      </c>
      <c r="U294" s="267" t="str">
        <f t="shared" si="18"/>
        <v/>
      </c>
      <c r="V294" s="267" t="str">
        <f t="shared" si="19"/>
        <v/>
      </c>
      <c r="W294" s="267" t="s">
        <v>5506</v>
      </c>
      <c r="X294" s="267"/>
      <c r="Y294" s="78"/>
    </row>
    <row r="295" spans="1:25" x14ac:dyDescent="0.2">
      <c r="A295" s="227">
        <v>1141</v>
      </c>
      <c r="B295" s="282">
        <v>0.5</v>
      </c>
      <c r="C295" s="281">
        <v>310</v>
      </c>
      <c r="D295" s="227" t="s">
        <v>6070</v>
      </c>
      <c r="E295" s="280" t="s">
        <v>4260</v>
      </c>
      <c r="F295" s="279" t="s">
        <v>6069</v>
      </c>
      <c r="G295" s="278" t="s">
        <v>52</v>
      </c>
      <c r="H295" s="277" t="s">
        <v>5684</v>
      </c>
      <c r="I295" s="276">
        <v>198.65</v>
      </c>
      <c r="J295" s="283">
        <v>0</v>
      </c>
      <c r="K295" s="274"/>
      <c r="L295" s="273">
        <v>0</v>
      </c>
      <c r="M295" s="273">
        <v>1</v>
      </c>
      <c r="N295" s="272"/>
      <c r="O295" s="271" t="str">
        <f t="shared" si="16"/>
        <v/>
      </c>
      <c r="P295" s="271" t="str">
        <f t="shared" si="17"/>
        <v/>
      </c>
      <c r="Q295" s="270" t="s">
        <v>5701</v>
      </c>
      <c r="R295" s="269" t="s">
        <v>33</v>
      </c>
      <c r="S295" s="267" t="s">
        <v>5493</v>
      </c>
      <c r="T295" s="268" t="s">
        <v>5492</v>
      </c>
      <c r="U295" s="267" t="str">
        <f t="shared" si="18"/>
        <v/>
      </c>
      <c r="V295" s="267" t="str">
        <f t="shared" si="19"/>
        <v/>
      </c>
      <c r="W295" s="267" t="s">
        <v>5783</v>
      </c>
      <c r="X295" s="267"/>
      <c r="Y295" s="78"/>
    </row>
    <row r="296" spans="1:25" x14ac:dyDescent="0.2">
      <c r="A296" s="227">
        <v>1154</v>
      </c>
      <c r="B296" s="282">
        <v>0.5</v>
      </c>
      <c r="C296" s="281">
        <v>310</v>
      </c>
      <c r="D296" s="227" t="s">
        <v>6068</v>
      </c>
      <c r="E296" s="280" t="s">
        <v>4246</v>
      </c>
      <c r="F296" s="279" t="s">
        <v>6066</v>
      </c>
      <c r="G296" s="278" t="s">
        <v>5990</v>
      </c>
      <c r="H296" s="277"/>
      <c r="I296" s="276">
        <v>175</v>
      </c>
      <c r="J296" s="275">
        <v>2.4500000000000002</v>
      </c>
      <c r="K296" s="274"/>
      <c r="L296" s="273">
        <v>0</v>
      </c>
      <c r="M296" s="273">
        <v>3</v>
      </c>
      <c r="N296" s="272"/>
      <c r="O296" s="271" t="str">
        <f t="shared" si="16"/>
        <v/>
      </c>
      <c r="P296" s="271" t="str">
        <f t="shared" si="17"/>
        <v/>
      </c>
      <c r="Q296" s="270" t="s">
        <v>44</v>
      </c>
      <c r="R296" s="269" t="s">
        <v>33</v>
      </c>
      <c r="S296" s="267" t="s">
        <v>5583</v>
      </c>
      <c r="T296" s="268" t="s">
        <v>5492</v>
      </c>
      <c r="U296" s="267" t="str">
        <f t="shared" si="18"/>
        <v/>
      </c>
      <c r="V296" s="267" t="str">
        <f t="shared" si="19"/>
        <v/>
      </c>
      <c r="W296" s="267" t="s">
        <v>5783</v>
      </c>
      <c r="X296" s="267"/>
      <c r="Y296" s="78"/>
    </row>
    <row r="297" spans="1:25" x14ac:dyDescent="0.2">
      <c r="A297" s="227">
        <v>1155</v>
      </c>
      <c r="B297" s="282">
        <v>0.53</v>
      </c>
      <c r="C297" s="281">
        <v>405</v>
      </c>
      <c r="D297" s="227" t="s">
        <v>6067</v>
      </c>
      <c r="E297" s="280" t="s">
        <v>4246</v>
      </c>
      <c r="F297" s="279" t="s">
        <v>6066</v>
      </c>
      <c r="G297" s="278" t="s">
        <v>5528</v>
      </c>
      <c r="H297" s="277"/>
      <c r="I297" s="276">
        <v>200.05</v>
      </c>
      <c r="J297" s="275">
        <v>2.4500000000000002</v>
      </c>
      <c r="K297" s="274"/>
      <c r="L297" s="273">
        <v>0</v>
      </c>
      <c r="M297" s="273">
        <v>12</v>
      </c>
      <c r="N297" s="272"/>
      <c r="O297" s="271" t="str">
        <f t="shared" si="16"/>
        <v/>
      </c>
      <c r="P297" s="271" t="str">
        <f t="shared" si="17"/>
        <v/>
      </c>
      <c r="Q297" s="270" t="s">
        <v>44</v>
      </c>
      <c r="R297" s="269" t="s">
        <v>33</v>
      </c>
      <c r="S297" s="267" t="s">
        <v>5583</v>
      </c>
      <c r="T297" s="268" t="s">
        <v>5492</v>
      </c>
      <c r="U297" s="267" t="str">
        <f t="shared" si="18"/>
        <v/>
      </c>
      <c r="V297" s="267" t="str">
        <f t="shared" si="19"/>
        <v/>
      </c>
      <c r="W297" s="267" t="s">
        <v>5527</v>
      </c>
      <c r="X297" s="267"/>
      <c r="Y297" s="78"/>
    </row>
    <row r="298" spans="1:25" x14ac:dyDescent="0.2">
      <c r="A298" s="227">
        <v>1162</v>
      </c>
      <c r="B298" s="282">
        <v>0.5</v>
      </c>
      <c r="C298" s="281">
        <v>310</v>
      </c>
      <c r="D298" s="227" t="s">
        <v>6065</v>
      </c>
      <c r="E298" s="280" t="s">
        <v>4230</v>
      </c>
      <c r="F298" s="279" t="s">
        <v>6064</v>
      </c>
      <c r="G298" s="278" t="s">
        <v>5990</v>
      </c>
      <c r="H298" s="277"/>
      <c r="I298" s="276">
        <v>175</v>
      </c>
      <c r="J298" s="275">
        <v>1.05</v>
      </c>
      <c r="K298" s="274"/>
      <c r="L298" s="273">
        <v>0</v>
      </c>
      <c r="M298" s="273">
        <v>17</v>
      </c>
      <c r="N298" s="272"/>
      <c r="O298" s="271" t="str">
        <f t="shared" si="16"/>
        <v/>
      </c>
      <c r="P298" s="271" t="str">
        <f t="shared" si="17"/>
        <v/>
      </c>
      <c r="Q298" s="270" t="s">
        <v>54</v>
      </c>
      <c r="R298" s="269" t="s">
        <v>33</v>
      </c>
      <c r="S298" s="267" t="s">
        <v>5583</v>
      </c>
      <c r="T298" s="268" t="s">
        <v>5492</v>
      </c>
      <c r="U298" s="267" t="str">
        <f t="shared" si="18"/>
        <v/>
      </c>
      <c r="V298" s="267" t="str">
        <f t="shared" si="19"/>
        <v/>
      </c>
      <c r="W298" s="267" t="s">
        <v>5783</v>
      </c>
      <c r="X298" s="267"/>
      <c r="Y298" s="78"/>
    </row>
    <row r="299" spans="1:25" x14ac:dyDescent="0.2">
      <c r="A299" s="227">
        <v>1166</v>
      </c>
      <c r="B299" s="282">
        <v>0.5</v>
      </c>
      <c r="C299" s="281">
        <v>310</v>
      </c>
      <c r="D299" s="227" t="s">
        <v>6063</v>
      </c>
      <c r="E299" s="280" t="s">
        <v>4222</v>
      </c>
      <c r="F299" s="279" t="s">
        <v>6061</v>
      </c>
      <c r="G299" s="278" t="s">
        <v>5990</v>
      </c>
      <c r="H299" s="277"/>
      <c r="I299" s="276">
        <v>175</v>
      </c>
      <c r="J299" s="275">
        <v>1.05</v>
      </c>
      <c r="K299" s="274"/>
      <c r="L299" s="273">
        <v>0</v>
      </c>
      <c r="M299" s="273">
        <v>12</v>
      </c>
      <c r="N299" s="272"/>
      <c r="O299" s="271" t="str">
        <f t="shared" si="16"/>
        <v/>
      </c>
      <c r="P299" s="271" t="str">
        <f t="shared" si="17"/>
        <v/>
      </c>
      <c r="Q299" s="270" t="s">
        <v>54</v>
      </c>
      <c r="R299" s="269" t="s">
        <v>33</v>
      </c>
      <c r="S299" s="267" t="s">
        <v>5583</v>
      </c>
      <c r="T299" s="268" t="s">
        <v>5492</v>
      </c>
      <c r="U299" s="267" t="str">
        <f t="shared" si="18"/>
        <v/>
      </c>
      <c r="V299" s="267" t="str">
        <f t="shared" si="19"/>
        <v/>
      </c>
      <c r="W299" s="267" t="s">
        <v>5783</v>
      </c>
      <c r="X299" s="267"/>
      <c r="Y299" s="78"/>
    </row>
    <row r="300" spans="1:25" x14ac:dyDescent="0.2">
      <c r="A300" s="227">
        <v>1167</v>
      </c>
      <c r="B300" s="282">
        <v>0.53</v>
      </c>
      <c r="C300" s="281">
        <v>405</v>
      </c>
      <c r="D300" s="227" t="s">
        <v>6062</v>
      </c>
      <c r="E300" s="280" t="s">
        <v>4222</v>
      </c>
      <c r="F300" s="279" t="s">
        <v>6061</v>
      </c>
      <c r="G300" s="278" t="s">
        <v>5528</v>
      </c>
      <c r="H300" s="277"/>
      <c r="I300" s="276">
        <v>200.05</v>
      </c>
      <c r="J300" s="275">
        <v>1.05</v>
      </c>
      <c r="K300" s="274"/>
      <c r="L300" s="273">
        <v>0</v>
      </c>
      <c r="M300" s="273">
        <v>1</v>
      </c>
      <c r="N300" s="272"/>
      <c r="O300" s="271" t="str">
        <f t="shared" si="16"/>
        <v/>
      </c>
      <c r="P300" s="271" t="str">
        <f t="shared" si="17"/>
        <v/>
      </c>
      <c r="Q300" s="270" t="s">
        <v>54</v>
      </c>
      <c r="R300" s="269" t="s">
        <v>33</v>
      </c>
      <c r="S300" s="267" t="s">
        <v>5583</v>
      </c>
      <c r="T300" s="268" t="s">
        <v>5492</v>
      </c>
      <c r="U300" s="267" t="str">
        <f t="shared" si="18"/>
        <v/>
      </c>
      <c r="V300" s="267" t="str">
        <f t="shared" si="19"/>
        <v/>
      </c>
      <c r="W300" s="267" t="s">
        <v>5527</v>
      </c>
      <c r="X300" s="267"/>
      <c r="Y300" s="78"/>
    </row>
    <row r="301" spans="1:25" x14ac:dyDescent="0.2">
      <c r="A301" s="227">
        <v>1187</v>
      </c>
      <c r="B301" s="282">
        <v>0.9</v>
      </c>
      <c r="C301" s="281">
        <v>715</v>
      </c>
      <c r="D301" s="227" t="s">
        <v>6060</v>
      </c>
      <c r="E301" s="280" t="s">
        <v>4154</v>
      </c>
      <c r="F301" s="279" t="s">
        <v>5468</v>
      </c>
      <c r="G301" s="278" t="s">
        <v>5507</v>
      </c>
      <c r="H301" s="277"/>
      <c r="I301" s="276">
        <v>351</v>
      </c>
      <c r="J301" s="283">
        <v>0</v>
      </c>
      <c r="K301" s="274"/>
      <c r="L301" s="273">
        <v>0</v>
      </c>
      <c r="M301" s="273">
        <v>11</v>
      </c>
      <c r="N301" s="272"/>
      <c r="O301" s="271" t="str">
        <f t="shared" si="16"/>
        <v/>
      </c>
      <c r="P301" s="271" t="str">
        <f t="shared" si="17"/>
        <v/>
      </c>
      <c r="Q301" s="270" t="s">
        <v>6054</v>
      </c>
      <c r="R301" s="269" t="s">
        <v>33</v>
      </c>
      <c r="S301" s="267" t="s">
        <v>5583</v>
      </c>
      <c r="T301" s="268" t="s">
        <v>5492</v>
      </c>
      <c r="U301" s="267" t="str">
        <f t="shared" si="18"/>
        <v/>
      </c>
      <c r="V301" s="267" t="str">
        <f t="shared" si="19"/>
        <v/>
      </c>
      <c r="W301" s="267" t="s">
        <v>5506</v>
      </c>
      <c r="X301" s="267"/>
      <c r="Y301" s="78"/>
    </row>
    <row r="302" spans="1:25" x14ac:dyDescent="0.2">
      <c r="A302" s="227">
        <v>1188</v>
      </c>
      <c r="B302" s="282">
        <v>1.25</v>
      </c>
      <c r="C302" s="281">
        <v>1050</v>
      </c>
      <c r="D302" s="227" t="s">
        <v>6059</v>
      </c>
      <c r="E302" s="280" t="s">
        <v>4154</v>
      </c>
      <c r="F302" s="279" t="s">
        <v>5468</v>
      </c>
      <c r="G302" s="278" t="s">
        <v>5504</v>
      </c>
      <c r="H302" s="277"/>
      <c r="I302" s="276">
        <v>448.25</v>
      </c>
      <c r="J302" s="283">
        <v>0</v>
      </c>
      <c r="K302" s="274"/>
      <c r="L302" s="273">
        <v>0</v>
      </c>
      <c r="M302" s="273">
        <v>6</v>
      </c>
      <c r="N302" s="272"/>
      <c r="O302" s="271" t="str">
        <f t="shared" si="16"/>
        <v/>
      </c>
      <c r="P302" s="271" t="str">
        <f t="shared" si="17"/>
        <v/>
      </c>
      <c r="Q302" s="270" t="s">
        <v>6054</v>
      </c>
      <c r="R302" s="269" t="s">
        <v>33</v>
      </c>
      <c r="S302" s="267" t="s">
        <v>5583</v>
      </c>
      <c r="T302" s="268" t="s">
        <v>5492</v>
      </c>
      <c r="U302" s="267" t="str">
        <f t="shared" si="18"/>
        <v/>
      </c>
      <c r="V302" s="267" t="str">
        <f t="shared" si="19"/>
        <v/>
      </c>
      <c r="W302" s="267" t="s">
        <v>5503</v>
      </c>
      <c r="X302" s="267"/>
      <c r="Y302" s="78"/>
    </row>
    <row r="303" spans="1:25" x14ac:dyDescent="0.2">
      <c r="A303" s="227">
        <v>1189</v>
      </c>
      <c r="B303" s="282">
        <v>2.5</v>
      </c>
      <c r="C303" s="281">
        <v>1550</v>
      </c>
      <c r="D303" s="227" t="s">
        <v>6058</v>
      </c>
      <c r="E303" s="280" t="s">
        <v>4154</v>
      </c>
      <c r="F303" s="279" t="s">
        <v>5468</v>
      </c>
      <c r="G303" s="278" t="s">
        <v>5499</v>
      </c>
      <c r="H303" s="277"/>
      <c r="I303" s="276">
        <v>557.45000000000005</v>
      </c>
      <c r="J303" s="283">
        <v>0</v>
      </c>
      <c r="K303" s="274"/>
      <c r="L303" s="273">
        <v>0</v>
      </c>
      <c r="M303" s="273">
        <v>3</v>
      </c>
      <c r="N303" s="272"/>
      <c r="O303" s="271" t="str">
        <f t="shared" si="16"/>
        <v/>
      </c>
      <c r="P303" s="271" t="str">
        <f t="shared" si="17"/>
        <v/>
      </c>
      <c r="Q303" s="270" t="s">
        <v>6054</v>
      </c>
      <c r="R303" s="269" t="s">
        <v>33</v>
      </c>
      <c r="S303" s="267" t="s">
        <v>5583</v>
      </c>
      <c r="T303" s="268" t="s">
        <v>5492</v>
      </c>
      <c r="U303" s="267" t="str">
        <f t="shared" si="18"/>
        <v/>
      </c>
      <c r="V303" s="267" t="str">
        <f t="shared" si="19"/>
        <v/>
      </c>
      <c r="W303" s="267" t="s">
        <v>5498</v>
      </c>
      <c r="X303" s="267"/>
      <c r="Y303" s="78"/>
    </row>
    <row r="304" spans="1:25" x14ac:dyDescent="0.2">
      <c r="A304" s="227">
        <v>1190</v>
      </c>
      <c r="B304" s="282">
        <v>2.9</v>
      </c>
      <c r="C304" s="281">
        <v>2500</v>
      </c>
      <c r="D304" s="227" t="s">
        <v>6057</v>
      </c>
      <c r="E304" s="280" t="s">
        <v>4154</v>
      </c>
      <c r="F304" s="279" t="s">
        <v>5468</v>
      </c>
      <c r="G304" s="278" t="s">
        <v>5496</v>
      </c>
      <c r="H304" s="277"/>
      <c r="I304" s="276">
        <v>678.1</v>
      </c>
      <c r="J304" s="283">
        <v>0</v>
      </c>
      <c r="K304" s="274"/>
      <c r="L304" s="273">
        <v>0</v>
      </c>
      <c r="M304" s="273">
        <v>1</v>
      </c>
      <c r="N304" s="272"/>
      <c r="O304" s="271" t="str">
        <f t="shared" si="16"/>
        <v/>
      </c>
      <c r="P304" s="271" t="str">
        <f t="shared" si="17"/>
        <v/>
      </c>
      <c r="Q304" s="270" t="s">
        <v>6054</v>
      </c>
      <c r="R304" s="269" t="s">
        <v>33</v>
      </c>
      <c r="S304" s="267" t="s">
        <v>5583</v>
      </c>
      <c r="T304" s="268" t="s">
        <v>5492</v>
      </c>
      <c r="U304" s="267" t="str">
        <f t="shared" si="18"/>
        <v/>
      </c>
      <c r="V304" s="267" t="str">
        <f t="shared" si="19"/>
        <v/>
      </c>
      <c r="W304" s="267" t="s">
        <v>5491</v>
      </c>
      <c r="X304" s="267"/>
      <c r="Y304" s="78"/>
    </row>
    <row r="305" spans="1:25" x14ac:dyDescent="0.2">
      <c r="A305" s="227">
        <v>1192</v>
      </c>
      <c r="B305" s="282">
        <v>3.5</v>
      </c>
      <c r="C305" s="281">
        <v>3000</v>
      </c>
      <c r="D305" s="227" t="s">
        <v>6056</v>
      </c>
      <c r="E305" s="280" t="s">
        <v>4154</v>
      </c>
      <c r="F305" s="279" t="s">
        <v>5468</v>
      </c>
      <c r="G305" s="278" t="s">
        <v>5514</v>
      </c>
      <c r="H305" s="277"/>
      <c r="I305" s="276">
        <v>770</v>
      </c>
      <c r="J305" s="283">
        <v>0</v>
      </c>
      <c r="K305" s="274"/>
      <c r="L305" s="273">
        <v>0</v>
      </c>
      <c r="M305" s="273">
        <v>1</v>
      </c>
      <c r="N305" s="272"/>
      <c r="O305" s="271" t="str">
        <f t="shared" si="16"/>
        <v/>
      </c>
      <c r="P305" s="271" t="str">
        <f t="shared" si="17"/>
        <v/>
      </c>
      <c r="Q305" s="270" t="s">
        <v>6054</v>
      </c>
      <c r="R305" s="269" t="s">
        <v>33</v>
      </c>
      <c r="S305" s="267" t="s">
        <v>5583</v>
      </c>
      <c r="T305" s="268" t="s">
        <v>5492</v>
      </c>
      <c r="U305" s="267" t="str">
        <f t="shared" si="18"/>
        <v/>
      </c>
      <c r="V305" s="267" t="str">
        <f t="shared" si="19"/>
        <v/>
      </c>
      <c r="W305" s="267" t="s">
        <v>5512</v>
      </c>
      <c r="X305" s="267"/>
      <c r="Y305" s="78"/>
    </row>
    <row r="306" spans="1:25" x14ac:dyDescent="0.2">
      <c r="A306" s="227">
        <v>1193</v>
      </c>
      <c r="B306" s="282">
        <v>5</v>
      </c>
      <c r="C306" s="281">
        <v>3600</v>
      </c>
      <c r="D306" s="227" t="s">
        <v>6055</v>
      </c>
      <c r="E306" s="280" t="s">
        <v>4154</v>
      </c>
      <c r="F306" s="279" t="s">
        <v>5468</v>
      </c>
      <c r="G306" s="278" t="s">
        <v>5596</v>
      </c>
      <c r="H306" s="277"/>
      <c r="I306" s="276">
        <v>900.9</v>
      </c>
      <c r="J306" s="283">
        <v>0</v>
      </c>
      <c r="K306" s="274" t="s">
        <v>5595</v>
      </c>
      <c r="L306" s="273">
        <v>0</v>
      </c>
      <c r="M306" s="273">
        <v>1</v>
      </c>
      <c r="N306" s="272"/>
      <c r="O306" s="271" t="str">
        <f t="shared" si="16"/>
        <v/>
      </c>
      <c r="P306" s="271" t="str">
        <f t="shared" si="17"/>
        <v/>
      </c>
      <c r="Q306" s="270" t="s">
        <v>6054</v>
      </c>
      <c r="R306" s="269" t="s">
        <v>33</v>
      </c>
      <c r="S306" s="267" t="s">
        <v>5583</v>
      </c>
      <c r="T306" s="268" t="s">
        <v>5492</v>
      </c>
      <c r="U306" s="267" t="str">
        <f t="shared" si="18"/>
        <v/>
      </c>
      <c r="V306" s="267" t="str">
        <f t="shared" si="19"/>
        <v/>
      </c>
      <c r="W306" s="267" t="s">
        <v>5594</v>
      </c>
      <c r="X306" s="267"/>
      <c r="Y306" s="78"/>
    </row>
    <row r="307" spans="1:25" x14ac:dyDescent="0.2">
      <c r="A307" s="227">
        <v>1201</v>
      </c>
      <c r="B307" s="282">
        <v>0.53</v>
      </c>
      <c r="C307" s="281">
        <v>405</v>
      </c>
      <c r="D307" s="227" t="s">
        <v>6053</v>
      </c>
      <c r="E307" s="280" t="s">
        <v>4144</v>
      </c>
      <c r="F307" s="279" t="s">
        <v>6048</v>
      </c>
      <c r="G307" s="278" t="s">
        <v>5528</v>
      </c>
      <c r="H307" s="277" t="s">
        <v>5668</v>
      </c>
      <c r="I307" s="276">
        <v>224.3</v>
      </c>
      <c r="J307" s="275">
        <v>2</v>
      </c>
      <c r="K307" s="274"/>
      <c r="L307" s="273">
        <v>0</v>
      </c>
      <c r="M307" s="273">
        <v>10</v>
      </c>
      <c r="N307" s="272"/>
      <c r="O307" s="271" t="str">
        <f t="shared" si="16"/>
        <v/>
      </c>
      <c r="P307" s="271" t="str">
        <f t="shared" si="17"/>
        <v/>
      </c>
      <c r="Q307" s="270" t="s">
        <v>6047</v>
      </c>
      <c r="R307" s="269" t="s">
        <v>43</v>
      </c>
      <c r="S307" s="267" t="s">
        <v>5623</v>
      </c>
      <c r="T307" s="268" t="s">
        <v>5492</v>
      </c>
      <c r="U307" s="267" t="str">
        <f t="shared" si="18"/>
        <v/>
      </c>
      <c r="V307" s="267" t="str">
        <f t="shared" si="19"/>
        <v/>
      </c>
      <c r="W307" s="267" t="s">
        <v>5527</v>
      </c>
      <c r="X307" s="267"/>
      <c r="Y307" s="78"/>
    </row>
    <row r="308" spans="1:25" x14ac:dyDescent="0.2">
      <c r="A308" s="227">
        <v>1202</v>
      </c>
      <c r="B308" s="282">
        <v>0.53</v>
      </c>
      <c r="C308" s="281">
        <v>405</v>
      </c>
      <c r="D308" s="227" t="s">
        <v>6052</v>
      </c>
      <c r="E308" s="280" t="s">
        <v>4144</v>
      </c>
      <c r="F308" s="279" t="s">
        <v>6048</v>
      </c>
      <c r="G308" s="278" t="s">
        <v>5528</v>
      </c>
      <c r="H308" s="277"/>
      <c r="I308" s="276">
        <v>224.3</v>
      </c>
      <c r="J308" s="275">
        <v>2</v>
      </c>
      <c r="K308" s="274"/>
      <c r="L308" s="273">
        <v>0</v>
      </c>
      <c r="M308" s="273">
        <v>36</v>
      </c>
      <c r="N308" s="272"/>
      <c r="O308" s="271" t="str">
        <f t="shared" si="16"/>
        <v/>
      </c>
      <c r="P308" s="271" t="str">
        <f t="shared" si="17"/>
        <v/>
      </c>
      <c r="Q308" s="270" t="s">
        <v>5719</v>
      </c>
      <c r="R308" s="269" t="s">
        <v>43</v>
      </c>
      <c r="S308" s="267" t="s">
        <v>5623</v>
      </c>
      <c r="T308" s="268" t="s">
        <v>5492</v>
      </c>
      <c r="U308" s="267" t="str">
        <f t="shared" si="18"/>
        <v/>
      </c>
      <c r="V308" s="267" t="str">
        <f t="shared" si="19"/>
        <v/>
      </c>
      <c r="W308" s="267" t="s">
        <v>5527</v>
      </c>
      <c r="X308" s="267"/>
      <c r="Y308" s="78"/>
    </row>
    <row r="309" spans="1:25" x14ac:dyDescent="0.2">
      <c r="A309" s="227">
        <v>1203</v>
      </c>
      <c r="B309" s="282">
        <v>0.6</v>
      </c>
      <c r="C309" s="281">
        <v>515</v>
      </c>
      <c r="D309" s="227" t="s">
        <v>6051</v>
      </c>
      <c r="E309" s="280" t="s">
        <v>4144</v>
      </c>
      <c r="F309" s="279" t="s">
        <v>6048</v>
      </c>
      <c r="G309" s="278" t="s">
        <v>5510</v>
      </c>
      <c r="H309" s="277" t="s">
        <v>5668</v>
      </c>
      <c r="I309" s="276">
        <v>244</v>
      </c>
      <c r="J309" s="275">
        <v>2</v>
      </c>
      <c r="K309" s="274"/>
      <c r="L309" s="273">
        <v>0</v>
      </c>
      <c r="M309" s="273">
        <v>10</v>
      </c>
      <c r="N309" s="272"/>
      <c r="O309" s="271" t="str">
        <f t="shared" si="16"/>
        <v/>
      </c>
      <c r="P309" s="271" t="str">
        <f t="shared" si="17"/>
        <v/>
      </c>
      <c r="Q309" s="270" t="s">
        <v>6047</v>
      </c>
      <c r="R309" s="269" t="s">
        <v>43</v>
      </c>
      <c r="S309" s="267" t="s">
        <v>5623</v>
      </c>
      <c r="T309" s="268" t="s">
        <v>5492</v>
      </c>
      <c r="U309" s="267" t="str">
        <f t="shared" si="18"/>
        <v/>
      </c>
      <c r="V309" s="267" t="str">
        <f t="shared" si="19"/>
        <v/>
      </c>
      <c r="W309" s="267" t="s">
        <v>5509</v>
      </c>
      <c r="X309" s="267"/>
      <c r="Y309" s="78"/>
    </row>
    <row r="310" spans="1:25" x14ac:dyDescent="0.2">
      <c r="A310" s="227">
        <v>1204</v>
      </c>
      <c r="B310" s="282">
        <v>0.6</v>
      </c>
      <c r="C310" s="281">
        <v>515</v>
      </c>
      <c r="D310" s="227" t="s">
        <v>6050</v>
      </c>
      <c r="E310" s="280" t="s">
        <v>4144</v>
      </c>
      <c r="F310" s="279" t="s">
        <v>6048</v>
      </c>
      <c r="G310" s="278" t="s">
        <v>5510</v>
      </c>
      <c r="H310" s="277"/>
      <c r="I310" s="276">
        <v>244</v>
      </c>
      <c r="J310" s="275">
        <v>2</v>
      </c>
      <c r="K310" s="274"/>
      <c r="L310" s="273">
        <v>0</v>
      </c>
      <c r="M310" s="273">
        <v>3</v>
      </c>
      <c r="N310" s="272"/>
      <c r="O310" s="271" t="str">
        <f t="shared" si="16"/>
        <v/>
      </c>
      <c r="P310" s="271" t="str">
        <f t="shared" si="17"/>
        <v/>
      </c>
      <c r="Q310" s="270" t="s">
        <v>5719</v>
      </c>
      <c r="R310" s="269" t="s">
        <v>43</v>
      </c>
      <c r="S310" s="267" t="s">
        <v>5623</v>
      </c>
      <c r="T310" s="268" t="s">
        <v>5492</v>
      </c>
      <c r="U310" s="267" t="str">
        <f t="shared" si="18"/>
        <v/>
      </c>
      <c r="V310" s="267" t="str">
        <f t="shared" si="19"/>
        <v/>
      </c>
      <c r="W310" s="267" t="s">
        <v>5509</v>
      </c>
      <c r="X310" s="267"/>
      <c r="Y310" s="78"/>
    </row>
    <row r="311" spans="1:25" x14ac:dyDescent="0.2">
      <c r="A311" s="227">
        <v>1205</v>
      </c>
      <c r="B311" s="282">
        <v>0.9</v>
      </c>
      <c r="C311" s="281">
        <v>715</v>
      </c>
      <c r="D311" s="227" t="s">
        <v>6049</v>
      </c>
      <c r="E311" s="280" t="s">
        <v>4144</v>
      </c>
      <c r="F311" s="279" t="s">
        <v>6048</v>
      </c>
      <c r="G311" s="278" t="s">
        <v>5507</v>
      </c>
      <c r="H311" s="277" t="s">
        <v>5668</v>
      </c>
      <c r="I311" s="276">
        <v>299</v>
      </c>
      <c r="J311" s="275">
        <v>2</v>
      </c>
      <c r="K311" s="274"/>
      <c r="L311" s="273">
        <v>0</v>
      </c>
      <c r="M311" s="273">
        <v>1</v>
      </c>
      <c r="N311" s="272"/>
      <c r="O311" s="271" t="str">
        <f t="shared" si="16"/>
        <v/>
      </c>
      <c r="P311" s="271" t="str">
        <f t="shared" si="17"/>
        <v/>
      </c>
      <c r="Q311" s="270" t="s">
        <v>6047</v>
      </c>
      <c r="R311" s="269" t="s">
        <v>43</v>
      </c>
      <c r="S311" s="267" t="s">
        <v>5623</v>
      </c>
      <c r="T311" s="268" t="s">
        <v>5492</v>
      </c>
      <c r="U311" s="267" t="str">
        <f t="shared" si="18"/>
        <v/>
      </c>
      <c r="V311" s="267" t="str">
        <f t="shared" si="19"/>
        <v/>
      </c>
      <c r="W311" s="267" t="s">
        <v>5506</v>
      </c>
      <c r="X311" s="267"/>
      <c r="Y311" s="78"/>
    </row>
    <row r="312" spans="1:25" x14ac:dyDescent="0.2">
      <c r="A312" s="227">
        <v>1208</v>
      </c>
      <c r="B312" s="282">
        <v>0.53</v>
      </c>
      <c r="C312" s="281">
        <v>405</v>
      </c>
      <c r="D312" s="227" t="s">
        <v>6046</v>
      </c>
      <c r="E312" s="280" t="s">
        <v>4136</v>
      </c>
      <c r="F312" s="279" t="s">
        <v>6045</v>
      </c>
      <c r="G312" s="278" t="s">
        <v>5528</v>
      </c>
      <c r="H312" s="277" t="s">
        <v>5668</v>
      </c>
      <c r="I312" s="276">
        <v>228.8</v>
      </c>
      <c r="J312" s="283">
        <v>0</v>
      </c>
      <c r="K312" s="274"/>
      <c r="L312" s="273">
        <v>0</v>
      </c>
      <c r="M312" s="273">
        <v>33</v>
      </c>
      <c r="N312" s="272"/>
      <c r="O312" s="271" t="str">
        <f t="shared" si="16"/>
        <v/>
      </c>
      <c r="P312" s="271" t="str">
        <f t="shared" si="17"/>
        <v/>
      </c>
      <c r="Q312" s="270" t="s">
        <v>5723</v>
      </c>
      <c r="R312" s="269" t="s">
        <v>33</v>
      </c>
      <c r="S312" s="267" t="s">
        <v>5666</v>
      </c>
      <c r="T312" s="268" t="s">
        <v>5492</v>
      </c>
      <c r="U312" s="267" t="str">
        <f t="shared" si="18"/>
        <v/>
      </c>
      <c r="V312" s="267" t="str">
        <f t="shared" si="19"/>
        <v/>
      </c>
      <c r="W312" s="267" t="s">
        <v>5527</v>
      </c>
      <c r="X312" s="267"/>
      <c r="Y312" s="78"/>
    </row>
    <row r="313" spans="1:25" x14ac:dyDescent="0.2">
      <c r="A313" s="227">
        <v>1218</v>
      </c>
      <c r="B313" s="282">
        <v>0.9</v>
      </c>
      <c r="C313" s="281">
        <v>715</v>
      </c>
      <c r="D313" s="227" t="s">
        <v>6044</v>
      </c>
      <c r="E313" s="280" t="s">
        <v>6041</v>
      </c>
      <c r="F313" s="279" t="s">
        <v>6040</v>
      </c>
      <c r="G313" s="278" t="s">
        <v>5507</v>
      </c>
      <c r="H313" s="277" t="s">
        <v>5668</v>
      </c>
      <c r="I313" s="276">
        <v>325.25</v>
      </c>
      <c r="J313" s="283">
        <v>0</v>
      </c>
      <c r="K313" s="274"/>
      <c r="L313" s="273">
        <v>0</v>
      </c>
      <c r="M313" s="273">
        <v>6</v>
      </c>
      <c r="N313" s="272"/>
      <c r="O313" s="271" t="str">
        <f t="shared" si="16"/>
        <v/>
      </c>
      <c r="P313" s="271" t="str">
        <f t="shared" si="17"/>
        <v/>
      </c>
      <c r="Q313" s="270" t="s">
        <v>5723</v>
      </c>
      <c r="R313" s="269" t="s">
        <v>33</v>
      </c>
      <c r="S313" s="267" t="s">
        <v>5666</v>
      </c>
      <c r="T313" s="268" t="s">
        <v>5492</v>
      </c>
      <c r="U313" s="267" t="str">
        <f t="shared" si="18"/>
        <v/>
      </c>
      <c r="V313" s="267" t="str">
        <f t="shared" si="19"/>
        <v/>
      </c>
      <c r="W313" s="267" t="s">
        <v>5506</v>
      </c>
      <c r="X313" s="267"/>
      <c r="Y313" s="78"/>
    </row>
    <row r="314" spans="1:25" x14ac:dyDescent="0.2">
      <c r="A314" s="227">
        <v>1219</v>
      </c>
      <c r="B314" s="282">
        <v>1.25</v>
      </c>
      <c r="C314" s="281">
        <v>1050</v>
      </c>
      <c r="D314" s="227" t="s">
        <v>6043</v>
      </c>
      <c r="E314" s="280" t="s">
        <v>6041</v>
      </c>
      <c r="F314" s="279" t="s">
        <v>6040</v>
      </c>
      <c r="G314" s="278" t="s">
        <v>5504</v>
      </c>
      <c r="H314" s="277" t="s">
        <v>5668</v>
      </c>
      <c r="I314" s="276">
        <v>397.3</v>
      </c>
      <c r="J314" s="283">
        <v>0</v>
      </c>
      <c r="K314" s="274"/>
      <c r="L314" s="273">
        <v>0</v>
      </c>
      <c r="M314" s="273">
        <v>1</v>
      </c>
      <c r="N314" s="272"/>
      <c r="O314" s="271" t="str">
        <f t="shared" si="16"/>
        <v/>
      </c>
      <c r="P314" s="271" t="str">
        <f t="shared" si="17"/>
        <v/>
      </c>
      <c r="Q314" s="270" t="s">
        <v>5723</v>
      </c>
      <c r="R314" s="269" t="s">
        <v>33</v>
      </c>
      <c r="S314" s="267" t="s">
        <v>5666</v>
      </c>
      <c r="T314" s="268" t="s">
        <v>5492</v>
      </c>
      <c r="U314" s="267" t="str">
        <f t="shared" si="18"/>
        <v/>
      </c>
      <c r="V314" s="267" t="str">
        <f t="shared" si="19"/>
        <v/>
      </c>
      <c r="W314" s="267" t="s">
        <v>5503</v>
      </c>
      <c r="X314" s="267"/>
      <c r="Y314" s="78"/>
    </row>
    <row r="315" spans="1:25" x14ac:dyDescent="0.2">
      <c r="A315" s="227">
        <v>1220</v>
      </c>
      <c r="B315" s="282">
        <v>2.5</v>
      </c>
      <c r="C315" s="281">
        <v>1550</v>
      </c>
      <c r="D315" s="227" t="s">
        <v>6042</v>
      </c>
      <c r="E315" s="280" t="s">
        <v>6041</v>
      </c>
      <c r="F315" s="279" t="s">
        <v>6040</v>
      </c>
      <c r="G315" s="278" t="s">
        <v>5499</v>
      </c>
      <c r="H315" s="277" t="s">
        <v>5668</v>
      </c>
      <c r="I315" s="276">
        <v>481.55</v>
      </c>
      <c r="J315" s="283">
        <v>0</v>
      </c>
      <c r="K315" s="274" t="s">
        <v>5495</v>
      </c>
      <c r="L315" s="273">
        <v>0</v>
      </c>
      <c r="M315" s="273">
        <v>1</v>
      </c>
      <c r="N315" s="272"/>
      <c r="O315" s="271" t="str">
        <f t="shared" si="16"/>
        <v/>
      </c>
      <c r="P315" s="271" t="str">
        <f t="shared" si="17"/>
        <v/>
      </c>
      <c r="Q315" s="270" t="s">
        <v>5723</v>
      </c>
      <c r="R315" s="269" t="s">
        <v>33</v>
      </c>
      <c r="S315" s="267" t="s">
        <v>5666</v>
      </c>
      <c r="T315" s="268" t="s">
        <v>5492</v>
      </c>
      <c r="U315" s="267" t="str">
        <f t="shared" si="18"/>
        <v/>
      </c>
      <c r="V315" s="267" t="str">
        <f t="shared" si="19"/>
        <v/>
      </c>
      <c r="W315" s="267" t="s">
        <v>5498</v>
      </c>
      <c r="X315" s="267"/>
      <c r="Y315" s="78"/>
    </row>
    <row r="316" spans="1:25" x14ac:dyDescent="0.2">
      <c r="A316" s="227">
        <v>1225</v>
      </c>
      <c r="B316" s="282">
        <v>0.6</v>
      </c>
      <c r="C316" s="281">
        <v>515</v>
      </c>
      <c r="D316" s="227" t="s">
        <v>6039</v>
      </c>
      <c r="E316" s="280" t="s">
        <v>6035</v>
      </c>
      <c r="F316" s="279" t="s">
        <v>6034</v>
      </c>
      <c r="G316" s="278" t="s">
        <v>5510</v>
      </c>
      <c r="H316" s="277"/>
      <c r="I316" s="276">
        <v>280.75</v>
      </c>
      <c r="J316" s="275">
        <v>1.75</v>
      </c>
      <c r="K316" s="274"/>
      <c r="L316" s="273">
        <v>0</v>
      </c>
      <c r="M316" s="273">
        <v>63</v>
      </c>
      <c r="N316" s="272"/>
      <c r="O316" s="271" t="str">
        <f t="shared" si="16"/>
        <v/>
      </c>
      <c r="P316" s="271" t="str">
        <f t="shared" si="17"/>
        <v/>
      </c>
      <c r="Q316" s="270" t="s">
        <v>6033</v>
      </c>
      <c r="R316" s="269" t="s">
        <v>99</v>
      </c>
      <c r="S316" s="267" t="s">
        <v>5520</v>
      </c>
      <c r="T316" s="268" t="s">
        <v>5492</v>
      </c>
      <c r="U316" s="267" t="str">
        <f t="shared" si="18"/>
        <v/>
      </c>
      <c r="V316" s="267" t="str">
        <f t="shared" si="19"/>
        <v/>
      </c>
      <c r="W316" s="267" t="s">
        <v>5509</v>
      </c>
      <c r="X316" s="267"/>
      <c r="Y316" s="78"/>
    </row>
    <row r="317" spans="1:25" x14ac:dyDescent="0.2">
      <c r="A317" s="227">
        <v>1226</v>
      </c>
      <c r="B317" s="282">
        <v>0.9</v>
      </c>
      <c r="C317" s="281">
        <v>715</v>
      </c>
      <c r="D317" s="227" t="s">
        <v>6038</v>
      </c>
      <c r="E317" s="280" t="s">
        <v>6035</v>
      </c>
      <c r="F317" s="279" t="s">
        <v>6034</v>
      </c>
      <c r="G317" s="278" t="s">
        <v>5507</v>
      </c>
      <c r="H317" s="277"/>
      <c r="I317" s="276">
        <v>344.65</v>
      </c>
      <c r="J317" s="275">
        <v>1.75</v>
      </c>
      <c r="K317" s="274"/>
      <c r="L317" s="273">
        <v>0</v>
      </c>
      <c r="M317" s="273">
        <v>20</v>
      </c>
      <c r="N317" s="272"/>
      <c r="O317" s="271" t="str">
        <f t="shared" si="16"/>
        <v/>
      </c>
      <c r="P317" s="271" t="str">
        <f t="shared" si="17"/>
        <v/>
      </c>
      <c r="Q317" s="270" t="s">
        <v>6033</v>
      </c>
      <c r="R317" s="269" t="s">
        <v>99</v>
      </c>
      <c r="S317" s="267" t="s">
        <v>5520</v>
      </c>
      <c r="T317" s="268" t="s">
        <v>5492</v>
      </c>
      <c r="U317" s="267" t="str">
        <f t="shared" si="18"/>
        <v/>
      </c>
      <c r="V317" s="267" t="str">
        <f t="shared" si="19"/>
        <v/>
      </c>
      <c r="W317" s="267" t="s">
        <v>5506</v>
      </c>
      <c r="X317" s="267"/>
      <c r="Y317" s="78"/>
    </row>
    <row r="318" spans="1:25" x14ac:dyDescent="0.2">
      <c r="A318" s="227">
        <v>1227</v>
      </c>
      <c r="B318" s="282">
        <v>1.25</v>
      </c>
      <c r="C318" s="281">
        <v>1050</v>
      </c>
      <c r="D318" s="227" t="s">
        <v>6037</v>
      </c>
      <c r="E318" s="280" t="s">
        <v>6035</v>
      </c>
      <c r="F318" s="279" t="s">
        <v>6034</v>
      </c>
      <c r="G318" s="278" t="s">
        <v>5504</v>
      </c>
      <c r="H318" s="277"/>
      <c r="I318" s="276">
        <v>409.5</v>
      </c>
      <c r="J318" s="275">
        <v>1.75</v>
      </c>
      <c r="K318" s="274"/>
      <c r="L318" s="273">
        <v>0</v>
      </c>
      <c r="M318" s="273">
        <v>2</v>
      </c>
      <c r="N318" s="272"/>
      <c r="O318" s="271" t="str">
        <f t="shared" si="16"/>
        <v/>
      </c>
      <c r="P318" s="271" t="str">
        <f t="shared" si="17"/>
        <v/>
      </c>
      <c r="Q318" s="270" t="s">
        <v>6033</v>
      </c>
      <c r="R318" s="269" t="s">
        <v>99</v>
      </c>
      <c r="S318" s="267" t="s">
        <v>5520</v>
      </c>
      <c r="T318" s="268" t="s">
        <v>5492</v>
      </c>
      <c r="U318" s="267" t="str">
        <f t="shared" si="18"/>
        <v/>
      </c>
      <c r="V318" s="267" t="str">
        <f t="shared" si="19"/>
        <v/>
      </c>
      <c r="W318" s="267" t="s">
        <v>5503</v>
      </c>
      <c r="X318" s="267"/>
      <c r="Y318" s="78"/>
    </row>
    <row r="319" spans="1:25" x14ac:dyDescent="0.2">
      <c r="A319" s="227">
        <v>1230</v>
      </c>
      <c r="B319" s="282">
        <v>3</v>
      </c>
      <c r="C319" s="281">
        <v>2700</v>
      </c>
      <c r="D319" s="227" t="s">
        <v>6036</v>
      </c>
      <c r="E319" s="280" t="s">
        <v>6035</v>
      </c>
      <c r="F319" s="279" t="s">
        <v>6034</v>
      </c>
      <c r="G319" s="278" t="s">
        <v>5516</v>
      </c>
      <c r="H319" s="277"/>
      <c r="I319" s="276">
        <v>691.6</v>
      </c>
      <c r="J319" s="275">
        <v>1.75</v>
      </c>
      <c r="K319" s="274" t="s">
        <v>5495</v>
      </c>
      <c r="L319" s="273">
        <v>0</v>
      </c>
      <c r="M319" s="273">
        <v>1</v>
      </c>
      <c r="N319" s="272"/>
      <c r="O319" s="271" t="str">
        <f t="shared" si="16"/>
        <v/>
      </c>
      <c r="P319" s="271" t="str">
        <f t="shared" si="17"/>
        <v/>
      </c>
      <c r="Q319" s="270" t="s">
        <v>6033</v>
      </c>
      <c r="R319" s="269" t="s">
        <v>99</v>
      </c>
      <c r="S319" s="267" t="s">
        <v>5520</v>
      </c>
      <c r="T319" s="268" t="s">
        <v>5492</v>
      </c>
      <c r="U319" s="267" t="str">
        <f t="shared" si="18"/>
        <v/>
      </c>
      <c r="V319" s="267" t="str">
        <f t="shared" si="19"/>
        <v/>
      </c>
      <c r="W319" s="267" t="s">
        <v>5512</v>
      </c>
      <c r="X319" s="267"/>
      <c r="Y319" s="78"/>
    </row>
    <row r="320" spans="1:25" x14ac:dyDescent="0.2">
      <c r="A320" s="227">
        <v>1237</v>
      </c>
      <c r="B320" s="282">
        <v>0.9</v>
      </c>
      <c r="C320" s="281">
        <v>715</v>
      </c>
      <c r="D320" s="227" t="s">
        <v>6032</v>
      </c>
      <c r="E320" s="280" t="s">
        <v>6031</v>
      </c>
      <c r="F320" s="279" t="s">
        <v>6030</v>
      </c>
      <c r="G320" s="278" t="s">
        <v>5507</v>
      </c>
      <c r="H320" s="277"/>
      <c r="I320" s="276">
        <v>327.8</v>
      </c>
      <c r="J320" s="275">
        <v>1.5</v>
      </c>
      <c r="K320" s="274"/>
      <c r="L320" s="273">
        <v>0</v>
      </c>
      <c r="M320" s="273">
        <v>3</v>
      </c>
      <c r="N320" s="272"/>
      <c r="O320" s="271" t="str">
        <f t="shared" si="16"/>
        <v/>
      </c>
      <c r="P320" s="271" t="str">
        <f t="shared" si="17"/>
        <v/>
      </c>
      <c r="Q320" s="270" t="s">
        <v>52</v>
      </c>
      <c r="R320" s="269" t="s">
        <v>49</v>
      </c>
      <c r="S320" s="267" t="s">
        <v>5493</v>
      </c>
      <c r="T320" s="268" t="s">
        <v>5492</v>
      </c>
      <c r="U320" s="267" t="str">
        <f t="shared" si="18"/>
        <v/>
      </c>
      <c r="V320" s="267" t="str">
        <f t="shared" si="19"/>
        <v/>
      </c>
      <c r="W320" s="267" t="s">
        <v>5506</v>
      </c>
      <c r="X320" s="267"/>
      <c r="Y320" s="78"/>
    </row>
    <row r="321" spans="1:25" x14ac:dyDescent="0.2">
      <c r="A321" s="227">
        <v>1244</v>
      </c>
      <c r="B321" s="282">
        <v>0.6</v>
      </c>
      <c r="C321" s="281">
        <v>515</v>
      </c>
      <c r="D321" s="227" t="s">
        <v>6029</v>
      </c>
      <c r="E321" s="280" t="s">
        <v>608</v>
      </c>
      <c r="F321" s="279" t="s">
        <v>609</v>
      </c>
      <c r="G321" s="278" t="s">
        <v>5510</v>
      </c>
      <c r="H321" s="277"/>
      <c r="I321" s="276">
        <v>264</v>
      </c>
      <c r="J321" s="283">
        <v>0</v>
      </c>
      <c r="K321" s="274"/>
      <c r="L321" s="273">
        <v>0</v>
      </c>
      <c r="M321" s="273">
        <v>9</v>
      </c>
      <c r="N321" s="272"/>
      <c r="O321" s="271" t="str">
        <f t="shared" si="16"/>
        <v/>
      </c>
      <c r="P321" s="271" t="str">
        <f t="shared" si="17"/>
        <v/>
      </c>
      <c r="Q321" s="270" t="s">
        <v>52</v>
      </c>
      <c r="R321" s="269" t="s">
        <v>33</v>
      </c>
      <c r="S321" s="267" t="s">
        <v>5583</v>
      </c>
      <c r="T321" s="268" t="s">
        <v>5492</v>
      </c>
      <c r="U321" s="267" t="str">
        <f t="shared" si="18"/>
        <v/>
      </c>
      <c r="V321" s="267" t="str">
        <f t="shared" si="19"/>
        <v/>
      </c>
      <c r="W321" s="267" t="s">
        <v>5509</v>
      </c>
      <c r="X321" s="267"/>
      <c r="Y321" s="78"/>
    </row>
    <row r="322" spans="1:25" x14ac:dyDescent="0.2">
      <c r="A322" s="227">
        <v>1251</v>
      </c>
      <c r="B322" s="282">
        <v>0.53</v>
      </c>
      <c r="C322" s="281">
        <v>405</v>
      </c>
      <c r="D322" s="227" t="s">
        <v>6028</v>
      </c>
      <c r="E322" s="280" t="s">
        <v>2711</v>
      </c>
      <c r="F322" s="279" t="s">
        <v>2712</v>
      </c>
      <c r="G322" s="278" t="s">
        <v>5528</v>
      </c>
      <c r="H322" s="277"/>
      <c r="I322" s="276">
        <v>218</v>
      </c>
      <c r="J322" s="283">
        <v>0</v>
      </c>
      <c r="K322" s="274"/>
      <c r="L322" s="273">
        <v>0</v>
      </c>
      <c r="M322" s="273">
        <v>27</v>
      </c>
      <c r="N322" s="272"/>
      <c r="O322" s="271" t="str">
        <f t="shared" si="16"/>
        <v/>
      </c>
      <c r="P322" s="271" t="str">
        <f t="shared" si="17"/>
        <v/>
      </c>
      <c r="Q322" s="270" t="s">
        <v>5719</v>
      </c>
      <c r="R322" s="269" t="s">
        <v>33</v>
      </c>
      <c r="S322" s="267" t="s">
        <v>5583</v>
      </c>
      <c r="T322" s="268" t="s">
        <v>5492</v>
      </c>
      <c r="U322" s="267" t="str">
        <f t="shared" si="18"/>
        <v/>
      </c>
      <c r="V322" s="267" t="str">
        <f t="shared" si="19"/>
        <v/>
      </c>
      <c r="W322" s="267" t="s">
        <v>5527</v>
      </c>
      <c r="X322" s="267"/>
      <c r="Y322" s="78"/>
    </row>
    <row r="323" spans="1:25" x14ac:dyDescent="0.2">
      <c r="A323" s="227">
        <v>1252</v>
      </c>
      <c r="B323" s="282">
        <v>0.6</v>
      </c>
      <c r="C323" s="281">
        <v>515</v>
      </c>
      <c r="D323" s="227" t="s">
        <v>6027</v>
      </c>
      <c r="E323" s="280" t="s">
        <v>2711</v>
      </c>
      <c r="F323" s="279" t="s">
        <v>2712</v>
      </c>
      <c r="G323" s="278" t="s">
        <v>5510</v>
      </c>
      <c r="H323" s="277"/>
      <c r="I323" s="276">
        <v>264</v>
      </c>
      <c r="J323" s="283">
        <v>0</v>
      </c>
      <c r="K323" s="274"/>
      <c r="L323" s="273">
        <v>0</v>
      </c>
      <c r="M323" s="273">
        <v>1</v>
      </c>
      <c r="N323" s="272"/>
      <c r="O323" s="271" t="str">
        <f t="shared" si="16"/>
        <v/>
      </c>
      <c r="P323" s="271" t="str">
        <f t="shared" si="17"/>
        <v/>
      </c>
      <c r="Q323" s="270" t="s">
        <v>5719</v>
      </c>
      <c r="R323" s="269" t="s">
        <v>33</v>
      </c>
      <c r="S323" s="267" t="s">
        <v>5583</v>
      </c>
      <c r="T323" s="268" t="s">
        <v>5492</v>
      </c>
      <c r="U323" s="267" t="str">
        <f t="shared" si="18"/>
        <v/>
      </c>
      <c r="V323" s="267" t="str">
        <f t="shared" si="19"/>
        <v/>
      </c>
      <c r="W323" s="267" t="s">
        <v>5509</v>
      </c>
      <c r="X323" s="267"/>
      <c r="Y323" s="78"/>
    </row>
    <row r="324" spans="1:25" x14ac:dyDescent="0.2">
      <c r="A324" s="227">
        <v>1268</v>
      </c>
      <c r="B324" s="282">
        <v>0.53</v>
      </c>
      <c r="C324" s="281">
        <v>405</v>
      </c>
      <c r="D324" s="227" t="s">
        <v>6026</v>
      </c>
      <c r="E324" s="280" t="s">
        <v>4116</v>
      </c>
      <c r="F324" s="279" t="s">
        <v>6024</v>
      </c>
      <c r="G324" s="278" t="s">
        <v>5528</v>
      </c>
      <c r="H324" s="277"/>
      <c r="I324" s="276">
        <v>276.55</v>
      </c>
      <c r="J324" s="283">
        <v>0</v>
      </c>
      <c r="K324" s="274"/>
      <c r="L324" s="273">
        <v>0</v>
      </c>
      <c r="M324" s="273">
        <v>45</v>
      </c>
      <c r="N324" s="272"/>
      <c r="O324" s="271" t="str">
        <f t="shared" si="16"/>
        <v/>
      </c>
      <c r="P324" s="271" t="str">
        <f t="shared" si="17"/>
        <v/>
      </c>
      <c r="Q324" s="270" t="s">
        <v>44</v>
      </c>
      <c r="R324" s="269" t="s">
        <v>1420</v>
      </c>
      <c r="S324" s="267" t="s">
        <v>5623</v>
      </c>
      <c r="T324" s="268" t="s">
        <v>6020</v>
      </c>
      <c r="U324" s="267" t="str">
        <f t="shared" si="18"/>
        <v/>
      </c>
      <c r="V324" s="267" t="str">
        <f t="shared" si="19"/>
        <v/>
      </c>
      <c r="W324" s="267" t="s">
        <v>5527</v>
      </c>
      <c r="X324" s="267"/>
      <c r="Y324" s="78"/>
    </row>
    <row r="325" spans="1:25" x14ac:dyDescent="0.2">
      <c r="A325" s="227">
        <v>1269</v>
      </c>
      <c r="B325" s="282">
        <v>0.6</v>
      </c>
      <c r="C325" s="281">
        <v>515</v>
      </c>
      <c r="D325" s="227" t="s">
        <v>6025</v>
      </c>
      <c r="E325" s="280" t="s">
        <v>4116</v>
      </c>
      <c r="F325" s="279" t="s">
        <v>6024</v>
      </c>
      <c r="G325" s="278" t="s">
        <v>5510</v>
      </c>
      <c r="H325" s="277"/>
      <c r="I325" s="276">
        <v>317.35000000000002</v>
      </c>
      <c r="J325" s="283">
        <v>0</v>
      </c>
      <c r="K325" s="274"/>
      <c r="L325" s="273">
        <v>0</v>
      </c>
      <c r="M325" s="273">
        <v>12</v>
      </c>
      <c r="N325" s="272"/>
      <c r="O325" s="271" t="str">
        <f t="shared" si="16"/>
        <v/>
      </c>
      <c r="P325" s="271" t="str">
        <f t="shared" si="17"/>
        <v/>
      </c>
      <c r="Q325" s="270" t="s">
        <v>44</v>
      </c>
      <c r="R325" s="269" t="s">
        <v>1420</v>
      </c>
      <c r="S325" s="267" t="s">
        <v>5623</v>
      </c>
      <c r="T325" s="268" t="s">
        <v>6020</v>
      </c>
      <c r="U325" s="267" t="str">
        <f t="shared" si="18"/>
        <v/>
      </c>
      <c r="V325" s="267" t="str">
        <f t="shared" si="19"/>
        <v/>
      </c>
      <c r="W325" s="267" t="s">
        <v>5509</v>
      </c>
      <c r="X325" s="267"/>
      <c r="Y325" s="78"/>
    </row>
    <row r="326" spans="1:25" x14ac:dyDescent="0.2">
      <c r="A326" s="227">
        <v>1275</v>
      </c>
      <c r="B326" s="282">
        <v>0.53</v>
      </c>
      <c r="C326" s="281">
        <v>405</v>
      </c>
      <c r="D326" s="227" t="s">
        <v>6023</v>
      </c>
      <c r="E326" s="280" t="s">
        <v>4110</v>
      </c>
      <c r="F326" s="279" t="s">
        <v>6021</v>
      </c>
      <c r="G326" s="278" t="s">
        <v>5528</v>
      </c>
      <c r="H326" s="277"/>
      <c r="I326" s="276">
        <v>227</v>
      </c>
      <c r="J326" s="283">
        <v>0</v>
      </c>
      <c r="K326" s="274"/>
      <c r="L326" s="273">
        <v>0</v>
      </c>
      <c r="M326" s="273">
        <v>7</v>
      </c>
      <c r="N326" s="272"/>
      <c r="O326" s="271" t="str">
        <f t="shared" si="16"/>
        <v/>
      </c>
      <c r="P326" s="271" t="str">
        <f t="shared" si="17"/>
        <v/>
      </c>
      <c r="Q326" s="270" t="s">
        <v>44</v>
      </c>
      <c r="R326" s="269" t="s">
        <v>43</v>
      </c>
      <c r="S326" s="267" t="s">
        <v>5623</v>
      </c>
      <c r="T326" s="268" t="s">
        <v>6020</v>
      </c>
      <c r="U326" s="267" t="str">
        <f t="shared" si="18"/>
        <v/>
      </c>
      <c r="V326" s="267" t="str">
        <f t="shared" si="19"/>
        <v/>
      </c>
      <c r="W326" s="267" t="s">
        <v>5527</v>
      </c>
      <c r="X326" s="267"/>
      <c r="Y326" s="78"/>
    </row>
    <row r="327" spans="1:25" x14ac:dyDescent="0.2">
      <c r="A327" s="227">
        <v>1276</v>
      </c>
      <c r="B327" s="282">
        <v>0.6</v>
      </c>
      <c r="C327" s="281">
        <v>515</v>
      </c>
      <c r="D327" s="227" t="s">
        <v>6022</v>
      </c>
      <c r="E327" s="280" t="s">
        <v>4110</v>
      </c>
      <c r="F327" s="279" t="s">
        <v>6021</v>
      </c>
      <c r="G327" s="278" t="s">
        <v>5510</v>
      </c>
      <c r="H327" s="277"/>
      <c r="I327" s="276">
        <v>332.15</v>
      </c>
      <c r="J327" s="283">
        <v>0</v>
      </c>
      <c r="K327" s="274"/>
      <c r="L327" s="273">
        <v>0</v>
      </c>
      <c r="M327" s="273">
        <v>3</v>
      </c>
      <c r="N327" s="272"/>
      <c r="O327" s="271" t="str">
        <f t="shared" si="16"/>
        <v/>
      </c>
      <c r="P327" s="271" t="str">
        <f t="shared" si="17"/>
        <v/>
      </c>
      <c r="Q327" s="270" t="s">
        <v>44</v>
      </c>
      <c r="R327" s="269" t="s">
        <v>43</v>
      </c>
      <c r="S327" s="267" t="s">
        <v>5623</v>
      </c>
      <c r="T327" s="268" t="s">
        <v>6020</v>
      </c>
      <c r="U327" s="267" t="str">
        <f t="shared" si="18"/>
        <v/>
      </c>
      <c r="V327" s="267" t="str">
        <f t="shared" si="19"/>
        <v/>
      </c>
      <c r="W327" s="267" t="s">
        <v>5509</v>
      </c>
      <c r="X327" s="267"/>
      <c r="Y327" s="78"/>
    </row>
    <row r="328" spans="1:25" x14ac:dyDescent="0.2">
      <c r="A328" s="227">
        <v>1293</v>
      </c>
      <c r="B328" s="282">
        <v>0.55000000000000004</v>
      </c>
      <c r="C328" s="281">
        <v>405</v>
      </c>
      <c r="D328" s="227" t="s">
        <v>6019</v>
      </c>
      <c r="E328" s="280" t="s">
        <v>5451</v>
      </c>
      <c r="F328" s="279" t="s">
        <v>5450</v>
      </c>
      <c r="G328" s="278" t="s">
        <v>79</v>
      </c>
      <c r="H328" s="277" t="s">
        <v>5684</v>
      </c>
      <c r="I328" s="276">
        <v>232.5</v>
      </c>
      <c r="J328" s="275">
        <v>2</v>
      </c>
      <c r="K328" s="274"/>
      <c r="L328" s="273">
        <v>0</v>
      </c>
      <c r="M328" s="273">
        <v>6</v>
      </c>
      <c r="N328" s="272"/>
      <c r="O328" s="271" t="str">
        <f t="shared" si="16"/>
        <v/>
      </c>
      <c r="P328" s="271" t="str">
        <f t="shared" si="17"/>
        <v/>
      </c>
      <c r="Q328" s="270" t="s">
        <v>5723</v>
      </c>
      <c r="R328" s="269" t="s">
        <v>49</v>
      </c>
      <c r="S328" s="267" t="s">
        <v>5583</v>
      </c>
      <c r="T328" s="268" t="s">
        <v>5492</v>
      </c>
      <c r="U328" s="267" t="str">
        <f t="shared" si="18"/>
        <v/>
      </c>
      <c r="V328" s="267" t="str">
        <f t="shared" si="19"/>
        <v/>
      </c>
      <c r="W328" s="267" t="s">
        <v>5527</v>
      </c>
      <c r="X328" s="267"/>
      <c r="Y328" s="78"/>
    </row>
    <row r="329" spans="1:25" x14ac:dyDescent="0.2">
      <c r="A329" s="227">
        <v>1316</v>
      </c>
      <c r="B329" s="282">
        <v>0.53</v>
      </c>
      <c r="C329" s="281">
        <v>405</v>
      </c>
      <c r="D329" s="227" t="s">
        <v>6018</v>
      </c>
      <c r="E329" s="280" t="s">
        <v>376</v>
      </c>
      <c r="F329" s="279" t="s">
        <v>377</v>
      </c>
      <c r="G329" s="278" t="s">
        <v>5528</v>
      </c>
      <c r="H329" s="277"/>
      <c r="I329" s="276">
        <v>200.35</v>
      </c>
      <c r="J329" s="275">
        <v>0.75</v>
      </c>
      <c r="K329" s="274" t="s">
        <v>5495</v>
      </c>
      <c r="L329" s="273">
        <v>0</v>
      </c>
      <c r="M329" s="273">
        <v>1</v>
      </c>
      <c r="N329" s="272"/>
      <c r="O329" s="271" t="str">
        <f t="shared" si="16"/>
        <v/>
      </c>
      <c r="P329" s="271" t="str">
        <f t="shared" si="17"/>
        <v/>
      </c>
      <c r="Q329" s="270" t="s">
        <v>5988</v>
      </c>
      <c r="R329" s="269" t="s">
        <v>60</v>
      </c>
      <c r="S329" s="267" t="s">
        <v>5623</v>
      </c>
      <c r="T329" s="268" t="s">
        <v>5492</v>
      </c>
      <c r="U329" s="267" t="str">
        <f t="shared" si="18"/>
        <v/>
      </c>
      <c r="V329" s="267" t="str">
        <f t="shared" si="19"/>
        <v/>
      </c>
      <c r="W329" s="267" t="s">
        <v>5527</v>
      </c>
      <c r="X329" s="267"/>
      <c r="Y329" s="78"/>
    </row>
    <row r="330" spans="1:25" x14ac:dyDescent="0.2">
      <c r="A330" s="227">
        <v>1320</v>
      </c>
      <c r="B330" s="282">
        <v>0.5</v>
      </c>
      <c r="C330" s="281">
        <v>310</v>
      </c>
      <c r="D330" s="227" t="s">
        <v>6017</v>
      </c>
      <c r="E330" s="280" t="s">
        <v>415</v>
      </c>
      <c r="F330" s="279" t="s">
        <v>416</v>
      </c>
      <c r="G330" s="278" t="s">
        <v>5990</v>
      </c>
      <c r="H330" s="277"/>
      <c r="I330" s="276">
        <v>176.65</v>
      </c>
      <c r="J330" s="275">
        <v>2</v>
      </c>
      <c r="K330" s="274" t="s">
        <v>5495</v>
      </c>
      <c r="L330" s="273">
        <v>0</v>
      </c>
      <c r="M330" s="273">
        <v>1</v>
      </c>
      <c r="N330" s="272"/>
      <c r="O330" s="271" t="str">
        <f t="shared" si="16"/>
        <v/>
      </c>
      <c r="P330" s="271" t="str">
        <f t="shared" si="17"/>
        <v/>
      </c>
      <c r="Q330" s="270" t="s">
        <v>5988</v>
      </c>
      <c r="R330" s="269" t="s">
        <v>60</v>
      </c>
      <c r="S330" s="267" t="s">
        <v>5520</v>
      </c>
      <c r="T330" s="268" t="s">
        <v>5492</v>
      </c>
      <c r="U330" s="267" t="str">
        <f t="shared" si="18"/>
        <v/>
      </c>
      <c r="V330" s="267" t="str">
        <f t="shared" si="19"/>
        <v/>
      </c>
      <c r="W330" s="267" t="s">
        <v>5783</v>
      </c>
      <c r="X330" s="267"/>
      <c r="Y330" s="78"/>
    </row>
    <row r="331" spans="1:25" x14ac:dyDescent="0.2">
      <c r="A331" s="227">
        <v>1324</v>
      </c>
      <c r="B331" s="282">
        <v>0.4</v>
      </c>
      <c r="C331" s="281">
        <v>305</v>
      </c>
      <c r="D331" s="227" t="s">
        <v>6016</v>
      </c>
      <c r="E331" s="280" t="s">
        <v>411</v>
      </c>
      <c r="F331" s="279" t="s">
        <v>412</v>
      </c>
      <c r="G331" s="278" t="s">
        <v>5992</v>
      </c>
      <c r="H331" s="277" t="s">
        <v>6012</v>
      </c>
      <c r="I331" s="276">
        <v>154.05000000000001</v>
      </c>
      <c r="J331" s="275">
        <v>2</v>
      </c>
      <c r="K331" s="274" t="s">
        <v>5495</v>
      </c>
      <c r="L331" s="273">
        <v>0</v>
      </c>
      <c r="M331" s="273">
        <v>14</v>
      </c>
      <c r="N331" s="272"/>
      <c r="O331" s="271" t="str">
        <f t="shared" si="16"/>
        <v/>
      </c>
      <c r="P331" s="271" t="str">
        <f t="shared" si="17"/>
        <v/>
      </c>
      <c r="Q331" s="270" t="s">
        <v>42</v>
      </c>
      <c r="R331" s="269" t="s">
        <v>60</v>
      </c>
      <c r="S331" s="267" t="s">
        <v>5583</v>
      </c>
      <c r="T331" s="268" t="s">
        <v>5492</v>
      </c>
      <c r="U331" s="267" t="str">
        <f t="shared" si="18"/>
        <v/>
      </c>
      <c r="V331" s="267" t="str">
        <f t="shared" si="19"/>
        <v/>
      </c>
      <c r="W331" s="267" t="s">
        <v>5783</v>
      </c>
      <c r="X331" s="267"/>
      <c r="Y331" s="78"/>
    </row>
    <row r="332" spans="1:25" x14ac:dyDescent="0.2">
      <c r="A332" s="227">
        <v>1325</v>
      </c>
      <c r="B332" s="282">
        <v>0.5</v>
      </c>
      <c r="C332" s="281">
        <v>310</v>
      </c>
      <c r="D332" s="227" t="s">
        <v>6015</v>
      </c>
      <c r="E332" s="280" t="s">
        <v>411</v>
      </c>
      <c r="F332" s="279" t="s">
        <v>412</v>
      </c>
      <c r="G332" s="278" t="s">
        <v>5990</v>
      </c>
      <c r="H332" s="277" t="s">
        <v>6012</v>
      </c>
      <c r="I332" s="276">
        <v>180.2</v>
      </c>
      <c r="J332" s="275">
        <v>2</v>
      </c>
      <c r="K332" s="274" t="s">
        <v>5495</v>
      </c>
      <c r="L332" s="273">
        <v>0</v>
      </c>
      <c r="M332" s="273">
        <v>45</v>
      </c>
      <c r="N332" s="272"/>
      <c r="O332" s="271" t="str">
        <f t="shared" ref="O332:O395" si="20">IF(N332="","",I332-($O$10*I332))</f>
        <v/>
      </c>
      <c r="P332" s="271" t="str">
        <f t="shared" ref="P332:P395" si="21">IF(N332&lt;&gt;0,SUM(N332*J332, O332*N332),"")</f>
        <v/>
      </c>
      <c r="Q332" s="270" t="s">
        <v>42</v>
      </c>
      <c r="R332" s="269" t="s">
        <v>60</v>
      </c>
      <c r="S332" s="267" t="s">
        <v>5583</v>
      </c>
      <c r="T332" s="268" t="s">
        <v>5492</v>
      </c>
      <c r="U332" s="267" t="str">
        <f t="shared" ref="U332:U395" si="22">IF(N332&gt;0,N332*B332,"")</f>
        <v/>
      </c>
      <c r="V332" s="267" t="str">
        <f t="shared" ref="V332:V395" si="23">IF(N332&gt;0,N332*C332,"")</f>
        <v/>
      </c>
      <c r="W332" s="267" t="s">
        <v>5783</v>
      </c>
      <c r="X332" s="267"/>
      <c r="Y332" s="78"/>
    </row>
    <row r="333" spans="1:25" x14ac:dyDescent="0.2">
      <c r="A333" s="227">
        <v>1326</v>
      </c>
      <c r="B333" s="282">
        <v>0.53</v>
      </c>
      <c r="C333" s="281">
        <v>405</v>
      </c>
      <c r="D333" s="227" t="s">
        <v>6014</v>
      </c>
      <c r="E333" s="280" t="s">
        <v>411</v>
      </c>
      <c r="F333" s="279" t="s">
        <v>412</v>
      </c>
      <c r="G333" s="278" t="s">
        <v>5528</v>
      </c>
      <c r="H333" s="277" t="s">
        <v>6012</v>
      </c>
      <c r="I333" s="276">
        <v>204.75</v>
      </c>
      <c r="J333" s="275">
        <v>2</v>
      </c>
      <c r="K333" s="274" t="s">
        <v>5495</v>
      </c>
      <c r="L333" s="273">
        <v>0</v>
      </c>
      <c r="M333" s="273">
        <v>7</v>
      </c>
      <c r="N333" s="272"/>
      <c r="O333" s="271" t="str">
        <f t="shared" si="20"/>
        <v/>
      </c>
      <c r="P333" s="271" t="str">
        <f t="shared" si="21"/>
        <v/>
      </c>
      <c r="Q333" s="270" t="s">
        <v>42</v>
      </c>
      <c r="R333" s="269" t="s">
        <v>60</v>
      </c>
      <c r="S333" s="267" t="s">
        <v>5583</v>
      </c>
      <c r="T333" s="268" t="s">
        <v>5492</v>
      </c>
      <c r="U333" s="267" t="str">
        <f t="shared" si="22"/>
        <v/>
      </c>
      <c r="V333" s="267" t="str">
        <f t="shared" si="23"/>
        <v/>
      </c>
      <c r="W333" s="267" t="s">
        <v>5527</v>
      </c>
      <c r="X333" s="267"/>
      <c r="Y333" s="78"/>
    </row>
    <row r="334" spans="1:25" x14ac:dyDescent="0.2">
      <c r="A334" s="227">
        <v>1327</v>
      </c>
      <c r="B334" s="282">
        <v>0.6</v>
      </c>
      <c r="C334" s="281">
        <v>515</v>
      </c>
      <c r="D334" s="227" t="s">
        <v>6013</v>
      </c>
      <c r="E334" s="280" t="s">
        <v>411</v>
      </c>
      <c r="F334" s="279" t="s">
        <v>412</v>
      </c>
      <c r="G334" s="278" t="s">
        <v>5510</v>
      </c>
      <c r="H334" s="277" t="s">
        <v>6012</v>
      </c>
      <c r="I334" s="276">
        <v>242.55</v>
      </c>
      <c r="J334" s="275">
        <v>2</v>
      </c>
      <c r="K334" s="274" t="s">
        <v>5495</v>
      </c>
      <c r="L334" s="273">
        <v>0</v>
      </c>
      <c r="M334" s="273">
        <v>2</v>
      </c>
      <c r="N334" s="272"/>
      <c r="O334" s="271" t="str">
        <f t="shared" si="20"/>
        <v/>
      </c>
      <c r="P334" s="271" t="str">
        <f t="shared" si="21"/>
        <v/>
      </c>
      <c r="Q334" s="270" t="s">
        <v>42</v>
      </c>
      <c r="R334" s="269" t="s">
        <v>60</v>
      </c>
      <c r="S334" s="267" t="s">
        <v>5583</v>
      </c>
      <c r="T334" s="268" t="s">
        <v>5492</v>
      </c>
      <c r="U334" s="267" t="str">
        <f t="shared" si="22"/>
        <v/>
      </c>
      <c r="V334" s="267" t="str">
        <f t="shared" si="23"/>
        <v/>
      </c>
      <c r="W334" s="267" t="s">
        <v>5509</v>
      </c>
      <c r="X334" s="267"/>
      <c r="Y334" s="78"/>
    </row>
    <row r="335" spans="1:25" x14ac:dyDescent="0.2">
      <c r="A335" s="227">
        <v>1330</v>
      </c>
      <c r="B335" s="282">
        <v>0.4</v>
      </c>
      <c r="C335" s="281">
        <v>305</v>
      </c>
      <c r="D335" s="227" t="s">
        <v>6011</v>
      </c>
      <c r="E335" s="280" t="s">
        <v>417</v>
      </c>
      <c r="F335" s="279" t="s">
        <v>418</v>
      </c>
      <c r="G335" s="278" t="s">
        <v>5992</v>
      </c>
      <c r="H335" s="277"/>
      <c r="I335" s="276">
        <v>166.15</v>
      </c>
      <c r="J335" s="275">
        <v>2.75</v>
      </c>
      <c r="K335" s="274" t="s">
        <v>5495</v>
      </c>
      <c r="L335" s="273">
        <v>0</v>
      </c>
      <c r="M335" s="273">
        <v>26</v>
      </c>
      <c r="N335" s="272"/>
      <c r="O335" s="271" t="str">
        <f t="shared" si="20"/>
        <v/>
      </c>
      <c r="P335" s="271" t="str">
        <f t="shared" si="21"/>
        <v/>
      </c>
      <c r="Q335" s="270" t="s">
        <v>5988</v>
      </c>
      <c r="R335" s="269" t="s">
        <v>60</v>
      </c>
      <c r="S335" s="267" t="s">
        <v>5666</v>
      </c>
      <c r="T335" s="268" t="s">
        <v>5492</v>
      </c>
      <c r="U335" s="267" t="str">
        <f t="shared" si="22"/>
        <v/>
      </c>
      <c r="V335" s="267" t="str">
        <f t="shared" si="23"/>
        <v/>
      </c>
      <c r="W335" s="267" t="s">
        <v>5783</v>
      </c>
      <c r="X335" s="267"/>
      <c r="Y335" s="78"/>
    </row>
    <row r="336" spans="1:25" x14ac:dyDescent="0.2">
      <c r="A336" s="227">
        <v>1331</v>
      </c>
      <c r="B336" s="282">
        <v>0.5</v>
      </c>
      <c r="C336" s="281">
        <v>310</v>
      </c>
      <c r="D336" s="227" t="s">
        <v>6010</v>
      </c>
      <c r="E336" s="280" t="s">
        <v>417</v>
      </c>
      <c r="F336" s="279" t="s">
        <v>418</v>
      </c>
      <c r="G336" s="278" t="s">
        <v>5990</v>
      </c>
      <c r="H336" s="277"/>
      <c r="I336" s="276">
        <v>194.35</v>
      </c>
      <c r="J336" s="275">
        <v>2.75</v>
      </c>
      <c r="K336" s="274" t="s">
        <v>5495</v>
      </c>
      <c r="L336" s="273">
        <v>0</v>
      </c>
      <c r="M336" s="273">
        <v>66</v>
      </c>
      <c r="N336" s="272"/>
      <c r="O336" s="271" t="str">
        <f t="shared" si="20"/>
        <v/>
      </c>
      <c r="P336" s="271" t="str">
        <f t="shared" si="21"/>
        <v/>
      </c>
      <c r="Q336" s="270" t="s">
        <v>5988</v>
      </c>
      <c r="R336" s="269" t="s">
        <v>60</v>
      </c>
      <c r="S336" s="267" t="s">
        <v>5666</v>
      </c>
      <c r="T336" s="268" t="s">
        <v>5492</v>
      </c>
      <c r="U336" s="267" t="str">
        <f t="shared" si="22"/>
        <v/>
      </c>
      <c r="V336" s="267" t="str">
        <f t="shared" si="23"/>
        <v/>
      </c>
      <c r="W336" s="267" t="s">
        <v>5783</v>
      </c>
      <c r="X336" s="267"/>
      <c r="Y336" s="78"/>
    </row>
    <row r="337" spans="1:25" x14ac:dyDescent="0.2">
      <c r="A337" s="227">
        <v>1332</v>
      </c>
      <c r="B337" s="282">
        <v>0.53</v>
      </c>
      <c r="C337" s="281">
        <v>405</v>
      </c>
      <c r="D337" s="227" t="s">
        <v>6009</v>
      </c>
      <c r="E337" s="280" t="s">
        <v>417</v>
      </c>
      <c r="F337" s="279" t="s">
        <v>418</v>
      </c>
      <c r="G337" s="278" t="s">
        <v>5528</v>
      </c>
      <c r="H337" s="277"/>
      <c r="I337" s="276">
        <v>215</v>
      </c>
      <c r="J337" s="275">
        <v>2.75</v>
      </c>
      <c r="K337" s="274" t="s">
        <v>5495</v>
      </c>
      <c r="L337" s="273">
        <v>0</v>
      </c>
      <c r="M337" s="273">
        <v>14</v>
      </c>
      <c r="N337" s="272"/>
      <c r="O337" s="271" t="str">
        <f t="shared" si="20"/>
        <v/>
      </c>
      <c r="P337" s="271" t="str">
        <f t="shared" si="21"/>
        <v/>
      </c>
      <c r="Q337" s="270" t="s">
        <v>5988</v>
      </c>
      <c r="R337" s="269" t="s">
        <v>60</v>
      </c>
      <c r="S337" s="267" t="s">
        <v>5666</v>
      </c>
      <c r="T337" s="268" t="s">
        <v>5492</v>
      </c>
      <c r="U337" s="267" t="str">
        <f t="shared" si="22"/>
        <v/>
      </c>
      <c r="V337" s="267" t="str">
        <f t="shared" si="23"/>
        <v/>
      </c>
      <c r="W337" s="267" t="s">
        <v>5527</v>
      </c>
      <c r="X337" s="267"/>
      <c r="Y337" s="78"/>
    </row>
    <row r="338" spans="1:25" x14ac:dyDescent="0.2">
      <c r="A338" s="227">
        <v>1341</v>
      </c>
      <c r="B338" s="282">
        <v>0.4</v>
      </c>
      <c r="C338" s="281">
        <v>305</v>
      </c>
      <c r="D338" s="227" t="s">
        <v>6008</v>
      </c>
      <c r="E338" s="280" t="s">
        <v>379</v>
      </c>
      <c r="F338" s="279" t="s">
        <v>380</v>
      </c>
      <c r="G338" s="278" t="s">
        <v>5992</v>
      </c>
      <c r="H338" s="277"/>
      <c r="I338" s="276">
        <v>151</v>
      </c>
      <c r="J338" s="275">
        <v>2</v>
      </c>
      <c r="K338" s="274" t="s">
        <v>5495</v>
      </c>
      <c r="L338" s="273">
        <v>0</v>
      </c>
      <c r="M338" s="273">
        <v>74</v>
      </c>
      <c r="N338" s="272"/>
      <c r="O338" s="271" t="str">
        <f t="shared" si="20"/>
        <v/>
      </c>
      <c r="P338" s="271" t="str">
        <f t="shared" si="21"/>
        <v/>
      </c>
      <c r="Q338" s="270" t="s">
        <v>5988</v>
      </c>
      <c r="R338" s="269" t="s">
        <v>60</v>
      </c>
      <c r="S338" s="267" t="s">
        <v>5520</v>
      </c>
      <c r="T338" s="268" t="s">
        <v>5492</v>
      </c>
      <c r="U338" s="267" t="str">
        <f t="shared" si="22"/>
        <v/>
      </c>
      <c r="V338" s="267" t="str">
        <f t="shared" si="23"/>
        <v/>
      </c>
      <c r="W338" s="267" t="s">
        <v>5783</v>
      </c>
      <c r="X338" s="267"/>
      <c r="Y338" s="78"/>
    </row>
    <row r="339" spans="1:25" x14ac:dyDescent="0.2">
      <c r="A339" s="227">
        <v>1342</v>
      </c>
      <c r="B339" s="282">
        <v>0.5</v>
      </c>
      <c r="C339" s="281">
        <v>310</v>
      </c>
      <c r="D339" s="227" t="s">
        <v>6007</v>
      </c>
      <c r="E339" s="280" t="s">
        <v>379</v>
      </c>
      <c r="F339" s="279" t="s">
        <v>380</v>
      </c>
      <c r="G339" s="278" t="s">
        <v>5990</v>
      </c>
      <c r="H339" s="277"/>
      <c r="I339" s="276">
        <v>176.65</v>
      </c>
      <c r="J339" s="275">
        <v>2</v>
      </c>
      <c r="K339" s="274" t="s">
        <v>5495</v>
      </c>
      <c r="L339" s="273">
        <v>0</v>
      </c>
      <c r="M339" s="273">
        <v>216</v>
      </c>
      <c r="N339" s="272"/>
      <c r="O339" s="271" t="str">
        <f t="shared" si="20"/>
        <v/>
      </c>
      <c r="P339" s="271" t="str">
        <f t="shared" si="21"/>
        <v/>
      </c>
      <c r="Q339" s="270" t="s">
        <v>5988</v>
      </c>
      <c r="R339" s="269" t="s">
        <v>60</v>
      </c>
      <c r="S339" s="267" t="s">
        <v>5520</v>
      </c>
      <c r="T339" s="268" t="s">
        <v>5492</v>
      </c>
      <c r="U339" s="267" t="str">
        <f t="shared" si="22"/>
        <v/>
      </c>
      <c r="V339" s="267" t="str">
        <f t="shared" si="23"/>
        <v/>
      </c>
      <c r="W339" s="267" t="s">
        <v>5783</v>
      </c>
      <c r="X339" s="267"/>
      <c r="Y339" s="78"/>
    </row>
    <row r="340" spans="1:25" x14ac:dyDescent="0.2">
      <c r="A340" s="227">
        <v>1343</v>
      </c>
      <c r="B340" s="282">
        <v>0.53</v>
      </c>
      <c r="C340" s="281">
        <v>405</v>
      </c>
      <c r="D340" s="227" t="s">
        <v>6006</v>
      </c>
      <c r="E340" s="280" t="s">
        <v>379</v>
      </c>
      <c r="F340" s="279" t="s">
        <v>380</v>
      </c>
      <c r="G340" s="278" t="s">
        <v>5528</v>
      </c>
      <c r="H340" s="277"/>
      <c r="I340" s="276">
        <v>200.35</v>
      </c>
      <c r="J340" s="275">
        <v>2</v>
      </c>
      <c r="K340" s="274" t="s">
        <v>5495</v>
      </c>
      <c r="L340" s="273">
        <v>0</v>
      </c>
      <c r="M340" s="273">
        <v>179</v>
      </c>
      <c r="N340" s="272"/>
      <c r="O340" s="271" t="str">
        <f t="shared" si="20"/>
        <v/>
      </c>
      <c r="P340" s="271" t="str">
        <f t="shared" si="21"/>
        <v/>
      </c>
      <c r="Q340" s="270" t="s">
        <v>5988</v>
      </c>
      <c r="R340" s="269" t="s">
        <v>60</v>
      </c>
      <c r="S340" s="267" t="s">
        <v>5520</v>
      </c>
      <c r="T340" s="268" t="s">
        <v>5492</v>
      </c>
      <c r="U340" s="267" t="str">
        <f t="shared" si="22"/>
        <v/>
      </c>
      <c r="V340" s="267" t="str">
        <f t="shared" si="23"/>
        <v/>
      </c>
      <c r="W340" s="267" t="s">
        <v>5527</v>
      </c>
      <c r="X340" s="267"/>
      <c r="Y340" s="78"/>
    </row>
    <row r="341" spans="1:25" x14ac:dyDescent="0.2">
      <c r="A341" s="227">
        <v>1344</v>
      </c>
      <c r="B341" s="282">
        <v>0.6</v>
      </c>
      <c r="C341" s="281">
        <v>515</v>
      </c>
      <c r="D341" s="227" t="s">
        <v>6005</v>
      </c>
      <c r="E341" s="280" t="s">
        <v>379</v>
      </c>
      <c r="F341" s="279" t="s">
        <v>380</v>
      </c>
      <c r="G341" s="278" t="s">
        <v>5510</v>
      </c>
      <c r="H341" s="277"/>
      <c r="I341" s="276">
        <v>236.3</v>
      </c>
      <c r="J341" s="275">
        <v>2</v>
      </c>
      <c r="K341" s="274" t="s">
        <v>5495</v>
      </c>
      <c r="L341" s="273">
        <v>0</v>
      </c>
      <c r="M341" s="273">
        <v>15</v>
      </c>
      <c r="N341" s="272"/>
      <c r="O341" s="271" t="str">
        <f t="shared" si="20"/>
        <v/>
      </c>
      <c r="P341" s="271" t="str">
        <f t="shared" si="21"/>
        <v/>
      </c>
      <c r="Q341" s="270" t="s">
        <v>5988</v>
      </c>
      <c r="R341" s="269" t="s">
        <v>60</v>
      </c>
      <c r="S341" s="267" t="s">
        <v>5520</v>
      </c>
      <c r="T341" s="268" t="s">
        <v>5492</v>
      </c>
      <c r="U341" s="267" t="str">
        <f t="shared" si="22"/>
        <v/>
      </c>
      <c r="V341" s="267" t="str">
        <f t="shared" si="23"/>
        <v/>
      </c>
      <c r="W341" s="267" t="s">
        <v>5509</v>
      </c>
      <c r="X341" s="267"/>
      <c r="Y341" s="78"/>
    </row>
    <row r="342" spans="1:25" x14ac:dyDescent="0.2">
      <c r="A342" s="227">
        <v>1352</v>
      </c>
      <c r="B342" s="282">
        <v>0.5</v>
      </c>
      <c r="C342" s="281">
        <v>310</v>
      </c>
      <c r="D342" s="227" t="s">
        <v>6004</v>
      </c>
      <c r="E342" s="280" t="s">
        <v>368</v>
      </c>
      <c r="F342" s="279" t="s">
        <v>369</v>
      </c>
      <c r="G342" s="278" t="s">
        <v>5990</v>
      </c>
      <c r="H342" s="277"/>
      <c r="I342" s="276">
        <v>171.25</v>
      </c>
      <c r="J342" s="283">
        <v>0</v>
      </c>
      <c r="K342" s="274" t="s">
        <v>5495</v>
      </c>
      <c r="L342" s="273">
        <v>0</v>
      </c>
      <c r="M342" s="273">
        <v>44</v>
      </c>
      <c r="N342" s="272"/>
      <c r="O342" s="271" t="str">
        <f t="shared" si="20"/>
        <v/>
      </c>
      <c r="P342" s="271" t="str">
        <f t="shared" si="21"/>
        <v/>
      </c>
      <c r="Q342" s="270" t="s">
        <v>5988</v>
      </c>
      <c r="R342" s="269" t="s">
        <v>49</v>
      </c>
      <c r="S342" s="267" t="s">
        <v>5583</v>
      </c>
      <c r="T342" s="268" t="s">
        <v>5492</v>
      </c>
      <c r="U342" s="267" t="str">
        <f t="shared" si="22"/>
        <v/>
      </c>
      <c r="V342" s="267" t="str">
        <f t="shared" si="23"/>
        <v/>
      </c>
      <c r="W342" s="267" t="s">
        <v>5783</v>
      </c>
      <c r="X342" s="267"/>
      <c r="Y342" s="78"/>
    </row>
    <row r="343" spans="1:25" x14ac:dyDescent="0.2">
      <c r="A343" s="227">
        <v>1353</v>
      </c>
      <c r="B343" s="282">
        <v>0.53</v>
      </c>
      <c r="C343" s="281">
        <v>405</v>
      </c>
      <c r="D343" s="227" t="s">
        <v>6003</v>
      </c>
      <c r="E343" s="280" t="s">
        <v>368</v>
      </c>
      <c r="F343" s="279" t="s">
        <v>369</v>
      </c>
      <c r="G343" s="278" t="s">
        <v>5528</v>
      </c>
      <c r="H343" s="277"/>
      <c r="I343" s="276">
        <v>200.35</v>
      </c>
      <c r="J343" s="283">
        <v>0</v>
      </c>
      <c r="K343" s="274" t="s">
        <v>5495</v>
      </c>
      <c r="L343" s="273">
        <v>0</v>
      </c>
      <c r="M343" s="273">
        <v>16</v>
      </c>
      <c r="N343" s="272"/>
      <c r="O343" s="271" t="str">
        <f t="shared" si="20"/>
        <v/>
      </c>
      <c r="P343" s="271" t="str">
        <f t="shared" si="21"/>
        <v/>
      </c>
      <c r="Q343" s="270" t="s">
        <v>5988</v>
      </c>
      <c r="R343" s="269" t="s">
        <v>49</v>
      </c>
      <c r="S343" s="267" t="s">
        <v>5583</v>
      </c>
      <c r="T343" s="268" t="s">
        <v>5492</v>
      </c>
      <c r="U343" s="267" t="str">
        <f t="shared" si="22"/>
        <v/>
      </c>
      <c r="V343" s="267" t="str">
        <f t="shared" si="23"/>
        <v/>
      </c>
      <c r="W343" s="267" t="s">
        <v>5527</v>
      </c>
      <c r="X343" s="267"/>
      <c r="Y343" s="78"/>
    </row>
    <row r="344" spans="1:25" x14ac:dyDescent="0.2">
      <c r="A344" s="227">
        <v>1357</v>
      </c>
      <c r="B344" s="282">
        <v>0.5</v>
      </c>
      <c r="C344" s="281">
        <v>310</v>
      </c>
      <c r="D344" s="227" t="s">
        <v>6002</v>
      </c>
      <c r="E344" s="280" t="s">
        <v>372</v>
      </c>
      <c r="F344" s="279" t="s">
        <v>373</v>
      </c>
      <c r="G344" s="278" t="s">
        <v>5990</v>
      </c>
      <c r="H344" s="277"/>
      <c r="I344" s="276">
        <v>171.25</v>
      </c>
      <c r="J344" s="283">
        <v>0</v>
      </c>
      <c r="K344" s="274" t="s">
        <v>5495</v>
      </c>
      <c r="L344" s="273">
        <v>0</v>
      </c>
      <c r="M344" s="273">
        <v>3</v>
      </c>
      <c r="N344" s="272"/>
      <c r="O344" s="271" t="str">
        <f t="shared" si="20"/>
        <v/>
      </c>
      <c r="P344" s="271" t="str">
        <f t="shared" si="21"/>
        <v/>
      </c>
      <c r="Q344" s="270" t="s">
        <v>5999</v>
      </c>
      <c r="R344" s="269" t="s">
        <v>60</v>
      </c>
      <c r="S344" s="267" t="s">
        <v>5666</v>
      </c>
      <c r="T344" s="268" t="s">
        <v>5492</v>
      </c>
      <c r="U344" s="267" t="str">
        <f t="shared" si="22"/>
        <v/>
      </c>
      <c r="V344" s="267" t="str">
        <f t="shared" si="23"/>
        <v/>
      </c>
      <c r="W344" s="267" t="s">
        <v>5783</v>
      </c>
      <c r="X344" s="267"/>
      <c r="Y344" s="78"/>
    </row>
    <row r="345" spans="1:25" x14ac:dyDescent="0.2">
      <c r="A345" s="227">
        <v>1358</v>
      </c>
      <c r="B345" s="282">
        <v>0.53</v>
      </c>
      <c r="C345" s="281">
        <v>405</v>
      </c>
      <c r="D345" s="227" t="s">
        <v>6001</v>
      </c>
      <c r="E345" s="280" t="s">
        <v>372</v>
      </c>
      <c r="F345" s="279" t="s">
        <v>373</v>
      </c>
      <c r="G345" s="278" t="s">
        <v>5528</v>
      </c>
      <c r="H345" s="277"/>
      <c r="I345" s="276">
        <v>200.35</v>
      </c>
      <c r="J345" s="283">
        <v>0</v>
      </c>
      <c r="K345" s="274" t="s">
        <v>5495</v>
      </c>
      <c r="L345" s="273">
        <v>0</v>
      </c>
      <c r="M345" s="273">
        <v>87</v>
      </c>
      <c r="N345" s="272"/>
      <c r="O345" s="271" t="str">
        <f t="shared" si="20"/>
        <v/>
      </c>
      <c r="P345" s="271" t="str">
        <f t="shared" si="21"/>
        <v/>
      </c>
      <c r="Q345" s="270" t="s">
        <v>5999</v>
      </c>
      <c r="R345" s="269" t="s">
        <v>60</v>
      </c>
      <c r="S345" s="267" t="s">
        <v>5666</v>
      </c>
      <c r="T345" s="268" t="s">
        <v>5492</v>
      </c>
      <c r="U345" s="267" t="str">
        <f t="shared" si="22"/>
        <v/>
      </c>
      <c r="V345" s="267" t="str">
        <f t="shared" si="23"/>
        <v/>
      </c>
      <c r="W345" s="267" t="s">
        <v>5527</v>
      </c>
      <c r="X345" s="267"/>
      <c r="Y345" s="78"/>
    </row>
    <row r="346" spans="1:25" x14ac:dyDescent="0.2">
      <c r="A346" s="227">
        <v>1359</v>
      </c>
      <c r="B346" s="282">
        <v>0.6</v>
      </c>
      <c r="C346" s="281">
        <v>515</v>
      </c>
      <c r="D346" s="227" t="s">
        <v>6000</v>
      </c>
      <c r="E346" s="280" t="s">
        <v>372</v>
      </c>
      <c r="F346" s="279" t="s">
        <v>373</v>
      </c>
      <c r="G346" s="278" t="s">
        <v>5510</v>
      </c>
      <c r="H346" s="277"/>
      <c r="I346" s="276">
        <v>236.3</v>
      </c>
      <c r="J346" s="283">
        <v>0</v>
      </c>
      <c r="K346" s="274" t="s">
        <v>5495</v>
      </c>
      <c r="L346" s="273">
        <v>0</v>
      </c>
      <c r="M346" s="273">
        <v>15</v>
      </c>
      <c r="N346" s="272"/>
      <c r="O346" s="271" t="str">
        <f t="shared" si="20"/>
        <v/>
      </c>
      <c r="P346" s="271" t="str">
        <f t="shared" si="21"/>
        <v/>
      </c>
      <c r="Q346" s="270" t="s">
        <v>5999</v>
      </c>
      <c r="R346" s="269" t="s">
        <v>60</v>
      </c>
      <c r="S346" s="267" t="s">
        <v>5666</v>
      </c>
      <c r="T346" s="268" t="s">
        <v>5492</v>
      </c>
      <c r="U346" s="267" t="str">
        <f t="shared" si="22"/>
        <v/>
      </c>
      <c r="V346" s="267" t="str">
        <f t="shared" si="23"/>
        <v/>
      </c>
      <c r="W346" s="267" t="s">
        <v>5509</v>
      </c>
      <c r="X346" s="267"/>
      <c r="Y346" s="78"/>
    </row>
    <row r="347" spans="1:25" x14ac:dyDescent="0.2">
      <c r="A347" s="227">
        <v>1368</v>
      </c>
      <c r="B347" s="282">
        <v>0.6</v>
      </c>
      <c r="C347" s="281">
        <v>515</v>
      </c>
      <c r="D347" s="227" t="s">
        <v>5998</v>
      </c>
      <c r="E347" s="280" t="s">
        <v>874</v>
      </c>
      <c r="F347" s="279" t="s">
        <v>875</v>
      </c>
      <c r="G347" s="278" t="s">
        <v>5510</v>
      </c>
      <c r="H347" s="277"/>
      <c r="I347" s="276">
        <v>236.3</v>
      </c>
      <c r="J347" s="275">
        <v>1.25</v>
      </c>
      <c r="K347" s="274" t="s">
        <v>5495</v>
      </c>
      <c r="L347" s="273">
        <v>0</v>
      </c>
      <c r="M347" s="273">
        <v>1</v>
      </c>
      <c r="N347" s="272"/>
      <c r="O347" s="271" t="str">
        <f t="shared" si="20"/>
        <v/>
      </c>
      <c r="P347" s="271" t="str">
        <f t="shared" si="21"/>
        <v/>
      </c>
      <c r="Q347" s="270" t="s">
        <v>5988</v>
      </c>
      <c r="R347" s="269" t="s">
        <v>49</v>
      </c>
      <c r="S347" s="267" t="s">
        <v>5493</v>
      </c>
      <c r="T347" s="268" t="s">
        <v>5492</v>
      </c>
      <c r="U347" s="267" t="str">
        <f t="shared" si="22"/>
        <v/>
      </c>
      <c r="V347" s="267" t="str">
        <f t="shared" si="23"/>
        <v/>
      </c>
      <c r="W347" s="267" t="s">
        <v>5509</v>
      </c>
      <c r="X347" s="267"/>
      <c r="Y347" s="78"/>
    </row>
    <row r="348" spans="1:25" x14ac:dyDescent="0.2">
      <c r="A348" s="227">
        <v>1371</v>
      </c>
      <c r="B348" s="282">
        <v>0.4</v>
      </c>
      <c r="C348" s="281">
        <v>305</v>
      </c>
      <c r="D348" s="227" t="s">
        <v>5997</v>
      </c>
      <c r="E348" s="280" t="s">
        <v>611</v>
      </c>
      <c r="F348" s="279" t="s">
        <v>612</v>
      </c>
      <c r="G348" s="278" t="s">
        <v>5992</v>
      </c>
      <c r="H348" s="277"/>
      <c r="I348" s="276">
        <v>151</v>
      </c>
      <c r="J348" s="283">
        <v>0</v>
      </c>
      <c r="K348" s="274" t="s">
        <v>5495</v>
      </c>
      <c r="L348" s="273">
        <v>0</v>
      </c>
      <c r="M348" s="273">
        <v>71</v>
      </c>
      <c r="N348" s="272"/>
      <c r="O348" s="271" t="str">
        <f t="shared" si="20"/>
        <v/>
      </c>
      <c r="P348" s="271" t="str">
        <f t="shared" si="21"/>
        <v/>
      </c>
      <c r="Q348" s="270" t="s">
        <v>5988</v>
      </c>
      <c r="R348" s="269" t="s">
        <v>60</v>
      </c>
      <c r="S348" s="267" t="s">
        <v>5520</v>
      </c>
      <c r="T348" s="268" t="s">
        <v>5492</v>
      </c>
      <c r="U348" s="267" t="str">
        <f t="shared" si="22"/>
        <v/>
      </c>
      <c r="V348" s="267" t="str">
        <f t="shared" si="23"/>
        <v/>
      </c>
      <c r="W348" s="267" t="s">
        <v>5783</v>
      </c>
      <c r="X348" s="267"/>
      <c r="Y348" s="78"/>
    </row>
    <row r="349" spans="1:25" x14ac:dyDescent="0.2">
      <c r="A349" s="227">
        <v>1372</v>
      </c>
      <c r="B349" s="282">
        <v>0.5</v>
      </c>
      <c r="C349" s="281">
        <v>310</v>
      </c>
      <c r="D349" s="227" t="s">
        <v>5996</v>
      </c>
      <c r="E349" s="280" t="s">
        <v>611</v>
      </c>
      <c r="F349" s="279" t="s">
        <v>612</v>
      </c>
      <c r="G349" s="278" t="s">
        <v>5990</v>
      </c>
      <c r="H349" s="277"/>
      <c r="I349" s="276">
        <v>176.65</v>
      </c>
      <c r="J349" s="283">
        <v>0</v>
      </c>
      <c r="K349" s="274" t="s">
        <v>5495</v>
      </c>
      <c r="L349" s="273">
        <v>0</v>
      </c>
      <c r="M349" s="273">
        <v>85</v>
      </c>
      <c r="N349" s="272"/>
      <c r="O349" s="271" t="str">
        <f t="shared" si="20"/>
        <v/>
      </c>
      <c r="P349" s="271" t="str">
        <f t="shared" si="21"/>
        <v/>
      </c>
      <c r="Q349" s="270" t="s">
        <v>5988</v>
      </c>
      <c r="R349" s="269" t="s">
        <v>60</v>
      </c>
      <c r="S349" s="267" t="s">
        <v>5520</v>
      </c>
      <c r="T349" s="268" t="s">
        <v>5492</v>
      </c>
      <c r="U349" s="267" t="str">
        <f t="shared" si="22"/>
        <v/>
      </c>
      <c r="V349" s="267" t="str">
        <f t="shared" si="23"/>
        <v/>
      </c>
      <c r="W349" s="267" t="s">
        <v>5783</v>
      </c>
      <c r="X349" s="267"/>
      <c r="Y349" s="78"/>
    </row>
    <row r="350" spans="1:25" x14ac:dyDescent="0.2">
      <c r="A350" s="227">
        <v>1373</v>
      </c>
      <c r="B350" s="282">
        <v>0.53</v>
      </c>
      <c r="C350" s="281">
        <v>405</v>
      </c>
      <c r="D350" s="227" t="s">
        <v>5995</v>
      </c>
      <c r="E350" s="280" t="s">
        <v>611</v>
      </c>
      <c r="F350" s="279" t="s">
        <v>612</v>
      </c>
      <c r="G350" s="278" t="s">
        <v>5528</v>
      </c>
      <c r="H350" s="277"/>
      <c r="I350" s="276">
        <v>200.35</v>
      </c>
      <c r="J350" s="283">
        <v>0</v>
      </c>
      <c r="K350" s="274" t="s">
        <v>5495</v>
      </c>
      <c r="L350" s="273">
        <v>0</v>
      </c>
      <c r="M350" s="273">
        <v>37</v>
      </c>
      <c r="N350" s="272"/>
      <c r="O350" s="271" t="str">
        <f t="shared" si="20"/>
        <v/>
      </c>
      <c r="P350" s="271" t="str">
        <f t="shared" si="21"/>
        <v/>
      </c>
      <c r="Q350" s="270" t="s">
        <v>5988</v>
      </c>
      <c r="R350" s="269" t="s">
        <v>60</v>
      </c>
      <c r="S350" s="267" t="s">
        <v>5520</v>
      </c>
      <c r="T350" s="268" t="s">
        <v>5492</v>
      </c>
      <c r="U350" s="267" t="str">
        <f t="shared" si="22"/>
        <v/>
      </c>
      <c r="V350" s="267" t="str">
        <f t="shared" si="23"/>
        <v/>
      </c>
      <c r="W350" s="267" t="s">
        <v>5527</v>
      </c>
      <c r="X350" s="267"/>
      <c r="Y350" s="78"/>
    </row>
    <row r="351" spans="1:25" x14ac:dyDescent="0.2">
      <c r="A351" s="227">
        <v>1375</v>
      </c>
      <c r="B351" s="282">
        <v>0.9</v>
      </c>
      <c r="C351" s="281">
        <v>715</v>
      </c>
      <c r="D351" s="227" t="s">
        <v>5994</v>
      </c>
      <c r="E351" s="280" t="s">
        <v>611</v>
      </c>
      <c r="F351" s="279" t="s">
        <v>612</v>
      </c>
      <c r="G351" s="278" t="s">
        <v>5507</v>
      </c>
      <c r="H351" s="277"/>
      <c r="I351" s="276">
        <v>278.3</v>
      </c>
      <c r="J351" s="283">
        <v>0</v>
      </c>
      <c r="K351" s="274" t="s">
        <v>5495</v>
      </c>
      <c r="L351" s="273">
        <v>0</v>
      </c>
      <c r="M351" s="273">
        <v>4</v>
      </c>
      <c r="N351" s="272"/>
      <c r="O351" s="271" t="str">
        <f t="shared" si="20"/>
        <v/>
      </c>
      <c r="P351" s="271" t="str">
        <f t="shared" si="21"/>
        <v/>
      </c>
      <c r="Q351" s="270" t="s">
        <v>5988</v>
      </c>
      <c r="R351" s="269" t="s">
        <v>60</v>
      </c>
      <c r="S351" s="267" t="s">
        <v>5520</v>
      </c>
      <c r="T351" s="268" t="s">
        <v>5492</v>
      </c>
      <c r="U351" s="267" t="str">
        <f t="shared" si="22"/>
        <v/>
      </c>
      <c r="V351" s="267" t="str">
        <f t="shared" si="23"/>
        <v/>
      </c>
      <c r="W351" s="267" t="s">
        <v>5506</v>
      </c>
      <c r="X351" s="267"/>
      <c r="Y351" s="78"/>
    </row>
    <row r="352" spans="1:25" x14ac:dyDescent="0.2">
      <c r="A352" s="227">
        <v>1382</v>
      </c>
      <c r="B352" s="282">
        <v>0.4</v>
      </c>
      <c r="C352" s="281">
        <v>305</v>
      </c>
      <c r="D352" s="227" t="s">
        <v>5993</v>
      </c>
      <c r="E352" s="280" t="s">
        <v>1745</v>
      </c>
      <c r="F352" s="279" t="s">
        <v>1746</v>
      </c>
      <c r="G352" s="278" t="s">
        <v>5992</v>
      </c>
      <c r="H352" s="277"/>
      <c r="I352" s="276">
        <v>151</v>
      </c>
      <c r="J352" s="275">
        <v>1.7</v>
      </c>
      <c r="K352" s="274" t="s">
        <v>5495</v>
      </c>
      <c r="L352" s="273">
        <v>0</v>
      </c>
      <c r="M352" s="273">
        <v>7</v>
      </c>
      <c r="N352" s="272"/>
      <c r="O352" s="271" t="str">
        <f t="shared" si="20"/>
        <v/>
      </c>
      <c r="P352" s="271" t="str">
        <f t="shared" si="21"/>
        <v/>
      </c>
      <c r="Q352" s="270" t="s">
        <v>5988</v>
      </c>
      <c r="R352" s="269" t="s">
        <v>73</v>
      </c>
      <c r="S352" s="267" t="s">
        <v>5520</v>
      </c>
      <c r="T352" s="268" t="s">
        <v>5492</v>
      </c>
      <c r="U352" s="267" t="str">
        <f t="shared" si="22"/>
        <v/>
      </c>
      <c r="V352" s="267" t="str">
        <f t="shared" si="23"/>
        <v/>
      </c>
      <c r="W352" s="267" t="s">
        <v>5783</v>
      </c>
      <c r="X352" s="267"/>
      <c r="Y352" s="78"/>
    </row>
    <row r="353" spans="1:25" x14ac:dyDescent="0.2">
      <c r="A353" s="227">
        <v>1383</v>
      </c>
      <c r="B353" s="282">
        <v>0.5</v>
      </c>
      <c r="C353" s="281">
        <v>310</v>
      </c>
      <c r="D353" s="227" t="s">
        <v>5991</v>
      </c>
      <c r="E353" s="280" t="s">
        <v>1745</v>
      </c>
      <c r="F353" s="279" t="s">
        <v>1746</v>
      </c>
      <c r="G353" s="278" t="s">
        <v>5990</v>
      </c>
      <c r="H353" s="277"/>
      <c r="I353" s="276">
        <v>176.65</v>
      </c>
      <c r="J353" s="275">
        <v>1.7</v>
      </c>
      <c r="K353" s="274" t="s">
        <v>5495</v>
      </c>
      <c r="L353" s="273">
        <v>0</v>
      </c>
      <c r="M353" s="273">
        <v>11</v>
      </c>
      <c r="N353" s="272"/>
      <c r="O353" s="271" t="str">
        <f t="shared" si="20"/>
        <v/>
      </c>
      <c r="P353" s="271" t="str">
        <f t="shared" si="21"/>
        <v/>
      </c>
      <c r="Q353" s="270" t="s">
        <v>5988</v>
      </c>
      <c r="R353" s="269" t="s">
        <v>73</v>
      </c>
      <c r="S353" s="267" t="s">
        <v>5520</v>
      </c>
      <c r="T353" s="268" t="s">
        <v>5492</v>
      </c>
      <c r="U353" s="267" t="str">
        <f t="shared" si="22"/>
        <v/>
      </c>
      <c r="V353" s="267" t="str">
        <f t="shared" si="23"/>
        <v/>
      </c>
      <c r="W353" s="267" t="s">
        <v>5783</v>
      </c>
      <c r="X353" s="267"/>
      <c r="Y353" s="78"/>
    </row>
    <row r="354" spans="1:25" x14ac:dyDescent="0.2">
      <c r="A354" s="227">
        <v>1384</v>
      </c>
      <c r="B354" s="282">
        <v>0.53</v>
      </c>
      <c r="C354" s="281">
        <v>405</v>
      </c>
      <c r="D354" s="227" t="s">
        <v>5989</v>
      </c>
      <c r="E354" s="280" t="s">
        <v>1745</v>
      </c>
      <c r="F354" s="279" t="s">
        <v>1746</v>
      </c>
      <c r="G354" s="278" t="s">
        <v>5528</v>
      </c>
      <c r="H354" s="277"/>
      <c r="I354" s="276">
        <v>200.35</v>
      </c>
      <c r="J354" s="275">
        <v>1.7</v>
      </c>
      <c r="K354" s="274" t="s">
        <v>5495</v>
      </c>
      <c r="L354" s="273">
        <v>0</v>
      </c>
      <c r="M354" s="273">
        <v>13</v>
      </c>
      <c r="N354" s="272"/>
      <c r="O354" s="271" t="str">
        <f t="shared" si="20"/>
        <v/>
      </c>
      <c r="P354" s="271" t="str">
        <f t="shared" si="21"/>
        <v/>
      </c>
      <c r="Q354" s="270" t="s">
        <v>5988</v>
      </c>
      <c r="R354" s="269" t="s">
        <v>73</v>
      </c>
      <c r="S354" s="267" t="s">
        <v>5520</v>
      </c>
      <c r="T354" s="268" t="s">
        <v>5492</v>
      </c>
      <c r="U354" s="267" t="str">
        <f t="shared" si="22"/>
        <v/>
      </c>
      <c r="V354" s="267" t="str">
        <f t="shared" si="23"/>
        <v/>
      </c>
      <c r="W354" s="267" t="s">
        <v>5527</v>
      </c>
      <c r="X354" s="267"/>
      <c r="Y354" s="78"/>
    </row>
    <row r="355" spans="1:25" x14ac:dyDescent="0.2">
      <c r="A355" s="227">
        <v>1389</v>
      </c>
      <c r="B355" s="282">
        <v>3.5</v>
      </c>
      <c r="C355" s="281">
        <v>3000</v>
      </c>
      <c r="D355" s="227" t="s">
        <v>5987</v>
      </c>
      <c r="E355" s="280" t="s">
        <v>1783</v>
      </c>
      <c r="F355" s="279" t="s">
        <v>1784</v>
      </c>
      <c r="G355" s="278" t="s">
        <v>5514</v>
      </c>
      <c r="H355" s="277"/>
      <c r="I355" s="276">
        <v>646.15</v>
      </c>
      <c r="J355" s="275">
        <v>1.5</v>
      </c>
      <c r="K355" s="274"/>
      <c r="L355" s="273">
        <v>0</v>
      </c>
      <c r="M355" s="273">
        <v>4</v>
      </c>
      <c r="N355" s="272"/>
      <c r="O355" s="271" t="str">
        <f t="shared" si="20"/>
        <v/>
      </c>
      <c r="P355" s="271" t="str">
        <f t="shared" si="21"/>
        <v/>
      </c>
      <c r="Q355" s="270" t="s">
        <v>5675</v>
      </c>
      <c r="R355" s="269" t="s">
        <v>33</v>
      </c>
      <c r="S355" s="267" t="s">
        <v>5623</v>
      </c>
      <c r="T355" s="268" t="s">
        <v>5665</v>
      </c>
      <c r="U355" s="267" t="str">
        <f t="shared" si="22"/>
        <v/>
      </c>
      <c r="V355" s="267" t="str">
        <f t="shared" si="23"/>
        <v/>
      </c>
      <c r="W355" s="267" t="s">
        <v>5512</v>
      </c>
      <c r="X355" s="267"/>
      <c r="Y355" s="78"/>
    </row>
    <row r="356" spans="1:25" x14ac:dyDescent="0.2">
      <c r="A356" s="227">
        <v>1390</v>
      </c>
      <c r="B356" s="282">
        <v>5</v>
      </c>
      <c r="C356" s="281">
        <v>3600</v>
      </c>
      <c r="D356" s="227" t="s">
        <v>5986</v>
      </c>
      <c r="E356" s="280" t="s">
        <v>1783</v>
      </c>
      <c r="F356" s="279" t="s">
        <v>1784</v>
      </c>
      <c r="G356" s="278" t="s">
        <v>5596</v>
      </c>
      <c r="H356" s="277"/>
      <c r="I356" s="276">
        <v>998.8</v>
      </c>
      <c r="J356" s="275">
        <v>1.5</v>
      </c>
      <c r="K356" s="274" t="s">
        <v>5595</v>
      </c>
      <c r="L356" s="273">
        <v>0</v>
      </c>
      <c r="M356" s="273">
        <v>2</v>
      </c>
      <c r="N356" s="272"/>
      <c r="O356" s="271" t="str">
        <f t="shared" si="20"/>
        <v/>
      </c>
      <c r="P356" s="271" t="str">
        <f t="shared" si="21"/>
        <v/>
      </c>
      <c r="Q356" s="270" t="s">
        <v>5675</v>
      </c>
      <c r="R356" s="269" t="s">
        <v>33</v>
      </c>
      <c r="S356" s="267" t="s">
        <v>5623</v>
      </c>
      <c r="T356" s="268" t="s">
        <v>5665</v>
      </c>
      <c r="U356" s="267" t="str">
        <f t="shared" si="22"/>
        <v/>
      </c>
      <c r="V356" s="267" t="str">
        <f t="shared" si="23"/>
        <v/>
      </c>
      <c r="W356" s="267" t="s">
        <v>5594</v>
      </c>
      <c r="X356" s="267"/>
      <c r="Y356" s="78"/>
    </row>
    <row r="357" spans="1:25" x14ac:dyDescent="0.2">
      <c r="A357" s="227">
        <v>1391</v>
      </c>
      <c r="B357" s="284">
        <v>12.5</v>
      </c>
      <c r="C357" s="281">
        <v>6800</v>
      </c>
      <c r="D357" s="227" t="s">
        <v>5985</v>
      </c>
      <c r="E357" s="280" t="s">
        <v>1783</v>
      </c>
      <c r="F357" s="279" t="s">
        <v>1784</v>
      </c>
      <c r="G357" s="278" t="s">
        <v>5771</v>
      </c>
      <c r="H357" s="277"/>
      <c r="I357" s="276">
        <v>1168.5999999999999</v>
      </c>
      <c r="J357" s="275">
        <v>1.5</v>
      </c>
      <c r="K357" s="274" t="s">
        <v>5595</v>
      </c>
      <c r="L357" s="273">
        <v>0</v>
      </c>
      <c r="M357" s="273">
        <v>1</v>
      </c>
      <c r="N357" s="272"/>
      <c r="O357" s="271" t="str">
        <f t="shared" si="20"/>
        <v/>
      </c>
      <c r="P357" s="271" t="str">
        <f t="shared" si="21"/>
        <v/>
      </c>
      <c r="Q357" s="270" t="s">
        <v>5675</v>
      </c>
      <c r="R357" s="269" t="s">
        <v>33</v>
      </c>
      <c r="S357" s="267" t="s">
        <v>5623</v>
      </c>
      <c r="T357" s="268" t="s">
        <v>5665</v>
      </c>
      <c r="U357" s="267" t="str">
        <f t="shared" si="22"/>
        <v/>
      </c>
      <c r="V357" s="267" t="str">
        <f t="shared" si="23"/>
        <v/>
      </c>
      <c r="W357" s="267" t="s">
        <v>5770</v>
      </c>
      <c r="X357" s="267"/>
      <c r="Y357" s="78"/>
    </row>
    <row r="358" spans="1:25" x14ac:dyDescent="0.2">
      <c r="A358" s="227">
        <v>1403</v>
      </c>
      <c r="B358" s="282">
        <v>0.53</v>
      </c>
      <c r="C358" s="281">
        <v>405</v>
      </c>
      <c r="D358" s="227" t="s">
        <v>5984</v>
      </c>
      <c r="E358" s="280" t="s">
        <v>5441</v>
      </c>
      <c r="F358" s="279" t="s">
        <v>5440</v>
      </c>
      <c r="G358" s="278" t="s">
        <v>5528</v>
      </c>
      <c r="H358" s="277"/>
      <c r="I358" s="276">
        <v>250.35</v>
      </c>
      <c r="J358" s="283">
        <v>0</v>
      </c>
      <c r="K358" s="274"/>
      <c r="L358" s="273">
        <v>0</v>
      </c>
      <c r="M358" s="273">
        <v>14</v>
      </c>
      <c r="N358" s="272"/>
      <c r="O358" s="271" t="str">
        <f t="shared" si="20"/>
        <v/>
      </c>
      <c r="P358" s="271" t="str">
        <f t="shared" si="21"/>
        <v/>
      </c>
      <c r="Q358" s="270" t="s">
        <v>5982</v>
      </c>
      <c r="R358" s="269" t="s">
        <v>33</v>
      </c>
      <c r="S358" s="267" t="s">
        <v>5623</v>
      </c>
      <c r="T358" s="268" t="s">
        <v>5492</v>
      </c>
      <c r="U358" s="267" t="str">
        <f t="shared" si="22"/>
        <v/>
      </c>
      <c r="V358" s="267" t="str">
        <f t="shared" si="23"/>
        <v/>
      </c>
      <c r="W358" s="267" t="s">
        <v>5527</v>
      </c>
      <c r="X358" s="267"/>
      <c r="Y358" s="78"/>
    </row>
    <row r="359" spans="1:25" x14ac:dyDescent="0.2">
      <c r="A359" s="227">
        <v>1404</v>
      </c>
      <c r="B359" s="282">
        <v>0.6</v>
      </c>
      <c r="C359" s="281">
        <v>515</v>
      </c>
      <c r="D359" s="227" t="s">
        <v>5983</v>
      </c>
      <c r="E359" s="280" t="s">
        <v>5441</v>
      </c>
      <c r="F359" s="279" t="s">
        <v>5440</v>
      </c>
      <c r="G359" s="278" t="s">
        <v>5510</v>
      </c>
      <c r="H359" s="277"/>
      <c r="I359" s="276">
        <v>317.3</v>
      </c>
      <c r="J359" s="283">
        <v>0</v>
      </c>
      <c r="K359" s="274"/>
      <c r="L359" s="273">
        <v>0</v>
      </c>
      <c r="M359" s="273">
        <v>36</v>
      </c>
      <c r="N359" s="272"/>
      <c r="O359" s="271" t="str">
        <f t="shared" si="20"/>
        <v/>
      </c>
      <c r="P359" s="271" t="str">
        <f t="shared" si="21"/>
        <v/>
      </c>
      <c r="Q359" s="270" t="s">
        <v>5982</v>
      </c>
      <c r="R359" s="269" t="s">
        <v>33</v>
      </c>
      <c r="S359" s="267" t="s">
        <v>5623</v>
      </c>
      <c r="T359" s="268" t="s">
        <v>5492</v>
      </c>
      <c r="U359" s="267" t="str">
        <f t="shared" si="22"/>
        <v/>
      </c>
      <c r="V359" s="267" t="str">
        <f t="shared" si="23"/>
        <v/>
      </c>
      <c r="W359" s="267" t="s">
        <v>5509</v>
      </c>
      <c r="X359" s="267"/>
      <c r="Y359" s="78"/>
    </row>
    <row r="360" spans="1:25" x14ac:dyDescent="0.2">
      <c r="A360" s="227">
        <v>1409</v>
      </c>
      <c r="B360" s="282">
        <v>0.53</v>
      </c>
      <c r="C360" s="281">
        <v>405</v>
      </c>
      <c r="D360" s="227" t="s">
        <v>5981</v>
      </c>
      <c r="E360" s="280" t="s">
        <v>3903</v>
      </c>
      <c r="F360" s="279" t="s">
        <v>5437</v>
      </c>
      <c r="G360" s="278" t="s">
        <v>5528</v>
      </c>
      <c r="H360" s="277"/>
      <c r="I360" s="276">
        <v>261.05</v>
      </c>
      <c r="J360" s="275">
        <v>1.75</v>
      </c>
      <c r="K360" s="274"/>
      <c r="L360" s="273">
        <v>0</v>
      </c>
      <c r="M360" s="273">
        <v>19</v>
      </c>
      <c r="N360" s="272"/>
      <c r="O360" s="271" t="str">
        <f t="shared" si="20"/>
        <v/>
      </c>
      <c r="P360" s="271" t="str">
        <f t="shared" si="21"/>
        <v/>
      </c>
      <c r="Q360" s="270" t="s">
        <v>5719</v>
      </c>
      <c r="R360" s="269" t="s">
        <v>33</v>
      </c>
      <c r="S360" s="267" t="s">
        <v>5623</v>
      </c>
      <c r="T360" s="268" t="s">
        <v>5492</v>
      </c>
      <c r="U360" s="267" t="str">
        <f t="shared" si="22"/>
        <v/>
      </c>
      <c r="V360" s="267" t="str">
        <f t="shared" si="23"/>
        <v/>
      </c>
      <c r="W360" s="267" t="s">
        <v>5527</v>
      </c>
      <c r="X360" s="267"/>
      <c r="Y360" s="78"/>
    </row>
    <row r="361" spans="1:25" x14ac:dyDescent="0.2">
      <c r="A361" s="227">
        <v>1416</v>
      </c>
      <c r="B361" s="282">
        <v>0.9</v>
      </c>
      <c r="C361" s="281">
        <v>715</v>
      </c>
      <c r="D361" s="227" t="s">
        <v>5980</v>
      </c>
      <c r="E361" s="280" t="s">
        <v>5435</v>
      </c>
      <c r="F361" s="279" t="s">
        <v>5434</v>
      </c>
      <c r="G361" s="278" t="s">
        <v>5507</v>
      </c>
      <c r="H361" s="277"/>
      <c r="I361" s="276">
        <v>401.7</v>
      </c>
      <c r="J361" s="275">
        <v>1.75</v>
      </c>
      <c r="K361" s="274"/>
      <c r="L361" s="273">
        <v>0</v>
      </c>
      <c r="M361" s="273">
        <v>4</v>
      </c>
      <c r="N361" s="272"/>
      <c r="O361" s="271" t="str">
        <f t="shared" si="20"/>
        <v/>
      </c>
      <c r="P361" s="271" t="str">
        <f t="shared" si="21"/>
        <v/>
      </c>
      <c r="Q361" s="270" t="s">
        <v>5719</v>
      </c>
      <c r="R361" s="269" t="s">
        <v>33</v>
      </c>
      <c r="S361" s="267" t="s">
        <v>5623</v>
      </c>
      <c r="T361" s="268" t="s">
        <v>5492</v>
      </c>
      <c r="U361" s="267" t="str">
        <f t="shared" si="22"/>
        <v/>
      </c>
      <c r="V361" s="267" t="str">
        <f t="shared" si="23"/>
        <v/>
      </c>
      <c r="W361" s="267" t="s">
        <v>5506</v>
      </c>
      <c r="X361" s="267"/>
      <c r="Y361" s="78"/>
    </row>
    <row r="362" spans="1:25" x14ac:dyDescent="0.2">
      <c r="A362" s="227">
        <v>1421</v>
      </c>
      <c r="B362" s="282">
        <v>0.53</v>
      </c>
      <c r="C362" s="281">
        <v>405</v>
      </c>
      <c r="D362" s="227" t="s">
        <v>5979</v>
      </c>
      <c r="E362" s="280" t="s">
        <v>5430</v>
      </c>
      <c r="F362" s="279" t="s">
        <v>5429</v>
      </c>
      <c r="G362" s="278" t="s">
        <v>5528</v>
      </c>
      <c r="H362" s="277"/>
      <c r="I362" s="276">
        <v>261.05</v>
      </c>
      <c r="J362" s="275">
        <v>1.5</v>
      </c>
      <c r="K362" s="274"/>
      <c r="L362" s="273">
        <v>0</v>
      </c>
      <c r="M362" s="273">
        <v>3</v>
      </c>
      <c r="N362" s="272"/>
      <c r="O362" s="271" t="str">
        <f t="shared" si="20"/>
        <v/>
      </c>
      <c r="P362" s="271" t="str">
        <f t="shared" si="21"/>
        <v/>
      </c>
      <c r="Q362" s="270" t="s">
        <v>5494</v>
      </c>
      <c r="R362" s="269" t="s">
        <v>33</v>
      </c>
      <c r="S362" s="267" t="s">
        <v>5520</v>
      </c>
      <c r="T362" s="268" t="s">
        <v>5492</v>
      </c>
      <c r="U362" s="267" t="str">
        <f t="shared" si="22"/>
        <v/>
      </c>
      <c r="V362" s="267" t="str">
        <f t="shared" si="23"/>
        <v/>
      </c>
      <c r="W362" s="267" t="s">
        <v>5527</v>
      </c>
      <c r="X362" s="267"/>
      <c r="Y362" s="78"/>
    </row>
    <row r="363" spans="1:25" x14ac:dyDescent="0.2">
      <c r="A363" s="227">
        <v>1422</v>
      </c>
      <c r="B363" s="282">
        <v>0.6</v>
      </c>
      <c r="C363" s="281">
        <v>515</v>
      </c>
      <c r="D363" s="227" t="s">
        <v>5978</v>
      </c>
      <c r="E363" s="280" t="s">
        <v>5430</v>
      </c>
      <c r="F363" s="279" t="s">
        <v>5429</v>
      </c>
      <c r="G363" s="278" t="s">
        <v>5510</v>
      </c>
      <c r="H363" s="277"/>
      <c r="I363" s="276">
        <v>333</v>
      </c>
      <c r="J363" s="275">
        <v>1.5</v>
      </c>
      <c r="K363" s="274"/>
      <c r="L363" s="273">
        <v>0</v>
      </c>
      <c r="M363" s="273">
        <v>4</v>
      </c>
      <c r="N363" s="272"/>
      <c r="O363" s="271" t="str">
        <f t="shared" si="20"/>
        <v/>
      </c>
      <c r="P363" s="271" t="str">
        <f t="shared" si="21"/>
        <v/>
      </c>
      <c r="Q363" s="270" t="s">
        <v>5494</v>
      </c>
      <c r="R363" s="269" t="s">
        <v>33</v>
      </c>
      <c r="S363" s="267" t="s">
        <v>5520</v>
      </c>
      <c r="T363" s="268" t="s">
        <v>5492</v>
      </c>
      <c r="U363" s="267" t="str">
        <f t="shared" si="22"/>
        <v/>
      </c>
      <c r="V363" s="267" t="str">
        <f t="shared" si="23"/>
        <v/>
      </c>
      <c r="W363" s="267" t="s">
        <v>5509</v>
      </c>
      <c r="X363" s="267"/>
      <c r="Y363" s="78"/>
    </row>
    <row r="364" spans="1:25" x14ac:dyDescent="0.2">
      <c r="A364" s="227">
        <v>1427</v>
      </c>
      <c r="B364" s="282">
        <v>0.53</v>
      </c>
      <c r="C364" s="281">
        <v>405</v>
      </c>
      <c r="D364" s="227" t="s">
        <v>5977</v>
      </c>
      <c r="E364" s="280" t="s">
        <v>5974</v>
      </c>
      <c r="F364" s="279" t="s">
        <v>5973</v>
      </c>
      <c r="G364" s="278" t="s">
        <v>5528</v>
      </c>
      <c r="H364" s="277"/>
      <c r="I364" s="276">
        <v>261.05</v>
      </c>
      <c r="J364" s="275">
        <v>1.75</v>
      </c>
      <c r="K364" s="274"/>
      <c r="L364" s="273">
        <v>0</v>
      </c>
      <c r="M364" s="273">
        <v>1</v>
      </c>
      <c r="N364" s="272"/>
      <c r="O364" s="271" t="str">
        <f t="shared" si="20"/>
        <v/>
      </c>
      <c r="P364" s="271" t="str">
        <f t="shared" si="21"/>
        <v/>
      </c>
      <c r="Q364" s="270" t="s">
        <v>5972</v>
      </c>
      <c r="R364" s="269" t="s">
        <v>33</v>
      </c>
      <c r="S364" s="267" t="s">
        <v>5520</v>
      </c>
      <c r="T364" s="268" t="s">
        <v>5492</v>
      </c>
      <c r="U364" s="267" t="str">
        <f t="shared" si="22"/>
        <v/>
      </c>
      <c r="V364" s="267" t="str">
        <f t="shared" si="23"/>
        <v/>
      </c>
      <c r="W364" s="267" t="s">
        <v>5527</v>
      </c>
      <c r="X364" s="267"/>
      <c r="Y364" s="78"/>
    </row>
    <row r="365" spans="1:25" x14ac:dyDescent="0.2">
      <c r="A365" s="227">
        <v>1428</v>
      </c>
      <c r="B365" s="282">
        <v>0.6</v>
      </c>
      <c r="C365" s="281">
        <v>515</v>
      </c>
      <c r="D365" s="227" t="s">
        <v>5976</v>
      </c>
      <c r="E365" s="280" t="s">
        <v>5974</v>
      </c>
      <c r="F365" s="279" t="s">
        <v>5973</v>
      </c>
      <c r="G365" s="278" t="s">
        <v>5510</v>
      </c>
      <c r="H365" s="277"/>
      <c r="I365" s="276">
        <v>330.45</v>
      </c>
      <c r="J365" s="275">
        <v>1.75</v>
      </c>
      <c r="K365" s="274"/>
      <c r="L365" s="273">
        <v>0</v>
      </c>
      <c r="M365" s="273">
        <v>1</v>
      </c>
      <c r="N365" s="272"/>
      <c r="O365" s="271" t="str">
        <f t="shared" si="20"/>
        <v/>
      </c>
      <c r="P365" s="271" t="str">
        <f t="shared" si="21"/>
        <v/>
      </c>
      <c r="Q365" s="270" t="s">
        <v>5972</v>
      </c>
      <c r="R365" s="269" t="s">
        <v>33</v>
      </c>
      <c r="S365" s="267" t="s">
        <v>5520</v>
      </c>
      <c r="T365" s="268" t="s">
        <v>5492</v>
      </c>
      <c r="U365" s="267" t="str">
        <f t="shared" si="22"/>
        <v/>
      </c>
      <c r="V365" s="267" t="str">
        <f t="shared" si="23"/>
        <v/>
      </c>
      <c r="W365" s="267" t="s">
        <v>5509</v>
      </c>
      <c r="X365" s="267"/>
      <c r="Y365" s="78"/>
    </row>
    <row r="366" spans="1:25" x14ac:dyDescent="0.2">
      <c r="A366" s="227">
        <v>1429</v>
      </c>
      <c r="B366" s="282">
        <v>0.9</v>
      </c>
      <c r="C366" s="281">
        <v>715</v>
      </c>
      <c r="D366" s="227" t="s">
        <v>5975</v>
      </c>
      <c r="E366" s="280" t="s">
        <v>5974</v>
      </c>
      <c r="F366" s="279" t="s">
        <v>5973</v>
      </c>
      <c r="G366" s="278" t="s">
        <v>5507</v>
      </c>
      <c r="H366" s="277"/>
      <c r="I366" s="276">
        <v>401.7</v>
      </c>
      <c r="J366" s="275">
        <v>1.75</v>
      </c>
      <c r="K366" s="274"/>
      <c r="L366" s="273">
        <v>0</v>
      </c>
      <c r="M366" s="273">
        <v>2</v>
      </c>
      <c r="N366" s="272"/>
      <c r="O366" s="271" t="str">
        <f t="shared" si="20"/>
        <v/>
      </c>
      <c r="P366" s="271" t="str">
        <f t="shared" si="21"/>
        <v/>
      </c>
      <c r="Q366" s="270" t="s">
        <v>5972</v>
      </c>
      <c r="R366" s="269" t="s">
        <v>33</v>
      </c>
      <c r="S366" s="267" t="s">
        <v>5520</v>
      </c>
      <c r="T366" s="268" t="s">
        <v>5492</v>
      </c>
      <c r="U366" s="267" t="str">
        <f t="shared" si="22"/>
        <v/>
      </c>
      <c r="V366" s="267" t="str">
        <f t="shared" si="23"/>
        <v/>
      </c>
      <c r="W366" s="267" t="s">
        <v>5506</v>
      </c>
      <c r="X366" s="267"/>
      <c r="Y366" s="78"/>
    </row>
    <row r="367" spans="1:25" x14ac:dyDescent="0.2">
      <c r="A367" s="227">
        <v>1434</v>
      </c>
      <c r="B367" s="282">
        <v>0.53</v>
      </c>
      <c r="C367" s="281">
        <v>405</v>
      </c>
      <c r="D367" s="227" t="s">
        <v>5971</v>
      </c>
      <c r="E367" s="280" t="s">
        <v>3899</v>
      </c>
      <c r="F367" s="279" t="s">
        <v>5968</v>
      </c>
      <c r="G367" s="278" t="s">
        <v>5528</v>
      </c>
      <c r="H367" s="277"/>
      <c r="I367" s="276">
        <v>261.05</v>
      </c>
      <c r="J367" s="275">
        <v>1.85</v>
      </c>
      <c r="K367" s="274"/>
      <c r="L367" s="273">
        <v>0</v>
      </c>
      <c r="M367" s="273">
        <v>3</v>
      </c>
      <c r="N367" s="272"/>
      <c r="O367" s="271" t="str">
        <f t="shared" si="20"/>
        <v/>
      </c>
      <c r="P367" s="271" t="str">
        <f t="shared" si="21"/>
        <v/>
      </c>
      <c r="Q367" s="270" t="s">
        <v>5719</v>
      </c>
      <c r="R367" s="269" t="s">
        <v>33</v>
      </c>
      <c r="S367" s="267" t="s">
        <v>5623</v>
      </c>
      <c r="T367" s="268" t="s">
        <v>5492</v>
      </c>
      <c r="U367" s="267" t="str">
        <f t="shared" si="22"/>
        <v/>
      </c>
      <c r="V367" s="267" t="str">
        <f t="shared" si="23"/>
        <v/>
      </c>
      <c r="W367" s="267" t="s">
        <v>5527</v>
      </c>
      <c r="X367" s="267"/>
      <c r="Y367" s="78"/>
    </row>
    <row r="368" spans="1:25" x14ac:dyDescent="0.2">
      <c r="A368" s="227">
        <v>1435</v>
      </c>
      <c r="B368" s="282">
        <v>0.6</v>
      </c>
      <c r="C368" s="281">
        <v>515</v>
      </c>
      <c r="D368" s="227" t="s">
        <v>5970</v>
      </c>
      <c r="E368" s="280" t="s">
        <v>3899</v>
      </c>
      <c r="F368" s="279" t="s">
        <v>5968</v>
      </c>
      <c r="G368" s="278" t="s">
        <v>5510</v>
      </c>
      <c r="H368" s="277"/>
      <c r="I368" s="276">
        <v>330.45</v>
      </c>
      <c r="J368" s="275">
        <v>1.85</v>
      </c>
      <c r="K368" s="274"/>
      <c r="L368" s="273">
        <v>0</v>
      </c>
      <c r="M368" s="273">
        <v>9</v>
      </c>
      <c r="N368" s="272"/>
      <c r="O368" s="271" t="str">
        <f t="shared" si="20"/>
        <v/>
      </c>
      <c r="P368" s="271" t="str">
        <f t="shared" si="21"/>
        <v/>
      </c>
      <c r="Q368" s="270" t="s">
        <v>5719</v>
      </c>
      <c r="R368" s="269" t="s">
        <v>33</v>
      </c>
      <c r="S368" s="267" t="s">
        <v>5623</v>
      </c>
      <c r="T368" s="268" t="s">
        <v>5492</v>
      </c>
      <c r="U368" s="267" t="str">
        <f t="shared" si="22"/>
        <v/>
      </c>
      <c r="V368" s="267" t="str">
        <f t="shared" si="23"/>
        <v/>
      </c>
      <c r="W368" s="267" t="s">
        <v>5509</v>
      </c>
      <c r="X368" s="267"/>
      <c r="Y368" s="78"/>
    </row>
    <row r="369" spans="1:25" x14ac:dyDescent="0.2">
      <c r="A369" s="227">
        <v>1436</v>
      </c>
      <c r="B369" s="282">
        <v>0.9</v>
      </c>
      <c r="C369" s="281">
        <v>715</v>
      </c>
      <c r="D369" s="227" t="s">
        <v>5969</v>
      </c>
      <c r="E369" s="280" t="s">
        <v>3899</v>
      </c>
      <c r="F369" s="279" t="s">
        <v>5968</v>
      </c>
      <c r="G369" s="278" t="s">
        <v>5507</v>
      </c>
      <c r="H369" s="277"/>
      <c r="I369" s="276">
        <v>401.7</v>
      </c>
      <c r="J369" s="275">
        <v>1.85</v>
      </c>
      <c r="K369" s="274"/>
      <c r="L369" s="273">
        <v>0</v>
      </c>
      <c r="M369" s="273">
        <v>2</v>
      </c>
      <c r="N369" s="272"/>
      <c r="O369" s="271" t="str">
        <f t="shared" si="20"/>
        <v/>
      </c>
      <c r="P369" s="271" t="str">
        <f t="shared" si="21"/>
        <v/>
      </c>
      <c r="Q369" s="270" t="s">
        <v>5719</v>
      </c>
      <c r="R369" s="269" t="s">
        <v>33</v>
      </c>
      <c r="S369" s="267" t="s">
        <v>5623</v>
      </c>
      <c r="T369" s="268" t="s">
        <v>5492</v>
      </c>
      <c r="U369" s="267" t="str">
        <f t="shared" si="22"/>
        <v/>
      </c>
      <c r="V369" s="267" t="str">
        <f t="shared" si="23"/>
        <v/>
      </c>
      <c r="W369" s="267" t="s">
        <v>5506</v>
      </c>
      <c r="X369" s="267"/>
      <c r="Y369" s="78"/>
    </row>
    <row r="370" spans="1:25" x14ac:dyDescent="0.2">
      <c r="A370" s="227">
        <v>1447</v>
      </c>
      <c r="B370" s="282">
        <v>0.53</v>
      </c>
      <c r="C370" s="281">
        <v>405</v>
      </c>
      <c r="D370" s="227" t="s">
        <v>5967</v>
      </c>
      <c r="E370" s="280" t="s">
        <v>3895</v>
      </c>
      <c r="F370" s="279" t="s">
        <v>5965</v>
      </c>
      <c r="G370" s="278" t="s">
        <v>5528</v>
      </c>
      <c r="H370" s="277"/>
      <c r="I370" s="276">
        <v>215.8</v>
      </c>
      <c r="J370" s="283">
        <v>0</v>
      </c>
      <c r="K370" s="274"/>
      <c r="L370" s="273">
        <v>0</v>
      </c>
      <c r="M370" s="273">
        <v>29</v>
      </c>
      <c r="N370" s="272"/>
      <c r="O370" s="271" t="str">
        <f t="shared" si="20"/>
        <v/>
      </c>
      <c r="P370" s="271" t="str">
        <f t="shared" si="21"/>
        <v/>
      </c>
      <c r="Q370" s="270" t="s">
        <v>52</v>
      </c>
      <c r="R370" s="269" t="s">
        <v>60</v>
      </c>
      <c r="S370" s="267" t="s">
        <v>5520</v>
      </c>
      <c r="T370" s="268" t="s">
        <v>5492</v>
      </c>
      <c r="U370" s="267" t="str">
        <f t="shared" si="22"/>
        <v/>
      </c>
      <c r="V370" s="267" t="str">
        <f t="shared" si="23"/>
        <v/>
      </c>
      <c r="W370" s="267" t="s">
        <v>5527</v>
      </c>
      <c r="X370" s="267"/>
      <c r="Y370" s="78"/>
    </row>
    <row r="371" spans="1:25" x14ac:dyDescent="0.2">
      <c r="A371" s="227">
        <v>1448</v>
      </c>
      <c r="B371" s="282">
        <v>0.6</v>
      </c>
      <c r="C371" s="281">
        <v>515</v>
      </c>
      <c r="D371" s="227" t="s">
        <v>5966</v>
      </c>
      <c r="E371" s="280" t="s">
        <v>3895</v>
      </c>
      <c r="F371" s="279" t="s">
        <v>5965</v>
      </c>
      <c r="G371" s="278" t="s">
        <v>5510</v>
      </c>
      <c r="H371" s="277"/>
      <c r="I371" s="276">
        <v>265.95</v>
      </c>
      <c r="J371" s="283">
        <v>0</v>
      </c>
      <c r="K371" s="274"/>
      <c r="L371" s="273">
        <v>0</v>
      </c>
      <c r="M371" s="273">
        <v>6</v>
      </c>
      <c r="N371" s="272"/>
      <c r="O371" s="271" t="str">
        <f t="shared" si="20"/>
        <v/>
      </c>
      <c r="P371" s="271" t="str">
        <f t="shared" si="21"/>
        <v/>
      </c>
      <c r="Q371" s="270" t="s">
        <v>52</v>
      </c>
      <c r="R371" s="269" t="s">
        <v>60</v>
      </c>
      <c r="S371" s="267" t="s">
        <v>5520</v>
      </c>
      <c r="T371" s="268" t="s">
        <v>5492</v>
      </c>
      <c r="U371" s="267" t="str">
        <f t="shared" si="22"/>
        <v/>
      </c>
      <c r="V371" s="267" t="str">
        <f t="shared" si="23"/>
        <v/>
      </c>
      <c r="W371" s="267" t="s">
        <v>5509</v>
      </c>
      <c r="X371" s="267"/>
      <c r="Y371" s="78"/>
    </row>
    <row r="372" spans="1:25" x14ac:dyDescent="0.2">
      <c r="A372" s="227">
        <v>1454</v>
      </c>
      <c r="B372" s="282">
        <v>0.53</v>
      </c>
      <c r="C372" s="281">
        <v>405</v>
      </c>
      <c r="D372" s="227" t="s">
        <v>5964</v>
      </c>
      <c r="E372" s="280" t="s">
        <v>5962</v>
      </c>
      <c r="F372" s="279" t="s">
        <v>5961</v>
      </c>
      <c r="G372" s="278" t="s">
        <v>5528</v>
      </c>
      <c r="H372" s="277"/>
      <c r="I372" s="276">
        <v>222.6</v>
      </c>
      <c r="J372" s="275">
        <v>1.75</v>
      </c>
      <c r="K372" s="274"/>
      <c r="L372" s="273">
        <v>0</v>
      </c>
      <c r="M372" s="273">
        <v>9</v>
      </c>
      <c r="N372" s="272"/>
      <c r="O372" s="271" t="str">
        <f t="shared" si="20"/>
        <v/>
      </c>
      <c r="P372" s="271" t="str">
        <f t="shared" si="21"/>
        <v/>
      </c>
      <c r="Q372" s="270" t="s">
        <v>52</v>
      </c>
      <c r="R372" s="269" t="s">
        <v>60</v>
      </c>
      <c r="S372" s="267" t="s">
        <v>5520</v>
      </c>
      <c r="T372" s="268" t="s">
        <v>5492</v>
      </c>
      <c r="U372" s="267" t="str">
        <f t="shared" si="22"/>
        <v/>
      </c>
      <c r="V372" s="267" t="str">
        <f t="shared" si="23"/>
        <v/>
      </c>
      <c r="W372" s="267" t="s">
        <v>5527</v>
      </c>
      <c r="X372" s="267"/>
      <c r="Y372" s="78"/>
    </row>
    <row r="373" spans="1:25" x14ac:dyDescent="0.2">
      <c r="A373" s="227">
        <v>1457</v>
      </c>
      <c r="B373" s="282">
        <v>1.25</v>
      </c>
      <c r="C373" s="281">
        <v>1050</v>
      </c>
      <c r="D373" s="227" t="s">
        <v>5963</v>
      </c>
      <c r="E373" s="280" t="s">
        <v>5962</v>
      </c>
      <c r="F373" s="279" t="s">
        <v>5961</v>
      </c>
      <c r="G373" s="278" t="s">
        <v>5504</v>
      </c>
      <c r="H373" s="277"/>
      <c r="I373" s="276">
        <v>393.6</v>
      </c>
      <c r="J373" s="275">
        <v>1.75</v>
      </c>
      <c r="K373" s="274"/>
      <c r="L373" s="273">
        <v>0</v>
      </c>
      <c r="M373" s="273">
        <v>2</v>
      </c>
      <c r="N373" s="272"/>
      <c r="O373" s="271" t="str">
        <f t="shared" si="20"/>
        <v/>
      </c>
      <c r="P373" s="271" t="str">
        <f t="shared" si="21"/>
        <v/>
      </c>
      <c r="Q373" s="270" t="s">
        <v>52</v>
      </c>
      <c r="R373" s="269" t="s">
        <v>60</v>
      </c>
      <c r="S373" s="267" t="s">
        <v>5520</v>
      </c>
      <c r="T373" s="268" t="s">
        <v>5492</v>
      </c>
      <c r="U373" s="267" t="str">
        <f t="shared" si="22"/>
        <v/>
      </c>
      <c r="V373" s="267" t="str">
        <f t="shared" si="23"/>
        <v/>
      </c>
      <c r="W373" s="267" t="s">
        <v>5503</v>
      </c>
      <c r="X373" s="267"/>
      <c r="Y373" s="78"/>
    </row>
    <row r="374" spans="1:25" x14ac:dyDescent="0.2">
      <c r="A374" s="227">
        <v>1460</v>
      </c>
      <c r="B374" s="282">
        <v>0.53</v>
      </c>
      <c r="C374" s="281">
        <v>405</v>
      </c>
      <c r="D374" s="227" t="s">
        <v>5960</v>
      </c>
      <c r="E374" s="280" t="s">
        <v>5957</v>
      </c>
      <c r="F374" s="279" t="s">
        <v>5956</v>
      </c>
      <c r="G374" s="278" t="s">
        <v>5528</v>
      </c>
      <c r="H374" s="277"/>
      <c r="I374" s="276">
        <v>227.6</v>
      </c>
      <c r="J374" s="283">
        <v>0</v>
      </c>
      <c r="K374" s="274"/>
      <c r="L374" s="273">
        <v>0</v>
      </c>
      <c r="M374" s="273">
        <v>10</v>
      </c>
      <c r="N374" s="272"/>
      <c r="O374" s="271" t="str">
        <f t="shared" si="20"/>
        <v/>
      </c>
      <c r="P374" s="271" t="str">
        <f t="shared" si="21"/>
        <v/>
      </c>
      <c r="Q374" s="270" t="s">
        <v>5955</v>
      </c>
      <c r="R374" s="269" t="s">
        <v>33</v>
      </c>
      <c r="S374" s="267" t="s">
        <v>5583</v>
      </c>
      <c r="T374" s="268" t="s">
        <v>5492</v>
      </c>
      <c r="U374" s="267" t="str">
        <f t="shared" si="22"/>
        <v/>
      </c>
      <c r="V374" s="267" t="str">
        <f t="shared" si="23"/>
        <v/>
      </c>
      <c r="W374" s="267" t="s">
        <v>5527</v>
      </c>
      <c r="X374" s="267"/>
      <c r="Y374" s="78"/>
    </row>
    <row r="375" spans="1:25" x14ac:dyDescent="0.2">
      <c r="A375" s="227">
        <v>1461</v>
      </c>
      <c r="B375" s="282">
        <v>0.6</v>
      </c>
      <c r="C375" s="281">
        <v>515</v>
      </c>
      <c r="D375" s="227" t="s">
        <v>5959</v>
      </c>
      <c r="E375" s="280" t="s">
        <v>5957</v>
      </c>
      <c r="F375" s="279" t="s">
        <v>5956</v>
      </c>
      <c r="G375" s="278" t="s">
        <v>5510</v>
      </c>
      <c r="H375" s="277"/>
      <c r="I375" s="276">
        <v>287.5</v>
      </c>
      <c r="J375" s="283">
        <v>0</v>
      </c>
      <c r="K375" s="274"/>
      <c r="L375" s="273">
        <v>0</v>
      </c>
      <c r="M375" s="273">
        <v>5</v>
      </c>
      <c r="N375" s="272"/>
      <c r="O375" s="271" t="str">
        <f t="shared" si="20"/>
        <v/>
      </c>
      <c r="P375" s="271" t="str">
        <f t="shared" si="21"/>
        <v/>
      </c>
      <c r="Q375" s="270" t="s">
        <v>5955</v>
      </c>
      <c r="R375" s="269" t="s">
        <v>33</v>
      </c>
      <c r="S375" s="267" t="s">
        <v>5583</v>
      </c>
      <c r="T375" s="268" t="s">
        <v>5492</v>
      </c>
      <c r="U375" s="267" t="str">
        <f t="shared" si="22"/>
        <v/>
      </c>
      <c r="V375" s="267" t="str">
        <f t="shared" si="23"/>
        <v/>
      </c>
      <c r="W375" s="267" t="s">
        <v>5509</v>
      </c>
      <c r="X375" s="267"/>
      <c r="Y375" s="78"/>
    </row>
    <row r="376" spans="1:25" x14ac:dyDescent="0.2">
      <c r="A376" s="227">
        <v>1463</v>
      </c>
      <c r="B376" s="282">
        <v>1.25</v>
      </c>
      <c r="C376" s="281">
        <v>1050</v>
      </c>
      <c r="D376" s="227" t="s">
        <v>5958</v>
      </c>
      <c r="E376" s="280" t="s">
        <v>5957</v>
      </c>
      <c r="F376" s="279" t="s">
        <v>5956</v>
      </c>
      <c r="G376" s="278" t="s">
        <v>5504</v>
      </c>
      <c r="H376" s="277"/>
      <c r="I376" s="276">
        <v>418.2</v>
      </c>
      <c r="J376" s="283">
        <v>0</v>
      </c>
      <c r="K376" s="274"/>
      <c r="L376" s="273">
        <v>0</v>
      </c>
      <c r="M376" s="273">
        <v>2</v>
      </c>
      <c r="N376" s="272"/>
      <c r="O376" s="271" t="str">
        <f t="shared" si="20"/>
        <v/>
      </c>
      <c r="P376" s="271" t="str">
        <f t="shared" si="21"/>
        <v/>
      </c>
      <c r="Q376" s="270" t="s">
        <v>5955</v>
      </c>
      <c r="R376" s="269" t="s">
        <v>33</v>
      </c>
      <c r="S376" s="267" t="s">
        <v>5583</v>
      </c>
      <c r="T376" s="268" t="s">
        <v>5492</v>
      </c>
      <c r="U376" s="267" t="str">
        <f t="shared" si="22"/>
        <v/>
      </c>
      <c r="V376" s="267" t="str">
        <f t="shared" si="23"/>
        <v/>
      </c>
      <c r="W376" s="267" t="s">
        <v>5503</v>
      </c>
      <c r="X376" s="267"/>
      <c r="Y376" s="78"/>
    </row>
    <row r="377" spans="1:25" x14ac:dyDescent="0.2">
      <c r="A377" s="227">
        <v>1468</v>
      </c>
      <c r="B377" s="282">
        <v>0.53</v>
      </c>
      <c r="C377" s="281">
        <v>405</v>
      </c>
      <c r="D377" s="227" t="s">
        <v>5954</v>
      </c>
      <c r="E377" s="280" t="s">
        <v>3887</v>
      </c>
      <c r="F377" s="279" t="s">
        <v>5424</v>
      </c>
      <c r="G377" s="278" t="s">
        <v>5528</v>
      </c>
      <c r="H377" s="277"/>
      <c r="I377" s="276">
        <v>247.25</v>
      </c>
      <c r="J377" s="275">
        <v>1</v>
      </c>
      <c r="K377" s="274"/>
      <c r="L377" s="273">
        <v>0</v>
      </c>
      <c r="M377" s="273">
        <v>88</v>
      </c>
      <c r="N377" s="272"/>
      <c r="O377" s="271" t="str">
        <f t="shared" si="20"/>
        <v/>
      </c>
      <c r="P377" s="271" t="str">
        <f t="shared" si="21"/>
        <v/>
      </c>
      <c r="Q377" s="270" t="s">
        <v>5951</v>
      </c>
      <c r="R377" s="269" t="s">
        <v>33</v>
      </c>
      <c r="S377" s="267" t="s">
        <v>5493</v>
      </c>
      <c r="T377" s="268" t="s">
        <v>5492</v>
      </c>
      <c r="U377" s="267" t="str">
        <f t="shared" si="22"/>
        <v/>
      </c>
      <c r="V377" s="267" t="str">
        <f t="shared" si="23"/>
        <v/>
      </c>
      <c r="W377" s="267" t="s">
        <v>5527</v>
      </c>
      <c r="X377" s="267"/>
      <c r="Y377" s="78"/>
    </row>
    <row r="378" spans="1:25" x14ac:dyDescent="0.2">
      <c r="A378" s="227">
        <v>1469</v>
      </c>
      <c r="B378" s="282">
        <v>0.6</v>
      </c>
      <c r="C378" s="281">
        <v>515</v>
      </c>
      <c r="D378" s="227" t="s">
        <v>5953</v>
      </c>
      <c r="E378" s="280" t="s">
        <v>3887</v>
      </c>
      <c r="F378" s="279" t="s">
        <v>5424</v>
      </c>
      <c r="G378" s="278" t="s">
        <v>5510</v>
      </c>
      <c r="H378" s="277"/>
      <c r="I378" s="276">
        <v>309.3</v>
      </c>
      <c r="J378" s="275">
        <v>1</v>
      </c>
      <c r="K378" s="274"/>
      <c r="L378" s="273">
        <v>0</v>
      </c>
      <c r="M378" s="273">
        <v>18</v>
      </c>
      <c r="N378" s="272"/>
      <c r="O378" s="271" t="str">
        <f t="shared" si="20"/>
        <v/>
      </c>
      <c r="P378" s="271" t="str">
        <f t="shared" si="21"/>
        <v/>
      </c>
      <c r="Q378" s="270" t="s">
        <v>5951</v>
      </c>
      <c r="R378" s="269" t="s">
        <v>33</v>
      </c>
      <c r="S378" s="267" t="s">
        <v>5493</v>
      </c>
      <c r="T378" s="268" t="s">
        <v>5492</v>
      </c>
      <c r="U378" s="267" t="str">
        <f t="shared" si="22"/>
        <v/>
      </c>
      <c r="V378" s="267" t="str">
        <f t="shared" si="23"/>
        <v/>
      </c>
      <c r="W378" s="267" t="s">
        <v>5509</v>
      </c>
      <c r="X378" s="267"/>
      <c r="Y378" s="78"/>
    </row>
    <row r="379" spans="1:25" x14ac:dyDescent="0.2">
      <c r="A379" s="227">
        <v>1471</v>
      </c>
      <c r="B379" s="282">
        <v>1.25</v>
      </c>
      <c r="C379" s="281">
        <v>1050</v>
      </c>
      <c r="D379" s="227" t="s">
        <v>5952</v>
      </c>
      <c r="E379" s="280" t="s">
        <v>3887</v>
      </c>
      <c r="F379" s="279" t="s">
        <v>5424</v>
      </c>
      <c r="G379" s="278" t="s">
        <v>5504</v>
      </c>
      <c r="H379" s="277"/>
      <c r="I379" s="276">
        <v>447.6</v>
      </c>
      <c r="J379" s="275">
        <v>1</v>
      </c>
      <c r="K379" s="274"/>
      <c r="L379" s="273">
        <v>0</v>
      </c>
      <c r="M379" s="273">
        <v>3</v>
      </c>
      <c r="N379" s="272"/>
      <c r="O379" s="271" t="str">
        <f t="shared" si="20"/>
        <v/>
      </c>
      <c r="P379" s="271" t="str">
        <f t="shared" si="21"/>
        <v/>
      </c>
      <c r="Q379" s="270" t="s">
        <v>5951</v>
      </c>
      <c r="R379" s="269" t="s">
        <v>33</v>
      </c>
      <c r="S379" s="267" t="s">
        <v>5493</v>
      </c>
      <c r="T379" s="268" t="s">
        <v>5492</v>
      </c>
      <c r="U379" s="267" t="str">
        <f t="shared" si="22"/>
        <v/>
      </c>
      <c r="V379" s="267" t="str">
        <f t="shared" si="23"/>
        <v/>
      </c>
      <c r="W379" s="267" t="s">
        <v>5503</v>
      </c>
      <c r="X379" s="267"/>
      <c r="Y379" s="78"/>
    </row>
    <row r="380" spans="1:25" x14ac:dyDescent="0.2">
      <c r="A380" s="227">
        <v>1478</v>
      </c>
      <c r="B380" s="282">
        <v>1.25</v>
      </c>
      <c r="C380" s="281">
        <v>1050</v>
      </c>
      <c r="D380" s="227" t="s">
        <v>5950</v>
      </c>
      <c r="E380" s="280" t="s">
        <v>3887</v>
      </c>
      <c r="F380" s="279" t="s">
        <v>5424</v>
      </c>
      <c r="G380" s="278" t="s">
        <v>5661</v>
      </c>
      <c r="H380" s="277" t="s">
        <v>5684</v>
      </c>
      <c r="I380" s="276">
        <v>323.85000000000002</v>
      </c>
      <c r="J380" s="275">
        <v>1</v>
      </c>
      <c r="K380" s="274"/>
      <c r="L380" s="273">
        <v>0</v>
      </c>
      <c r="M380" s="273">
        <v>9</v>
      </c>
      <c r="N380" s="272"/>
      <c r="O380" s="271" t="str">
        <f t="shared" si="20"/>
        <v/>
      </c>
      <c r="P380" s="271" t="str">
        <f t="shared" si="21"/>
        <v/>
      </c>
      <c r="Q380" s="270" t="s">
        <v>5723</v>
      </c>
      <c r="R380" s="269" t="s">
        <v>33</v>
      </c>
      <c r="S380" s="267" t="s">
        <v>5493</v>
      </c>
      <c r="T380" s="268" t="s">
        <v>5492</v>
      </c>
      <c r="U380" s="267" t="str">
        <f t="shared" si="22"/>
        <v/>
      </c>
      <c r="V380" s="267" t="str">
        <f t="shared" si="23"/>
        <v/>
      </c>
      <c r="W380" s="267" t="s">
        <v>5503</v>
      </c>
      <c r="X380" s="267"/>
      <c r="Y380" s="78"/>
    </row>
    <row r="381" spans="1:25" x14ac:dyDescent="0.2">
      <c r="A381" s="227">
        <v>1482</v>
      </c>
      <c r="B381" s="282">
        <v>0.6</v>
      </c>
      <c r="C381" s="281">
        <v>515</v>
      </c>
      <c r="D381" s="227" t="s">
        <v>5949</v>
      </c>
      <c r="E381" s="280" t="s">
        <v>3883</v>
      </c>
      <c r="F381" s="279" t="s">
        <v>5426</v>
      </c>
      <c r="G381" s="278" t="s">
        <v>5510</v>
      </c>
      <c r="H381" s="277" t="s">
        <v>5668</v>
      </c>
      <c r="I381" s="276">
        <v>293.60000000000002</v>
      </c>
      <c r="J381" s="285">
        <v>3</v>
      </c>
      <c r="K381" s="274"/>
      <c r="L381" s="273">
        <v>0</v>
      </c>
      <c r="M381" s="273">
        <v>1</v>
      </c>
      <c r="N381" s="272"/>
      <c r="O381" s="271" t="str">
        <f t="shared" si="20"/>
        <v/>
      </c>
      <c r="P381" s="271" t="str">
        <f t="shared" si="21"/>
        <v/>
      </c>
      <c r="Q381" s="270" t="s">
        <v>5723</v>
      </c>
      <c r="R381" s="269" t="s">
        <v>33</v>
      </c>
      <c r="S381" s="267" t="s">
        <v>5520</v>
      </c>
      <c r="T381" s="268" t="s">
        <v>5492</v>
      </c>
      <c r="U381" s="267" t="str">
        <f t="shared" si="22"/>
        <v/>
      </c>
      <c r="V381" s="267" t="str">
        <f t="shared" si="23"/>
        <v/>
      </c>
      <c r="W381" s="267" t="s">
        <v>5509</v>
      </c>
      <c r="X381" s="267"/>
      <c r="Y381" s="78"/>
    </row>
    <row r="382" spans="1:25" x14ac:dyDescent="0.2">
      <c r="A382" s="227">
        <v>1483</v>
      </c>
      <c r="B382" s="282">
        <v>0.9</v>
      </c>
      <c r="C382" s="281">
        <v>715</v>
      </c>
      <c r="D382" s="227" t="s">
        <v>5948</v>
      </c>
      <c r="E382" s="280" t="s">
        <v>3883</v>
      </c>
      <c r="F382" s="279" t="s">
        <v>5426</v>
      </c>
      <c r="G382" s="278" t="s">
        <v>5507</v>
      </c>
      <c r="H382" s="277" t="s">
        <v>5668</v>
      </c>
      <c r="I382" s="276">
        <v>360.95</v>
      </c>
      <c r="J382" s="285">
        <v>3</v>
      </c>
      <c r="K382" s="274"/>
      <c r="L382" s="273">
        <v>0</v>
      </c>
      <c r="M382" s="273">
        <v>1</v>
      </c>
      <c r="N382" s="272"/>
      <c r="O382" s="271" t="str">
        <f t="shared" si="20"/>
        <v/>
      </c>
      <c r="P382" s="271" t="str">
        <f t="shared" si="21"/>
        <v/>
      </c>
      <c r="Q382" s="270" t="s">
        <v>5723</v>
      </c>
      <c r="R382" s="269" t="s">
        <v>33</v>
      </c>
      <c r="S382" s="267" t="s">
        <v>5520</v>
      </c>
      <c r="T382" s="268" t="s">
        <v>5492</v>
      </c>
      <c r="U382" s="267" t="str">
        <f t="shared" si="22"/>
        <v/>
      </c>
      <c r="V382" s="267" t="str">
        <f t="shared" si="23"/>
        <v/>
      </c>
      <c r="W382" s="267" t="s">
        <v>5506</v>
      </c>
      <c r="X382" s="267"/>
      <c r="Y382" s="78"/>
    </row>
    <row r="383" spans="1:25" x14ac:dyDescent="0.2">
      <c r="A383" s="227">
        <v>1496</v>
      </c>
      <c r="B383" s="282">
        <v>0.6</v>
      </c>
      <c r="C383" s="281">
        <v>515</v>
      </c>
      <c r="D383" s="227" t="s">
        <v>5947</v>
      </c>
      <c r="E383" s="280" t="s">
        <v>2877</v>
      </c>
      <c r="F383" s="279" t="s">
        <v>2878</v>
      </c>
      <c r="G383" s="278" t="s">
        <v>5510</v>
      </c>
      <c r="H383" s="277"/>
      <c r="I383" s="276">
        <v>258.45</v>
      </c>
      <c r="J383" s="275">
        <v>1</v>
      </c>
      <c r="K383" s="274" t="s">
        <v>5945</v>
      </c>
      <c r="L383" s="273">
        <v>0</v>
      </c>
      <c r="M383" s="273">
        <v>8</v>
      </c>
      <c r="N383" s="272"/>
      <c r="O383" s="271" t="str">
        <f t="shared" si="20"/>
        <v/>
      </c>
      <c r="P383" s="271" t="str">
        <f t="shared" si="21"/>
        <v/>
      </c>
      <c r="Q383" s="270" t="s">
        <v>79</v>
      </c>
      <c r="R383" s="269" t="s">
        <v>60</v>
      </c>
      <c r="S383" s="267" t="s">
        <v>5520</v>
      </c>
      <c r="T383" s="268" t="s">
        <v>5492</v>
      </c>
      <c r="U383" s="267" t="str">
        <f t="shared" si="22"/>
        <v/>
      </c>
      <c r="V383" s="267" t="str">
        <f t="shared" si="23"/>
        <v/>
      </c>
      <c r="W383" s="267" t="s">
        <v>5509</v>
      </c>
      <c r="X383" s="267"/>
      <c r="Y383" s="78"/>
    </row>
    <row r="384" spans="1:25" x14ac:dyDescent="0.2">
      <c r="A384" s="227">
        <v>1497</v>
      </c>
      <c r="B384" s="282">
        <v>0.9</v>
      </c>
      <c r="C384" s="281">
        <v>715</v>
      </c>
      <c r="D384" s="227" t="s">
        <v>5946</v>
      </c>
      <c r="E384" s="280" t="s">
        <v>2877</v>
      </c>
      <c r="F384" s="279" t="s">
        <v>2878</v>
      </c>
      <c r="G384" s="278" t="s">
        <v>5507</v>
      </c>
      <c r="H384" s="277"/>
      <c r="I384" s="276">
        <v>322.89999999999998</v>
      </c>
      <c r="J384" s="275">
        <v>1</v>
      </c>
      <c r="K384" s="274" t="s">
        <v>5945</v>
      </c>
      <c r="L384" s="273">
        <v>0</v>
      </c>
      <c r="M384" s="273">
        <v>11</v>
      </c>
      <c r="N384" s="272"/>
      <c r="O384" s="271" t="str">
        <f t="shared" si="20"/>
        <v/>
      </c>
      <c r="P384" s="271" t="str">
        <f t="shared" si="21"/>
        <v/>
      </c>
      <c r="Q384" s="270" t="s">
        <v>79</v>
      </c>
      <c r="R384" s="269" t="s">
        <v>60</v>
      </c>
      <c r="S384" s="267" t="s">
        <v>5520</v>
      </c>
      <c r="T384" s="268" t="s">
        <v>5492</v>
      </c>
      <c r="U384" s="267" t="str">
        <f t="shared" si="22"/>
        <v/>
      </c>
      <c r="V384" s="267" t="str">
        <f t="shared" si="23"/>
        <v/>
      </c>
      <c r="W384" s="267" t="s">
        <v>5506</v>
      </c>
      <c r="X384" s="267"/>
      <c r="Y384" s="78"/>
    </row>
    <row r="385" spans="1:25" x14ac:dyDescent="0.2">
      <c r="A385" s="227">
        <v>1522</v>
      </c>
      <c r="B385" s="282">
        <v>0.75</v>
      </c>
      <c r="C385" s="281">
        <v>515</v>
      </c>
      <c r="D385" s="227" t="s">
        <v>5944</v>
      </c>
      <c r="E385" s="280" t="s">
        <v>3862</v>
      </c>
      <c r="F385" s="279" t="s">
        <v>5941</v>
      </c>
      <c r="G385" s="278" t="s">
        <v>78</v>
      </c>
      <c r="H385" s="277"/>
      <c r="I385" s="276">
        <v>261.7</v>
      </c>
      <c r="J385" s="283">
        <v>0</v>
      </c>
      <c r="K385" s="274" t="s">
        <v>5495</v>
      </c>
      <c r="L385" s="273">
        <v>0</v>
      </c>
      <c r="M385" s="273">
        <v>7</v>
      </c>
      <c r="N385" s="272"/>
      <c r="O385" s="271" t="str">
        <f t="shared" si="20"/>
        <v/>
      </c>
      <c r="P385" s="271" t="str">
        <f t="shared" si="21"/>
        <v/>
      </c>
      <c r="Q385" s="270"/>
      <c r="R385" s="269" t="s">
        <v>49</v>
      </c>
      <c r="S385" s="267" t="s">
        <v>5666</v>
      </c>
      <c r="T385" s="268" t="s">
        <v>5656</v>
      </c>
      <c r="U385" s="267" t="str">
        <f t="shared" si="22"/>
        <v/>
      </c>
      <c r="V385" s="267" t="str">
        <f t="shared" si="23"/>
        <v/>
      </c>
      <c r="W385" s="267" t="s">
        <v>5509</v>
      </c>
      <c r="X385" s="267"/>
      <c r="Y385" s="78"/>
    </row>
    <row r="386" spans="1:25" x14ac:dyDescent="0.2">
      <c r="A386" s="227">
        <v>1523</v>
      </c>
      <c r="B386" s="282">
        <v>1</v>
      </c>
      <c r="C386" s="281">
        <v>715</v>
      </c>
      <c r="D386" s="227" t="s">
        <v>5943</v>
      </c>
      <c r="E386" s="280" t="s">
        <v>3862</v>
      </c>
      <c r="F386" s="279" t="s">
        <v>5941</v>
      </c>
      <c r="G386" s="278" t="s">
        <v>5663</v>
      </c>
      <c r="H386" s="277"/>
      <c r="I386" s="276">
        <v>292.85000000000002</v>
      </c>
      <c r="J386" s="283">
        <v>0</v>
      </c>
      <c r="K386" s="274" t="s">
        <v>5495</v>
      </c>
      <c r="L386" s="273">
        <v>0</v>
      </c>
      <c r="M386" s="273">
        <v>17</v>
      </c>
      <c r="N386" s="272"/>
      <c r="O386" s="271" t="str">
        <f t="shared" si="20"/>
        <v/>
      </c>
      <c r="P386" s="271" t="str">
        <f t="shared" si="21"/>
        <v/>
      </c>
      <c r="Q386" s="270"/>
      <c r="R386" s="269" t="s">
        <v>49</v>
      </c>
      <c r="S386" s="267" t="s">
        <v>5666</v>
      </c>
      <c r="T386" s="268" t="s">
        <v>5656</v>
      </c>
      <c r="U386" s="267" t="str">
        <f t="shared" si="22"/>
        <v/>
      </c>
      <c r="V386" s="267" t="str">
        <f t="shared" si="23"/>
        <v/>
      </c>
      <c r="W386" s="267" t="s">
        <v>5506</v>
      </c>
      <c r="X386" s="267"/>
      <c r="Y386" s="78"/>
    </row>
    <row r="387" spans="1:25" x14ac:dyDescent="0.2">
      <c r="A387" s="227">
        <v>1524</v>
      </c>
      <c r="B387" s="282">
        <v>1.25</v>
      </c>
      <c r="C387" s="281">
        <v>800</v>
      </c>
      <c r="D387" s="227" t="s">
        <v>5942</v>
      </c>
      <c r="E387" s="280" t="s">
        <v>3862</v>
      </c>
      <c r="F387" s="279" t="s">
        <v>5941</v>
      </c>
      <c r="G387" s="278" t="s">
        <v>5706</v>
      </c>
      <c r="H387" s="277"/>
      <c r="I387" s="276">
        <v>339</v>
      </c>
      <c r="J387" s="283">
        <v>0</v>
      </c>
      <c r="K387" s="274" t="s">
        <v>5495</v>
      </c>
      <c r="L387" s="273">
        <v>0</v>
      </c>
      <c r="M387" s="273">
        <v>1</v>
      </c>
      <c r="N387" s="272"/>
      <c r="O387" s="271" t="str">
        <f t="shared" si="20"/>
        <v/>
      </c>
      <c r="P387" s="271" t="str">
        <f t="shared" si="21"/>
        <v/>
      </c>
      <c r="Q387" s="270"/>
      <c r="R387" s="269" t="s">
        <v>49</v>
      </c>
      <c r="S387" s="267" t="s">
        <v>5666</v>
      </c>
      <c r="T387" s="268" t="s">
        <v>5656</v>
      </c>
      <c r="U387" s="267" t="str">
        <f t="shared" si="22"/>
        <v/>
      </c>
      <c r="V387" s="267" t="str">
        <f t="shared" si="23"/>
        <v/>
      </c>
      <c r="W387" s="267" t="s">
        <v>5506</v>
      </c>
      <c r="X387" s="267"/>
      <c r="Y387" s="78"/>
    </row>
    <row r="388" spans="1:25" x14ac:dyDescent="0.2">
      <c r="A388" s="227">
        <v>1536</v>
      </c>
      <c r="B388" s="282">
        <v>0.75</v>
      </c>
      <c r="C388" s="281">
        <v>515</v>
      </c>
      <c r="D388" s="227" t="s">
        <v>5940</v>
      </c>
      <c r="E388" s="280" t="s">
        <v>5939</v>
      </c>
      <c r="F388" s="279" t="s">
        <v>5938</v>
      </c>
      <c r="G388" s="278" t="s">
        <v>78</v>
      </c>
      <c r="H388" s="277"/>
      <c r="I388" s="276">
        <v>235.5</v>
      </c>
      <c r="J388" s="283">
        <v>0</v>
      </c>
      <c r="K388" s="274" t="s">
        <v>5495</v>
      </c>
      <c r="L388" s="273">
        <v>0</v>
      </c>
      <c r="M388" s="273">
        <v>3</v>
      </c>
      <c r="N388" s="272"/>
      <c r="O388" s="271" t="str">
        <f t="shared" si="20"/>
        <v/>
      </c>
      <c r="P388" s="271" t="str">
        <f t="shared" si="21"/>
        <v/>
      </c>
      <c r="Q388" s="270"/>
      <c r="R388" s="269" t="s">
        <v>60</v>
      </c>
      <c r="S388" s="267" t="s">
        <v>5712</v>
      </c>
      <c r="T388" s="268" t="s">
        <v>5656</v>
      </c>
      <c r="U388" s="267" t="str">
        <f t="shared" si="22"/>
        <v/>
      </c>
      <c r="V388" s="267" t="str">
        <f t="shared" si="23"/>
        <v/>
      </c>
      <c r="W388" s="267" t="s">
        <v>5509</v>
      </c>
      <c r="X388" s="267"/>
      <c r="Y388" s="78"/>
    </row>
    <row r="389" spans="1:25" x14ac:dyDescent="0.2">
      <c r="A389" s="227">
        <v>1599</v>
      </c>
      <c r="B389" s="282">
        <v>0.75</v>
      </c>
      <c r="C389" s="281">
        <v>515</v>
      </c>
      <c r="D389" s="227" t="s">
        <v>5937</v>
      </c>
      <c r="E389" s="280" t="s">
        <v>5936</v>
      </c>
      <c r="F389" s="279" t="s">
        <v>5935</v>
      </c>
      <c r="G389" s="278" t="s">
        <v>78</v>
      </c>
      <c r="H389" s="277"/>
      <c r="I389" s="276">
        <v>236.65</v>
      </c>
      <c r="J389" s="283">
        <v>0</v>
      </c>
      <c r="K389" s="274" t="s">
        <v>5495</v>
      </c>
      <c r="L389" s="273">
        <v>0</v>
      </c>
      <c r="M389" s="273">
        <v>4</v>
      </c>
      <c r="N389" s="272"/>
      <c r="O389" s="271" t="str">
        <f t="shared" si="20"/>
        <v/>
      </c>
      <c r="P389" s="271" t="str">
        <f t="shared" si="21"/>
        <v/>
      </c>
      <c r="Q389" s="270" t="s">
        <v>5723</v>
      </c>
      <c r="R389" s="269">
        <v>5</v>
      </c>
      <c r="S389" s="267" t="s">
        <v>5712</v>
      </c>
      <c r="T389" s="268" t="s">
        <v>5656</v>
      </c>
      <c r="U389" s="267" t="str">
        <f t="shared" si="22"/>
        <v/>
      </c>
      <c r="V389" s="267" t="str">
        <f t="shared" si="23"/>
        <v/>
      </c>
      <c r="W389" s="267" t="s">
        <v>5509</v>
      </c>
      <c r="X389" s="267"/>
      <c r="Y389" s="78"/>
    </row>
    <row r="390" spans="1:25" x14ac:dyDescent="0.2">
      <c r="A390" s="227">
        <v>1626</v>
      </c>
      <c r="B390" s="282">
        <v>0.75</v>
      </c>
      <c r="C390" s="281">
        <v>515</v>
      </c>
      <c r="D390" s="227" t="s">
        <v>5934</v>
      </c>
      <c r="E390" s="280" t="s">
        <v>3828</v>
      </c>
      <c r="F390" s="279" t="s">
        <v>5933</v>
      </c>
      <c r="G390" s="278" t="s">
        <v>78</v>
      </c>
      <c r="H390" s="277"/>
      <c r="I390" s="276">
        <v>201.15</v>
      </c>
      <c r="J390" s="283">
        <v>0</v>
      </c>
      <c r="K390" s="274" t="s">
        <v>5495</v>
      </c>
      <c r="L390" s="273">
        <v>0</v>
      </c>
      <c r="M390" s="273">
        <v>54</v>
      </c>
      <c r="N390" s="272"/>
      <c r="O390" s="271" t="str">
        <f t="shared" si="20"/>
        <v/>
      </c>
      <c r="P390" s="271" t="str">
        <f t="shared" si="21"/>
        <v/>
      </c>
      <c r="Q390" s="270"/>
      <c r="R390" s="269" t="s">
        <v>60</v>
      </c>
      <c r="S390" s="267" t="s">
        <v>5623</v>
      </c>
      <c r="T390" s="268" t="s">
        <v>5656</v>
      </c>
      <c r="U390" s="267" t="str">
        <f t="shared" si="22"/>
        <v/>
      </c>
      <c r="V390" s="267" t="str">
        <f t="shared" si="23"/>
        <v/>
      </c>
      <c r="W390" s="267" t="s">
        <v>5509</v>
      </c>
      <c r="X390" s="267"/>
      <c r="Y390" s="78"/>
    </row>
    <row r="391" spans="1:25" x14ac:dyDescent="0.2">
      <c r="A391" s="227">
        <v>1650</v>
      </c>
      <c r="B391" s="282">
        <v>0.75</v>
      </c>
      <c r="C391" s="281">
        <v>515</v>
      </c>
      <c r="D391" s="227" t="s">
        <v>5932</v>
      </c>
      <c r="E391" s="280" t="s">
        <v>5931</v>
      </c>
      <c r="F391" s="279" t="s">
        <v>5930</v>
      </c>
      <c r="G391" s="278" t="s">
        <v>78</v>
      </c>
      <c r="H391" s="277"/>
      <c r="I391" s="276">
        <v>212.55</v>
      </c>
      <c r="J391" s="283">
        <v>0</v>
      </c>
      <c r="K391" s="274" t="s">
        <v>5495</v>
      </c>
      <c r="L391" s="273">
        <v>0</v>
      </c>
      <c r="M391" s="273">
        <v>1</v>
      </c>
      <c r="N391" s="272"/>
      <c r="O391" s="271" t="str">
        <f t="shared" si="20"/>
        <v/>
      </c>
      <c r="P391" s="271" t="str">
        <f t="shared" si="21"/>
        <v/>
      </c>
      <c r="Q391" s="270" t="s">
        <v>5723</v>
      </c>
      <c r="R391" s="269" t="s">
        <v>49</v>
      </c>
      <c r="S391" s="267" t="s">
        <v>5623</v>
      </c>
      <c r="T391" s="268" t="s">
        <v>5656</v>
      </c>
      <c r="U391" s="267" t="str">
        <f t="shared" si="22"/>
        <v/>
      </c>
      <c r="V391" s="267" t="str">
        <f t="shared" si="23"/>
        <v/>
      </c>
      <c r="W391" s="267" t="s">
        <v>5509</v>
      </c>
      <c r="X391" s="267"/>
      <c r="Y391" s="78"/>
    </row>
    <row r="392" spans="1:25" x14ac:dyDescent="0.2">
      <c r="A392" s="227">
        <v>1662</v>
      </c>
      <c r="B392" s="282">
        <v>0.53</v>
      </c>
      <c r="C392" s="281">
        <v>405</v>
      </c>
      <c r="D392" s="227" t="s">
        <v>5929</v>
      </c>
      <c r="E392" s="280" t="s">
        <v>5928</v>
      </c>
      <c r="F392" s="279" t="s">
        <v>5927</v>
      </c>
      <c r="G392" s="278" t="s">
        <v>5528</v>
      </c>
      <c r="H392" s="277"/>
      <c r="I392" s="276">
        <v>227.25</v>
      </c>
      <c r="J392" s="283">
        <v>0</v>
      </c>
      <c r="K392" s="274" t="s">
        <v>5495</v>
      </c>
      <c r="L392" s="273">
        <v>0</v>
      </c>
      <c r="M392" s="273">
        <v>5</v>
      </c>
      <c r="N392" s="272"/>
      <c r="O392" s="271" t="str">
        <f t="shared" si="20"/>
        <v/>
      </c>
      <c r="P392" s="271" t="str">
        <f t="shared" si="21"/>
        <v/>
      </c>
      <c r="Q392" s="270" t="s">
        <v>5719</v>
      </c>
      <c r="R392" s="269" t="s">
        <v>43</v>
      </c>
      <c r="S392" s="267" t="s">
        <v>5583</v>
      </c>
      <c r="T392" s="268" t="s">
        <v>5492</v>
      </c>
      <c r="U392" s="267" t="str">
        <f t="shared" si="22"/>
        <v/>
      </c>
      <c r="V392" s="267" t="str">
        <f t="shared" si="23"/>
        <v/>
      </c>
      <c r="W392" s="267" t="s">
        <v>5527</v>
      </c>
      <c r="X392" s="267"/>
      <c r="Y392" s="78"/>
    </row>
    <row r="393" spans="1:25" x14ac:dyDescent="0.2">
      <c r="A393" s="227">
        <v>1669</v>
      </c>
      <c r="B393" s="282">
        <v>0.53</v>
      </c>
      <c r="C393" s="281">
        <v>405</v>
      </c>
      <c r="D393" s="227" t="s">
        <v>5926</v>
      </c>
      <c r="E393" s="280" t="s">
        <v>426</v>
      </c>
      <c r="F393" s="279" t="s">
        <v>427</v>
      </c>
      <c r="G393" s="278" t="s">
        <v>5528</v>
      </c>
      <c r="H393" s="277"/>
      <c r="I393" s="276">
        <v>202.1</v>
      </c>
      <c r="J393" s="283">
        <v>0</v>
      </c>
      <c r="K393" s="274"/>
      <c r="L393" s="273">
        <v>0</v>
      </c>
      <c r="M393" s="273">
        <v>10</v>
      </c>
      <c r="N393" s="272"/>
      <c r="O393" s="271" t="str">
        <f t="shared" si="20"/>
        <v/>
      </c>
      <c r="P393" s="271" t="str">
        <f t="shared" si="21"/>
        <v/>
      </c>
      <c r="Q393" s="270" t="s">
        <v>79</v>
      </c>
      <c r="R393" s="269" t="s">
        <v>33</v>
      </c>
      <c r="S393" s="267" t="s">
        <v>5623</v>
      </c>
      <c r="T393" s="268" t="s">
        <v>5492</v>
      </c>
      <c r="U393" s="267" t="str">
        <f t="shared" si="22"/>
        <v/>
      </c>
      <c r="V393" s="267" t="str">
        <f t="shared" si="23"/>
        <v/>
      </c>
      <c r="W393" s="267" t="s">
        <v>5527</v>
      </c>
      <c r="X393" s="267"/>
      <c r="Y393" s="78"/>
    </row>
    <row r="394" spans="1:25" x14ac:dyDescent="0.2">
      <c r="A394" s="227">
        <v>1670</v>
      </c>
      <c r="B394" s="282">
        <v>0.6</v>
      </c>
      <c r="C394" s="281">
        <v>515</v>
      </c>
      <c r="D394" s="227" t="s">
        <v>5925</v>
      </c>
      <c r="E394" s="280" t="s">
        <v>426</v>
      </c>
      <c r="F394" s="279" t="s">
        <v>427</v>
      </c>
      <c r="G394" s="278" t="s">
        <v>5510</v>
      </c>
      <c r="H394" s="277"/>
      <c r="I394" s="276">
        <v>245.65</v>
      </c>
      <c r="J394" s="283">
        <v>0</v>
      </c>
      <c r="K394" s="274"/>
      <c r="L394" s="273">
        <v>0</v>
      </c>
      <c r="M394" s="273">
        <v>54</v>
      </c>
      <c r="N394" s="272"/>
      <c r="O394" s="271" t="str">
        <f t="shared" si="20"/>
        <v/>
      </c>
      <c r="P394" s="271" t="str">
        <f t="shared" si="21"/>
        <v/>
      </c>
      <c r="Q394" s="270" t="s">
        <v>79</v>
      </c>
      <c r="R394" s="269" t="s">
        <v>33</v>
      </c>
      <c r="S394" s="267" t="s">
        <v>5623</v>
      </c>
      <c r="T394" s="268" t="s">
        <v>5492</v>
      </c>
      <c r="U394" s="267" t="str">
        <f t="shared" si="22"/>
        <v/>
      </c>
      <c r="V394" s="267" t="str">
        <f t="shared" si="23"/>
        <v/>
      </c>
      <c r="W394" s="267" t="s">
        <v>5509</v>
      </c>
      <c r="X394" s="267"/>
      <c r="Y394" s="78"/>
    </row>
    <row r="395" spans="1:25" x14ac:dyDescent="0.2">
      <c r="A395" s="227">
        <v>1673</v>
      </c>
      <c r="B395" s="282">
        <v>2.5</v>
      </c>
      <c r="C395" s="281">
        <v>1550</v>
      </c>
      <c r="D395" s="227" t="s">
        <v>5924</v>
      </c>
      <c r="E395" s="280" t="s">
        <v>426</v>
      </c>
      <c r="F395" s="279" t="s">
        <v>427</v>
      </c>
      <c r="G395" s="278" t="s">
        <v>5499</v>
      </c>
      <c r="H395" s="277"/>
      <c r="I395" s="276">
        <v>432.85</v>
      </c>
      <c r="J395" s="283">
        <v>0</v>
      </c>
      <c r="K395" s="274"/>
      <c r="L395" s="273">
        <v>0</v>
      </c>
      <c r="M395" s="273">
        <v>8</v>
      </c>
      <c r="N395" s="272"/>
      <c r="O395" s="271" t="str">
        <f t="shared" si="20"/>
        <v/>
      </c>
      <c r="P395" s="271" t="str">
        <f t="shared" si="21"/>
        <v/>
      </c>
      <c r="Q395" s="270" t="s">
        <v>79</v>
      </c>
      <c r="R395" s="269" t="s">
        <v>33</v>
      </c>
      <c r="S395" s="267" t="s">
        <v>5623</v>
      </c>
      <c r="T395" s="268" t="s">
        <v>5492</v>
      </c>
      <c r="U395" s="267" t="str">
        <f t="shared" si="22"/>
        <v/>
      </c>
      <c r="V395" s="267" t="str">
        <f t="shared" si="23"/>
        <v/>
      </c>
      <c r="W395" s="267" t="s">
        <v>5498</v>
      </c>
      <c r="X395" s="267"/>
      <c r="Y395" s="78"/>
    </row>
    <row r="396" spans="1:25" x14ac:dyDescent="0.2">
      <c r="A396" s="227">
        <v>1674</v>
      </c>
      <c r="B396" s="282">
        <v>2.9</v>
      </c>
      <c r="C396" s="281">
        <v>2500</v>
      </c>
      <c r="D396" s="227" t="s">
        <v>5923</v>
      </c>
      <c r="E396" s="280" t="s">
        <v>426</v>
      </c>
      <c r="F396" s="279" t="s">
        <v>427</v>
      </c>
      <c r="G396" s="278" t="s">
        <v>5496</v>
      </c>
      <c r="H396" s="277"/>
      <c r="I396" s="276">
        <v>513</v>
      </c>
      <c r="J396" s="283">
        <v>0</v>
      </c>
      <c r="K396" s="274"/>
      <c r="L396" s="273">
        <v>0</v>
      </c>
      <c r="M396" s="273">
        <v>15</v>
      </c>
      <c r="N396" s="272"/>
      <c r="O396" s="271" t="str">
        <f t="shared" ref="O396:O459" si="24">IF(N396="","",I396-($O$10*I396))</f>
        <v/>
      </c>
      <c r="P396" s="271" t="str">
        <f t="shared" ref="P396:P459" si="25">IF(N396&lt;&gt;0,SUM(N396*J396, O396*N396),"")</f>
        <v/>
      </c>
      <c r="Q396" s="270" t="s">
        <v>79</v>
      </c>
      <c r="R396" s="269" t="s">
        <v>33</v>
      </c>
      <c r="S396" s="267" t="s">
        <v>5623</v>
      </c>
      <c r="T396" s="268" t="s">
        <v>5492</v>
      </c>
      <c r="U396" s="267" t="str">
        <f t="shared" ref="U396:U459" si="26">IF(N396&gt;0,N396*B396,"")</f>
        <v/>
      </c>
      <c r="V396" s="267" t="str">
        <f t="shared" ref="V396:V459" si="27">IF(N396&gt;0,N396*C396,"")</f>
        <v/>
      </c>
      <c r="W396" s="267" t="s">
        <v>5491</v>
      </c>
      <c r="X396" s="267"/>
      <c r="Y396" s="78"/>
    </row>
    <row r="397" spans="1:25" x14ac:dyDescent="0.2">
      <c r="A397" s="227">
        <v>1675</v>
      </c>
      <c r="B397" s="282">
        <v>3</v>
      </c>
      <c r="C397" s="281">
        <v>2700</v>
      </c>
      <c r="D397" s="227" t="s">
        <v>5922</v>
      </c>
      <c r="E397" s="280" t="s">
        <v>426</v>
      </c>
      <c r="F397" s="279" t="s">
        <v>427</v>
      </c>
      <c r="G397" s="278" t="s">
        <v>5516</v>
      </c>
      <c r="H397" s="277"/>
      <c r="I397" s="276">
        <v>608.65</v>
      </c>
      <c r="J397" s="283">
        <v>0</v>
      </c>
      <c r="K397" s="274"/>
      <c r="L397" s="273">
        <v>0</v>
      </c>
      <c r="M397" s="273">
        <v>2</v>
      </c>
      <c r="N397" s="272"/>
      <c r="O397" s="271" t="str">
        <f t="shared" si="24"/>
        <v/>
      </c>
      <c r="P397" s="271" t="str">
        <f t="shared" si="25"/>
        <v/>
      </c>
      <c r="Q397" s="270" t="s">
        <v>79</v>
      </c>
      <c r="R397" s="269" t="s">
        <v>33</v>
      </c>
      <c r="S397" s="267" t="s">
        <v>5623</v>
      </c>
      <c r="T397" s="268" t="s">
        <v>5492</v>
      </c>
      <c r="U397" s="267" t="str">
        <f t="shared" si="26"/>
        <v/>
      </c>
      <c r="V397" s="267" t="str">
        <f t="shared" si="27"/>
        <v/>
      </c>
      <c r="W397" s="267" t="s">
        <v>5512</v>
      </c>
      <c r="X397" s="267"/>
      <c r="Y397" s="78"/>
    </row>
    <row r="398" spans="1:25" x14ac:dyDescent="0.2">
      <c r="A398" s="227">
        <v>1676</v>
      </c>
      <c r="B398" s="282">
        <v>3.5</v>
      </c>
      <c r="C398" s="281">
        <v>3000</v>
      </c>
      <c r="D398" s="227" t="s">
        <v>5921</v>
      </c>
      <c r="E398" s="280" t="s">
        <v>426</v>
      </c>
      <c r="F398" s="279" t="s">
        <v>427</v>
      </c>
      <c r="G398" s="278" t="s">
        <v>5514</v>
      </c>
      <c r="H398" s="277"/>
      <c r="I398" s="276">
        <v>728.3</v>
      </c>
      <c r="J398" s="283">
        <v>0</v>
      </c>
      <c r="K398" s="274"/>
      <c r="L398" s="273">
        <v>0</v>
      </c>
      <c r="M398" s="273">
        <v>12</v>
      </c>
      <c r="N398" s="272"/>
      <c r="O398" s="271" t="str">
        <f t="shared" si="24"/>
        <v/>
      </c>
      <c r="P398" s="271" t="str">
        <f t="shared" si="25"/>
        <v/>
      </c>
      <c r="Q398" s="270" t="s">
        <v>79</v>
      </c>
      <c r="R398" s="269" t="s">
        <v>33</v>
      </c>
      <c r="S398" s="267" t="s">
        <v>5623</v>
      </c>
      <c r="T398" s="268" t="s">
        <v>5492</v>
      </c>
      <c r="U398" s="267" t="str">
        <f t="shared" si="26"/>
        <v/>
      </c>
      <c r="V398" s="267" t="str">
        <f t="shared" si="27"/>
        <v/>
      </c>
      <c r="W398" s="267" t="s">
        <v>5512</v>
      </c>
      <c r="X398" s="267"/>
      <c r="Y398" s="78"/>
    </row>
    <row r="399" spans="1:25" x14ac:dyDescent="0.2">
      <c r="A399" s="227">
        <v>1680</v>
      </c>
      <c r="B399" s="282">
        <v>0.53</v>
      </c>
      <c r="C399" s="281">
        <v>405</v>
      </c>
      <c r="D399" s="227" t="s">
        <v>5920</v>
      </c>
      <c r="E399" s="280" t="s">
        <v>428</v>
      </c>
      <c r="F399" s="279" t="s">
        <v>429</v>
      </c>
      <c r="G399" s="278" t="s">
        <v>5528</v>
      </c>
      <c r="H399" s="277"/>
      <c r="I399" s="276">
        <v>197.7</v>
      </c>
      <c r="J399" s="275">
        <v>1</v>
      </c>
      <c r="K399" s="274"/>
      <c r="L399" s="273">
        <v>0</v>
      </c>
      <c r="M399" s="273">
        <v>2</v>
      </c>
      <c r="N399" s="272"/>
      <c r="O399" s="271" t="str">
        <f t="shared" si="24"/>
        <v/>
      </c>
      <c r="P399" s="271" t="str">
        <f t="shared" si="25"/>
        <v/>
      </c>
      <c r="Q399" s="270" t="s">
        <v>79</v>
      </c>
      <c r="R399" s="269" t="s">
        <v>33</v>
      </c>
      <c r="S399" s="267" t="s">
        <v>5623</v>
      </c>
      <c r="T399" s="268" t="s">
        <v>5492</v>
      </c>
      <c r="U399" s="267" t="str">
        <f t="shared" si="26"/>
        <v/>
      </c>
      <c r="V399" s="267" t="str">
        <f t="shared" si="27"/>
        <v/>
      </c>
      <c r="W399" s="267" t="s">
        <v>5527</v>
      </c>
      <c r="X399" s="267"/>
      <c r="Y399" s="78"/>
    </row>
    <row r="400" spans="1:25" x14ac:dyDescent="0.2">
      <c r="A400" s="227">
        <v>1681</v>
      </c>
      <c r="B400" s="282">
        <v>0.6</v>
      </c>
      <c r="C400" s="281">
        <v>515</v>
      </c>
      <c r="D400" s="227" t="s">
        <v>5919</v>
      </c>
      <c r="E400" s="280" t="s">
        <v>428</v>
      </c>
      <c r="F400" s="279" t="s">
        <v>429</v>
      </c>
      <c r="G400" s="278" t="s">
        <v>5510</v>
      </c>
      <c r="H400" s="277"/>
      <c r="I400" s="276">
        <v>240.4</v>
      </c>
      <c r="J400" s="275">
        <v>1</v>
      </c>
      <c r="K400" s="274"/>
      <c r="L400" s="273">
        <v>0</v>
      </c>
      <c r="M400" s="273">
        <v>36</v>
      </c>
      <c r="N400" s="272"/>
      <c r="O400" s="271" t="str">
        <f t="shared" si="24"/>
        <v/>
      </c>
      <c r="P400" s="271" t="str">
        <f t="shared" si="25"/>
        <v/>
      </c>
      <c r="Q400" s="270" t="s">
        <v>79</v>
      </c>
      <c r="R400" s="269" t="s">
        <v>33</v>
      </c>
      <c r="S400" s="267" t="s">
        <v>5623</v>
      </c>
      <c r="T400" s="268" t="s">
        <v>5492</v>
      </c>
      <c r="U400" s="267" t="str">
        <f t="shared" si="26"/>
        <v/>
      </c>
      <c r="V400" s="267" t="str">
        <f t="shared" si="27"/>
        <v/>
      </c>
      <c r="W400" s="267" t="s">
        <v>5509</v>
      </c>
      <c r="X400" s="267"/>
      <c r="Y400" s="78"/>
    </row>
    <row r="401" spans="1:25" x14ac:dyDescent="0.2">
      <c r="A401" s="227">
        <v>1682</v>
      </c>
      <c r="B401" s="282">
        <v>0.9</v>
      </c>
      <c r="C401" s="281">
        <v>715</v>
      </c>
      <c r="D401" s="227" t="s">
        <v>5918</v>
      </c>
      <c r="E401" s="280" t="s">
        <v>428</v>
      </c>
      <c r="F401" s="279" t="s">
        <v>429</v>
      </c>
      <c r="G401" s="278" t="s">
        <v>5507</v>
      </c>
      <c r="H401" s="277"/>
      <c r="I401" s="276">
        <v>291.64999999999998</v>
      </c>
      <c r="J401" s="275">
        <v>1</v>
      </c>
      <c r="K401" s="274"/>
      <c r="L401" s="273">
        <v>0</v>
      </c>
      <c r="M401" s="273">
        <v>12</v>
      </c>
      <c r="N401" s="272"/>
      <c r="O401" s="271" t="str">
        <f t="shared" si="24"/>
        <v/>
      </c>
      <c r="P401" s="271" t="str">
        <f t="shared" si="25"/>
        <v/>
      </c>
      <c r="Q401" s="270" t="s">
        <v>79</v>
      </c>
      <c r="R401" s="269" t="s">
        <v>33</v>
      </c>
      <c r="S401" s="267" t="s">
        <v>5623</v>
      </c>
      <c r="T401" s="268" t="s">
        <v>5492</v>
      </c>
      <c r="U401" s="267" t="str">
        <f t="shared" si="26"/>
        <v/>
      </c>
      <c r="V401" s="267" t="str">
        <f t="shared" si="27"/>
        <v/>
      </c>
      <c r="W401" s="267" t="s">
        <v>5506</v>
      </c>
      <c r="X401" s="267"/>
      <c r="Y401" s="78"/>
    </row>
    <row r="402" spans="1:25" x14ac:dyDescent="0.2">
      <c r="A402" s="227">
        <v>1683</v>
      </c>
      <c r="B402" s="282">
        <v>1.25</v>
      </c>
      <c r="C402" s="281">
        <v>1050</v>
      </c>
      <c r="D402" s="227" t="s">
        <v>5917</v>
      </c>
      <c r="E402" s="280" t="s">
        <v>428</v>
      </c>
      <c r="F402" s="279" t="s">
        <v>429</v>
      </c>
      <c r="G402" s="278" t="s">
        <v>5504</v>
      </c>
      <c r="H402" s="277"/>
      <c r="I402" s="276">
        <v>352.75</v>
      </c>
      <c r="J402" s="275">
        <v>1</v>
      </c>
      <c r="K402" s="274"/>
      <c r="L402" s="273">
        <v>0</v>
      </c>
      <c r="M402" s="273">
        <v>1</v>
      </c>
      <c r="N402" s="272"/>
      <c r="O402" s="271" t="str">
        <f t="shared" si="24"/>
        <v/>
      </c>
      <c r="P402" s="271" t="str">
        <f t="shared" si="25"/>
        <v/>
      </c>
      <c r="Q402" s="270" t="s">
        <v>79</v>
      </c>
      <c r="R402" s="269" t="s">
        <v>33</v>
      </c>
      <c r="S402" s="267" t="s">
        <v>5623</v>
      </c>
      <c r="T402" s="268" t="s">
        <v>5492</v>
      </c>
      <c r="U402" s="267" t="str">
        <f t="shared" si="26"/>
        <v/>
      </c>
      <c r="V402" s="267" t="str">
        <f t="shared" si="27"/>
        <v/>
      </c>
      <c r="W402" s="267" t="s">
        <v>5503</v>
      </c>
      <c r="X402" s="267"/>
      <c r="Y402" s="78"/>
    </row>
    <row r="403" spans="1:25" x14ac:dyDescent="0.2">
      <c r="A403" s="227">
        <v>1684</v>
      </c>
      <c r="B403" s="282">
        <v>2.5</v>
      </c>
      <c r="C403" s="281">
        <v>1550</v>
      </c>
      <c r="D403" s="227" t="s">
        <v>5916</v>
      </c>
      <c r="E403" s="280" t="s">
        <v>428</v>
      </c>
      <c r="F403" s="279" t="s">
        <v>429</v>
      </c>
      <c r="G403" s="278" t="s">
        <v>5499</v>
      </c>
      <c r="H403" s="277"/>
      <c r="I403" s="276">
        <v>432.85</v>
      </c>
      <c r="J403" s="275">
        <v>1</v>
      </c>
      <c r="K403" s="274"/>
      <c r="L403" s="273">
        <v>0</v>
      </c>
      <c r="M403" s="273">
        <v>8</v>
      </c>
      <c r="N403" s="272"/>
      <c r="O403" s="271" t="str">
        <f t="shared" si="24"/>
        <v/>
      </c>
      <c r="P403" s="271" t="str">
        <f t="shared" si="25"/>
        <v/>
      </c>
      <c r="Q403" s="270" t="s">
        <v>79</v>
      </c>
      <c r="R403" s="269" t="s">
        <v>33</v>
      </c>
      <c r="S403" s="267" t="s">
        <v>5623</v>
      </c>
      <c r="T403" s="268" t="s">
        <v>5492</v>
      </c>
      <c r="U403" s="267" t="str">
        <f t="shared" si="26"/>
        <v/>
      </c>
      <c r="V403" s="267" t="str">
        <f t="shared" si="27"/>
        <v/>
      </c>
      <c r="W403" s="267" t="s">
        <v>5498</v>
      </c>
      <c r="X403" s="267"/>
      <c r="Y403" s="78"/>
    </row>
    <row r="404" spans="1:25" x14ac:dyDescent="0.2">
      <c r="A404" s="227">
        <v>1685</v>
      </c>
      <c r="B404" s="282">
        <v>2.9</v>
      </c>
      <c r="C404" s="281">
        <v>2500</v>
      </c>
      <c r="D404" s="227" t="s">
        <v>5915</v>
      </c>
      <c r="E404" s="280" t="s">
        <v>428</v>
      </c>
      <c r="F404" s="279" t="s">
        <v>429</v>
      </c>
      <c r="G404" s="278" t="s">
        <v>5496</v>
      </c>
      <c r="H404" s="277"/>
      <c r="I404" s="276">
        <v>513</v>
      </c>
      <c r="J404" s="275">
        <v>1</v>
      </c>
      <c r="K404" s="274"/>
      <c r="L404" s="273">
        <v>0</v>
      </c>
      <c r="M404" s="273">
        <v>1</v>
      </c>
      <c r="N404" s="272"/>
      <c r="O404" s="271" t="str">
        <f t="shared" si="24"/>
        <v/>
      </c>
      <c r="P404" s="271" t="str">
        <f t="shared" si="25"/>
        <v/>
      </c>
      <c r="Q404" s="270" t="s">
        <v>79</v>
      </c>
      <c r="R404" s="269" t="s">
        <v>33</v>
      </c>
      <c r="S404" s="267" t="s">
        <v>5623</v>
      </c>
      <c r="T404" s="268" t="s">
        <v>5492</v>
      </c>
      <c r="U404" s="267" t="str">
        <f t="shared" si="26"/>
        <v/>
      </c>
      <c r="V404" s="267" t="str">
        <f t="shared" si="27"/>
        <v/>
      </c>
      <c r="W404" s="267" t="s">
        <v>5491</v>
      </c>
      <c r="X404" s="267"/>
      <c r="Y404" s="78"/>
    </row>
    <row r="405" spans="1:25" x14ac:dyDescent="0.2">
      <c r="A405" s="227">
        <v>1686</v>
      </c>
      <c r="B405" s="282">
        <v>3</v>
      </c>
      <c r="C405" s="281">
        <v>2700</v>
      </c>
      <c r="D405" s="227" t="s">
        <v>5914</v>
      </c>
      <c r="E405" s="280" t="s">
        <v>428</v>
      </c>
      <c r="F405" s="279" t="s">
        <v>429</v>
      </c>
      <c r="G405" s="278" t="s">
        <v>5516</v>
      </c>
      <c r="H405" s="277"/>
      <c r="I405" s="276">
        <v>608.65</v>
      </c>
      <c r="J405" s="275">
        <v>1</v>
      </c>
      <c r="K405" s="274"/>
      <c r="L405" s="273">
        <v>0</v>
      </c>
      <c r="M405" s="273">
        <v>4</v>
      </c>
      <c r="N405" s="272"/>
      <c r="O405" s="271" t="str">
        <f t="shared" si="24"/>
        <v/>
      </c>
      <c r="P405" s="271" t="str">
        <f t="shared" si="25"/>
        <v/>
      </c>
      <c r="Q405" s="270" t="s">
        <v>79</v>
      </c>
      <c r="R405" s="269" t="s">
        <v>33</v>
      </c>
      <c r="S405" s="267" t="s">
        <v>5623</v>
      </c>
      <c r="T405" s="268" t="s">
        <v>5492</v>
      </c>
      <c r="U405" s="267" t="str">
        <f t="shared" si="26"/>
        <v/>
      </c>
      <c r="V405" s="267" t="str">
        <f t="shared" si="27"/>
        <v/>
      </c>
      <c r="W405" s="267" t="s">
        <v>5512</v>
      </c>
      <c r="X405" s="267"/>
      <c r="Y405" s="78"/>
    </row>
    <row r="406" spans="1:25" x14ac:dyDescent="0.2">
      <c r="A406" s="227">
        <v>1687</v>
      </c>
      <c r="B406" s="282">
        <v>3.5</v>
      </c>
      <c r="C406" s="281">
        <v>3000</v>
      </c>
      <c r="D406" s="227" t="s">
        <v>5913</v>
      </c>
      <c r="E406" s="280" t="s">
        <v>428</v>
      </c>
      <c r="F406" s="279" t="s">
        <v>429</v>
      </c>
      <c r="G406" s="278" t="s">
        <v>5514</v>
      </c>
      <c r="H406" s="277"/>
      <c r="I406" s="276">
        <v>728.3</v>
      </c>
      <c r="J406" s="275">
        <v>1</v>
      </c>
      <c r="K406" s="274"/>
      <c r="L406" s="273">
        <v>0</v>
      </c>
      <c r="M406" s="273">
        <v>2</v>
      </c>
      <c r="N406" s="272"/>
      <c r="O406" s="271" t="str">
        <f t="shared" si="24"/>
        <v/>
      </c>
      <c r="P406" s="271" t="str">
        <f t="shared" si="25"/>
        <v/>
      </c>
      <c r="Q406" s="270" t="s">
        <v>79</v>
      </c>
      <c r="R406" s="269" t="s">
        <v>33</v>
      </c>
      <c r="S406" s="267" t="s">
        <v>5623</v>
      </c>
      <c r="T406" s="268" t="s">
        <v>5492</v>
      </c>
      <c r="U406" s="267" t="str">
        <f t="shared" si="26"/>
        <v/>
      </c>
      <c r="V406" s="267" t="str">
        <f t="shared" si="27"/>
        <v/>
      </c>
      <c r="W406" s="267" t="s">
        <v>5512</v>
      </c>
      <c r="X406" s="267"/>
      <c r="Y406" s="78"/>
    </row>
    <row r="407" spans="1:25" x14ac:dyDescent="0.2">
      <c r="A407" s="227">
        <v>1688</v>
      </c>
      <c r="B407" s="282">
        <v>5</v>
      </c>
      <c r="C407" s="281">
        <v>3600</v>
      </c>
      <c r="D407" s="227" t="s">
        <v>5912</v>
      </c>
      <c r="E407" s="280" t="s">
        <v>428</v>
      </c>
      <c r="F407" s="279" t="s">
        <v>429</v>
      </c>
      <c r="G407" s="278" t="s">
        <v>5596</v>
      </c>
      <c r="H407" s="277"/>
      <c r="I407" s="276">
        <v>1175.7</v>
      </c>
      <c r="J407" s="275">
        <v>1</v>
      </c>
      <c r="K407" s="274" t="s">
        <v>5595</v>
      </c>
      <c r="L407" s="273">
        <v>0</v>
      </c>
      <c r="M407" s="273">
        <v>1</v>
      </c>
      <c r="N407" s="272"/>
      <c r="O407" s="271" t="str">
        <f t="shared" si="24"/>
        <v/>
      </c>
      <c r="P407" s="271" t="str">
        <f t="shared" si="25"/>
        <v/>
      </c>
      <c r="Q407" s="270" t="s">
        <v>79</v>
      </c>
      <c r="R407" s="269" t="s">
        <v>33</v>
      </c>
      <c r="S407" s="267" t="s">
        <v>5623</v>
      </c>
      <c r="T407" s="268" t="s">
        <v>5492</v>
      </c>
      <c r="U407" s="267" t="str">
        <f t="shared" si="26"/>
        <v/>
      </c>
      <c r="V407" s="267" t="str">
        <f t="shared" si="27"/>
        <v/>
      </c>
      <c r="W407" s="267" t="s">
        <v>5594</v>
      </c>
      <c r="X407" s="267"/>
      <c r="Y407" s="78"/>
    </row>
    <row r="408" spans="1:25" x14ac:dyDescent="0.2">
      <c r="A408" s="227">
        <v>1693</v>
      </c>
      <c r="B408" s="282">
        <v>0.6</v>
      </c>
      <c r="C408" s="281">
        <v>515</v>
      </c>
      <c r="D408" s="227" t="s">
        <v>5911</v>
      </c>
      <c r="E408" s="280" t="s">
        <v>1832</v>
      </c>
      <c r="F408" s="279" t="s">
        <v>1833</v>
      </c>
      <c r="G408" s="278" t="s">
        <v>5510</v>
      </c>
      <c r="H408" s="277"/>
      <c r="I408" s="276">
        <v>232.65</v>
      </c>
      <c r="J408" s="283">
        <v>0</v>
      </c>
      <c r="K408" s="274" t="s">
        <v>5495</v>
      </c>
      <c r="L408" s="273">
        <v>0</v>
      </c>
      <c r="M408" s="273">
        <v>13</v>
      </c>
      <c r="N408" s="272"/>
      <c r="O408" s="271" t="str">
        <f t="shared" si="24"/>
        <v/>
      </c>
      <c r="P408" s="271" t="str">
        <f t="shared" si="25"/>
        <v/>
      </c>
      <c r="Q408" s="270" t="s">
        <v>5898</v>
      </c>
      <c r="R408" s="269" t="s">
        <v>49</v>
      </c>
      <c r="S408" s="267" t="s">
        <v>5520</v>
      </c>
      <c r="T408" s="268" t="s">
        <v>5492</v>
      </c>
      <c r="U408" s="267" t="str">
        <f t="shared" si="26"/>
        <v/>
      </c>
      <c r="V408" s="267" t="str">
        <f t="shared" si="27"/>
        <v/>
      </c>
      <c r="W408" s="267" t="s">
        <v>5509</v>
      </c>
      <c r="X408" s="267"/>
      <c r="Y408" s="78"/>
    </row>
    <row r="409" spans="1:25" x14ac:dyDescent="0.2">
      <c r="A409" s="227">
        <v>1694</v>
      </c>
      <c r="B409" s="282">
        <v>0.9</v>
      </c>
      <c r="C409" s="281">
        <v>715</v>
      </c>
      <c r="D409" s="227" t="s">
        <v>5910</v>
      </c>
      <c r="E409" s="280" t="s">
        <v>1832</v>
      </c>
      <c r="F409" s="279" t="s">
        <v>1833</v>
      </c>
      <c r="G409" s="278" t="s">
        <v>5507</v>
      </c>
      <c r="H409" s="277"/>
      <c r="I409" s="276">
        <v>265</v>
      </c>
      <c r="J409" s="283">
        <v>0</v>
      </c>
      <c r="K409" s="274" t="s">
        <v>5495</v>
      </c>
      <c r="L409" s="273">
        <v>0</v>
      </c>
      <c r="M409" s="273">
        <v>33</v>
      </c>
      <c r="N409" s="272"/>
      <c r="O409" s="271" t="str">
        <f t="shared" si="24"/>
        <v/>
      </c>
      <c r="P409" s="271" t="str">
        <f t="shared" si="25"/>
        <v/>
      </c>
      <c r="Q409" s="270" t="s">
        <v>5898</v>
      </c>
      <c r="R409" s="269" t="s">
        <v>49</v>
      </c>
      <c r="S409" s="267" t="s">
        <v>5520</v>
      </c>
      <c r="T409" s="268" t="s">
        <v>5492</v>
      </c>
      <c r="U409" s="267" t="str">
        <f t="shared" si="26"/>
        <v/>
      </c>
      <c r="V409" s="267" t="str">
        <f t="shared" si="27"/>
        <v/>
      </c>
      <c r="W409" s="267" t="s">
        <v>5506</v>
      </c>
      <c r="X409" s="267"/>
      <c r="Y409" s="78"/>
    </row>
    <row r="410" spans="1:25" x14ac:dyDescent="0.2">
      <c r="A410" s="227">
        <v>1696</v>
      </c>
      <c r="B410" s="282">
        <v>2.5</v>
      </c>
      <c r="C410" s="281">
        <v>1550</v>
      </c>
      <c r="D410" s="227" t="s">
        <v>5909</v>
      </c>
      <c r="E410" s="280" t="s">
        <v>1832</v>
      </c>
      <c r="F410" s="279" t="s">
        <v>1833</v>
      </c>
      <c r="G410" s="278" t="s">
        <v>5499</v>
      </c>
      <c r="H410" s="277"/>
      <c r="I410" s="276">
        <v>335</v>
      </c>
      <c r="J410" s="283">
        <v>0</v>
      </c>
      <c r="K410" s="274" t="s">
        <v>5495</v>
      </c>
      <c r="L410" s="273">
        <v>0</v>
      </c>
      <c r="M410" s="273">
        <v>1</v>
      </c>
      <c r="N410" s="272"/>
      <c r="O410" s="271" t="str">
        <f t="shared" si="24"/>
        <v/>
      </c>
      <c r="P410" s="271" t="str">
        <f t="shared" si="25"/>
        <v/>
      </c>
      <c r="Q410" s="270" t="s">
        <v>5898</v>
      </c>
      <c r="R410" s="269" t="s">
        <v>49</v>
      </c>
      <c r="S410" s="267" t="s">
        <v>5520</v>
      </c>
      <c r="T410" s="268" t="s">
        <v>5492</v>
      </c>
      <c r="U410" s="267" t="str">
        <f t="shared" si="26"/>
        <v/>
      </c>
      <c r="V410" s="267" t="str">
        <f t="shared" si="27"/>
        <v/>
      </c>
      <c r="W410" s="267" t="s">
        <v>5498</v>
      </c>
      <c r="X410" s="267"/>
      <c r="Y410" s="78"/>
    </row>
    <row r="411" spans="1:25" x14ac:dyDescent="0.2">
      <c r="A411" s="227">
        <v>1697</v>
      </c>
      <c r="B411" s="282">
        <v>2.9</v>
      </c>
      <c r="C411" s="281">
        <v>2500</v>
      </c>
      <c r="D411" s="227" t="s">
        <v>5908</v>
      </c>
      <c r="E411" s="280" t="s">
        <v>1832</v>
      </c>
      <c r="F411" s="279" t="s">
        <v>1833</v>
      </c>
      <c r="G411" s="278" t="s">
        <v>5496</v>
      </c>
      <c r="H411" s="277"/>
      <c r="I411" s="276">
        <v>399</v>
      </c>
      <c r="J411" s="283">
        <v>0</v>
      </c>
      <c r="K411" s="274" t="s">
        <v>5495</v>
      </c>
      <c r="L411" s="273">
        <v>0</v>
      </c>
      <c r="M411" s="273">
        <v>6</v>
      </c>
      <c r="N411" s="272"/>
      <c r="O411" s="271" t="str">
        <f t="shared" si="24"/>
        <v/>
      </c>
      <c r="P411" s="271" t="str">
        <f t="shared" si="25"/>
        <v/>
      </c>
      <c r="Q411" s="270" t="s">
        <v>5898</v>
      </c>
      <c r="R411" s="269" t="s">
        <v>49</v>
      </c>
      <c r="S411" s="267" t="s">
        <v>5520</v>
      </c>
      <c r="T411" s="268" t="s">
        <v>5492</v>
      </c>
      <c r="U411" s="267" t="str">
        <f t="shared" si="26"/>
        <v/>
      </c>
      <c r="V411" s="267" t="str">
        <f t="shared" si="27"/>
        <v/>
      </c>
      <c r="W411" s="267" t="s">
        <v>5491</v>
      </c>
      <c r="X411" s="267"/>
      <c r="Y411" s="78"/>
    </row>
    <row r="412" spans="1:25" x14ac:dyDescent="0.2">
      <c r="A412" s="227">
        <v>1698</v>
      </c>
      <c r="B412" s="282">
        <v>3</v>
      </c>
      <c r="C412" s="281">
        <v>2700</v>
      </c>
      <c r="D412" s="227" t="s">
        <v>5907</v>
      </c>
      <c r="E412" s="280" t="s">
        <v>1832</v>
      </c>
      <c r="F412" s="279" t="s">
        <v>1833</v>
      </c>
      <c r="G412" s="278" t="s">
        <v>5516</v>
      </c>
      <c r="H412" s="277"/>
      <c r="I412" s="276">
        <v>515</v>
      </c>
      <c r="J412" s="283">
        <v>0</v>
      </c>
      <c r="K412" s="274" t="s">
        <v>5495</v>
      </c>
      <c r="L412" s="273">
        <v>0</v>
      </c>
      <c r="M412" s="273">
        <v>6</v>
      </c>
      <c r="N412" s="272"/>
      <c r="O412" s="271" t="str">
        <f t="shared" si="24"/>
        <v/>
      </c>
      <c r="P412" s="271" t="str">
        <f t="shared" si="25"/>
        <v/>
      </c>
      <c r="Q412" s="270" t="s">
        <v>5898</v>
      </c>
      <c r="R412" s="269" t="s">
        <v>49</v>
      </c>
      <c r="S412" s="267" t="s">
        <v>5520</v>
      </c>
      <c r="T412" s="268" t="s">
        <v>5492</v>
      </c>
      <c r="U412" s="267" t="str">
        <f t="shared" si="26"/>
        <v/>
      </c>
      <c r="V412" s="267" t="str">
        <f t="shared" si="27"/>
        <v/>
      </c>
      <c r="W412" s="267" t="s">
        <v>5512</v>
      </c>
      <c r="X412" s="267"/>
      <c r="Y412" s="78"/>
    </row>
    <row r="413" spans="1:25" x14ac:dyDescent="0.2">
      <c r="A413" s="227">
        <v>1699</v>
      </c>
      <c r="B413" s="282">
        <v>3.5</v>
      </c>
      <c r="C413" s="281">
        <v>3000</v>
      </c>
      <c r="D413" s="227" t="s">
        <v>5906</v>
      </c>
      <c r="E413" s="280" t="s">
        <v>1832</v>
      </c>
      <c r="F413" s="279" t="s">
        <v>1833</v>
      </c>
      <c r="G413" s="278" t="s">
        <v>5514</v>
      </c>
      <c r="H413" s="277"/>
      <c r="I413" s="276">
        <v>593.04999999999995</v>
      </c>
      <c r="J413" s="283">
        <v>0</v>
      </c>
      <c r="K413" s="274" t="s">
        <v>5495</v>
      </c>
      <c r="L413" s="273">
        <v>0</v>
      </c>
      <c r="M413" s="273">
        <v>2</v>
      </c>
      <c r="N413" s="272"/>
      <c r="O413" s="271" t="str">
        <f t="shared" si="24"/>
        <v/>
      </c>
      <c r="P413" s="271" t="str">
        <f t="shared" si="25"/>
        <v/>
      </c>
      <c r="Q413" s="270" t="s">
        <v>5898</v>
      </c>
      <c r="R413" s="269" t="s">
        <v>49</v>
      </c>
      <c r="S413" s="267" t="s">
        <v>5520</v>
      </c>
      <c r="T413" s="268" t="s">
        <v>5492</v>
      </c>
      <c r="U413" s="267" t="str">
        <f t="shared" si="26"/>
        <v/>
      </c>
      <c r="V413" s="267" t="str">
        <f t="shared" si="27"/>
        <v/>
      </c>
      <c r="W413" s="267" t="s">
        <v>5512</v>
      </c>
      <c r="X413" s="267"/>
      <c r="Y413" s="78"/>
    </row>
    <row r="414" spans="1:25" x14ac:dyDescent="0.2">
      <c r="A414" s="227">
        <v>1700</v>
      </c>
      <c r="B414" s="282">
        <v>5</v>
      </c>
      <c r="C414" s="281">
        <v>3600</v>
      </c>
      <c r="D414" s="227" t="s">
        <v>5905</v>
      </c>
      <c r="E414" s="280" t="s">
        <v>1832</v>
      </c>
      <c r="F414" s="279" t="s">
        <v>1833</v>
      </c>
      <c r="G414" s="278" t="s">
        <v>5596</v>
      </c>
      <c r="H414" s="277"/>
      <c r="I414" s="276">
        <v>714.45</v>
      </c>
      <c r="J414" s="283">
        <v>0</v>
      </c>
      <c r="K414" s="274" t="s">
        <v>5837</v>
      </c>
      <c r="L414" s="273">
        <v>0</v>
      </c>
      <c r="M414" s="273">
        <v>2</v>
      </c>
      <c r="N414" s="272"/>
      <c r="O414" s="271" t="str">
        <f t="shared" si="24"/>
        <v/>
      </c>
      <c r="P414" s="271" t="str">
        <f t="shared" si="25"/>
        <v/>
      </c>
      <c r="Q414" s="270" t="s">
        <v>5898</v>
      </c>
      <c r="R414" s="269" t="s">
        <v>49</v>
      </c>
      <c r="S414" s="267" t="s">
        <v>5520</v>
      </c>
      <c r="T414" s="268" t="s">
        <v>5492</v>
      </c>
      <c r="U414" s="267" t="str">
        <f t="shared" si="26"/>
        <v/>
      </c>
      <c r="V414" s="267" t="str">
        <f t="shared" si="27"/>
        <v/>
      </c>
      <c r="W414" s="267" t="s">
        <v>5594</v>
      </c>
      <c r="X414" s="267"/>
      <c r="Y414" s="78"/>
    </row>
    <row r="415" spans="1:25" x14ac:dyDescent="0.2">
      <c r="A415" s="227">
        <v>1702</v>
      </c>
      <c r="B415" s="284">
        <v>12.5</v>
      </c>
      <c r="C415" s="281">
        <v>6800</v>
      </c>
      <c r="D415" s="227" t="s">
        <v>5904</v>
      </c>
      <c r="E415" s="280" t="s">
        <v>1832</v>
      </c>
      <c r="F415" s="279" t="s">
        <v>1833</v>
      </c>
      <c r="G415" s="278" t="s">
        <v>5771</v>
      </c>
      <c r="H415" s="277"/>
      <c r="I415" s="276">
        <v>955.15</v>
      </c>
      <c r="J415" s="283">
        <v>0</v>
      </c>
      <c r="K415" s="274" t="s">
        <v>5837</v>
      </c>
      <c r="L415" s="273">
        <v>0</v>
      </c>
      <c r="M415" s="273">
        <v>3</v>
      </c>
      <c r="N415" s="272"/>
      <c r="O415" s="271" t="str">
        <f t="shared" si="24"/>
        <v/>
      </c>
      <c r="P415" s="271" t="str">
        <f t="shared" si="25"/>
        <v/>
      </c>
      <c r="Q415" s="270" t="s">
        <v>5898</v>
      </c>
      <c r="R415" s="269" t="s">
        <v>49</v>
      </c>
      <c r="S415" s="267" t="s">
        <v>5520</v>
      </c>
      <c r="T415" s="268" t="s">
        <v>5492</v>
      </c>
      <c r="U415" s="267" t="str">
        <f t="shared" si="26"/>
        <v/>
      </c>
      <c r="V415" s="267" t="str">
        <f t="shared" si="27"/>
        <v/>
      </c>
      <c r="W415" s="267" t="s">
        <v>5770</v>
      </c>
      <c r="X415" s="267"/>
      <c r="Y415" s="78"/>
    </row>
    <row r="416" spans="1:25" x14ac:dyDescent="0.2">
      <c r="A416" s="227">
        <v>1703</v>
      </c>
      <c r="B416" s="284">
        <v>12.5</v>
      </c>
      <c r="C416" s="281">
        <v>8600</v>
      </c>
      <c r="D416" s="227" t="s">
        <v>5903</v>
      </c>
      <c r="E416" s="280" t="s">
        <v>1832</v>
      </c>
      <c r="F416" s="279" t="s">
        <v>1833</v>
      </c>
      <c r="G416" s="278" t="s">
        <v>5902</v>
      </c>
      <c r="H416" s="277"/>
      <c r="I416" s="276">
        <v>1117.55</v>
      </c>
      <c r="J416" s="283">
        <v>0</v>
      </c>
      <c r="K416" s="274" t="s">
        <v>5837</v>
      </c>
      <c r="L416" s="273">
        <v>0</v>
      </c>
      <c r="M416" s="273">
        <v>1</v>
      </c>
      <c r="N416" s="272"/>
      <c r="O416" s="271" t="str">
        <f t="shared" si="24"/>
        <v/>
      </c>
      <c r="P416" s="271" t="str">
        <f t="shared" si="25"/>
        <v/>
      </c>
      <c r="Q416" s="270" t="s">
        <v>5898</v>
      </c>
      <c r="R416" s="269" t="s">
        <v>49</v>
      </c>
      <c r="S416" s="267" t="s">
        <v>5520</v>
      </c>
      <c r="T416" s="268" t="s">
        <v>5492</v>
      </c>
      <c r="U416" s="267" t="str">
        <f t="shared" si="26"/>
        <v/>
      </c>
      <c r="V416" s="267" t="str">
        <f t="shared" si="27"/>
        <v/>
      </c>
      <c r="W416" s="267" t="s">
        <v>5901</v>
      </c>
      <c r="X416" s="267"/>
      <c r="Y416" s="78"/>
    </row>
    <row r="417" spans="1:25" x14ac:dyDescent="0.2">
      <c r="A417" s="227">
        <v>1704</v>
      </c>
      <c r="B417" s="284">
        <v>25</v>
      </c>
      <c r="C417" s="281">
        <v>10900</v>
      </c>
      <c r="D417" s="227" t="s">
        <v>5900</v>
      </c>
      <c r="E417" s="280" t="s">
        <v>1832</v>
      </c>
      <c r="F417" s="279" t="s">
        <v>1833</v>
      </c>
      <c r="G417" s="278" t="s">
        <v>5899</v>
      </c>
      <c r="H417" s="277"/>
      <c r="I417" s="276">
        <v>1307.55</v>
      </c>
      <c r="J417" s="283">
        <v>0</v>
      </c>
      <c r="K417" s="274" t="s">
        <v>5837</v>
      </c>
      <c r="L417" s="273">
        <v>0</v>
      </c>
      <c r="M417" s="273">
        <v>1</v>
      </c>
      <c r="N417" s="272"/>
      <c r="O417" s="271" t="str">
        <f t="shared" si="24"/>
        <v/>
      </c>
      <c r="P417" s="271" t="str">
        <f t="shared" si="25"/>
        <v/>
      </c>
      <c r="Q417" s="270" t="s">
        <v>5898</v>
      </c>
      <c r="R417" s="269" t="s">
        <v>49</v>
      </c>
      <c r="S417" s="267" t="s">
        <v>5520</v>
      </c>
      <c r="T417" s="268" t="s">
        <v>5492</v>
      </c>
      <c r="U417" s="267" t="str">
        <f t="shared" si="26"/>
        <v/>
      </c>
      <c r="V417" s="267" t="str">
        <f t="shared" si="27"/>
        <v/>
      </c>
      <c r="W417" s="267" t="s">
        <v>5897</v>
      </c>
      <c r="X417" s="267"/>
      <c r="Y417" s="78"/>
    </row>
    <row r="418" spans="1:25" x14ac:dyDescent="0.2">
      <c r="A418" s="227">
        <v>1706</v>
      </c>
      <c r="B418" s="282">
        <v>0.53</v>
      </c>
      <c r="C418" s="281">
        <v>405</v>
      </c>
      <c r="D418" s="227" t="s">
        <v>5896</v>
      </c>
      <c r="E418" s="280" t="s">
        <v>1828</v>
      </c>
      <c r="F418" s="279" t="s">
        <v>1829</v>
      </c>
      <c r="G418" s="278" t="s">
        <v>5528</v>
      </c>
      <c r="H418" s="277" t="s">
        <v>5668</v>
      </c>
      <c r="I418" s="276">
        <v>188.8</v>
      </c>
      <c r="J418" s="283">
        <v>0</v>
      </c>
      <c r="K418" s="274" t="s">
        <v>5495</v>
      </c>
      <c r="L418" s="273">
        <v>0</v>
      </c>
      <c r="M418" s="273">
        <v>1</v>
      </c>
      <c r="N418" s="272"/>
      <c r="O418" s="271" t="str">
        <f t="shared" si="24"/>
        <v/>
      </c>
      <c r="P418" s="271" t="str">
        <f t="shared" si="25"/>
        <v/>
      </c>
      <c r="Q418" s="270" t="s">
        <v>5723</v>
      </c>
      <c r="R418" s="269" t="s">
        <v>73</v>
      </c>
      <c r="S418" s="267" t="s">
        <v>5666</v>
      </c>
      <c r="T418" s="268" t="s">
        <v>5492</v>
      </c>
      <c r="U418" s="267" t="str">
        <f t="shared" si="26"/>
        <v/>
      </c>
      <c r="V418" s="267" t="str">
        <f t="shared" si="27"/>
        <v/>
      </c>
      <c r="W418" s="267" t="s">
        <v>5527</v>
      </c>
      <c r="X418" s="267"/>
      <c r="Y418" s="78"/>
    </row>
    <row r="419" spans="1:25" x14ac:dyDescent="0.2">
      <c r="A419" s="227">
        <v>1709</v>
      </c>
      <c r="B419" s="282">
        <v>1.25</v>
      </c>
      <c r="C419" s="281">
        <v>1050</v>
      </c>
      <c r="D419" s="227" t="s">
        <v>5895</v>
      </c>
      <c r="E419" s="280" t="s">
        <v>1828</v>
      </c>
      <c r="F419" s="279" t="s">
        <v>1829</v>
      </c>
      <c r="G419" s="278" t="s">
        <v>5504</v>
      </c>
      <c r="H419" s="277" t="s">
        <v>5668</v>
      </c>
      <c r="I419" s="276">
        <v>329.85</v>
      </c>
      <c r="J419" s="283">
        <v>0</v>
      </c>
      <c r="K419" s="274" t="s">
        <v>5495</v>
      </c>
      <c r="L419" s="273">
        <v>0</v>
      </c>
      <c r="M419" s="273">
        <v>1</v>
      </c>
      <c r="N419" s="272"/>
      <c r="O419" s="271" t="str">
        <f t="shared" si="24"/>
        <v/>
      </c>
      <c r="P419" s="271" t="str">
        <f t="shared" si="25"/>
        <v/>
      </c>
      <c r="Q419" s="270" t="s">
        <v>5723</v>
      </c>
      <c r="R419" s="269" t="s">
        <v>73</v>
      </c>
      <c r="S419" s="267" t="s">
        <v>5666</v>
      </c>
      <c r="T419" s="268" t="s">
        <v>5492</v>
      </c>
      <c r="U419" s="267" t="str">
        <f t="shared" si="26"/>
        <v/>
      </c>
      <c r="V419" s="267" t="str">
        <f t="shared" si="27"/>
        <v/>
      </c>
      <c r="W419" s="267" t="s">
        <v>5503</v>
      </c>
      <c r="X419" s="267"/>
      <c r="Y419" s="78"/>
    </row>
    <row r="420" spans="1:25" x14ac:dyDescent="0.2">
      <c r="A420" s="227">
        <v>1710</v>
      </c>
      <c r="B420" s="282">
        <v>2.5</v>
      </c>
      <c r="C420" s="281">
        <v>1550</v>
      </c>
      <c r="D420" s="227" t="s">
        <v>5894</v>
      </c>
      <c r="E420" s="280" t="s">
        <v>1828</v>
      </c>
      <c r="F420" s="279" t="s">
        <v>1829</v>
      </c>
      <c r="G420" s="278" t="s">
        <v>5499</v>
      </c>
      <c r="H420" s="277" t="s">
        <v>5668</v>
      </c>
      <c r="I420" s="276">
        <v>387.05</v>
      </c>
      <c r="J420" s="283">
        <v>0</v>
      </c>
      <c r="K420" s="274" t="s">
        <v>5495</v>
      </c>
      <c r="L420" s="273">
        <v>0</v>
      </c>
      <c r="M420" s="273">
        <v>1</v>
      </c>
      <c r="N420" s="272"/>
      <c r="O420" s="271" t="str">
        <f t="shared" si="24"/>
        <v/>
      </c>
      <c r="P420" s="271" t="str">
        <f t="shared" si="25"/>
        <v/>
      </c>
      <c r="Q420" s="270" t="s">
        <v>5723</v>
      </c>
      <c r="R420" s="269" t="s">
        <v>73</v>
      </c>
      <c r="S420" s="267" t="s">
        <v>5666</v>
      </c>
      <c r="T420" s="268" t="s">
        <v>5492</v>
      </c>
      <c r="U420" s="267" t="str">
        <f t="shared" si="26"/>
        <v/>
      </c>
      <c r="V420" s="267" t="str">
        <f t="shared" si="27"/>
        <v/>
      </c>
      <c r="W420" s="267" t="s">
        <v>5498</v>
      </c>
      <c r="X420" s="267"/>
      <c r="Y420" s="78"/>
    </row>
    <row r="421" spans="1:25" x14ac:dyDescent="0.2">
      <c r="A421" s="227">
        <v>1712</v>
      </c>
      <c r="B421" s="282">
        <v>3</v>
      </c>
      <c r="C421" s="281">
        <v>2700</v>
      </c>
      <c r="D421" s="227" t="s">
        <v>5893</v>
      </c>
      <c r="E421" s="280" t="s">
        <v>1828</v>
      </c>
      <c r="F421" s="279" t="s">
        <v>1829</v>
      </c>
      <c r="G421" s="278" t="s">
        <v>5516</v>
      </c>
      <c r="H421" s="277" t="s">
        <v>5668</v>
      </c>
      <c r="I421" s="276">
        <v>510.95</v>
      </c>
      <c r="J421" s="283">
        <v>0</v>
      </c>
      <c r="K421" s="274" t="s">
        <v>5495</v>
      </c>
      <c r="L421" s="273">
        <v>0</v>
      </c>
      <c r="M421" s="273">
        <v>3</v>
      </c>
      <c r="N421" s="272"/>
      <c r="O421" s="271" t="str">
        <f t="shared" si="24"/>
        <v/>
      </c>
      <c r="P421" s="271" t="str">
        <f t="shared" si="25"/>
        <v/>
      </c>
      <c r="Q421" s="270" t="s">
        <v>5723</v>
      </c>
      <c r="R421" s="269" t="s">
        <v>73</v>
      </c>
      <c r="S421" s="267" t="s">
        <v>5666</v>
      </c>
      <c r="T421" s="268" t="s">
        <v>5492</v>
      </c>
      <c r="U421" s="267" t="str">
        <f t="shared" si="26"/>
        <v/>
      </c>
      <c r="V421" s="267" t="str">
        <f t="shared" si="27"/>
        <v/>
      </c>
      <c r="W421" s="267" t="s">
        <v>5512</v>
      </c>
      <c r="X421" s="267"/>
      <c r="Y421" s="78"/>
    </row>
    <row r="422" spans="1:25" x14ac:dyDescent="0.2">
      <c r="A422" s="227">
        <v>1713</v>
      </c>
      <c r="B422" s="282">
        <v>3.5</v>
      </c>
      <c r="C422" s="281">
        <v>3000</v>
      </c>
      <c r="D422" s="227" t="s">
        <v>5892</v>
      </c>
      <c r="E422" s="280" t="s">
        <v>1828</v>
      </c>
      <c r="F422" s="279" t="s">
        <v>1829</v>
      </c>
      <c r="G422" s="278" t="s">
        <v>5514</v>
      </c>
      <c r="H422" s="277" t="s">
        <v>5668</v>
      </c>
      <c r="I422" s="276">
        <v>588.95000000000005</v>
      </c>
      <c r="J422" s="283">
        <v>0</v>
      </c>
      <c r="K422" s="274" t="s">
        <v>5495</v>
      </c>
      <c r="L422" s="273">
        <v>0</v>
      </c>
      <c r="M422" s="273">
        <v>3</v>
      </c>
      <c r="N422" s="272"/>
      <c r="O422" s="271" t="str">
        <f t="shared" si="24"/>
        <v/>
      </c>
      <c r="P422" s="271" t="str">
        <f t="shared" si="25"/>
        <v/>
      </c>
      <c r="Q422" s="270" t="s">
        <v>5723</v>
      </c>
      <c r="R422" s="269" t="s">
        <v>73</v>
      </c>
      <c r="S422" s="267" t="s">
        <v>5666</v>
      </c>
      <c r="T422" s="268" t="s">
        <v>5492</v>
      </c>
      <c r="U422" s="267" t="str">
        <f t="shared" si="26"/>
        <v/>
      </c>
      <c r="V422" s="267" t="str">
        <f t="shared" si="27"/>
        <v/>
      </c>
      <c r="W422" s="267" t="s">
        <v>5512</v>
      </c>
      <c r="X422" s="267"/>
      <c r="Y422" s="78"/>
    </row>
    <row r="423" spans="1:25" x14ac:dyDescent="0.2">
      <c r="A423" s="227">
        <v>1717</v>
      </c>
      <c r="B423" s="282">
        <v>0.53</v>
      </c>
      <c r="C423" s="281">
        <v>405</v>
      </c>
      <c r="D423" s="227" t="s">
        <v>5891</v>
      </c>
      <c r="E423" s="280" t="s">
        <v>435</v>
      </c>
      <c r="F423" s="279" t="s">
        <v>436</v>
      </c>
      <c r="G423" s="278" t="s">
        <v>5528</v>
      </c>
      <c r="H423" s="277"/>
      <c r="I423" s="276">
        <v>190.4</v>
      </c>
      <c r="J423" s="275">
        <v>1.5</v>
      </c>
      <c r="K423" s="274" t="s">
        <v>5495</v>
      </c>
      <c r="L423" s="273">
        <v>0</v>
      </c>
      <c r="M423" s="273">
        <v>2</v>
      </c>
      <c r="N423" s="272"/>
      <c r="O423" s="271" t="str">
        <f t="shared" si="24"/>
        <v/>
      </c>
      <c r="P423" s="271" t="str">
        <f t="shared" si="25"/>
        <v/>
      </c>
      <c r="Q423" s="270" t="s">
        <v>52</v>
      </c>
      <c r="R423" s="269" t="s">
        <v>49</v>
      </c>
      <c r="S423" s="267" t="s">
        <v>5666</v>
      </c>
      <c r="T423" s="268" t="s">
        <v>5492</v>
      </c>
      <c r="U423" s="267" t="str">
        <f t="shared" si="26"/>
        <v/>
      </c>
      <c r="V423" s="267" t="str">
        <f t="shared" si="27"/>
        <v/>
      </c>
      <c r="W423" s="267" t="s">
        <v>5527</v>
      </c>
      <c r="X423" s="267"/>
      <c r="Y423" s="78"/>
    </row>
    <row r="424" spans="1:25" x14ac:dyDescent="0.2">
      <c r="A424" s="227">
        <v>1719</v>
      </c>
      <c r="B424" s="282">
        <v>0.9</v>
      </c>
      <c r="C424" s="281">
        <v>715</v>
      </c>
      <c r="D424" s="227" t="s">
        <v>5890</v>
      </c>
      <c r="E424" s="280" t="s">
        <v>435</v>
      </c>
      <c r="F424" s="279" t="s">
        <v>436</v>
      </c>
      <c r="G424" s="278" t="s">
        <v>5507</v>
      </c>
      <c r="H424" s="277" t="s">
        <v>5668</v>
      </c>
      <c r="I424" s="276">
        <v>281.64999999999998</v>
      </c>
      <c r="J424" s="275">
        <v>1.5</v>
      </c>
      <c r="K424" s="274" t="s">
        <v>5495</v>
      </c>
      <c r="L424" s="273">
        <v>0</v>
      </c>
      <c r="M424" s="273">
        <v>12</v>
      </c>
      <c r="N424" s="272"/>
      <c r="O424" s="271" t="str">
        <f t="shared" si="24"/>
        <v/>
      </c>
      <c r="P424" s="271" t="str">
        <f t="shared" si="25"/>
        <v/>
      </c>
      <c r="Q424" s="270" t="s">
        <v>5701</v>
      </c>
      <c r="R424" s="269" t="s">
        <v>49</v>
      </c>
      <c r="S424" s="267" t="s">
        <v>5666</v>
      </c>
      <c r="T424" s="268" t="s">
        <v>5492</v>
      </c>
      <c r="U424" s="267" t="str">
        <f t="shared" si="26"/>
        <v/>
      </c>
      <c r="V424" s="267" t="str">
        <f t="shared" si="27"/>
        <v/>
      </c>
      <c r="W424" s="267" t="s">
        <v>5506</v>
      </c>
      <c r="X424" s="267"/>
      <c r="Y424" s="78"/>
    </row>
    <row r="425" spans="1:25" x14ac:dyDescent="0.2">
      <c r="A425" s="227">
        <v>1722</v>
      </c>
      <c r="B425" s="282">
        <v>2.9</v>
      </c>
      <c r="C425" s="281">
        <v>2500</v>
      </c>
      <c r="D425" s="227" t="s">
        <v>5889</v>
      </c>
      <c r="E425" s="280" t="s">
        <v>435</v>
      </c>
      <c r="F425" s="279" t="s">
        <v>436</v>
      </c>
      <c r="G425" s="278" t="s">
        <v>5496</v>
      </c>
      <c r="H425" s="277" t="s">
        <v>5668</v>
      </c>
      <c r="I425" s="276">
        <v>463.1</v>
      </c>
      <c r="J425" s="275">
        <v>1.5</v>
      </c>
      <c r="K425" s="274" t="s">
        <v>5495</v>
      </c>
      <c r="L425" s="273">
        <v>0</v>
      </c>
      <c r="M425" s="273">
        <v>1</v>
      </c>
      <c r="N425" s="272"/>
      <c r="O425" s="271" t="str">
        <f t="shared" si="24"/>
        <v/>
      </c>
      <c r="P425" s="271" t="str">
        <f t="shared" si="25"/>
        <v/>
      </c>
      <c r="Q425" s="270" t="s">
        <v>5701</v>
      </c>
      <c r="R425" s="269" t="s">
        <v>49</v>
      </c>
      <c r="S425" s="267" t="s">
        <v>5666</v>
      </c>
      <c r="T425" s="268" t="s">
        <v>5492</v>
      </c>
      <c r="U425" s="267" t="str">
        <f t="shared" si="26"/>
        <v/>
      </c>
      <c r="V425" s="267" t="str">
        <f t="shared" si="27"/>
        <v/>
      </c>
      <c r="W425" s="267" t="s">
        <v>5491</v>
      </c>
      <c r="X425" s="267"/>
      <c r="Y425" s="78"/>
    </row>
    <row r="426" spans="1:25" x14ac:dyDescent="0.2">
      <c r="A426" s="227">
        <v>1724</v>
      </c>
      <c r="B426" s="282">
        <v>3.5</v>
      </c>
      <c r="C426" s="281">
        <v>3000</v>
      </c>
      <c r="D426" s="227" t="s">
        <v>5888</v>
      </c>
      <c r="E426" s="280" t="s">
        <v>435</v>
      </c>
      <c r="F426" s="279" t="s">
        <v>436</v>
      </c>
      <c r="G426" s="278" t="s">
        <v>5514</v>
      </c>
      <c r="H426" s="277" t="s">
        <v>5668</v>
      </c>
      <c r="I426" s="276">
        <v>618.4</v>
      </c>
      <c r="J426" s="275">
        <v>1.5</v>
      </c>
      <c r="K426" s="274" t="s">
        <v>5495</v>
      </c>
      <c r="L426" s="273">
        <v>0</v>
      </c>
      <c r="M426" s="273">
        <v>1</v>
      </c>
      <c r="N426" s="272"/>
      <c r="O426" s="271" t="str">
        <f t="shared" si="24"/>
        <v/>
      </c>
      <c r="P426" s="271" t="str">
        <f t="shared" si="25"/>
        <v/>
      </c>
      <c r="Q426" s="270" t="s">
        <v>5701</v>
      </c>
      <c r="R426" s="269" t="s">
        <v>49</v>
      </c>
      <c r="S426" s="267" t="s">
        <v>5666</v>
      </c>
      <c r="T426" s="268" t="s">
        <v>5492</v>
      </c>
      <c r="U426" s="267" t="str">
        <f t="shared" si="26"/>
        <v/>
      </c>
      <c r="V426" s="267" t="str">
        <f t="shared" si="27"/>
        <v/>
      </c>
      <c r="W426" s="267" t="s">
        <v>5512</v>
      </c>
      <c r="X426" s="267"/>
      <c r="Y426" s="78"/>
    </row>
    <row r="427" spans="1:25" x14ac:dyDescent="0.2">
      <c r="A427" s="227">
        <v>1725</v>
      </c>
      <c r="B427" s="282">
        <v>5</v>
      </c>
      <c r="C427" s="281">
        <v>3600</v>
      </c>
      <c r="D427" s="227" t="s">
        <v>5887</v>
      </c>
      <c r="E427" s="280" t="s">
        <v>435</v>
      </c>
      <c r="F427" s="279" t="s">
        <v>436</v>
      </c>
      <c r="G427" s="278" t="s">
        <v>5596</v>
      </c>
      <c r="H427" s="277" t="s">
        <v>5668</v>
      </c>
      <c r="I427" s="276">
        <v>850</v>
      </c>
      <c r="J427" s="275">
        <v>1.5</v>
      </c>
      <c r="K427" s="274" t="s">
        <v>5837</v>
      </c>
      <c r="L427" s="273">
        <v>0</v>
      </c>
      <c r="M427" s="273">
        <v>1</v>
      </c>
      <c r="N427" s="272"/>
      <c r="O427" s="271" t="str">
        <f t="shared" si="24"/>
        <v/>
      </c>
      <c r="P427" s="271" t="str">
        <f t="shared" si="25"/>
        <v/>
      </c>
      <c r="Q427" s="270" t="s">
        <v>5701</v>
      </c>
      <c r="R427" s="269" t="s">
        <v>49</v>
      </c>
      <c r="S427" s="267" t="s">
        <v>5666</v>
      </c>
      <c r="T427" s="268" t="s">
        <v>5492</v>
      </c>
      <c r="U427" s="267" t="str">
        <f t="shared" si="26"/>
        <v/>
      </c>
      <c r="V427" s="267" t="str">
        <f t="shared" si="27"/>
        <v/>
      </c>
      <c r="W427" s="267" t="s">
        <v>5594</v>
      </c>
      <c r="X427" s="267"/>
      <c r="Y427" s="78"/>
    </row>
    <row r="428" spans="1:25" x14ac:dyDescent="0.2">
      <c r="A428" s="227">
        <v>1726</v>
      </c>
      <c r="B428" s="284">
        <v>12.5</v>
      </c>
      <c r="C428" s="281">
        <v>6800</v>
      </c>
      <c r="D428" s="227" t="s">
        <v>5886</v>
      </c>
      <c r="E428" s="280" t="s">
        <v>435</v>
      </c>
      <c r="F428" s="279" t="s">
        <v>436</v>
      </c>
      <c r="G428" s="278" t="s">
        <v>5771</v>
      </c>
      <c r="H428" s="277" t="s">
        <v>5668</v>
      </c>
      <c r="I428" s="276">
        <v>994.5</v>
      </c>
      <c r="J428" s="275">
        <v>1.5</v>
      </c>
      <c r="K428" s="274" t="s">
        <v>5837</v>
      </c>
      <c r="L428" s="273">
        <v>0</v>
      </c>
      <c r="M428" s="273">
        <v>2</v>
      </c>
      <c r="N428" s="272"/>
      <c r="O428" s="271" t="str">
        <f t="shared" si="24"/>
        <v/>
      </c>
      <c r="P428" s="271" t="str">
        <f t="shared" si="25"/>
        <v/>
      </c>
      <c r="Q428" s="270" t="s">
        <v>5701</v>
      </c>
      <c r="R428" s="269" t="s">
        <v>49</v>
      </c>
      <c r="S428" s="267" t="s">
        <v>5666</v>
      </c>
      <c r="T428" s="268" t="s">
        <v>5492</v>
      </c>
      <c r="U428" s="267" t="str">
        <f t="shared" si="26"/>
        <v/>
      </c>
      <c r="V428" s="267" t="str">
        <f t="shared" si="27"/>
        <v/>
      </c>
      <c r="W428" s="267" t="s">
        <v>5770</v>
      </c>
      <c r="X428" s="267"/>
      <c r="Y428" s="78"/>
    </row>
    <row r="429" spans="1:25" x14ac:dyDescent="0.2">
      <c r="A429" s="227">
        <v>1728</v>
      </c>
      <c r="B429" s="282">
        <v>0.53</v>
      </c>
      <c r="C429" s="281">
        <v>405</v>
      </c>
      <c r="D429" s="227" t="s">
        <v>5885</v>
      </c>
      <c r="E429" s="280" t="s">
        <v>431</v>
      </c>
      <c r="F429" s="279" t="s">
        <v>432</v>
      </c>
      <c r="G429" s="278" t="s">
        <v>5528</v>
      </c>
      <c r="H429" s="277"/>
      <c r="I429" s="276">
        <v>202.2</v>
      </c>
      <c r="J429" s="275">
        <v>1.5</v>
      </c>
      <c r="K429" s="274" t="s">
        <v>5495</v>
      </c>
      <c r="L429" s="273">
        <v>0</v>
      </c>
      <c r="M429" s="273">
        <v>2</v>
      </c>
      <c r="N429" s="272"/>
      <c r="O429" s="271" t="str">
        <f t="shared" si="24"/>
        <v/>
      </c>
      <c r="P429" s="271" t="str">
        <f t="shared" si="25"/>
        <v/>
      </c>
      <c r="Q429" s="270" t="s">
        <v>52</v>
      </c>
      <c r="R429" s="269" t="s">
        <v>60</v>
      </c>
      <c r="S429" s="267" t="s">
        <v>5520</v>
      </c>
      <c r="T429" s="268" t="s">
        <v>5492</v>
      </c>
      <c r="U429" s="267" t="str">
        <f t="shared" si="26"/>
        <v/>
      </c>
      <c r="V429" s="267" t="str">
        <f t="shared" si="27"/>
        <v/>
      </c>
      <c r="W429" s="267" t="s">
        <v>5527</v>
      </c>
      <c r="X429" s="267"/>
      <c r="Y429" s="78"/>
    </row>
    <row r="430" spans="1:25" x14ac:dyDescent="0.2">
      <c r="A430" s="227">
        <v>1729</v>
      </c>
      <c r="B430" s="282">
        <v>0.6</v>
      </c>
      <c r="C430" s="281">
        <v>515</v>
      </c>
      <c r="D430" s="227" t="s">
        <v>5884</v>
      </c>
      <c r="E430" s="280" t="s">
        <v>431</v>
      </c>
      <c r="F430" s="279" t="s">
        <v>432</v>
      </c>
      <c r="G430" s="278" t="s">
        <v>5510</v>
      </c>
      <c r="H430" s="277"/>
      <c r="I430" s="276">
        <v>249.4</v>
      </c>
      <c r="J430" s="275">
        <v>1.5</v>
      </c>
      <c r="K430" s="274" t="s">
        <v>5495</v>
      </c>
      <c r="L430" s="273">
        <v>0</v>
      </c>
      <c r="M430" s="273">
        <v>4</v>
      </c>
      <c r="N430" s="272"/>
      <c r="O430" s="271" t="str">
        <f t="shared" si="24"/>
        <v/>
      </c>
      <c r="P430" s="271" t="str">
        <f t="shared" si="25"/>
        <v/>
      </c>
      <c r="Q430" s="270" t="s">
        <v>52</v>
      </c>
      <c r="R430" s="269" t="s">
        <v>60</v>
      </c>
      <c r="S430" s="267" t="s">
        <v>5520</v>
      </c>
      <c r="T430" s="268" t="s">
        <v>5492</v>
      </c>
      <c r="U430" s="267" t="str">
        <f t="shared" si="26"/>
        <v/>
      </c>
      <c r="V430" s="267" t="str">
        <f t="shared" si="27"/>
        <v/>
      </c>
      <c r="W430" s="267" t="s">
        <v>5509</v>
      </c>
      <c r="X430" s="267"/>
      <c r="Y430" s="78"/>
    </row>
    <row r="431" spans="1:25" x14ac:dyDescent="0.2">
      <c r="A431" s="227">
        <v>1730</v>
      </c>
      <c r="B431" s="282">
        <v>0.9</v>
      </c>
      <c r="C431" s="281">
        <v>715</v>
      </c>
      <c r="D431" s="227" t="s">
        <v>5883</v>
      </c>
      <c r="E431" s="280" t="s">
        <v>431</v>
      </c>
      <c r="F431" s="279" t="s">
        <v>432</v>
      </c>
      <c r="G431" s="278" t="s">
        <v>5507</v>
      </c>
      <c r="H431" s="277"/>
      <c r="I431" s="276">
        <v>299.10000000000002</v>
      </c>
      <c r="J431" s="275">
        <v>1.5</v>
      </c>
      <c r="K431" s="274" t="s">
        <v>5495</v>
      </c>
      <c r="L431" s="273">
        <v>0</v>
      </c>
      <c r="M431" s="273">
        <v>1</v>
      </c>
      <c r="N431" s="272"/>
      <c r="O431" s="271" t="str">
        <f t="shared" si="24"/>
        <v/>
      </c>
      <c r="P431" s="271" t="str">
        <f t="shared" si="25"/>
        <v/>
      </c>
      <c r="Q431" s="270" t="s">
        <v>52</v>
      </c>
      <c r="R431" s="269" t="s">
        <v>60</v>
      </c>
      <c r="S431" s="267" t="s">
        <v>5520</v>
      </c>
      <c r="T431" s="268" t="s">
        <v>5492</v>
      </c>
      <c r="U431" s="267" t="str">
        <f t="shared" si="26"/>
        <v/>
      </c>
      <c r="V431" s="267" t="str">
        <f t="shared" si="27"/>
        <v/>
      </c>
      <c r="W431" s="267" t="s">
        <v>5506</v>
      </c>
      <c r="X431" s="267"/>
      <c r="Y431" s="78"/>
    </row>
    <row r="432" spans="1:25" x14ac:dyDescent="0.2">
      <c r="A432" s="227">
        <v>1731</v>
      </c>
      <c r="B432" s="282">
        <v>1.25</v>
      </c>
      <c r="C432" s="281">
        <v>1050</v>
      </c>
      <c r="D432" s="227" t="s">
        <v>5882</v>
      </c>
      <c r="E432" s="280" t="s">
        <v>431</v>
      </c>
      <c r="F432" s="279" t="s">
        <v>432</v>
      </c>
      <c r="G432" s="278" t="s">
        <v>5504</v>
      </c>
      <c r="H432" s="277"/>
      <c r="I432" s="276">
        <v>350.95</v>
      </c>
      <c r="J432" s="275">
        <v>1.5</v>
      </c>
      <c r="K432" s="274" t="s">
        <v>5495</v>
      </c>
      <c r="L432" s="273">
        <v>0</v>
      </c>
      <c r="M432" s="273">
        <v>1</v>
      </c>
      <c r="N432" s="272"/>
      <c r="O432" s="271" t="str">
        <f t="shared" si="24"/>
        <v/>
      </c>
      <c r="P432" s="271" t="str">
        <f t="shared" si="25"/>
        <v/>
      </c>
      <c r="Q432" s="270" t="s">
        <v>52</v>
      </c>
      <c r="R432" s="269" t="s">
        <v>60</v>
      </c>
      <c r="S432" s="267" t="s">
        <v>5520</v>
      </c>
      <c r="T432" s="268" t="s">
        <v>5492</v>
      </c>
      <c r="U432" s="267" t="str">
        <f t="shared" si="26"/>
        <v/>
      </c>
      <c r="V432" s="267" t="str">
        <f t="shared" si="27"/>
        <v/>
      </c>
      <c r="W432" s="267" t="s">
        <v>5503</v>
      </c>
      <c r="X432" s="267"/>
      <c r="Y432" s="78"/>
    </row>
    <row r="433" spans="1:25" x14ac:dyDescent="0.2">
      <c r="A433" s="227">
        <v>1736</v>
      </c>
      <c r="B433" s="282">
        <v>1.25</v>
      </c>
      <c r="C433" s="281">
        <v>1040</v>
      </c>
      <c r="D433" s="227" t="s">
        <v>5881</v>
      </c>
      <c r="E433" s="280" t="s">
        <v>431</v>
      </c>
      <c r="F433" s="279" t="s">
        <v>432</v>
      </c>
      <c r="G433" s="278" t="s">
        <v>5663</v>
      </c>
      <c r="H433" s="277" t="s">
        <v>5880</v>
      </c>
      <c r="I433" s="276">
        <v>199.5</v>
      </c>
      <c r="J433" s="275">
        <v>1.5</v>
      </c>
      <c r="K433" s="274" t="s">
        <v>5495</v>
      </c>
      <c r="L433" s="273">
        <v>0</v>
      </c>
      <c r="M433" s="273">
        <v>12</v>
      </c>
      <c r="N433" s="272"/>
      <c r="O433" s="271" t="str">
        <f t="shared" si="24"/>
        <v/>
      </c>
      <c r="P433" s="271" t="str">
        <f t="shared" si="25"/>
        <v/>
      </c>
      <c r="Q433" s="270" t="s">
        <v>42</v>
      </c>
      <c r="R433" s="269" t="s">
        <v>60</v>
      </c>
      <c r="S433" s="267" t="s">
        <v>5520</v>
      </c>
      <c r="T433" s="268" t="s">
        <v>5492</v>
      </c>
      <c r="U433" s="267" t="str">
        <f t="shared" si="26"/>
        <v/>
      </c>
      <c r="V433" s="267" t="str">
        <f t="shared" si="27"/>
        <v/>
      </c>
      <c r="W433" s="267" t="s">
        <v>5503</v>
      </c>
      <c r="X433" s="267"/>
      <c r="Y433" s="78"/>
    </row>
    <row r="434" spans="1:25" x14ac:dyDescent="0.2">
      <c r="A434" s="227">
        <v>1752</v>
      </c>
      <c r="B434" s="282">
        <v>0.9</v>
      </c>
      <c r="C434" s="281">
        <v>715</v>
      </c>
      <c r="D434" s="227" t="s">
        <v>5879</v>
      </c>
      <c r="E434" s="280" t="s">
        <v>459</v>
      </c>
      <c r="F434" s="279" t="s">
        <v>460</v>
      </c>
      <c r="G434" s="278" t="s">
        <v>5507</v>
      </c>
      <c r="H434" s="277"/>
      <c r="I434" s="276">
        <v>292.35000000000002</v>
      </c>
      <c r="J434" s="275">
        <v>1.75</v>
      </c>
      <c r="K434" s="274" t="s">
        <v>5495</v>
      </c>
      <c r="L434" s="273">
        <v>0</v>
      </c>
      <c r="M434" s="273">
        <v>5</v>
      </c>
      <c r="N434" s="272"/>
      <c r="O434" s="271" t="str">
        <f t="shared" si="24"/>
        <v/>
      </c>
      <c r="P434" s="271" t="str">
        <f t="shared" si="25"/>
        <v/>
      </c>
      <c r="Q434" s="270" t="s">
        <v>5873</v>
      </c>
      <c r="R434" s="269" t="s">
        <v>33</v>
      </c>
      <c r="S434" s="267" t="s">
        <v>5520</v>
      </c>
      <c r="T434" s="268" t="s">
        <v>5492</v>
      </c>
      <c r="U434" s="267" t="str">
        <f t="shared" si="26"/>
        <v/>
      </c>
      <c r="V434" s="267" t="str">
        <f t="shared" si="27"/>
        <v/>
      </c>
      <c r="W434" s="267" t="s">
        <v>5506</v>
      </c>
      <c r="X434" s="267"/>
      <c r="Y434" s="78"/>
    </row>
    <row r="435" spans="1:25" x14ac:dyDescent="0.2">
      <c r="A435" s="227">
        <v>1753</v>
      </c>
      <c r="B435" s="282">
        <v>1.25</v>
      </c>
      <c r="C435" s="281">
        <v>1050</v>
      </c>
      <c r="D435" s="227" t="s">
        <v>5878</v>
      </c>
      <c r="E435" s="280" t="s">
        <v>459</v>
      </c>
      <c r="F435" s="279" t="s">
        <v>460</v>
      </c>
      <c r="G435" s="278" t="s">
        <v>5504</v>
      </c>
      <c r="H435" s="277"/>
      <c r="I435" s="276">
        <v>340.45</v>
      </c>
      <c r="J435" s="275">
        <v>1.75</v>
      </c>
      <c r="K435" s="274" t="s">
        <v>5495</v>
      </c>
      <c r="L435" s="273">
        <v>0</v>
      </c>
      <c r="M435" s="273">
        <v>5</v>
      </c>
      <c r="N435" s="272"/>
      <c r="O435" s="271" t="str">
        <f t="shared" si="24"/>
        <v/>
      </c>
      <c r="P435" s="271" t="str">
        <f t="shared" si="25"/>
        <v/>
      </c>
      <c r="Q435" s="270" t="s">
        <v>5873</v>
      </c>
      <c r="R435" s="269" t="s">
        <v>33</v>
      </c>
      <c r="S435" s="267" t="s">
        <v>5520</v>
      </c>
      <c r="T435" s="268" t="s">
        <v>5492</v>
      </c>
      <c r="U435" s="267" t="str">
        <f t="shared" si="26"/>
        <v/>
      </c>
      <c r="V435" s="267" t="str">
        <f t="shared" si="27"/>
        <v/>
      </c>
      <c r="W435" s="267" t="s">
        <v>5503</v>
      </c>
      <c r="X435" s="267"/>
      <c r="Y435" s="78"/>
    </row>
    <row r="436" spans="1:25" x14ac:dyDescent="0.2">
      <c r="A436" s="227">
        <v>1754</v>
      </c>
      <c r="B436" s="282">
        <v>2.5</v>
      </c>
      <c r="C436" s="281">
        <v>1550</v>
      </c>
      <c r="D436" s="227" t="s">
        <v>5877</v>
      </c>
      <c r="E436" s="280" t="s">
        <v>459</v>
      </c>
      <c r="F436" s="279" t="s">
        <v>460</v>
      </c>
      <c r="G436" s="278" t="s">
        <v>5499</v>
      </c>
      <c r="H436" s="277"/>
      <c r="I436" s="276">
        <v>408.75</v>
      </c>
      <c r="J436" s="275">
        <v>1.75</v>
      </c>
      <c r="K436" s="274" t="s">
        <v>5495</v>
      </c>
      <c r="L436" s="273">
        <v>0</v>
      </c>
      <c r="M436" s="273">
        <v>1</v>
      </c>
      <c r="N436" s="272"/>
      <c r="O436" s="271" t="str">
        <f t="shared" si="24"/>
        <v/>
      </c>
      <c r="P436" s="271" t="str">
        <f t="shared" si="25"/>
        <v/>
      </c>
      <c r="Q436" s="270" t="s">
        <v>5873</v>
      </c>
      <c r="R436" s="269" t="s">
        <v>33</v>
      </c>
      <c r="S436" s="267" t="s">
        <v>5520</v>
      </c>
      <c r="T436" s="268" t="s">
        <v>5492</v>
      </c>
      <c r="U436" s="267" t="str">
        <f t="shared" si="26"/>
        <v/>
      </c>
      <c r="V436" s="267" t="str">
        <f t="shared" si="27"/>
        <v/>
      </c>
      <c r="W436" s="267" t="s">
        <v>5498</v>
      </c>
      <c r="X436" s="267"/>
      <c r="Y436" s="78"/>
    </row>
    <row r="437" spans="1:25" x14ac:dyDescent="0.2">
      <c r="A437" s="227">
        <v>1755</v>
      </c>
      <c r="B437" s="282">
        <v>2.9</v>
      </c>
      <c r="C437" s="281">
        <v>2500</v>
      </c>
      <c r="D437" s="227" t="s">
        <v>5876</v>
      </c>
      <c r="E437" s="280" t="s">
        <v>459</v>
      </c>
      <c r="F437" s="279" t="s">
        <v>460</v>
      </c>
      <c r="G437" s="278" t="s">
        <v>5496</v>
      </c>
      <c r="H437" s="277"/>
      <c r="I437" s="276">
        <v>491.9</v>
      </c>
      <c r="J437" s="275">
        <v>1.75</v>
      </c>
      <c r="K437" s="274" t="s">
        <v>5495</v>
      </c>
      <c r="L437" s="273">
        <v>0</v>
      </c>
      <c r="M437" s="273">
        <v>5</v>
      </c>
      <c r="N437" s="272"/>
      <c r="O437" s="271" t="str">
        <f t="shared" si="24"/>
        <v/>
      </c>
      <c r="P437" s="271" t="str">
        <f t="shared" si="25"/>
        <v/>
      </c>
      <c r="Q437" s="270" t="s">
        <v>5873</v>
      </c>
      <c r="R437" s="269" t="s">
        <v>33</v>
      </c>
      <c r="S437" s="267" t="s">
        <v>5520</v>
      </c>
      <c r="T437" s="268" t="s">
        <v>5492</v>
      </c>
      <c r="U437" s="267" t="str">
        <f t="shared" si="26"/>
        <v/>
      </c>
      <c r="V437" s="267" t="str">
        <f t="shared" si="27"/>
        <v/>
      </c>
      <c r="W437" s="267" t="s">
        <v>5491</v>
      </c>
      <c r="X437" s="267"/>
      <c r="Y437" s="78"/>
    </row>
    <row r="438" spans="1:25" x14ac:dyDescent="0.2">
      <c r="A438" s="227">
        <v>1756</v>
      </c>
      <c r="B438" s="282">
        <v>3</v>
      </c>
      <c r="C438" s="281">
        <v>2700</v>
      </c>
      <c r="D438" s="227" t="s">
        <v>5875</v>
      </c>
      <c r="E438" s="280" t="s">
        <v>459</v>
      </c>
      <c r="F438" s="279" t="s">
        <v>460</v>
      </c>
      <c r="G438" s="278" t="s">
        <v>5516</v>
      </c>
      <c r="H438" s="277"/>
      <c r="I438" s="276">
        <v>560.75</v>
      </c>
      <c r="J438" s="275">
        <v>1.75</v>
      </c>
      <c r="K438" s="274" t="s">
        <v>5495</v>
      </c>
      <c r="L438" s="273">
        <v>0</v>
      </c>
      <c r="M438" s="273">
        <v>2</v>
      </c>
      <c r="N438" s="272"/>
      <c r="O438" s="271" t="str">
        <f t="shared" si="24"/>
        <v/>
      </c>
      <c r="P438" s="271" t="str">
        <f t="shared" si="25"/>
        <v/>
      </c>
      <c r="Q438" s="270" t="s">
        <v>5873</v>
      </c>
      <c r="R438" s="269" t="s">
        <v>33</v>
      </c>
      <c r="S438" s="267" t="s">
        <v>5520</v>
      </c>
      <c r="T438" s="268" t="s">
        <v>5492</v>
      </c>
      <c r="U438" s="267" t="str">
        <f t="shared" si="26"/>
        <v/>
      </c>
      <c r="V438" s="267" t="str">
        <f t="shared" si="27"/>
        <v/>
      </c>
      <c r="W438" s="267" t="s">
        <v>5512</v>
      </c>
      <c r="X438" s="267"/>
      <c r="Y438" s="78"/>
    </row>
    <row r="439" spans="1:25" x14ac:dyDescent="0.2">
      <c r="A439" s="227">
        <v>1757</v>
      </c>
      <c r="B439" s="282">
        <v>3.5</v>
      </c>
      <c r="C439" s="281">
        <v>3000</v>
      </c>
      <c r="D439" s="227" t="s">
        <v>5874</v>
      </c>
      <c r="E439" s="280" t="s">
        <v>459</v>
      </c>
      <c r="F439" s="279" t="s">
        <v>460</v>
      </c>
      <c r="G439" s="278" t="s">
        <v>5514</v>
      </c>
      <c r="H439" s="277"/>
      <c r="I439" s="276">
        <v>745</v>
      </c>
      <c r="J439" s="275">
        <v>1.75</v>
      </c>
      <c r="K439" s="274" t="s">
        <v>5495</v>
      </c>
      <c r="L439" s="273">
        <v>0</v>
      </c>
      <c r="M439" s="273">
        <v>4</v>
      </c>
      <c r="N439" s="272"/>
      <c r="O439" s="271" t="str">
        <f t="shared" si="24"/>
        <v/>
      </c>
      <c r="P439" s="271" t="str">
        <f t="shared" si="25"/>
        <v/>
      </c>
      <c r="Q439" s="270" t="s">
        <v>5873</v>
      </c>
      <c r="R439" s="269" t="s">
        <v>33</v>
      </c>
      <c r="S439" s="267" t="s">
        <v>5520</v>
      </c>
      <c r="T439" s="268" t="s">
        <v>5492</v>
      </c>
      <c r="U439" s="267" t="str">
        <f t="shared" si="26"/>
        <v/>
      </c>
      <c r="V439" s="267" t="str">
        <f t="shared" si="27"/>
        <v/>
      </c>
      <c r="W439" s="267" t="s">
        <v>5512</v>
      </c>
      <c r="X439" s="267"/>
      <c r="Y439" s="78"/>
    </row>
    <row r="440" spans="1:25" x14ac:dyDescent="0.2">
      <c r="A440" s="227">
        <v>1760</v>
      </c>
      <c r="B440" s="282">
        <v>0.53</v>
      </c>
      <c r="C440" s="281">
        <v>405</v>
      </c>
      <c r="D440" s="227" t="s">
        <v>5872</v>
      </c>
      <c r="E440" s="280" t="s">
        <v>661</v>
      </c>
      <c r="F440" s="279" t="s">
        <v>662</v>
      </c>
      <c r="G440" s="278" t="s">
        <v>5528</v>
      </c>
      <c r="H440" s="277"/>
      <c r="I440" s="276">
        <v>189.25</v>
      </c>
      <c r="J440" s="283">
        <v>0</v>
      </c>
      <c r="K440" s="274"/>
      <c r="L440" s="273">
        <v>0</v>
      </c>
      <c r="M440" s="273">
        <v>60</v>
      </c>
      <c r="N440" s="272"/>
      <c r="O440" s="271" t="str">
        <f t="shared" si="24"/>
        <v/>
      </c>
      <c r="P440" s="271" t="str">
        <f t="shared" si="25"/>
        <v/>
      </c>
      <c r="Q440" s="270" t="s">
        <v>5513</v>
      </c>
      <c r="R440" s="269" t="s">
        <v>49</v>
      </c>
      <c r="S440" s="267" t="s">
        <v>5583</v>
      </c>
      <c r="T440" s="268" t="s">
        <v>5492</v>
      </c>
      <c r="U440" s="267" t="str">
        <f t="shared" si="26"/>
        <v/>
      </c>
      <c r="V440" s="267" t="str">
        <f t="shared" si="27"/>
        <v/>
      </c>
      <c r="W440" s="267" t="s">
        <v>5527</v>
      </c>
      <c r="X440" s="267"/>
      <c r="Y440" s="78"/>
    </row>
    <row r="441" spans="1:25" x14ac:dyDescent="0.2">
      <c r="A441" s="227">
        <v>1761</v>
      </c>
      <c r="B441" s="282">
        <v>0.6</v>
      </c>
      <c r="C441" s="281">
        <v>515</v>
      </c>
      <c r="D441" s="227" t="s">
        <v>5871</v>
      </c>
      <c r="E441" s="280" t="s">
        <v>661</v>
      </c>
      <c r="F441" s="279" t="s">
        <v>662</v>
      </c>
      <c r="G441" s="278" t="s">
        <v>5510</v>
      </c>
      <c r="H441" s="277"/>
      <c r="I441" s="276">
        <v>223.7</v>
      </c>
      <c r="J441" s="283">
        <v>0</v>
      </c>
      <c r="K441" s="274"/>
      <c r="L441" s="273">
        <v>0</v>
      </c>
      <c r="M441" s="273">
        <v>11</v>
      </c>
      <c r="N441" s="272"/>
      <c r="O441" s="271" t="str">
        <f t="shared" si="24"/>
        <v/>
      </c>
      <c r="P441" s="271" t="str">
        <f t="shared" si="25"/>
        <v/>
      </c>
      <c r="Q441" s="270" t="s">
        <v>5513</v>
      </c>
      <c r="R441" s="269" t="s">
        <v>49</v>
      </c>
      <c r="S441" s="267" t="s">
        <v>5583</v>
      </c>
      <c r="T441" s="268" t="s">
        <v>5492</v>
      </c>
      <c r="U441" s="267" t="str">
        <f t="shared" si="26"/>
        <v/>
      </c>
      <c r="V441" s="267" t="str">
        <f t="shared" si="27"/>
        <v/>
      </c>
      <c r="W441" s="267" t="s">
        <v>5509</v>
      </c>
      <c r="X441" s="267"/>
      <c r="Y441" s="78"/>
    </row>
    <row r="442" spans="1:25" x14ac:dyDescent="0.2">
      <c r="A442" s="227">
        <v>1768</v>
      </c>
      <c r="B442" s="282">
        <v>0.6</v>
      </c>
      <c r="C442" s="281">
        <v>515</v>
      </c>
      <c r="D442" s="227" t="s">
        <v>5870</v>
      </c>
      <c r="E442" s="280" t="s">
        <v>637</v>
      </c>
      <c r="F442" s="279" t="s">
        <v>638</v>
      </c>
      <c r="G442" s="278" t="s">
        <v>5510</v>
      </c>
      <c r="H442" s="277"/>
      <c r="I442" s="276">
        <v>241.35</v>
      </c>
      <c r="J442" s="283">
        <v>0</v>
      </c>
      <c r="K442" s="274"/>
      <c r="L442" s="273">
        <v>0</v>
      </c>
      <c r="M442" s="273">
        <v>1</v>
      </c>
      <c r="N442" s="272"/>
      <c r="O442" s="271" t="str">
        <f t="shared" si="24"/>
        <v/>
      </c>
      <c r="P442" s="271" t="str">
        <f t="shared" si="25"/>
        <v/>
      </c>
      <c r="Q442" s="270" t="s">
        <v>5864</v>
      </c>
      <c r="R442" s="269" t="s">
        <v>33</v>
      </c>
      <c r="S442" s="267" t="s">
        <v>5520</v>
      </c>
      <c r="T442" s="268" t="s">
        <v>5492</v>
      </c>
      <c r="U442" s="267" t="str">
        <f t="shared" si="26"/>
        <v/>
      </c>
      <c r="V442" s="267" t="str">
        <f t="shared" si="27"/>
        <v/>
      </c>
      <c r="W442" s="267" t="s">
        <v>5509</v>
      </c>
      <c r="X442" s="267"/>
      <c r="Y442" s="78"/>
    </row>
    <row r="443" spans="1:25" x14ac:dyDescent="0.2">
      <c r="A443" s="227">
        <v>1776</v>
      </c>
      <c r="B443" s="282">
        <v>1.25</v>
      </c>
      <c r="C443" s="281">
        <v>1050</v>
      </c>
      <c r="D443" s="227" t="s">
        <v>5869</v>
      </c>
      <c r="E443" s="280" t="s">
        <v>440</v>
      </c>
      <c r="F443" s="279" t="s">
        <v>441</v>
      </c>
      <c r="G443" s="278" t="s">
        <v>5504</v>
      </c>
      <c r="H443" s="277"/>
      <c r="I443" s="276">
        <v>332.75</v>
      </c>
      <c r="J443" s="283">
        <v>0</v>
      </c>
      <c r="K443" s="274" t="s">
        <v>5495</v>
      </c>
      <c r="L443" s="273">
        <v>0</v>
      </c>
      <c r="M443" s="273">
        <v>3</v>
      </c>
      <c r="N443" s="272"/>
      <c r="O443" s="271" t="str">
        <f t="shared" si="24"/>
        <v/>
      </c>
      <c r="P443" s="271" t="str">
        <f t="shared" si="25"/>
        <v/>
      </c>
      <c r="Q443" s="270" t="s">
        <v>52</v>
      </c>
      <c r="R443" s="269" t="s">
        <v>60</v>
      </c>
      <c r="S443" s="267" t="s">
        <v>5666</v>
      </c>
      <c r="T443" s="268" t="s">
        <v>5492</v>
      </c>
      <c r="U443" s="267" t="str">
        <f t="shared" si="26"/>
        <v/>
      </c>
      <c r="V443" s="267" t="str">
        <f t="shared" si="27"/>
        <v/>
      </c>
      <c r="W443" s="267" t="s">
        <v>5503</v>
      </c>
      <c r="X443" s="267"/>
      <c r="Y443" s="78"/>
    </row>
    <row r="444" spans="1:25" x14ac:dyDescent="0.2">
      <c r="A444" s="227">
        <v>1777</v>
      </c>
      <c r="B444" s="282">
        <v>2.5</v>
      </c>
      <c r="C444" s="281">
        <v>1550</v>
      </c>
      <c r="D444" s="227" t="s">
        <v>5868</v>
      </c>
      <c r="E444" s="280" t="s">
        <v>440</v>
      </c>
      <c r="F444" s="279" t="s">
        <v>441</v>
      </c>
      <c r="G444" s="278" t="s">
        <v>5499</v>
      </c>
      <c r="H444" s="277"/>
      <c r="I444" s="276">
        <v>392.85</v>
      </c>
      <c r="J444" s="283">
        <v>0</v>
      </c>
      <c r="K444" s="274" t="s">
        <v>5495</v>
      </c>
      <c r="L444" s="273">
        <v>0</v>
      </c>
      <c r="M444" s="273">
        <v>3</v>
      </c>
      <c r="N444" s="272"/>
      <c r="O444" s="271" t="str">
        <f t="shared" si="24"/>
        <v/>
      </c>
      <c r="P444" s="271" t="str">
        <f t="shared" si="25"/>
        <v/>
      </c>
      <c r="Q444" s="270" t="s">
        <v>52</v>
      </c>
      <c r="R444" s="269" t="s">
        <v>60</v>
      </c>
      <c r="S444" s="267" t="s">
        <v>5666</v>
      </c>
      <c r="T444" s="268" t="s">
        <v>5492</v>
      </c>
      <c r="U444" s="267" t="str">
        <f t="shared" si="26"/>
        <v/>
      </c>
      <c r="V444" s="267" t="str">
        <f t="shared" si="27"/>
        <v/>
      </c>
      <c r="W444" s="267" t="s">
        <v>5498</v>
      </c>
      <c r="X444" s="267"/>
      <c r="Y444" s="78"/>
    </row>
    <row r="445" spans="1:25" x14ac:dyDescent="0.2">
      <c r="A445" s="227">
        <v>1778</v>
      </c>
      <c r="B445" s="282">
        <v>2.9</v>
      </c>
      <c r="C445" s="281">
        <v>2500</v>
      </c>
      <c r="D445" s="227" t="s">
        <v>5867</v>
      </c>
      <c r="E445" s="280" t="s">
        <v>440</v>
      </c>
      <c r="F445" s="279" t="s">
        <v>441</v>
      </c>
      <c r="G445" s="278" t="s">
        <v>5496</v>
      </c>
      <c r="H445" s="277"/>
      <c r="I445" s="276">
        <v>535</v>
      </c>
      <c r="J445" s="283">
        <v>0</v>
      </c>
      <c r="K445" s="274" t="s">
        <v>5495</v>
      </c>
      <c r="L445" s="273">
        <v>0</v>
      </c>
      <c r="M445" s="273">
        <v>1</v>
      </c>
      <c r="N445" s="272"/>
      <c r="O445" s="271" t="str">
        <f t="shared" si="24"/>
        <v/>
      </c>
      <c r="P445" s="271" t="str">
        <f t="shared" si="25"/>
        <v/>
      </c>
      <c r="Q445" s="270" t="s">
        <v>52</v>
      </c>
      <c r="R445" s="269" t="s">
        <v>60</v>
      </c>
      <c r="S445" s="267" t="s">
        <v>5666</v>
      </c>
      <c r="T445" s="268" t="s">
        <v>5492</v>
      </c>
      <c r="U445" s="267" t="str">
        <f t="shared" si="26"/>
        <v/>
      </c>
      <c r="V445" s="267" t="str">
        <f t="shared" si="27"/>
        <v/>
      </c>
      <c r="W445" s="267" t="s">
        <v>5491</v>
      </c>
      <c r="X445" s="267"/>
      <c r="Y445" s="78"/>
    </row>
    <row r="446" spans="1:25" x14ac:dyDescent="0.2">
      <c r="A446" s="227">
        <v>1780</v>
      </c>
      <c r="B446" s="282">
        <v>0.53</v>
      </c>
      <c r="C446" s="281">
        <v>405</v>
      </c>
      <c r="D446" s="227" t="s">
        <v>5866</v>
      </c>
      <c r="E446" s="280" t="s">
        <v>461</v>
      </c>
      <c r="F446" s="279" t="s">
        <v>462</v>
      </c>
      <c r="G446" s="278" t="s">
        <v>5528</v>
      </c>
      <c r="H446" s="277"/>
      <c r="I446" s="276">
        <v>203.05</v>
      </c>
      <c r="J446" s="275">
        <v>1.75</v>
      </c>
      <c r="K446" s="274"/>
      <c r="L446" s="273">
        <v>0</v>
      </c>
      <c r="M446" s="273">
        <v>9</v>
      </c>
      <c r="N446" s="272"/>
      <c r="O446" s="271" t="str">
        <f t="shared" si="24"/>
        <v/>
      </c>
      <c r="P446" s="271" t="str">
        <f t="shared" si="25"/>
        <v/>
      </c>
      <c r="Q446" s="270" t="s">
        <v>5864</v>
      </c>
      <c r="R446" s="269" t="s">
        <v>60</v>
      </c>
      <c r="S446" s="267" t="s">
        <v>5520</v>
      </c>
      <c r="T446" s="268" t="s">
        <v>5492</v>
      </c>
      <c r="U446" s="267" t="str">
        <f t="shared" si="26"/>
        <v/>
      </c>
      <c r="V446" s="267" t="str">
        <f t="shared" si="27"/>
        <v/>
      </c>
      <c r="W446" s="267" t="s">
        <v>5527</v>
      </c>
      <c r="X446" s="267"/>
      <c r="Y446" s="78"/>
    </row>
    <row r="447" spans="1:25" x14ac:dyDescent="0.2">
      <c r="A447" s="227">
        <v>1781</v>
      </c>
      <c r="B447" s="282">
        <v>0.6</v>
      </c>
      <c r="C447" s="281">
        <v>515</v>
      </c>
      <c r="D447" s="227" t="s">
        <v>5865</v>
      </c>
      <c r="E447" s="280" t="s">
        <v>461</v>
      </c>
      <c r="F447" s="279" t="s">
        <v>462</v>
      </c>
      <c r="G447" s="278" t="s">
        <v>5510</v>
      </c>
      <c r="H447" s="277"/>
      <c r="I447" s="276">
        <v>248.6</v>
      </c>
      <c r="J447" s="275">
        <v>1.75</v>
      </c>
      <c r="K447" s="274"/>
      <c r="L447" s="273">
        <v>0</v>
      </c>
      <c r="M447" s="273">
        <v>9</v>
      </c>
      <c r="N447" s="272"/>
      <c r="O447" s="271" t="str">
        <f t="shared" si="24"/>
        <v/>
      </c>
      <c r="P447" s="271" t="str">
        <f t="shared" si="25"/>
        <v/>
      </c>
      <c r="Q447" s="270" t="s">
        <v>5864</v>
      </c>
      <c r="R447" s="269" t="s">
        <v>60</v>
      </c>
      <c r="S447" s="267" t="s">
        <v>5520</v>
      </c>
      <c r="T447" s="268" t="s">
        <v>5492</v>
      </c>
      <c r="U447" s="267" t="str">
        <f t="shared" si="26"/>
        <v/>
      </c>
      <c r="V447" s="267" t="str">
        <f t="shared" si="27"/>
        <v/>
      </c>
      <c r="W447" s="267" t="s">
        <v>5509</v>
      </c>
      <c r="X447" s="267"/>
      <c r="Y447" s="78"/>
    </row>
    <row r="448" spans="1:25" x14ac:dyDescent="0.2">
      <c r="A448" s="227">
        <v>1808</v>
      </c>
      <c r="B448" s="282">
        <v>1.25</v>
      </c>
      <c r="C448" s="281">
        <v>1050</v>
      </c>
      <c r="D448" s="227" t="s">
        <v>5863</v>
      </c>
      <c r="E448" s="280" t="s">
        <v>445</v>
      </c>
      <c r="F448" s="279" t="s">
        <v>446</v>
      </c>
      <c r="G448" s="278" t="s">
        <v>5504</v>
      </c>
      <c r="H448" s="277" t="s">
        <v>5838</v>
      </c>
      <c r="I448" s="276">
        <v>323.55</v>
      </c>
      <c r="J448" s="283">
        <v>0</v>
      </c>
      <c r="K448" s="274"/>
      <c r="L448" s="273">
        <v>0</v>
      </c>
      <c r="M448" s="273">
        <v>1</v>
      </c>
      <c r="N448" s="272"/>
      <c r="O448" s="271" t="str">
        <f t="shared" si="24"/>
        <v/>
      </c>
      <c r="P448" s="271" t="str">
        <f t="shared" si="25"/>
        <v/>
      </c>
      <c r="Q448" s="270" t="s">
        <v>52</v>
      </c>
      <c r="R448" s="269" t="s">
        <v>33</v>
      </c>
      <c r="S448" s="267" t="s">
        <v>5493</v>
      </c>
      <c r="T448" s="268" t="s">
        <v>5492</v>
      </c>
      <c r="U448" s="267" t="str">
        <f t="shared" si="26"/>
        <v/>
      </c>
      <c r="V448" s="267" t="str">
        <f t="shared" si="27"/>
        <v/>
      </c>
      <c r="W448" s="267" t="s">
        <v>5503</v>
      </c>
      <c r="X448" s="267"/>
      <c r="Y448" s="78"/>
    </row>
    <row r="449" spans="1:25" x14ac:dyDescent="0.2">
      <c r="A449" s="227">
        <v>1809</v>
      </c>
      <c r="B449" s="282">
        <v>1.25</v>
      </c>
      <c r="C449" s="281">
        <v>1050</v>
      </c>
      <c r="D449" s="227" t="s">
        <v>5862</v>
      </c>
      <c r="E449" s="280" t="s">
        <v>445</v>
      </c>
      <c r="F449" s="279" t="s">
        <v>446</v>
      </c>
      <c r="G449" s="278" t="s">
        <v>5504</v>
      </c>
      <c r="H449" s="277" t="s">
        <v>5860</v>
      </c>
      <c r="I449" s="276">
        <v>323.55</v>
      </c>
      <c r="J449" s="283">
        <v>0</v>
      </c>
      <c r="K449" s="274"/>
      <c r="L449" s="273">
        <v>0</v>
      </c>
      <c r="M449" s="273">
        <v>12</v>
      </c>
      <c r="N449" s="272"/>
      <c r="O449" s="271" t="str">
        <f t="shared" si="24"/>
        <v/>
      </c>
      <c r="P449" s="271" t="str">
        <f t="shared" si="25"/>
        <v/>
      </c>
      <c r="Q449" s="270" t="s">
        <v>79</v>
      </c>
      <c r="R449" s="269" t="s">
        <v>33</v>
      </c>
      <c r="S449" s="267" t="s">
        <v>5493</v>
      </c>
      <c r="T449" s="268" t="s">
        <v>5492</v>
      </c>
      <c r="U449" s="267" t="str">
        <f t="shared" si="26"/>
        <v/>
      </c>
      <c r="V449" s="267" t="str">
        <f t="shared" si="27"/>
        <v/>
      </c>
      <c r="W449" s="267" t="s">
        <v>5503</v>
      </c>
      <c r="X449" s="267"/>
      <c r="Y449" s="78"/>
    </row>
    <row r="450" spans="1:25" x14ac:dyDescent="0.2">
      <c r="A450" s="227">
        <v>1812</v>
      </c>
      <c r="B450" s="282">
        <v>2.5</v>
      </c>
      <c r="C450" s="281">
        <v>1550</v>
      </c>
      <c r="D450" s="227" t="s">
        <v>5861</v>
      </c>
      <c r="E450" s="280" t="s">
        <v>445</v>
      </c>
      <c r="F450" s="279" t="s">
        <v>446</v>
      </c>
      <c r="G450" s="278" t="s">
        <v>5499</v>
      </c>
      <c r="H450" s="277" t="s">
        <v>5860</v>
      </c>
      <c r="I450" s="276">
        <v>390.85</v>
      </c>
      <c r="J450" s="283">
        <v>0</v>
      </c>
      <c r="K450" s="274" t="s">
        <v>5495</v>
      </c>
      <c r="L450" s="273">
        <v>0</v>
      </c>
      <c r="M450" s="273">
        <v>1</v>
      </c>
      <c r="N450" s="272"/>
      <c r="O450" s="271" t="str">
        <f t="shared" si="24"/>
        <v/>
      </c>
      <c r="P450" s="271" t="str">
        <f t="shared" si="25"/>
        <v/>
      </c>
      <c r="Q450" s="270" t="s">
        <v>79</v>
      </c>
      <c r="R450" s="269" t="s">
        <v>33</v>
      </c>
      <c r="S450" s="267" t="s">
        <v>5493</v>
      </c>
      <c r="T450" s="268" t="s">
        <v>5492</v>
      </c>
      <c r="U450" s="267" t="str">
        <f t="shared" si="26"/>
        <v/>
      </c>
      <c r="V450" s="267" t="str">
        <f t="shared" si="27"/>
        <v/>
      </c>
      <c r="W450" s="267" t="s">
        <v>5498</v>
      </c>
      <c r="X450" s="267"/>
      <c r="Y450" s="78"/>
    </row>
    <row r="451" spans="1:25" x14ac:dyDescent="0.2">
      <c r="A451" s="227">
        <v>1813</v>
      </c>
      <c r="B451" s="282">
        <v>2.9</v>
      </c>
      <c r="C451" s="281">
        <v>2500</v>
      </c>
      <c r="D451" s="227" t="s">
        <v>5859</v>
      </c>
      <c r="E451" s="280" t="s">
        <v>445</v>
      </c>
      <c r="F451" s="279" t="s">
        <v>446</v>
      </c>
      <c r="G451" s="278" t="s">
        <v>5496</v>
      </c>
      <c r="H451" s="277"/>
      <c r="I451" s="276">
        <v>463.1</v>
      </c>
      <c r="J451" s="283">
        <v>0</v>
      </c>
      <c r="K451" s="274" t="s">
        <v>5495</v>
      </c>
      <c r="L451" s="273">
        <v>0</v>
      </c>
      <c r="M451" s="273">
        <v>1</v>
      </c>
      <c r="N451" s="272"/>
      <c r="O451" s="271" t="str">
        <f t="shared" si="24"/>
        <v/>
      </c>
      <c r="P451" s="271" t="str">
        <f t="shared" si="25"/>
        <v/>
      </c>
      <c r="Q451" s="270" t="s">
        <v>5858</v>
      </c>
      <c r="R451" s="269" t="s">
        <v>33</v>
      </c>
      <c r="S451" s="267" t="s">
        <v>5493</v>
      </c>
      <c r="T451" s="268" t="s">
        <v>5492</v>
      </c>
      <c r="U451" s="267" t="str">
        <f t="shared" si="26"/>
        <v/>
      </c>
      <c r="V451" s="267" t="str">
        <f t="shared" si="27"/>
        <v/>
      </c>
      <c r="W451" s="267" t="s">
        <v>5491</v>
      </c>
      <c r="X451" s="267"/>
      <c r="Y451" s="78"/>
    </row>
    <row r="452" spans="1:25" x14ac:dyDescent="0.2">
      <c r="A452" s="227">
        <v>1817</v>
      </c>
      <c r="B452" s="282">
        <v>3</v>
      </c>
      <c r="C452" s="281">
        <v>2700</v>
      </c>
      <c r="D452" s="227" t="s">
        <v>5857</v>
      </c>
      <c r="E452" s="280" t="s">
        <v>445</v>
      </c>
      <c r="F452" s="279" t="s">
        <v>446</v>
      </c>
      <c r="G452" s="278" t="s">
        <v>5516</v>
      </c>
      <c r="H452" s="277" t="s">
        <v>5838</v>
      </c>
      <c r="I452" s="276">
        <v>559.04999999999995</v>
      </c>
      <c r="J452" s="283">
        <v>0</v>
      </c>
      <c r="K452" s="274" t="s">
        <v>5495</v>
      </c>
      <c r="L452" s="273">
        <v>0</v>
      </c>
      <c r="M452" s="273">
        <v>6</v>
      </c>
      <c r="N452" s="272"/>
      <c r="O452" s="271" t="str">
        <f t="shared" si="24"/>
        <v/>
      </c>
      <c r="P452" s="271" t="str">
        <f t="shared" si="25"/>
        <v/>
      </c>
      <c r="Q452" s="270" t="s">
        <v>52</v>
      </c>
      <c r="R452" s="269" t="s">
        <v>33</v>
      </c>
      <c r="S452" s="267" t="s">
        <v>5493</v>
      </c>
      <c r="T452" s="268" t="s">
        <v>5492</v>
      </c>
      <c r="U452" s="267" t="str">
        <f t="shared" si="26"/>
        <v/>
      </c>
      <c r="V452" s="267" t="str">
        <f t="shared" si="27"/>
        <v/>
      </c>
      <c r="W452" s="267" t="s">
        <v>5512</v>
      </c>
      <c r="X452" s="267"/>
      <c r="Y452" s="78"/>
    </row>
    <row r="453" spans="1:25" x14ac:dyDescent="0.2">
      <c r="A453" s="227">
        <v>1820</v>
      </c>
      <c r="B453" s="282">
        <v>3.5</v>
      </c>
      <c r="C453" s="281">
        <v>3000</v>
      </c>
      <c r="D453" s="227" t="s">
        <v>5856</v>
      </c>
      <c r="E453" s="280" t="s">
        <v>445</v>
      </c>
      <c r="F453" s="279" t="s">
        <v>446</v>
      </c>
      <c r="G453" s="278" t="s">
        <v>5514</v>
      </c>
      <c r="H453" s="277" t="s">
        <v>5838</v>
      </c>
      <c r="I453" s="276">
        <v>585</v>
      </c>
      <c r="J453" s="283">
        <v>0</v>
      </c>
      <c r="K453" s="274" t="s">
        <v>5495</v>
      </c>
      <c r="L453" s="273">
        <v>0</v>
      </c>
      <c r="M453" s="273">
        <v>1</v>
      </c>
      <c r="N453" s="272"/>
      <c r="O453" s="271" t="str">
        <f t="shared" si="24"/>
        <v/>
      </c>
      <c r="P453" s="271" t="str">
        <f t="shared" si="25"/>
        <v/>
      </c>
      <c r="Q453" s="270" t="s">
        <v>52</v>
      </c>
      <c r="R453" s="269" t="s">
        <v>33</v>
      </c>
      <c r="S453" s="267" t="s">
        <v>5493</v>
      </c>
      <c r="T453" s="268" t="s">
        <v>5492</v>
      </c>
      <c r="U453" s="267" t="str">
        <f t="shared" si="26"/>
        <v/>
      </c>
      <c r="V453" s="267" t="str">
        <f t="shared" si="27"/>
        <v/>
      </c>
      <c r="W453" s="267" t="s">
        <v>5512</v>
      </c>
      <c r="X453" s="267"/>
      <c r="Y453" s="78"/>
    </row>
    <row r="454" spans="1:25" x14ac:dyDescent="0.2">
      <c r="A454" s="227">
        <v>1822</v>
      </c>
      <c r="B454" s="282">
        <v>5</v>
      </c>
      <c r="C454" s="281">
        <v>3600</v>
      </c>
      <c r="D454" s="227" t="s">
        <v>5855</v>
      </c>
      <c r="E454" s="280" t="s">
        <v>445</v>
      </c>
      <c r="F454" s="279" t="s">
        <v>446</v>
      </c>
      <c r="G454" s="278" t="s">
        <v>5596</v>
      </c>
      <c r="H454" s="277" t="s">
        <v>5838</v>
      </c>
      <c r="I454" s="276">
        <v>625</v>
      </c>
      <c r="J454" s="283">
        <v>0</v>
      </c>
      <c r="K454" s="274" t="s">
        <v>5837</v>
      </c>
      <c r="L454" s="273">
        <v>0</v>
      </c>
      <c r="M454" s="273">
        <v>1</v>
      </c>
      <c r="N454" s="272"/>
      <c r="O454" s="271" t="str">
        <f t="shared" si="24"/>
        <v/>
      </c>
      <c r="P454" s="271" t="str">
        <f t="shared" si="25"/>
        <v/>
      </c>
      <c r="Q454" s="270" t="s">
        <v>52</v>
      </c>
      <c r="R454" s="269" t="s">
        <v>33</v>
      </c>
      <c r="S454" s="267" t="s">
        <v>5493</v>
      </c>
      <c r="T454" s="268" t="s">
        <v>5492</v>
      </c>
      <c r="U454" s="267" t="str">
        <f t="shared" si="26"/>
        <v/>
      </c>
      <c r="V454" s="267" t="str">
        <f t="shared" si="27"/>
        <v/>
      </c>
      <c r="W454" s="267" t="s">
        <v>5594</v>
      </c>
      <c r="X454" s="267"/>
      <c r="Y454" s="78"/>
    </row>
    <row r="455" spans="1:25" x14ac:dyDescent="0.2">
      <c r="A455" s="227">
        <v>1825</v>
      </c>
      <c r="B455" s="282">
        <v>0.53</v>
      </c>
      <c r="C455" s="281">
        <v>405</v>
      </c>
      <c r="D455" s="227" t="s">
        <v>5854</v>
      </c>
      <c r="E455" s="280" t="s">
        <v>849</v>
      </c>
      <c r="F455" s="279" t="s">
        <v>850</v>
      </c>
      <c r="G455" s="278" t="s">
        <v>5528</v>
      </c>
      <c r="H455" s="277"/>
      <c r="I455" s="276">
        <v>195.2</v>
      </c>
      <c r="J455" s="283">
        <v>0</v>
      </c>
      <c r="K455" s="274"/>
      <c r="L455" s="273">
        <v>0</v>
      </c>
      <c r="M455" s="273">
        <v>10</v>
      </c>
      <c r="N455" s="272"/>
      <c r="O455" s="271" t="str">
        <f t="shared" si="24"/>
        <v/>
      </c>
      <c r="P455" s="271" t="str">
        <f t="shared" si="25"/>
        <v/>
      </c>
      <c r="Q455" s="270" t="s">
        <v>5835</v>
      </c>
      <c r="R455" s="269" t="s">
        <v>33</v>
      </c>
      <c r="S455" s="267" t="s">
        <v>5493</v>
      </c>
      <c r="T455" s="268" t="s">
        <v>5492</v>
      </c>
      <c r="U455" s="267" t="str">
        <f t="shared" si="26"/>
        <v/>
      </c>
      <c r="V455" s="267" t="str">
        <f t="shared" si="27"/>
        <v/>
      </c>
      <c r="W455" s="267" t="s">
        <v>5527</v>
      </c>
      <c r="X455" s="267"/>
      <c r="Y455" s="78"/>
    </row>
    <row r="456" spans="1:25" x14ac:dyDescent="0.2">
      <c r="A456" s="227">
        <v>1826</v>
      </c>
      <c r="B456" s="282">
        <v>0.6</v>
      </c>
      <c r="C456" s="281">
        <v>515</v>
      </c>
      <c r="D456" s="227" t="s">
        <v>5853</v>
      </c>
      <c r="E456" s="280" t="s">
        <v>849</v>
      </c>
      <c r="F456" s="279" t="s">
        <v>850</v>
      </c>
      <c r="G456" s="278" t="s">
        <v>5510</v>
      </c>
      <c r="H456" s="277"/>
      <c r="I456" s="276">
        <v>239</v>
      </c>
      <c r="J456" s="283">
        <v>0</v>
      </c>
      <c r="K456" s="274"/>
      <c r="L456" s="273">
        <v>0</v>
      </c>
      <c r="M456" s="273">
        <v>1</v>
      </c>
      <c r="N456" s="272"/>
      <c r="O456" s="271" t="str">
        <f t="shared" si="24"/>
        <v/>
      </c>
      <c r="P456" s="271" t="str">
        <f t="shared" si="25"/>
        <v/>
      </c>
      <c r="Q456" s="270" t="s">
        <v>5835</v>
      </c>
      <c r="R456" s="269" t="s">
        <v>33</v>
      </c>
      <c r="S456" s="267" t="s">
        <v>5493</v>
      </c>
      <c r="T456" s="268" t="s">
        <v>5492</v>
      </c>
      <c r="U456" s="267" t="str">
        <f t="shared" si="26"/>
        <v/>
      </c>
      <c r="V456" s="267" t="str">
        <f t="shared" si="27"/>
        <v/>
      </c>
      <c r="W456" s="267" t="s">
        <v>5509</v>
      </c>
      <c r="X456" s="267"/>
      <c r="Y456" s="78"/>
    </row>
    <row r="457" spans="1:25" x14ac:dyDescent="0.2">
      <c r="A457" s="227">
        <v>1828</v>
      </c>
      <c r="B457" s="282">
        <v>1.25</v>
      </c>
      <c r="C457" s="281">
        <v>1050</v>
      </c>
      <c r="D457" s="227" t="s">
        <v>5852</v>
      </c>
      <c r="E457" s="280" t="s">
        <v>849</v>
      </c>
      <c r="F457" s="279" t="s">
        <v>850</v>
      </c>
      <c r="G457" s="278" t="s">
        <v>5504</v>
      </c>
      <c r="H457" s="277"/>
      <c r="I457" s="276">
        <v>320.60000000000002</v>
      </c>
      <c r="J457" s="283">
        <v>0</v>
      </c>
      <c r="K457" s="274"/>
      <c r="L457" s="273">
        <v>0</v>
      </c>
      <c r="M457" s="273">
        <v>1</v>
      </c>
      <c r="N457" s="272"/>
      <c r="O457" s="271" t="str">
        <f t="shared" si="24"/>
        <v/>
      </c>
      <c r="P457" s="271" t="str">
        <f t="shared" si="25"/>
        <v/>
      </c>
      <c r="Q457" s="270" t="s">
        <v>5835</v>
      </c>
      <c r="R457" s="269" t="s">
        <v>33</v>
      </c>
      <c r="S457" s="267" t="s">
        <v>5493</v>
      </c>
      <c r="T457" s="268" t="s">
        <v>5492</v>
      </c>
      <c r="U457" s="267" t="str">
        <f t="shared" si="26"/>
        <v/>
      </c>
      <c r="V457" s="267" t="str">
        <f t="shared" si="27"/>
        <v/>
      </c>
      <c r="W457" s="267" t="s">
        <v>5503</v>
      </c>
      <c r="X457" s="267"/>
      <c r="Y457" s="78"/>
    </row>
    <row r="458" spans="1:25" x14ac:dyDescent="0.2">
      <c r="A458" s="227">
        <v>1830</v>
      </c>
      <c r="B458" s="282">
        <v>2.9</v>
      </c>
      <c r="C458" s="281">
        <v>2500</v>
      </c>
      <c r="D458" s="227" t="s">
        <v>5851</v>
      </c>
      <c r="E458" s="280" t="s">
        <v>849</v>
      </c>
      <c r="F458" s="279" t="s">
        <v>850</v>
      </c>
      <c r="G458" s="278" t="s">
        <v>5496</v>
      </c>
      <c r="H458" s="277"/>
      <c r="I458" s="276">
        <v>463.2</v>
      </c>
      <c r="J458" s="283">
        <v>0</v>
      </c>
      <c r="K458" s="274" t="s">
        <v>5495</v>
      </c>
      <c r="L458" s="273">
        <v>0</v>
      </c>
      <c r="M458" s="273">
        <v>2</v>
      </c>
      <c r="N458" s="272"/>
      <c r="O458" s="271" t="str">
        <f t="shared" si="24"/>
        <v/>
      </c>
      <c r="P458" s="271" t="str">
        <f t="shared" si="25"/>
        <v/>
      </c>
      <c r="Q458" s="270" t="s">
        <v>5835</v>
      </c>
      <c r="R458" s="269" t="s">
        <v>33</v>
      </c>
      <c r="S458" s="267" t="s">
        <v>5493</v>
      </c>
      <c r="T458" s="268" t="s">
        <v>5492</v>
      </c>
      <c r="U458" s="267" t="str">
        <f t="shared" si="26"/>
        <v/>
      </c>
      <c r="V458" s="267" t="str">
        <f t="shared" si="27"/>
        <v/>
      </c>
      <c r="W458" s="267" t="s">
        <v>5491</v>
      </c>
      <c r="X458" s="267"/>
      <c r="Y458" s="78"/>
    </row>
    <row r="459" spans="1:25" x14ac:dyDescent="0.2">
      <c r="A459" s="227">
        <v>1835</v>
      </c>
      <c r="B459" s="282">
        <v>1.25</v>
      </c>
      <c r="C459" s="281">
        <v>1050</v>
      </c>
      <c r="D459" s="227" t="s">
        <v>5850</v>
      </c>
      <c r="E459" s="280" t="s">
        <v>1876</v>
      </c>
      <c r="F459" s="279" t="s">
        <v>1877</v>
      </c>
      <c r="G459" s="278" t="s">
        <v>5504</v>
      </c>
      <c r="H459" s="277" t="s">
        <v>5838</v>
      </c>
      <c r="I459" s="276">
        <v>326.75</v>
      </c>
      <c r="J459" s="283">
        <v>0</v>
      </c>
      <c r="K459" s="274"/>
      <c r="L459" s="273">
        <v>0</v>
      </c>
      <c r="M459" s="273">
        <v>1</v>
      </c>
      <c r="N459" s="272"/>
      <c r="O459" s="271" t="str">
        <f t="shared" si="24"/>
        <v/>
      </c>
      <c r="P459" s="271" t="str">
        <f t="shared" si="25"/>
        <v/>
      </c>
      <c r="Q459" s="270" t="s">
        <v>52</v>
      </c>
      <c r="R459" s="269" t="s">
        <v>33</v>
      </c>
      <c r="S459" s="267" t="s">
        <v>5697</v>
      </c>
      <c r="T459" s="268" t="s">
        <v>5492</v>
      </c>
      <c r="U459" s="267" t="str">
        <f t="shared" si="26"/>
        <v/>
      </c>
      <c r="V459" s="267" t="str">
        <f t="shared" si="27"/>
        <v/>
      </c>
      <c r="W459" s="267" t="s">
        <v>5503</v>
      </c>
      <c r="X459" s="267"/>
      <c r="Y459" s="78"/>
    </row>
    <row r="460" spans="1:25" x14ac:dyDescent="0.2">
      <c r="A460" s="227">
        <v>1836</v>
      </c>
      <c r="B460" s="282">
        <v>2.5</v>
      </c>
      <c r="C460" s="281">
        <v>1550</v>
      </c>
      <c r="D460" s="227" t="s">
        <v>5849</v>
      </c>
      <c r="E460" s="280" t="s">
        <v>1876</v>
      </c>
      <c r="F460" s="279" t="s">
        <v>1877</v>
      </c>
      <c r="G460" s="278" t="s">
        <v>5499</v>
      </c>
      <c r="H460" s="277" t="s">
        <v>5838</v>
      </c>
      <c r="I460" s="276">
        <v>390.7</v>
      </c>
      <c r="J460" s="283">
        <v>0</v>
      </c>
      <c r="K460" s="274" t="s">
        <v>5495</v>
      </c>
      <c r="L460" s="273">
        <v>0</v>
      </c>
      <c r="M460" s="273">
        <v>1</v>
      </c>
      <c r="N460" s="272"/>
      <c r="O460" s="271" t="str">
        <f t="shared" ref="O460:O523" si="28">IF(N460="","",I460-($O$10*I460))</f>
        <v/>
      </c>
      <c r="P460" s="271" t="str">
        <f t="shared" ref="P460:P523" si="29">IF(N460&lt;&gt;0,SUM(N460*J460, O460*N460),"")</f>
        <v/>
      </c>
      <c r="Q460" s="270" t="s">
        <v>52</v>
      </c>
      <c r="R460" s="269" t="s">
        <v>33</v>
      </c>
      <c r="S460" s="267" t="s">
        <v>5697</v>
      </c>
      <c r="T460" s="268" t="s">
        <v>5492</v>
      </c>
      <c r="U460" s="267" t="str">
        <f t="shared" ref="U460:U523" si="30">IF(N460&gt;0,N460*B460,"")</f>
        <v/>
      </c>
      <c r="V460" s="267" t="str">
        <f t="shared" ref="V460:V523" si="31">IF(N460&gt;0,N460*C460,"")</f>
        <v/>
      </c>
      <c r="W460" s="267" t="s">
        <v>5498</v>
      </c>
      <c r="X460" s="267"/>
      <c r="Y460" s="78"/>
    </row>
    <row r="461" spans="1:25" x14ac:dyDescent="0.2">
      <c r="A461" s="227">
        <v>1841</v>
      </c>
      <c r="B461" s="282">
        <v>0.53</v>
      </c>
      <c r="C461" s="281">
        <v>405</v>
      </c>
      <c r="D461" s="227" t="s">
        <v>5848</v>
      </c>
      <c r="E461" s="280" t="s">
        <v>463</v>
      </c>
      <c r="F461" s="279" t="s">
        <v>464</v>
      </c>
      <c r="G461" s="278" t="s">
        <v>5528</v>
      </c>
      <c r="H461" s="277"/>
      <c r="I461" s="276">
        <v>189.25</v>
      </c>
      <c r="J461" s="283">
        <v>0</v>
      </c>
      <c r="K461" s="274"/>
      <c r="L461" s="273">
        <v>1</v>
      </c>
      <c r="M461" s="273">
        <v>0</v>
      </c>
      <c r="N461" s="272"/>
      <c r="O461" s="271" t="str">
        <f t="shared" si="28"/>
        <v/>
      </c>
      <c r="P461" s="271" t="str">
        <f t="shared" si="29"/>
        <v/>
      </c>
      <c r="Q461" s="270" t="s">
        <v>5513</v>
      </c>
      <c r="R461" s="269" t="s">
        <v>73</v>
      </c>
      <c r="S461" s="267" t="s">
        <v>5520</v>
      </c>
      <c r="T461" s="268" t="s">
        <v>5492</v>
      </c>
      <c r="U461" s="267" t="str">
        <f t="shared" si="30"/>
        <v/>
      </c>
      <c r="V461" s="267" t="str">
        <f t="shared" si="31"/>
        <v/>
      </c>
      <c r="W461" s="267" t="s">
        <v>5527</v>
      </c>
      <c r="X461" s="267"/>
      <c r="Y461" s="78"/>
    </row>
    <row r="462" spans="1:25" x14ac:dyDescent="0.2">
      <c r="A462" s="227">
        <v>1845</v>
      </c>
      <c r="B462" s="282">
        <v>2.5</v>
      </c>
      <c r="C462" s="281">
        <v>1550</v>
      </c>
      <c r="D462" s="227" t="s">
        <v>5847</v>
      </c>
      <c r="E462" s="280" t="s">
        <v>463</v>
      </c>
      <c r="F462" s="279" t="s">
        <v>464</v>
      </c>
      <c r="G462" s="278" t="s">
        <v>5499</v>
      </c>
      <c r="H462" s="277"/>
      <c r="I462" s="276">
        <v>353.75</v>
      </c>
      <c r="J462" s="283">
        <v>0</v>
      </c>
      <c r="K462" s="274"/>
      <c r="L462" s="273">
        <v>0</v>
      </c>
      <c r="M462" s="273">
        <v>1</v>
      </c>
      <c r="N462" s="272"/>
      <c r="O462" s="271" t="str">
        <f t="shared" si="28"/>
        <v/>
      </c>
      <c r="P462" s="271" t="str">
        <f t="shared" si="29"/>
        <v/>
      </c>
      <c r="Q462" s="270" t="s">
        <v>5513</v>
      </c>
      <c r="R462" s="269" t="s">
        <v>73</v>
      </c>
      <c r="S462" s="267" t="s">
        <v>5520</v>
      </c>
      <c r="T462" s="268" t="s">
        <v>5492</v>
      </c>
      <c r="U462" s="267" t="str">
        <f t="shared" si="30"/>
        <v/>
      </c>
      <c r="V462" s="267" t="str">
        <f t="shared" si="31"/>
        <v/>
      </c>
      <c r="W462" s="267" t="s">
        <v>5498</v>
      </c>
      <c r="X462" s="267"/>
      <c r="Y462" s="78"/>
    </row>
    <row r="463" spans="1:25" x14ac:dyDescent="0.2">
      <c r="A463" s="227">
        <v>1857</v>
      </c>
      <c r="B463" s="282">
        <v>0.6</v>
      </c>
      <c r="C463" s="281">
        <v>515</v>
      </c>
      <c r="D463" s="227" t="s">
        <v>5846</v>
      </c>
      <c r="E463" s="280" t="s">
        <v>448</v>
      </c>
      <c r="F463" s="279" t="s">
        <v>449</v>
      </c>
      <c r="G463" s="278" t="s">
        <v>5510</v>
      </c>
      <c r="H463" s="277"/>
      <c r="I463" s="276">
        <v>241.35</v>
      </c>
      <c r="J463" s="275">
        <v>0.75</v>
      </c>
      <c r="K463" s="274"/>
      <c r="L463" s="273">
        <v>0</v>
      </c>
      <c r="M463" s="273">
        <v>8</v>
      </c>
      <c r="N463" s="272"/>
      <c r="O463" s="271" t="str">
        <f t="shared" si="28"/>
        <v/>
      </c>
      <c r="P463" s="271" t="str">
        <f t="shared" si="29"/>
        <v/>
      </c>
      <c r="Q463" s="270" t="s">
        <v>42</v>
      </c>
      <c r="R463" s="269" t="s">
        <v>33</v>
      </c>
      <c r="S463" s="267" t="s">
        <v>5697</v>
      </c>
      <c r="T463" s="268" t="s">
        <v>5492</v>
      </c>
      <c r="U463" s="267" t="str">
        <f t="shared" si="30"/>
        <v/>
      </c>
      <c r="V463" s="267" t="str">
        <f t="shared" si="31"/>
        <v/>
      </c>
      <c r="W463" s="267" t="s">
        <v>5509</v>
      </c>
      <c r="X463" s="267"/>
      <c r="Y463" s="78"/>
    </row>
    <row r="464" spans="1:25" x14ac:dyDescent="0.2">
      <c r="A464" s="227">
        <v>1858</v>
      </c>
      <c r="B464" s="282">
        <v>0.6</v>
      </c>
      <c r="C464" s="281">
        <v>515</v>
      </c>
      <c r="D464" s="227" t="s">
        <v>5845</v>
      </c>
      <c r="E464" s="280" t="s">
        <v>448</v>
      </c>
      <c r="F464" s="279" t="s">
        <v>449</v>
      </c>
      <c r="G464" s="278" t="s">
        <v>5510</v>
      </c>
      <c r="H464" s="277" t="s">
        <v>5838</v>
      </c>
      <c r="I464" s="276">
        <v>242.4</v>
      </c>
      <c r="J464" s="275">
        <v>0.75</v>
      </c>
      <c r="K464" s="274"/>
      <c r="L464" s="273">
        <v>0</v>
      </c>
      <c r="M464" s="273">
        <v>1</v>
      </c>
      <c r="N464" s="272"/>
      <c r="O464" s="271" t="str">
        <f t="shared" si="28"/>
        <v/>
      </c>
      <c r="P464" s="271" t="str">
        <f t="shared" si="29"/>
        <v/>
      </c>
      <c r="Q464" s="270" t="s">
        <v>52</v>
      </c>
      <c r="R464" s="269" t="s">
        <v>33</v>
      </c>
      <c r="S464" s="267" t="s">
        <v>5697</v>
      </c>
      <c r="T464" s="268" t="s">
        <v>5492</v>
      </c>
      <c r="U464" s="267" t="str">
        <f t="shared" si="30"/>
        <v/>
      </c>
      <c r="V464" s="267" t="str">
        <f t="shared" si="31"/>
        <v/>
      </c>
      <c r="W464" s="267" t="s">
        <v>5509</v>
      </c>
      <c r="X464" s="267"/>
      <c r="Y464" s="78"/>
    </row>
    <row r="465" spans="1:25" x14ac:dyDescent="0.2">
      <c r="A465" s="227">
        <v>1860</v>
      </c>
      <c r="B465" s="282">
        <v>0.9</v>
      </c>
      <c r="C465" s="281">
        <v>715</v>
      </c>
      <c r="D465" s="227" t="s">
        <v>5844</v>
      </c>
      <c r="E465" s="280" t="s">
        <v>448</v>
      </c>
      <c r="F465" s="279" t="s">
        <v>449</v>
      </c>
      <c r="G465" s="278" t="s">
        <v>5507</v>
      </c>
      <c r="H465" s="277" t="s">
        <v>5838</v>
      </c>
      <c r="I465" s="276">
        <v>288.2</v>
      </c>
      <c r="J465" s="275">
        <v>0.75</v>
      </c>
      <c r="K465" s="274"/>
      <c r="L465" s="273">
        <v>0</v>
      </c>
      <c r="M465" s="273">
        <v>3</v>
      </c>
      <c r="N465" s="272"/>
      <c r="O465" s="271" t="str">
        <f t="shared" si="28"/>
        <v/>
      </c>
      <c r="P465" s="271" t="str">
        <f t="shared" si="29"/>
        <v/>
      </c>
      <c r="Q465" s="270" t="s">
        <v>52</v>
      </c>
      <c r="R465" s="269" t="s">
        <v>33</v>
      </c>
      <c r="S465" s="267" t="s">
        <v>5697</v>
      </c>
      <c r="T465" s="268" t="s">
        <v>5492</v>
      </c>
      <c r="U465" s="267" t="str">
        <f t="shared" si="30"/>
        <v/>
      </c>
      <c r="V465" s="267" t="str">
        <f t="shared" si="31"/>
        <v/>
      </c>
      <c r="W465" s="267" t="s">
        <v>5506</v>
      </c>
      <c r="X465" s="267"/>
      <c r="Y465" s="78"/>
    </row>
    <row r="466" spans="1:25" x14ac:dyDescent="0.2">
      <c r="A466" s="227">
        <v>1862</v>
      </c>
      <c r="B466" s="282">
        <v>1.25</v>
      </c>
      <c r="C466" s="281">
        <v>1050</v>
      </c>
      <c r="D466" s="227" t="s">
        <v>5843</v>
      </c>
      <c r="E466" s="280" t="s">
        <v>448</v>
      </c>
      <c r="F466" s="279" t="s">
        <v>449</v>
      </c>
      <c r="G466" s="278" t="s">
        <v>5504</v>
      </c>
      <c r="H466" s="277" t="s">
        <v>5838</v>
      </c>
      <c r="I466" s="276">
        <v>320.75</v>
      </c>
      <c r="J466" s="275">
        <v>0.75</v>
      </c>
      <c r="K466" s="274"/>
      <c r="L466" s="273">
        <v>0</v>
      </c>
      <c r="M466" s="273">
        <v>2</v>
      </c>
      <c r="N466" s="272"/>
      <c r="O466" s="271" t="str">
        <f t="shared" si="28"/>
        <v/>
      </c>
      <c r="P466" s="271" t="str">
        <f t="shared" si="29"/>
        <v/>
      </c>
      <c r="Q466" s="270" t="s">
        <v>52</v>
      </c>
      <c r="R466" s="269" t="s">
        <v>33</v>
      </c>
      <c r="S466" s="267" t="s">
        <v>5697</v>
      </c>
      <c r="T466" s="268" t="s">
        <v>5492</v>
      </c>
      <c r="U466" s="267" t="str">
        <f t="shared" si="30"/>
        <v/>
      </c>
      <c r="V466" s="267" t="str">
        <f t="shared" si="31"/>
        <v/>
      </c>
      <c r="W466" s="267" t="s">
        <v>5503</v>
      </c>
      <c r="X466" s="267"/>
      <c r="Y466" s="78"/>
    </row>
    <row r="467" spans="1:25" x14ac:dyDescent="0.2">
      <c r="A467" s="227">
        <v>1864</v>
      </c>
      <c r="B467" s="282">
        <v>2.5</v>
      </c>
      <c r="C467" s="281">
        <v>1550</v>
      </c>
      <c r="D467" s="227" t="s">
        <v>5842</v>
      </c>
      <c r="E467" s="280" t="s">
        <v>448</v>
      </c>
      <c r="F467" s="279" t="s">
        <v>449</v>
      </c>
      <c r="G467" s="278" t="s">
        <v>5499</v>
      </c>
      <c r="H467" s="277" t="s">
        <v>5838</v>
      </c>
      <c r="I467" s="276">
        <v>386.7</v>
      </c>
      <c r="J467" s="275">
        <v>0.75</v>
      </c>
      <c r="K467" s="274" t="s">
        <v>5495</v>
      </c>
      <c r="L467" s="273">
        <v>0</v>
      </c>
      <c r="M467" s="273">
        <v>1</v>
      </c>
      <c r="N467" s="272"/>
      <c r="O467" s="271" t="str">
        <f t="shared" si="28"/>
        <v/>
      </c>
      <c r="P467" s="271" t="str">
        <f t="shared" si="29"/>
        <v/>
      </c>
      <c r="Q467" s="270" t="s">
        <v>52</v>
      </c>
      <c r="R467" s="269" t="s">
        <v>33</v>
      </c>
      <c r="S467" s="267" t="s">
        <v>5697</v>
      </c>
      <c r="T467" s="268" t="s">
        <v>5492</v>
      </c>
      <c r="U467" s="267" t="str">
        <f t="shared" si="30"/>
        <v/>
      </c>
      <c r="V467" s="267" t="str">
        <f t="shared" si="31"/>
        <v/>
      </c>
      <c r="W467" s="267" t="s">
        <v>5498</v>
      </c>
      <c r="X467" s="267"/>
      <c r="Y467" s="78"/>
    </row>
    <row r="468" spans="1:25" x14ac:dyDescent="0.2">
      <c r="A468" s="227">
        <v>1866</v>
      </c>
      <c r="B468" s="282">
        <v>2.9</v>
      </c>
      <c r="C468" s="281">
        <v>2500</v>
      </c>
      <c r="D468" s="227" t="s">
        <v>5841</v>
      </c>
      <c r="E468" s="280" t="s">
        <v>448</v>
      </c>
      <c r="F468" s="279" t="s">
        <v>449</v>
      </c>
      <c r="G468" s="278" t="s">
        <v>5496</v>
      </c>
      <c r="H468" s="277" t="s">
        <v>5838</v>
      </c>
      <c r="I468" s="276">
        <v>458.65</v>
      </c>
      <c r="J468" s="275">
        <v>0.75</v>
      </c>
      <c r="K468" s="274" t="s">
        <v>5495</v>
      </c>
      <c r="L468" s="273">
        <v>0</v>
      </c>
      <c r="M468" s="273">
        <v>1</v>
      </c>
      <c r="N468" s="272"/>
      <c r="O468" s="271" t="str">
        <f t="shared" si="28"/>
        <v/>
      </c>
      <c r="P468" s="271" t="str">
        <f t="shared" si="29"/>
        <v/>
      </c>
      <c r="Q468" s="270" t="s">
        <v>52</v>
      </c>
      <c r="R468" s="269" t="s">
        <v>33</v>
      </c>
      <c r="S468" s="267" t="s">
        <v>5697</v>
      </c>
      <c r="T468" s="268" t="s">
        <v>5492</v>
      </c>
      <c r="U468" s="267" t="str">
        <f t="shared" si="30"/>
        <v/>
      </c>
      <c r="V468" s="267" t="str">
        <f t="shared" si="31"/>
        <v/>
      </c>
      <c r="W468" s="267" t="s">
        <v>5491</v>
      </c>
      <c r="X468" s="267"/>
      <c r="Y468" s="78"/>
    </row>
    <row r="469" spans="1:25" x14ac:dyDescent="0.2">
      <c r="A469" s="227">
        <v>1868</v>
      </c>
      <c r="B469" s="282">
        <v>3.5</v>
      </c>
      <c r="C469" s="281">
        <v>3000</v>
      </c>
      <c r="D469" s="227" t="s">
        <v>5840</v>
      </c>
      <c r="E469" s="280" t="s">
        <v>448</v>
      </c>
      <c r="F469" s="279" t="s">
        <v>449</v>
      </c>
      <c r="G469" s="278" t="s">
        <v>5514</v>
      </c>
      <c r="H469" s="277" t="s">
        <v>5838</v>
      </c>
      <c r="I469" s="276">
        <v>634.45000000000005</v>
      </c>
      <c r="J469" s="275">
        <v>0.75</v>
      </c>
      <c r="K469" s="274" t="s">
        <v>5495</v>
      </c>
      <c r="L469" s="273">
        <v>0</v>
      </c>
      <c r="M469" s="273">
        <v>5</v>
      </c>
      <c r="N469" s="272"/>
      <c r="O469" s="271" t="str">
        <f t="shared" si="28"/>
        <v/>
      </c>
      <c r="P469" s="271" t="str">
        <f t="shared" si="29"/>
        <v/>
      </c>
      <c r="Q469" s="270" t="s">
        <v>52</v>
      </c>
      <c r="R469" s="269" t="s">
        <v>33</v>
      </c>
      <c r="S469" s="267" t="s">
        <v>5697</v>
      </c>
      <c r="T469" s="268" t="s">
        <v>5492</v>
      </c>
      <c r="U469" s="267" t="str">
        <f t="shared" si="30"/>
        <v/>
      </c>
      <c r="V469" s="267" t="str">
        <f t="shared" si="31"/>
        <v/>
      </c>
      <c r="W469" s="267" t="s">
        <v>5512</v>
      </c>
      <c r="X469" s="267"/>
      <c r="Y469" s="78"/>
    </row>
    <row r="470" spans="1:25" x14ac:dyDescent="0.2">
      <c r="A470" s="227">
        <v>1869</v>
      </c>
      <c r="B470" s="282">
        <v>5</v>
      </c>
      <c r="C470" s="281">
        <v>3600</v>
      </c>
      <c r="D470" s="227" t="s">
        <v>5839</v>
      </c>
      <c r="E470" s="280" t="s">
        <v>448</v>
      </c>
      <c r="F470" s="279" t="s">
        <v>449</v>
      </c>
      <c r="G470" s="278" t="s">
        <v>5596</v>
      </c>
      <c r="H470" s="277" t="s">
        <v>5838</v>
      </c>
      <c r="I470" s="276">
        <v>742.35</v>
      </c>
      <c r="J470" s="275">
        <v>0.75</v>
      </c>
      <c r="K470" s="274" t="s">
        <v>5837</v>
      </c>
      <c r="L470" s="273">
        <v>0</v>
      </c>
      <c r="M470" s="273">
        <v>1</v>
      </c>
      <c r="N470" s="272"/>
      <c r="O470" s="271" t="str">
        <f t="shared" si="28"/>
        <v/>
      </c>
      <c r="P470" s="271" t="str">
        <f t="shared" si="29"/>
        <v/>
      </c>
      <c r="Q470" s="270" t="s">
        <v>52</v>
      </c>
      <c r="R470" s="269" t="s">
        <v>33</v>
      </c>
      <c r="S470" s="267" t="s">
        <v>5697</v>
      </c>
      <c r="T470" s="268" t="s">
        <v>5492</v>
      </c>
      <c r="U470" s="267" t="str">
        <f t="shared" si="30"/>
        <v/>
      </c>
      <c r="V470" s="267" t="str">
        <f t="shared" si="31"/>
        <v/>
      </c>
      <c r="W470" s="267" t="s">
        <v>5594</v>
      </c>
      <c r="X470" s="267"/>
      <c r="Y470" s="78"/>
    </row>
    <row r="471" spans="1:25" x14ac:dyDescent="0.2">
      <c r="A471" s="227">
        <v>1877</v>
      </c>
      <c r="B471" s="282">
        <v>0.6</v>
      </c>
      <c r="C471" s="281">
        <v>515</v>
      </c>
      <c r="D471" s="227" t="s">
        <v>5836</v>
      </c>
      <c r="E471" s="280" t="s">
        <v>1839</v>
      </c>
      <c r="F471" s="279" t="s">
        <v>1840</v>
      </c>
      <c r="G471" s="278" t="s">
        <v>5510</v>
      </c>
      <c r="H471" s="277"/>
      <c r="I471" s="276">
        <v>243.7</v>
      </c>
      <c r="J471" s="283">
        <v>0</v>
      </c>
      <c r="K471" s="274"/>
      <c r="L471" s="273">
        <v>0</v>
      </c>
      <c r="M471" s="273">
        <v>4</v>
      </c>
      <c r="N471" s="272"/>
      <c r="O471" s="271" t="str">
        <f t="shared" si="28"/>
        <v/>
      </c>
      <c r="P471" s="271" t="str">
        <f t="shared" si="29"/>
        <v/>
      </c>
      <c r="Q471" s="270" t="s">
        <v>5835</v>
      </c>
      <c r="R471" s="269" t="s">
        <v>33</v>
      </c>
      <c r="S471" s="267" t="s">
        <v>5493</v>
      </c>
      <c r="T471" s="268" t="s">
        <v>5492</v>
      </c>
      <c r="U471" s="267" t="str">
        <f t="shared" si="30"/>
        <v/>
      </c>
      <c r="V471" s="267" t="str">
        <f t="shared" si="31"/>
        <v/>
      </c>
      <c r="W471" s="267" t="s">
        <v>5509</v>
      </c>
      <c r="X471" s="267"/>
      <c r="Y471" s="78"/>
    </row>
    <row r="472" spans="1:25" x14ac:dyDescent="0.2">
      <c r="A472" s="227">
        <v>1898</v>
      </c>
      <c r="B472" s="282">
        <v>0.9</v>
      </c>
      <c r="C472" s="281">
        <v>715</v>
      </c>
      <c r="D472" s="227" t="s">
        <v>5834</v>
      </c>
      <c r="E472" s="280" t="s">
        <v>468</v>
      </c>
      <c r="F472" s="279" t="s">
        <v>469</v>
      </c>
      <c r="G472" s="278" t="s">
        <v>5507</v>
      </c>
      <c r="H472" s="277"/>
      <c r="I472" s="276">
        <v>292.14999999999998</v>
      </c>
      <c r="J472" s="275">
        <v>0.35</v>
      </c>
      <c r="K472" s="274"/>
      <c r="L472" s="273">
        <v>0</v>
      </c>
      <c r="M472" s="273">
        <v>1</v>
      </c>
      <c r="N472" s="272"/>
      <c r="O472" s="271" t="str">
        <f t="shared" si="28"/>
        <v/>
      </c>
      <c r="P472" s="271" t="str">
        <f t="shared" si="29"/>
        <v/>
      </c>
      <c r="Q472" s="270" t="s">
        <v>79</v>
      </c>
      <c r="R472" s="269" t="s">
        <v>99</v>
      </c>
      <c r="S472" s="267" t="s">
        <v>5623</v>
      </c>
      <c r="T472" s="268" t="s">
        <v>5492</v>
      </c>
      <c r="U472" s="267" t="str">
        <f t="shared" si="30"/>
        <v/>
      </c>
      <c r="V472" s="267" t="str">
        <f t="shared" si="31"/>
        <v/>
      </c>
      <c r="W472" s="267" t="s">
        <v>5506</v>
      </c>
      <c r="X472" s="267"/>
      <c r="Y472" s="78"/>
    </row>
    <row r="473" spans="1:25" x14ac:dyDescent="0.2">
      <c r="A473" s="227">
        <v>1899</v>
      </c>
      <c r="B473" s="282">
        <v>1.25</v>
      </c>
      <c r="C473" s="281">
        <v>1050</v>
      </c>
      <c r="D473" s="227" t="s">
        <v>5833</v>
      </c>
      <c r="E473" s="280" t="s">
        <v>468</v>
      </c>
      <c r="F473" s="279" t="s">
        <v>469</v>
      </c>
      <c r="G473" s="278" t="s">
        <v>5504</v>
      </c>
      <c r="H473" s="277"/>
      <c r="I473" s="276">
        <v>336.4</v>
      </c>
      <c r="J473" s="275">
        <v>0.35</v>
      </c>
      <c r="K473" s="274"/>
      <c r="L473" s="273">
        <v>0</v>
      </c>
      <c r="M473" s="273">
        <v>2</v>
      </c>
      <c r="N473" s="272"/>
      <c r="O473" s="271" t="str">
        <f t="shared" si="28"/>
        <v/>
      </c>
      <c r="P473" s="271" t="str">
        <f t="shared" si="29"/>
        <v/>
      </c>
      <c r="Q473" s="270" t="s">
        <v>79</v>
      </c>
      <c r="R473" s="269" t="s">
        <v>99</v>
      </c>
      <c r="S473" s="267" t="s">
        <v>5623</v>
      </c>
      <c r="T473" s="268" t="s">
        <v>5492</v>
      </c>
      <c r="U473" s="267" t="str">
        <f t="shared" si="30"/>
        <v/>
      </c>
      <c r="V473" s="267" t="str">
        <f t="shared" si="31"/>
        <v/>
      </c>
      <c r="W473" s="267" t="s">
        <v>5503</v>
      </c>
      <c r="X473" s="267"/>
      <c r="Y473" s="78"/>
    </row>
    <row r="474" spans="1:25" x14ac:dyDescent="0.2">
      <c r="A474" s="227">
        <v>1900</v>
      </c>
      <c r="B474" s="282">
        <v>2.5</v>
      </c>
      <c r="C474" s="281">
        <v>1550</v>
      </c>
      <c r="D474" s="227" t="s">
        <v>5832</v>
      </c>
      <c r="E474" s="280" t="s">
        <v>468</v>
      </c>
      <c r="F474" s="279" t="s">
        <v>469</v>
      </c>
      <c r="G474" s="278" t="s">
        <v>5499</v>
      </c>
      <c r="H474" s="277"/>
      <c r="I474" s="276">
        <v>406.7</v>
      </c>
      <c r="J474" s="275">
        <v>0.35</v>
      </c>
      <c r="K474" s="274" t="s">
        <v>5495</v>
      </c>
      <c r="L474" s="273">
        <v>0</v>
      </c>
      <c r="M474" s="273">
        <v>4</v>
      </c>
      <c r="N474" s="272"/>
      <c r="O474" s="271" t="str">
        <f t="shared" si="28"/>
        <v/>
      </c>
      <c r="P474" s="271" t="str">
        <f t="shared" si="29"/>
        <v/>
      </c>
      <c r="Q474" s="270" t="s">
        <v>79</v>
      </c>
      <c r="R474" s="269" t="s">
        <v>99</v>
      </c>
      <c r="S474" s="267" t="s">
        <v>5623</v>
      </c>
      <c r="T474" s="268" t="s">
        <v>5492</v>
      </c>
      <c r="U474" s="267" t="str">
        <f t="shared" si="30"/>
        <v/>
      </c>
      <c r="V474" s="267" t="str">
        <f t="shared" si="31"/>
        <v/>
      </c>
      <c r="W474" s="267" t="s">
        <v>5498</v>
      </c>
      <c r="X474" s="267"/>
      <c r="Y474" s="78"/>
    </row>
    <row r="475" spans="1:25" x14ac:dyDescent="0.2">
      <c r="A475" s="227">
        <v>1901</v>
      </c>
      <c r="B475" s="282">
        <v>2.9</v>
      </c>
      <c r="C475" s="281">
        <v>2500</v>
      </c>
      <c r="D475" s="227" t="s">
        <v>5831</v>
      </c>
      <c r="E475" s="280" t="s">
        <v>468</v>
      </c>
      <c r="F475" s="279" t="s">
        <v>469</v>
      </c>
      <c r="G475" s="278" t="s">
        <v>5496</v>
      </c>
      <c r="H475" s="277"/>
      <c r="I475" s="276">
        <v>490.8</v>
      </c>
      <c r="J475" s="275">
        <v>0.35</v>
      </c>
      <c r="K475" s="274" t="s">
        <v>5495</v>
      </c>
      <c r="L475" s="273">
        <v>0</v>
      </c>
      <c r="M475" s="273">
        <v>2</v>
      </c>
      <c r="N475" s="272"/>
      <c r="O475" s="271" t="str">
        <f t="shared" si="28"/>
        <v/>
      </c>
      <c r="P475" s="271" t="str">
        <f t="shared" si="29"/>
        <v/>
      </c>
      <c r="Q475" s="270" t="s">
        <v>79</v>
      </c>
      <c r="R475" s="269" t="s">
        <v>99</v>
      </c>
      <c r="S475" s="267" t="s">
        <v>5623</v>
      </c>
      <c r="T475" s="268" t="s">
        <v>5492</v>
      </c>
      <c r="U475" s="267" t="str">
        <f t="shared" si="30"/>
        <v/>
      </c>
      <c r="V475" s="267" t="str">
        <f t="shared" si="31"/>
        <v/>
      </c>
      <c r="W475" s="267" t="s">
        <v>5491</v>
      </c>
      <c r="X475" s="267"/>
      <c r="Y475" s="78"/>
    </row>
    <row r="476" spans="1:25" x14ac:dyDescent="0.2">
      <c r="A476" s="227">
        <v>1905</v>
      </c>
      <c r="B476" s="282">
        <v>2.9</v>
      </c>
      <c r="C476" s="281">
        <v>2500</v>
      </c>
      <c r="D476" s="227" t="s">
        <v>5830</v>
      </c>
      <c r="E476" s="280" t="s">
        <v>5827</v>
      </c>
      <c r="F476" s="279" t="s">
        <v>5826</v>
      </c>
      <c r="G476" s="278" t="s">
        <v>5496</v>
      </c>
      <c r="H476" s="277"/>
      <c r="I476" s="276">
        <v>490.8</v>
      </c>
      <c r="J476" s="283">
        <v>0</v>
      </c>
      <c r="K476" s="274" t="s">
        <v>5495</v>
      </c>
      <c r="L476" s="273">
        <v>0</v>
      </c>
      <c r="M476" s="273">
        <v>1</v>
      </c>
      <c r="N476" s="272"/>
      <c r="O476" s="271" t="str">
        <f t="shared" si="28"/>
        <v/>
      </c>
      <c r="P476" s="271" t="str">
        <f t="shared" si="29"/>
        <v/>
      </c>
      <c r="Q476" s="270" t="s">
        <v>5513</v>
      </c>
      <c r="R476" s="269" t="s">
        <v>33</v>
      </c>
      <c r="S476" s="267" t="s">
        <v>5666</v>
      </c>
      <c r="T476" s="268" t="s">
        <v>5492</v>
      </c>
      <c r="U476" s="267" t="str">
        <f t="shared" si="30"/>
        <v/>
      </c>
      <c r="V476" s="267" t="str">
        <f t="shared" si="31"/>
        <v/>
      </c>
      <c r="W476" s="267" t="s">
        <v>5491</v>
      </c>
      <c r="X476" s="267"/>
      <c r="Y476" s="78"/>
    </row>
    <row r="477" spans="1:25" x14ac:dyDescent="0.2">
      <c r="A477" s="227">
        <v>1906</v>
      </c>
      <c r="B477" s="282">
        <v>3</v>
      </c>
      <c r="C477" s="281">
        <v>2700</v>
      </c>
      <c r="D477" s="227" t="s">
        <v>5829</v>
      </c>
      <c r="E477" s="280" t="s">
        <v>5827</v>
      </c>
      <c r="F477" s="279" t="s">
        <v>5826</v>
      </c>
      <c r="G477" s="278" t="s">
        <v>5516</v>
      </c>
      <c r="H477" s="277"/>
      <c r="I477" s="276">
        <v>588.70000000000005</v>
      </c>
      <c r="J477" s="283">
        <v>0</v>
      </c>
      <c r="K477" s="274" t="s">
        <v>5495</v>
      </c>
      <c r="L477" s="273">
        <v>0</v>
      </c>
      <c r="M477" s="273">
        <v>10</v>
      </c>
      <c r="N477" s="272"/>
      <c r="O477" s="271" t="str">
        <f t="shared" si="28"/>
        <v/>
      </c>
      <c r="P477" s="271" t="str">
        <f t="shared" si="29"/>
        <v/>
      </c>
      <c r="Q477" s="270" t="s">
        <v>5513</v>
      </c>
      <c r="R477" s="269" t="s">
        <v>33</v>
      </c>
      <c r="S477" s="267" t="s">
        <v>5666</v>
      </c>
      <c r="T477" s="268" t="s">
        <v>5492</v>
      </c>
      <c r="U477" s="267" t="str">
        <f t="shared" si="30"/>
        <v/>
      </c>
      <c r="V477" s="267" t="str">
        <f t="shared" si="31"/>
        <v/>
      </c>
      <c r="W477" s="267" t="s">
        <v>5512</v>
      </c>
      <c r="X477" s="267"/>
      <c r="Y477" s="78"/>
    </row>
    <row r="478" spans="1:25" x14ac:dyDescent="0.2">
      <c r="A478" s="227">
        <v>1907</v>
      </c>
      <c r="B478" s="282">
        <v>3.5</v>
      </c>
      <c r="C478" s="281">
        <v>3000</v>
      </c>
      <c r="D478" s="227" t="s">
        <v>5828</v>
      </c>
      <c r="E478" s="280" t="s">
        <v>5827</v>
      </c>
      <c r="F478" s="279" t="s">
        <v>5826</v>
      </c>
      <c r="G478" s="278" t="s">
        <v>5514</v>
      </c>
      <c r="H478" s="277"/>
      <c r="I478" s="276">
        <v>625</v>
      </c>
      <c r="J478" s="283">
        <v>0</v>
      </c>
      <c r="K478" s="274" t="s">
        <v>5495</v>
      </c>
      <c r="L478" s="273">
        <v>0</v>
      </c>
      <c r="M478" s="273">
        <v>1</v>
      </c>
      <c r="N478" s="272"/>
      <c r="O478" s="271" t="str">
        <f t="shared" si="28"/>
        <v/>
      </c>
      <c r="P478" s="271" t="str">
        <f t="shared" si="29"/>
        <v/>
      </c>
      <c r="Q478" s="270" t="s">
        <v>5513</v>
      </c>
      <c r="R478" s="269" t="s">
        <v>33</v>
      </c>
      <c r="S478" s="267" t="s">
        <v>5666</v>
      </c>
      <c r="T478" s="268" t="s">
        <v>5492</v>
      </c>
      <c r="U478" s="267" t="str">
        <f t="shared" si="30"/>
        <v/>
      </c>
      <c r="V478" s="267" t="str">
        <f t="shared" si="31"/>
        <v/>
      </c>
      <c r="W478" s="267" t="s">
        <v>5512</v>
      </c>
      <c r="X478" s="267"/>
      <c r="Y478" s="78"/>
    </row>
    <row r="479" spans="1:25" x14ac:dyDescent="0.2">
      <c r="A479" s="227">
        <v>1911</v>
      </c>
      <c r="B479" s="282">
        <v>0.6</v>
      </c>
      <c r="C479" s="281">
        <v>515</v>
      </c>
      <c r="D479" s="227" t="s">
        <v>5825</v>
      </c>
      <c r="E479" s="280" t="s">
        <v>466</v>
      </c>
      <c r="F479" s="279" t="s">
        <v>467</v>
      </c>
      <c r="G479" s="278" t="s">
        <v>5510</v>
      </c>
      <c r="H479" s="277"/>
      <c r="I479" s="276">
        <v>235</v>
      </c>
      <c r="J479" s="275">
        <v>0.65</v>
      </c>
      <c r="K479" s="274"/>
      <c r="L479" s="273">
        <v>0</v>
      </c>
      <c r="M479" s="273">
        <v>159</v>
      </c>
      <c r="N479" s="272"/>
      <c r="O479" s="271" t="str">
        <f t="shared" si="28"/>
        <v/>
      </c>
      <c r="P479" s="271" t="str">
        <f t="shared" si="29"/>
        <v/>
      </c>
      <c r="Q479" s="270" t="s">
        <v>5513</v>
      </c>
      <c r="R479" s="269" t="s">
        <v>60</v>
      </c>
      <c r="S479" s="267" t="s">
        <v>5623</v>
      </c>
      <c r="T479" s="268" t="s">
        <v>5492</v>
      </c>
      <c r="U479" s="267" t="str">
        <f t="shared" si="30"/>
        <v/>
      </c>
      <c r="V479" s="267" t="str">
        <f t="shared" si="31"/>
        <v/>
      </c>
      <c r="W479" s="267" t="s">
        <v>5509</v>
      </c>
      <c r="X479" s="267"/>
      <c r="Y479" s="78"/>
    </row>
    <row r="480" spans="1:25" x14ac:dyDescent="0.2">
      <c r="A480" s="227">
        <v>1913</v>
      </c>
      <c r="B480" s="282">
        <v>1.25</v>
      </c>
      <c r="C480" s="281">
        <v>1050</v>
      </c>
      <c r="D480" s="227" t="s">
        <v>5824</v>
      </c>
      <c r="E480" s="280" t="s">
        <v>466</v>
      </c>
      <c r="F480" s="279" t="s">
        <v>467</v>
      </c>
      <c r="G480" s="278" t="s">
        <v>5504</v>
      </c>
      <c r="H480" s="277"/>
      <c r="I480" s="276">
        <v>356.75</v>
      </c>
      <c r="J480" s="275">
        <v>0.65</v>
      </c>
      <c r="K480" s="274"/>
      <c r="L480" s="273">
        <v>0</v>
      </c>
      <c r="M480" s="273">
        <v>1</v>
      </c>
      <c r="N480" s="272"/>
      <c r="O480" s="271" t="str">
        <f t="shared" si="28"/>
        <v/>
      </c>
      <c r="P480" s="271" t="str">
        <f t="shared" si="29"/>
        <v/>
      </c>
      <c r="Q480" s="270" t="s">
        <v>5513</v>
      </c>
      <c r="R480" s="269" t="s">
        <v>60</v>
      </c>
      <c r="S480" s="267" t="s">
        <v>5623</v>
      </c>
      <c r="T480" s="268" t="s">
        <v>5492</v>
      </c>
      <c r="U480" s="267" t="str">
        <f t="shared" si="30"/>
        <v/>
      </c>
      <c r="V480" s="267" t="str">
        <f t="shared" si="31"/>
        <v/>
      </c>
      <c r="W480" s="267" t="s">
        <v>5503</v>
      </c>
      <c r="X480" s="267"/>
      <c r="Y480" s="78"/>
    </row>
    <row r="481" spans="1:25" x14ac:dyDescent="0.2">
      <c r="A481" s="227">
        <v>1914</v>
      </c>
      <c r="B481" s="282">
        <v>2.5</v>
      </c>
      <c r="C481" s="281">
        <v>1550</v>
      </c>
      <c r="D481" s="227" t="s">
        <v>5823</v>
      </c>
      <c r="E481" s="280" t="s">
        <v>466</v>
      </c>
      <c r="F481" s="279" t="s">
        <v>467</v>
      </c>
      <c r="G481" s="278" t="s">
        <v>5499</v>
      </c>
      <c r="H481" s="277"/>
      <c r="I481" s="276">
        <v>430.65</v>
      </c>
      <c r="J481" s="275">
        <v>0.65</v>
      </c>
      <c r="K481" s="274" t="s">
        <v>5495</v>
      </c>
      <c r="L481" s="273">
        <v>0</v>
      </c>
      <c r="M481" s="273">
        <v>3</v>
      </c>
      <c r="N481" s="272"/>
      <c r="O481" s="271" t="str">
        <f t="shared" si="28"/>
        <v/>
      </c>
      <c r="P481" s="271" t="str">
        <f t="shared" si="29"/>
        <v/>
      </c>
      <c r="Q481" s="270" t="s">
        <v>5513</v>
      </c>
      <c r="R481" s="269" t="s">
        <v>60</v>
      </c>
      <c r="S481" s="267" t="s">
        <v>5623</v>
      </c>
      <c r="T481" s="268" t="s">
        <v>5492</v>
      </c>
      <c r="U481" s="267" t="str">
        <f t="shared" si="30"/>
        <v/>
      </c>
      <c r="V481" s="267" t="str">
        <f t="shared" si="31"/>
        <v/>
      </c>
      <c r="W481" s="267" t="s">
        <v>5498</v>
      </c>
      <c r="X481" s="267"/>
      <c r="Y481" s="78"/>
    </row>
    <row r="482" spans="1:25" x14ac:dyDescent="0.2">
      <c r="A482" s="227">
        <v>1916</v>
      </c>
      <c r="B482" s="282">
        <v>3</v>
      </c>
      <c r="C482" s="281">
        <v>2700</v>
      </c>
      <c r="D482" s="227" t="s">
        <v>5822</v>
      </c>
      <c r="E482" s="280" t="s">
        <v>466</v>
      </c>
      <c r="F482" s="279" t="s">
        <v>467</v>
      </c>
      <c r="G482" s="278" t="s">
        <v>5516</v>
      </c>
      <c r="H482" s="277"/>
      <c r="I482" s="276">
        <v>619.45000000000005</v>
      </c>
      <c r="J482" s="275">
        <v>0.65</v>
      </c>
      <c r="K482" s="274" t="s">
        <v>5495</v>
      </c>
      <c r="L482" s="273">
        <v>0</v>
      </c>
      <c r="M482" s="273">
        <v>1</v>
      </c>
      <c r="N482" s="272"/>
      <c r="O482" s="271" t="str">
        <f t="shared" si="28"/>
        <v/>
      </c>
      <c r="P482" s="271" t="str">
        <f t="shared" si="29"/>
        <v/>
      </c>
      <c r="Q482" s="270" t="s">
        <v>5513</v>
      </c>
      <c r="R482" s="269" t="s">
        <v>60</v>
      </c>
      <c r="S482" s="267" t="s">
        <v>5623</v>
      </c>
      <c r="T482" s="268" t="s">
        <v>5492</v>
      </c>
      <c r="U482" s="267" t="str">
        <f t="shared" si="30"/>
        <v/>
      </c>
      <c r="V482" s="267" t="str">
        <f t="shared" si="31"/>
        <v/>
      </c>
      <c r="W482" s="267" t="s">
        <v>5512</v>
      </c>
      <c r="X482" s="267"/>
      <c r="Y482" s="78"/>
    </row>
    <row r="483" spans="1:25" x14ac:dyDescent="0.2">
      <c r="A483" s="227">
        <v>1935</v>
      </c>
      <c r="B483" s="282">
        <v>0.53</v>
      </c>
      <c r="C483" s="281">
        <v>405</v>
      </c>
      <c r="D483" s="227" t="s">
        <v>5821</v>
      </c>
      <c r="E483" s="280" t="s">
        <v>477</v>
      </c>
      <c r="F483" s="279" t="s">
        <v>478</v>
      </c>
      <c r="G483" s="278" t="s">
        <v>5528</v>
      </c>
      <c r="H483" s="277" t="s">
        <v>5668</v>
      </c>
      <c r="I483" s="276">
        <v>196.9</v>
      </c>
      <c r="J483" s="275">
        <v>1.5</v>
      </c>
      <c r="K483" s="274"/>
      <c r="L483" s="273">
        <v>0</v>
      </c>
      <c r="M483" s="273">
        <v>2</v>
      </c>
      <c r="N483" s="272"/>
      <c r="O483" s="271" t="str">
        <f t="shared" si="28"/>
        <v/>
      </c>
      <c r="P483" s="271" t="str">
        <f t="shared" si="29"/>
        <v/>
      </c>
      <c r="Q483" s="270" t="s">
        <v>5667</v>
      </c>
      <c r="R483" s="269" t="s">
        <v>33</v>
      </c>
      <c r="S483" s="267" t="s">
        <v>5666</v>
      </c>
      <c r="T483" s="268" t="s">
        <v>5492</v>
      </c>
      <c r="U483" s="267" t="str">
        <f t="shared" si="30"/>
        <v/>
      </c>
      <c r="V483" s="267" t="str">
        <f t="shared" si="31"/>
        <v/>
      </c>
      <c r="W483" s="267" t="s">
        <v>5527</v>
      </c>
      <c r="X483" s="267"/>
      <c r="Y483" s="78"/>
    </row>
    <row r="484" spans="1:25" x14ac:dyDescent="0.2">
      <c r="A484" s="227">
        <v>1936</v>
      </c>
      <c r="B484" s="282">
        <v>0.53</v>
      </c>
      <c r="C484" s="281">
        <v>405</v>
      </c>
      <c r="D484" s="227" t="s">
        <v>5820</v>
      </c>
      <c r="E484" s="280" t="s">
        <v>477</v>
      </c>
      <c r="F484" s="279" t="s">
        <v>478</v>
      </c>
      <c r="G484" s="278" t="s">
        <v>5528</v>
      </c>
      <c r="H484" s="277"/>
      <c r="I484" s="276">
        <v>189</v>
      </c>
      <c r="J484" s="275">
        <v>1.5</v>
      </c>
      <c r="K484" s="274"/>
      <c r="L484" s="273">
        <v>2</v>
      </c>
      <c r="M484" s="273">
        <v>0</v>
      </c>
      <c r="N484" s="272"/>
      <c r="O484" s="271" t="str">
        <f t="shared" si="28"/>
        <v/>
      </c>
      <c r="P484" s="271" t="str">
        <f t="shared" si="29"/>
        <v/>
      </c>
      <c r="Q484" s="270" t="s">
        <v>5719</v>
      </c>
      <c r="R484" s="269" t="s">
        <v>33</v>
      </c>
      <c r="S484" s="267" t="s">
        <v>5666</v>
      </c>
      <c r="T484" s="268" t="s">
        <v>5492</v>
      </c>
      <c r="U484" s="267" t="str">
        <f t="shared" si="30"/>
        <v/>
      </c>
      <c r="V484" s="267" t="str">
        <f t="shared" si="31"/>
        <v/>
      </c>
      <c r="W484" s="267" t="s">
        <v>5527</v>
      </c>
      <c r="X484" s="267"/>
      <c r="Y484" s="78"/>
    </row>
    <row r="485" spans="1:25" x14ac:dyDescent="0.2">
      <c r="A485" s="227">
        <v>1938</v>
      </c>
      <c r="B485" s="282">
        <v>0.6</v>
      </c>
      <c r="C485" s="281">
        <v>515</v>
      </c>
      <c r="D485" s="227" t="s">
        <v>5819</v>
      </c>
      <c r="E485" s="280" t="s">
        <v>477</v>
      </c>
      <c r="F485" s="279" t="s">
        <v>478</v>
      </c>
      <c r="G485" s="278" t="s">
        <v>5510</v>
      </c>
      <c r="H485" s="277"/>
      <c r="I485" s="276">
        <v>229.75</v>
      </c>
      <c r="J485" s="275">
        <v>1.5</v>
      </c>
      <c r="K485" s="274"/>
      <c r="L485" s="273">
        <v>0</v>
      </c>
      <c r="M485" s="273">
        <v>7</v>
      </c>
      <c r="N485" s="272"/>
      <c r="O485" s="271" t="str">
        <f t="shared" si="28"/>
        <v/>
      </c>
      <c r="P485" s="271" t="str">
        <f t="shared" si="29"/>
        <v/>
      </c>
      <c r="Q485" s="270" t="s">
        <v>5719</v>
      </c>
      <c r="R485" s="269" t="s">
        <v>33</v>
      </c>
      <c r="S485" s="267" t="s">
        <v>5666</v>
      </c>
      <c r="T485" s="268" t="s">
        <v>5492</v>
      </c>
      <c r="U485" s="267" t="str">
        <f t="shared" si="30"/>
        <v/>
      </c>
      <c r="V485" s="267" t="str">
        <f t="shared" si="31"/>
        <v/>
      </c>
      <c r="W485" s="267" t="s">
        <v>5509</v>
      </c>
      <c r="X485" s="267"/>
      <c r="Y485" s="78"/>
    </row>
    <row r="486" spans="1:25" x14ac:dyDescent="0.2">
      <c r="A486" s="227">
        <v>1940</v>
      </c>
      <c r="B486" s="282">
        <v>0.9</v>
      </c>
      <c r="C486" s="281">
        <v>715</v>
      </c>
      <c r="D486" s="227" t="s">
        <v>5818</v>
      </c>
      <c r="E486" s="280" t="s">
        <v>477</v>
      </c>
      <c r="F486" s="279" t="s">
        <v>478</v>
      </c>
      <c r="G486" s="278" t="s">
        <v>5507</v>
      </c>
      <c r="H486" s="277"/>
      <c r="I486" s="276">
        <v>280.75</v>
      </c>
      <c r="J486" s="275">
        <v>1.5</v>
      </c>
      <c r="K486" s="274"/>
      <c r="L486" s="273">
        <v>0</v>
      </c>
      <c r="M486" s="273">
        <v>18</v>
      </c>
      <c r="N486" s="272"/>
      <c r="O486" s="271" t="str">
        <f t="shared" si="28"/>
        <v/>
      </c>
      <c r="P486" s="271" t="str">
        <f t="shared" si="29"/>
        <v/>
      </c>
      <c r="Q486" s="270" t="s">
        <v>5719</v>
      </c>
      <c r="R486" s="269" t="s">
        <v>33</v>
      </c>
      <c r="S486" s="267" t="s">
        <v>5666</v>
      </c>
      <c r="T486" s="268" t="s">
        <v>5492</v>
      </c>
      <c r="U486" s="267" t="str">
        <f t="shared" si="30"/>
        <v/>
      </c>
      <c r="V486" s="267" t="str">
        <f t="shared" si="31"/>
        <v/>
      </c>
      <c r="W486" s="267" t="s">
        <v>5506</v>
      </c>
      <c r="X486" s="267"/>
      <c r="Y486" s="78"/>
    </row>
    <row r="487" spans="1:25" x14ac:dyDescent="0.2">
      <c r="A487" s="227">
        <v>1942</v>
      </c>
      <c r="B487" s="282">
        <v>1.25</v>
      </c>
      <c r="C487" s="281">
        <v>1050</v>
      </c>
      <c r="D487" s="227" t="s">
        <v>5817</v>
      </c>
      <c r="E487" s="280" t="s">
        <v>477</v>
      </c>
      <c r="F487" s="279" t="s">
        <v>478</v>
      </c>
      <c r="G487" s="278" t="s">
        <v>5504</v>
      </c>
      <c r="H487" s="277"/>
      <c r="I487" s="276">
        <v>342.75</v>
      </c>
      <c r="J487" s="275">
        <v>1.5</v>
      </c>
      <c r="K487" s="274"/>
      <c r="L487" s="273">
        <v>0</v>
      </c>
      <c r="M487" s="273">
        <v>48</v>
      </c>
      <c r="N487" s="272"/>
      <c r="O487" s="271" t="str">
        <f t="shared" si="28"/>
        <v/>
      </c>
      <c r="P487" s="271" t="str">
        <f t="shared" si="29"/>
        <v/>
      </c>
      <c r="Q487" s="270" t="s">
        <v>5719</v>
      </c>
      <c r="R487" s="269" t="s">
        <v>33</v>
      </c>
      <c r="S487" s="267" t="s">
        <v>5666</v>
      </c>
      <c r="T487" s="268" t="s">
        <v>5492</v>
      </c>
      <c r="U487" s="267" t="str">
        <f t="shared" si="30"/>
        <v/>
      </c>
      <c r="V487" s="267" t="str">
        <f t="shared" si="31"/>
        <v/>
      </c>
      <c r="W487" s="267" t="s">
        <v>5503</v>
      </c>
      <c r="X487" s="267"/>
      <c r="Y487" s="78"/>
    </row>
    <row r="488" spans="1:25" x14ac:dyDescent="0.2">
      <c r="A488" s="227">
        <v>1944</v>
      </c>
      <c r="B488" s="282">
        <v>2.5</v>
      </c>
      <c r="C488" s="281">
        <v>1550</v>
      </c>
      <c r="D488" s="227" t="s">
        <v>5816</v>
      </c>
      <c r="E488" s="280" t="s">
        <v>477</v>
      </c>
      <c r="F488" s="279" t="s">
        <v>478</v>
      </c>
      <c r="G488" s="278" t="s">
        <v>5499</v>
      </c>
      <c r="H488" s="277"/>
      <c r="I488" s="276">
        <v>414.15</v>
      </c>
      <c r="J488" s="275">
        <v>1.5</v>
      </c>
      <c r="K488" s="274" t="s">
        <v>5495</v>
      </c>
      <c r="L488" s="273">
        <v>0</v>
      </c>
      <c r="M488" s="273">
        <v>3</v>
      </c>
      <c r="N488" s="272"/>
      <c r="O488" s="271" t="str">
        <f t="shared" si="28"/>
        <v/>
      </c>
      <c r="P488" s="271" t="str">
        <f t="shared" si="29"/>
        <v/>
      </c>
      <c r="Q488" s="270" t="s">
        <v>5719</v>
      </c>
      <c r="R488" s="269" t="s">
        <v>33</v>
      </c>
      <c r="S488" s="267" t="s">
        <v>5666</v>
      </c>
      <c r="T488" s="268" t="s">
        <v>5492</v>
      </c>
      <c r="U488" s="267" t="str">
        <f t="shared" si="30"/>
        <v/>
      </c>
      <c r="V488" s="267" t="str">
        <f t="shared" si="31"/>
        <v/>
      </c>
      <c r="W488" s="267" t="s">
        <v>5498</v>
      </c>
      <c r="X488" s="267"/>
      <c r="Y488" s="78"/>
    </row>
    <row r="489" spans="1:25" x14ac:dyDescent="0.2">
      <c r="A489" s="227">
        <v>1950</v>
      </c>
      <c r="B489" s="282">
        <v>0.53</v>
      </c>
      <c r="C489" s="281">
        <v>405</v>
      </c>
      <c r="D489" s="227" t="s">
        <v>5815</v>
      </c>
      <c r="E489" s="280" t="s">
        <v>716</v>
      </c>
      <c r="F489" s="279" t="s">
        <v>717</v>
      </c>
      <c r="G489" s="278" t="s">
        <v>5528</v>
      </c>
      <c r="H489" s="277"/>
      <c r="I489" s="276">
        <v>197.3</v>
      </c>
      <c r="J489" s="275">
        <v>1.75</v>
      </c>
      <c r="K489" s="274"/>
      <c r="L489" s="273">
        <v>0</v>
      </c>
      <c r="M489" s="273">
        <v>13</v>
      </c>
      <c r="N489" s="272"/>
      <c r="O489" s="271" t="str">
        <f t="shared" si="28"/>
        <v/>
      </c>
      <c r="P489" s="271" t="str">
        <f t="shared" si="29"/>
        <v/>
      </c>
      <c r="Q489" s="270" t="s">
        <v>79</v>
      </c>
      <c r="R489" s="269" t="s">
        <v>33</v>
      </c>
      <c r="S489" s="267" t="s">
        <v>5623</v>
      </c>
      <c r="T489" s="268" t="s">
        <v>5492</v>
      </c>
      <c r="U489" s="267" t="str">
        <f t="shared" si="30"/>
        <v/>
      </c>
      <c r="V489" s="267" t="str">
        <f t="shared" si="31"/>
        <v/>
      </c>
      <c r="W489" s="267" t="s">
        <v>5527</v>
      </c>
      <c r="X489" s="267"/>
      <c r="Y489" s="78"/>
    </row>
    <row r="490" spans="1:25" x14ac:dyDescent="0.2">
      <c r="A490" s="227">
        <v>1951</v>
      </c>
      <c r="B490" s="282">
        <v>0.6</v>
      </c>
      <c r="C490" s="281">
        <v>515</v>
      </c>
      <c r="D490" s="227" t="s">
        <v>5814</v>
      </c>
      <c r="E490" s="280" t="s">
        <v>716</v>
      </c>
      <c r="F490" s="279" t="s">
        <v>717</v>
      </c>
      <c r="G490" s="278" t="s">
        <v>5510</v>
      </c>
      <c r="H490" s="277"/>
      <c r="I490" s="276">
        <v>237.95</v>
      </c>
      <c r="J490" s="275">
        <v>1.75</v>
      </c>
      <c r="K490" s="274"/>
      <c r="L490" s="273">
        <v>0</v>
      </c>
      <c r="M490" s="273">
        <v>1</v>
      </c>
      <c r="N490" s="272"/>
      <c r="O490" s="271" t="str">
        <f t="shared" si="28"/>
        <v/>
      </c>
      <c r="P490" s="271" t="str">
        <f t="shared" si="29"/>
        <v/>
      </c>
      <c r="Q490" s="270" t="s">
        <v>79</v>
      </c>
      <c r="R490" s="269" t="s">
        <v>33</v>
      </c>
      <c r="S490" s="267" t="s">
        <v>5623</v>
      </c>
      <c r="T490" s="268" t="s">
        <v>5492</v>
      </c>
      <c r="U490" s="267" t="str">
        <f t="shared" si="30"/>
        <v/>
      </c>
      <c r="V490" s="267" t="str">
        <f t="shared" si="31"/>
        <v/>
      </c>
      <c r="W490" s="267" t="s">
        <v>5509</v>
      </c>
      <c r="X490" s="267"/>
      <c r="Y490" s="78"/>
    </row>
    <row r="491" spans="1:25" x14ac:dyDescent="0.2">
      <c r="A491" s="227">
        <v>1952</v>
      </c>
      <c r="B491" s="282">
        <v>0.9</v>
      </c>
      <c r="C491" s="281">
        <v>715</v>
      </c>
      <c r="D491" s="227" t="s">
        <v>5813</v>
      </c>
      <c r="E491" s="280" t="s">
        <v>716</v>
      </c>
      <c r="F491" s="279" t="s">
        <v>717</v>
      </c>
      <c r="G491" s="278" t="s">
        <v>5507</v>
      </c>
      <c r="H491" s="277"/>
      <c r="I491" s="276">
        <v>292.14999999999998</v>
      </c>
      <c r="J491" s="275">
        <v>1.75</v>
      </c>
      <c r="K491" s="274"/>
      <c r="L491" s="273">
        <v>0</v>
      </c>
      <c r="M491" s="273">
        <v>16</v>
      </c>
      <c r="N491" s="272"/>
      <c r="O491" s="271" t="str">
        <f t="shared" si="28"/>
        <v/>
      </c>
      <c r="P491" s="271" t="str">
        <f t="shared" si="29"/>
        <v/>
      </c>
      <c r="Q491" s="270" t="s">
        <v>79</v>
      </c>
      <c r="R491" s="269" t="s">
        <v>33</v>
      </c>
      <c r="S491" s="267" t="s">
        <v>5623</v>
      </c>
      <c r="T491" s="268" t="s">
        <v>5492</v>
      </c>
      <c r="U491" s="267" t="str">
        <f t="shared" si="30"/>
        <v/>
      </c>
      <c r="V491" s="267" t="str">
        <f t="shared" si="31"/>
        <v/>
      </c>
      <c r="W491" s="267" t="s">
        <v>5506</v>
      </c>
      <c r="X491" s="267"/>
      <c r="Y491" s="78"/>
    </row>
    <row r="492" spans="1:25" x14ac:dyDescent="0.2">
      <c r="A492" s="227">
        <v>1953</v>
      </c>
      <c r="B492" s="282">
        <v>1.25</v>
      </c>
      <c r="C492" s="281">
        <v>1050</v>
      </c>
      <c r="D492" s="227" t="s">
        <v>5812</v>
      </c>
      <c r="E492" s="280" t="s">
        <v>716</v>
      </c>
      <c r="F492" s="279" t="s">
        <v>717</v>
      </c>
      <c r="G492" s="278" t="s">
        <v>5504</v>
      </c>
      <c r="H492" s="277"/>
      <c r="I492" s="276">
        <v>346.8</v>
      </c>
      <c r="J492" s="275">
        <v>1.75</v>
      </c>
      <c r="K492" s="274"/>
      <c r="L492" s="273">
        <v>0</v>
      </c>
      <c r="M492" s="273">
        <v>19</v>
      </c>
      <c r="N492" s="272"/>
      <c r="O492" s="271" t="str">
        <f t="shared" si="28"/>
        <v/>
      </c>
      <c r="P492" s="271" t="str">
        <f t="shared" si="29"/>
        <v/>
      </c>
      <c r="Q492" s="270" t="s">
        <v>79</v>
      </c>
      <c r="R492" s="269" t="s">
        <v>33</v>
      </c>
      <c r="S492" s="267" t="s">
        <v>5623</v>
      </c>
      <c r="T492" s="268" t="s">
        <v>5492</v>
      </c>
      <c r="U492" s="267" t="str">
        <f t="shared" si="30"/>
        <v/>
      </c>
      <c r="V492" s="267" t="str">
        <f t="shared" si="31"/>
        <v/>
      </c>
      <c r="W492" s="267" t="s">
        <v>5503</v>
      </c>
      <c r="X492" s="267"/>
      <c r="Y492" s="78"/>
    </row>
    <row r="493" spans="1:25" x14ac:dyDescent="0.2">
      <c r="A493" s="227">
        <v>1954</v>
      </c>
      <c r="B493" s="282">
        <v>2.5</v>
      </c>
      <c r="C493" s="281">
        <v>1550</v>
      </c>
      <c r="D493" s="227" t="s">
        <v>5811</v>
      </c>
      <c r="E493" s="280" t="s">
        <v>716</v>
      </c>
      <c r="F493" s="279" t="s">
        <v>717</v>
      </c>
      <c r="G493" s="278" t="s">
        <v>5499</v>
      </c>
      <c r="H493" s="277"/>
      <c r="I493" s="276">
        <v>419.25</v>
      </c>
      <c r="J493" s="275">
        <v>1.75</v>
      </c>
      <c r="K493" s="274" t="s">
        <v>5495</v>
      </c>
      <c r="L493" s="273">
        <v>0</v>
      </c>
      <c r="M493" s="273">
        <v>14</v>
      </c>
      <c r="N493" s="272"/>
      <c r="O493" s="271" t="str">
        <f t="shared" si="28"/>
        <v/>
      </c>
      <c r="P493" s="271" t="str">
        <f t="shared" si="29"/>
        <v/>
      </c>
      <c r="Q493" s="270" t="s">
        <v>79</v>
      </c>
      <c r="R493" s="269" t="s">
        <v>33</v>
      </c>
      <c r="S493" s="267" t="s">
        <v>5623</v>
      </c>
      <c r="T493" s="268" t="s">
        <v>5492</v>
      </c>
      <c r="U493" s="267" t="str">
        <f t="shared" si="30"/>
        <v/>
      </c>
      <c r="V493" s="267" t="str">
        <f t="shared" si="31"/>
        <v/>
      </c>
      <c r="W493" s="267" t="s">
        <v>5498</v>
      </c>
      <c r="X493" s="267"/>
      <c r="Y493" s="78"/>
    </row>
    <row r="494" spans="1:25" x14ac:dyDescent="0.2">
      <c r="A494" s="227">
        <v>1955</v>
      </c>
      <c r="B494" s="282">
        <v>2.9</v>
      </c>
      <c r="C494" s="281">
        <v>2500</v>
      </c>
      <c r="D494" s="227" t="s">
        <v>5810</v>
      </c>
      <c r="E494" s="280" t="s">
        <v>716</v>
      </c>
      <c r="F494" s="279" t="s">
        <v>717</v>
      </c>
      <c r="G494" s="278" t="s">
        <v>5496</v>
      </c>
      <c r="H494" s="277"/>
      <c r="I494" s="276">
        <v>505.95</v>
      </c>
      <c r="J494" s="275">
        <v>1.75</v>
      </c>
      <c r="K494" s="274" t="s">
        <v>5495</v>
      </c>
      <c r="L494" s="273">
        <v>0</v>
      </c>
      <c r="M494" s="273">
        <v>7</v>
      </c>
      <c r="N494" s="272"/>
      <c r="O494" s="271" t="str">
        <f t="shared" si="28"/>
        <v/>
      </c>
      <c r="P494" s="271" t="str">
        <f t="shared" si="29"/>
        <v/>
      </c>
      <c r="Q494" s="270" t="s">
        <v>79</v>
      </c>
      <c r="R494" s="269" t="s">
        <v>33</v>
      </c>
      <c r="S494" s="267" t="s">
        <v>5623</v>
      </c>
      <c r="T494" s="268" t="s">
        <v>5492</v>
      </c>
      <c r="U494" s="267" t="str">
        <f t="shared" si="30"/>
        <v/>
      </c>
      <c r="V494" s="267" t="str">
        <f t="shared" si="31"/>
        <v/>
      </c>
      <c r="W494" s="267" t="s">
        <v>5491</v>
      </c>
      <c r="X494" s="267"/>
      <c r="Y494" s="78"/>
    </row>
    <row r="495" spans="1:25" x14ac:dyDescent="0.2">
      <c r="A495" s="227">
        <v>1956</v>
      </c>
      <c r="B495" s="282">
        <v>3</v>
      </c>
      <c r="C495" s="281">
        <v>2700</v>
      </c>
      <c r="D495" s="227" t="s">
        <v>5809</v>
      </c>
      <c r="E495" s="280" t="s">
        <v>716</v>
      </c>
      <c r="F495" s="279" t="s">
        <v>717</v>
      </c>
      <c r="G495" s="278" t="s">
        <v>5516</v>
      </c>
      <c r="H495" s="277"/>
      <c r="I495" s="276">
        <v>606.9</v>
      </c>
      <c r="J495" s="275">
        <v>1.75</v>
      </c>
      <c r="K495" s="274" t="s">
        <v>5495</v>
      </c>
      <c r="L495" s="273">
        <v>0</v>
      </c>
      <c r="M495" s="273">
        <v>3</v>
      </c>
      <c r="N495" s="272"/>
      <c r="O495" s="271" t="str">
        <f t="shared" si="28"/>
        <v/>
      </c>
      <c r="P495" s="271" t="str">
        <f t="shared" si="29"/>
        <v/>
      </c>
      <c r="Q495" s="270" t="s">
        <v>79</v>
      </c>
      <c r="R495" s="269" t="s">
        <v>33</v>
      </c>
      <c r="S495" s="267" t="s">
        <v>5623</v>
      </c>
      <c r="T495" s="268" t="s">
        <v>5492</v>
      </c>
      <c r="U495" s="267" t="str">
        <f t="shared" si="30"/>
        <v/>
      </c>
      <c r="V495" s="267" t="str">
        <f t="shared" si="31"/>
        <v/>
      </c>
      <c r="W495" s="267" t="s">
        <v>5512</v>
      </c>
      <c r="X495" s="267"/>
      <c r="Y495" s="78"/>
    </row>
    <row r="496" spans="1:25" x14ac:dyDescent="0.2">
      <c r="A496" s="227">
        <v>1961</v>
      </c>
      <c r="B496" s="282">
        <v>1.25</v>
      </c>
      <c r="C496" s="281">
        <v>1050</v>
      </c>
      <c r="D496" s="227" t="s">
        <v>5808</v>
      </c>
      <c r="E496" s="280" t="s">
        <v>493</v>
      </c>
      <c r="F496" s="279" t="s">
        <v>494</v>
      </c>
      <c r="G496" s="278" t="s">
        <v>5504</v>
      </c>
      <c r="H496" s="277"/>
      <c r="I496" s="276">
        <v>380.1</v>
      </c>
      <c r="J496" s="283">
        <v>0</v>
      </c>
      <c r="K496" s="274"/>
      <c r="L496" s="273">
        <v>0</v>
      </c>
      <c r="M496" s="273">
        <v>2</v>
      </c>
      <c r="N496" s="272"/>
      <c r="O496" s="271" t="str">
        <f t="shared" si="28"/>
        <v/>
      </c>
      <c r="P496" s="271" t="str">
        <f t="shared" si="29"/>
        <v/>
      </c>
      <c r="Q496" s="270" t="s">
        <v>52</v>
      </c>
      <c r="R496" s="269" t="s">
        <v>33</v>
      </c>
      <c r="S496" s="267" t="s">
        <v>5623</v>
      </c>
      <c r="T496" s="268" t="s">
        <v>5492</v>
      </c>
      <c r="U496" s="267" t="str">
        <f t="shared" si="30"/>
        <v/>
      </c>
      <c r="V496" s="267" t="str">
        <f t="shared" si="31"/>
        <v/>
      </c>
      <c r="W496" s="267" t="s">
        <v>5503</v>
      </c>
      <c r="X496" s="267"/>
      <c r="Y496" s="78"/>
    </row>
    <row r="497" spans="1:25" x14ac:dyDescent="0.2">
      <c r="A497" s="227">
        <v>1962</v>
      </c>
      <c r="B497" s="282">
        <v>2.5</v>
      </c>
      <c r="C497" s="281">
        <v>1550</v>
      </c>
      <c r="D497" s="227" t="s">
        <v>5807</v>
      </c>
      <c r="E497" s="280" t="s">
        <v>493</v>
      </c>
      <c r="F497" s="279" t="s">
        <v>494</v>
      </c>
      <c r="G497" s="278" t="s">
        <v>5499</v>
      </c>
      <c r="H497" s="277"/>
      <c r="I497" s="276">
        <v>461.45</v>
      </c>
      <c r="J497" s="283">
        <v>0</v>
      </c>
      <c r="K497" s="274"/>
      <c r="L497" s="273">
        <v>0</v>
      </c>
      <c r="M497" s="273">
        <v>8</v>
      </c>
      <c r="N497" s="272"/>
      <c r="O497" s="271" t="str">
        <f t="shared" si="28"/>
        <v/>
      </c>
      <c r="P497" s="271" t="str">
        <f t="shared" si="29"/>
        <v/>
      </c>
      <c r="Q497" s="270" t="s">
        <v>52</v>
      </c>
      <c r="R497" s="269" t="s">
        <v>33</v>
      </c>
      <c r="S497" s="267" t="s">
        <v>5623</v>
      </c>
      <c r="T497" s="268" t="s">
        <v>5492</v>
      </c>
      <c r="U497" s="267" t="str">
        <f t="shared" si="30"/>
        <v/>
      </c>
      <c r="V497" s="267" t="str">
        <f t="shared" si="31"/>
        <v/>
      </c>
      <c r="W497" s="267" t="s">
        <v>5498</v>
      </c>
      <c r="X497" s="267"/>
      <c r="Y497" s="78"/>
    </row>
    <row r="498" spans="1:25" x14ac:dyDescent="0.2">
      <c r="A498" s="227">
        <v>1963</v>
      </c>
      <c r="B498" s="282">
        <v>2.9</v>
      </c>
      <c r="C498" s="281">
        <v>2500</v>
      </c>
      <c r="D498" s="227" t="s">
        <v>5806</v>
      </c>
      <c r="E498" s="280" t="s">
        <v>493</v>
      </c>
      <c r="F498" s="279" t="s">
        <v>494</v>
      </c>
      <c r="G498" s="278" t="s">
        <v>5496</v>
      </c>
      <c r="H498" s="277"/>
      <c r="I498" s="276">
        <v>544.9</v>
      </c>
      <c r="J498" s="283">
        <v>0</v>
      </c>
      <c r="K498" s="274"/>
      <c r="L498" s="273">
        <v>0</v>
      </c>
      <c r="M498" s="273">
        <v>3</v>
      </c>
      <c r="N498" s="272"/>
      <c r="O498" s="271" t="str">
        <f t="shared" si="28"/>
        <v/>
      </c>
      <c r="P498" s="271" t="str">
        <f t="shared" si="29"/>
        <v/>
      </c>
      <c r="Q498" s="270" t="s">
        <v>52</v>
      </c>
      <c r="R498" s="269" t="s">
        <v>33</v>
      </c>
      <c r="S498" s="267" t="s">
        <v>5623</v>
      </c>
      <c r="T498" s="268" t="s">
        <v>5492</v>
      </c>
      <c r="U498" s="267" t="str">
        <f t="shared" si="30"/>
        <v/>
      </c>
      <c r="V498" s="267" t="str">
        <f t="shared" si="31"/>
        <v/>
      </c>
      <c r="W498" s="267" t="s">
        <v>5491</v>
      </c>
      <c r="X498" s="267"/>
      <c r="Y498" s="78"/>
    </row>
    <row r="499" spans="1:25" x14ac:dyDescent="0.2">
      <c r="A499" s="227">
        <v>1964</v>
      </c>
      <c r="B499" s="282">
        <v>3</v>
      </c>
      <c r="C499" s="281">
        <v>2700</v>
      </c>
      <c r="D499" s="227" t="s">
        <v>5805</v>
      </c>
      <c r="E499" s="280" t="s">
        <v>493</v>
      </c>
      <c r="F499" s="279" t="s">
        <v>494</v>
      </c>
      <c r="G499" s="278" t="s">
        <v>5516</v>
      </c>
      <c r="H499" s="277"/>
      <c r="I499" s="276">
        <v>674.65</v>
      </c>
      <c r="J499" s="283">
        <v>0</v>
      </c>
      <c r="K499" s="274"/>
      <c r="L499" s="273">
        <v>0</v>
      </c>
      <c r="M499" s="273">
        <v>1</v>
      </c>
      <c r="N499" s="272"/>
      <c r="O499" s="271" t="str">
        <f t="shared" si="28"/>
        <v/>
      </c>
      <c r="P499" s="271" t="str">
        <f t="shared" si="29"/>
        <v/>
      </c>
      <c r="Q499" s="270" t="s">
        <v>52</v>
      </c>
      <c r="R499" s="269" t="s">
        <v>33</v>
      </c>
      <c r="S499" s="267" t="s">
        <v>5623</v>
      </c>
      <c r="T499" s="268" t="s">
        <v>5492</v>
      </c>
      <c r="U499" s="267" t="str">
        <f t="shared" si="30"/>
        <v/>
      </c>
      <c r="V499" s="267" t="str">
        <f t="shared" si="31"/>
        <v/>
      </c>
      <c r="W499" s="267" t="s">
        <v>5512</v>
      </c>
      <c r="X499" s="267"/>
      <c r="Y499" s="78"/>
    </row>
    <row r="500" spans="1:25" x14ac:dyDescent="0.2">
      <c r="A500" s="227">
        <v>1965</v>
      </c>
      <c r="B500" s="282">
        <v>3.5</v>
      </c>
      <c r="C500" s="281">
        <v>3000</v>
      </c>
      <c r="D500" s="227" t="s">
        <v>5804</v>
      </c>
      <c r="E500" s="280" t="s">
        <v>493</v>
      </c>
      <c r="F500" s="279" t="s">
        <v>494</v>
      </c>
      <c r="G500" s="278" t="s">
        <v>5514</v>
      </c>
      <c r="H500" s="277"/>
      <c r="I500" s="276">
        <v>750</v>
      </c>
      <c r="J500" s="283">
        <v>0</v>
      </c>
      <c r="K500" s="274"/>
      <c r="L500" s="273">
        <v>0</v>
      </c>
      <c r="M500" s="273">
        <v>1</v>
      </c>
      <c r="N500" s="272"/>
      <c r="O500" s="271" t="str">
        <f t="shared" si="28"/>
        <v/>
      </c>
      <c r="P500" s="271" t="str">
        <f t="shared" si="29"/>
        <v/>
      </c>
      <c r="Q500" s="270" t="s">
        <v>52</v>
      </c>
      <c r="R500" s="269" t="s">
        <v>33</v>
      </c>
      <c r="S500" s="267" t="s">
        <v>5623</v>
      </c>
      <c r="T500" s="268" t="s">
        <v>5492</v>
      </c>
      <c r="U500" s="267" t="str">
        <f t="shared" si="30"/>
        <v/>
      </c>
      <c r="V500" s="267" t="str">
        <f t="shared" si="31"/>
        <v/>
      </c>
      <c r="W500" s="267" t="s">
        <v>5512</v>
      </c>
      <c r="X500" s="267"/>
      <c r="Y500" s="78"/>
    </row>
    <row r="501" spans="1:25" x14ac:dyDescent="0.2">
      <c r="A501" s="227">
        <v>1969</v>
      </c>
      <c r="B501" s="282">
        <v>0.6</v>
      </c>
      <c r="C501" s="281">
        <v>515</v>
      </c>
      <c r="D501" s="227" t="s">
        <v>5803</v>
      </c>
      <c r="E501" s="280" t="s">
        <v>2167</v>
      </c>
      <c r="F501" s="279" t="s">
        <v>2168</v>
      </c>
      <c r="G501" s="278" t="s">
        <v>5510</v>
      </c>
      <c r="H501" s="277"/>
      <c r="I501" s="276">
        <v>261.35000000000002</v>
      </c>
      <c r="J501" s="283">
        <v>0</v>
      </c>
      <c r="K501" s="274"/>
      <c r="L501" s="273">
        <v>0</v>
      </c>
      <c r="M501" s="273">
        <v>1</v>
      </c>
      <c r="N501" s="272"/>
      <c r="O501" s="271" t="str">
        <f t="shared" si="28"/>
        <v/>
      </c>
      <c r="P501" s="271" t="str">
        <f t="shared" si="29"/>
        <v/>
      </c>
      <c r="Q501" s="270" t="s">
        <v>52</v>
      </c>
      <c r="R501" s="269" t="s">
        <v>60</v>
      </c>
      <c r="S501" s="267" t="s">
        <v>5583</v>
      </c>
      <c r="T501" s="268" t="s">
        <v>5492</v>
      </c>
      <c r="U501" s="267" t="str">
        <f t="shared" si="30"/>
        <v/>
      </c>
      <c r="V501" s="267" t="str">
        <f t="shared" si="31"/>
        <v/>
      </c>
      <c r="W501" s="267" t="s">
        <v>5509</v>
      </c>
      <c r="X501" s="267"/>
      <c r="Y501" s="78"/>
    </row>
    <row r="502" spans="1:25" x14ac:dyDescent="0.2">
      <c r="A502" s="227">
        <v>1977</v>
      </c>
      <c r="B502" s="282">
        <v>0.53</v>
      </c>
      <c r="C502" s="281">
        <v>405</v>
      </c>
      <c r="D502" s="227" t="s">
        <v>5802</v>
      </c>
      <c r="E502" s="280" t="s">
        <v>505</v>
      </c>
      <c r="F502" s="279" t="s">
        <v>506</v>
      </c>
      <c r="G502" s="278" t="s">
        <v>5528</v>
      </c>
      <c r="H502" s="277" t="s">
        <v>5668</v>
      </c>
      <c r="I502" s="276">
        <v>224.75</v>
      </c>
      <c r="J502" s="275">
        <v>2</v>
      </c>
      <c r="K502" s="274"/>
      <c r="L502" s="273">
        <v>0</v>
      </c>
      <c r="M502" s="273">
        <v>32</v>
      </c>
      <c r="N502" s="272"/>
      <c r="O502" s="271" t="str">
        <f t="shared" si="28"/>
        <v/>
      </c>
      <c r="P502" s="271" t="str">
        <f t="shared" si="29"/>
        <v/>
      </c>
      <c r="Q502" s="270" t="s">
        <v>5723</v>
      </c>
      <c r="R502" s="269" t="s">
        <v>60</v>
      </c>
      <c r="S502" s="267" t="s">
        <v>5666</v>
      </c>
      <c r="T502" s="268" t="s">
        <v>5492</v>
      </c>
      <c r="U502" s="267" t="str">
        <f t="shared" si="30"/>
        <v/>
      </c>
      <c r="V502" s="267" t="str">
        <f t="shared" si="31"/>
        <v/>
      </c>
      <c r="W502" s="267" t="s">
        <v>5527</v>
      </c>
      <c r="X502" s="267"/>
      <c r="Y502" s="78"/>
    </row>
    <row r="503" spans="1:25" x14ac:dyDescent="0.2">
      <c r="A503" s="227">
        <v>1978</v>
      </c>
      <c r="B503" s="282">
        <v>0.6</v>
      </c>
      <c r="C503" s="281">
        <v>515</v>
      </c>
      <c r="D503" s="227" t="s">
        <v>5801</v>
      </c>
      <c r="E503" s="280" t="s">
        <v>505</v>
      </c>
      <c r="F503" s="279" t="s">
        <v>506</v>
      </c>
      <c r="G503" s="278" t="s">
        <v>5510</v>
      </c>
      <c r="H503" s="277" t="s">
        <v>5668</v>
      </c>
      <c r="I503" s="276">
        <v>272.39999999999998</v>
      </c>
      <c r="J503" s="275">
        <v>2</v>
      </c>
      <c r="K503" s="274"/>
      <c r="L503" s="273">
        <v>0</v>
      </c>
      <c r="M503" s="273">
        <v>21</v>
      </c>
      <c r="N503" s="272"/>
      <c r="O503" s="271" t="str">
        <f t="shared" si="28"/>
        <v/>
      </c>
      <c r="P503" s="271" t="str">
        <f t="shared" si="29"/>
        <v/>
      </c>
      <c r="Q503" s="270" t="s">
        <v>5723</v>
      </c>
      <c r="R503" s="269" t="s">
        <v>60</v>
      </c>
      <c r="S503" s="267" t="s">
        <v>5666</v>
      </c>
      <c r="T503" s="268" t="s">
        <v>5492</v>
      </c>
      <c r="U503" s="267" t="str">
        <f t="shared" si="30"/>
        <v/>
      </c>
      <c r="V503" s="267" t="str">
        <f t="shared" si="31"/>
        <v/>
      </c>
      <c r="W503" s="267" t="s">
        <v>5509</v>
      </c>
      <c r="X503" s="267"/>
      <c r="Y503" s="78"/>
    </row>
    <row r="504" spans="1:25" x14ac:dyDescent="0.2">
      <c r="A504" s="227">
        <v>1979</v>
      </c>
      <c r="B504" s="282">
        <v>0.9</v>
      </c>
      <c r="C504" s="281">
        <v>715</v>
      </c>
      <c r="D504" s="227" t="s">
        <v>5800</v>
      </c>
      <c r="E504" s="280" t="s">
        <v>505</v>
      </c>
      <c r="F504" s="279" t="s">
        <v>506</v>
      </c>
      <c r="G504" s="278" t="s">
        <v>5507</v>
      </c>
      <c r="H504" s="277" t="s">
        <v>5668</v>
      </c>
      <c r="I504" s="276">
        <v>332.15</v>
      </c>
      <c r="J504" s="275">
        <v>2</v>
      </c>
      <c r="K504" s="274"/>
      <c r="L504" s="273">
        <v>0</v>
      </c>
      <c r="M504" s="273">
        <v>44</v>
      </c>
      <c r="N504" s="272"/>
      <c r="O504" s="271" t="str">
        <f t="shared" si="28"/>
        <v/>
      </c>
      <c r="P504" s="271" t="str">
        <f t="shared" si="29"/>
        <v/>
      </c>
      <c r="Q504" s="270" t="s">
        <v>5723</v>
      </c>
      <c r="R504" s="269" t="s">
        <v>60</v>
      </c>
      <c r="S504" s="267" t="s">
        <v>5666</v>
      </c>
      <c r="T504" s="268" t="s">
        <v>5492</v>
      </c>
      <c r="U504" s="267" t="str">
        <f t="shared" si="30"/>
        <v/>
      </c>
      <c r="V504" s="267" t="str">
        <f t="shared" si="31"/>
        <v/>
      </c>
      <c r="W504" s="267" t="s">
        <v>5506</v>
      </c>
      <c r="X504" s="267"/>
      <c r="Y504" s="78"/>
    </row>
    <row r="505" spans="1:25" x14ac:dyDescent="0.2">
      <c r="A505" s="227">
        <v>1980</v>
      </c>
      <c r="B505" s="282">
        <v>1.25</v>
      </c>
      <c r="C505" s="281">
        <v>1050</v>
      </c>
      <c r="D505" s="227" t="s">
        <v>5799</v>
      </c>
      <c r="E505" s="280" t="s">
        <v>505</v>
      </c>
      <c r="F505" s="279" t="s">
        <v>506</v>
      </c>
      <c r="G505" s="278" t="s">
        <v>5504</v>
      </c>
      <c r="H505" s="277" t="s">
        <v>5668</v>
      </c>
      <c r="I505" s="276">
        <v>388.35</v>
      </c>
      <c r="J505" s="275">
        <v>2</v>
      </c>
      <c r="K505" s="274"/>
      <c r="L505" s="273">
        <v>0</v>
      </c>
      <c r="M505" s="273">
        <v>8</v>
      </c>
      <c r="N505" s="272"/>
      <c r="O505" s="271" t="str">
        <f t="shared" si="28"/>
        <v/>
      </c>
      <c r="P505" s="271" t="str">
        <f t="shared" si="29"/>
        <v/>
      </c>
      <c r="Q505" s="270" t="s">
        <v>5723</v>
      </c>
      <c r="R505" s="269" t="s">
        <v>60</v>
      </c>
      <c r="S505" s="267" t="s">
        <v>5666</v>
      </c>
      <c r="T505" s="268" t="s">
        <v>5492</v>
      </c>
      <c r="U505" s="267" t="str">
        <f t="shared" si="30"/>
        <v/>
      </c>
      <c r="V505" s="267" t="str">
        <f t="shared" si="31"/>
        <v/>
      </c>
      <c r="W505" s="267" t="s">
        <v>5503</v>
      </c>
      <c r="X505" s="267"/>
      <c r="Y505" s="78"/>
    </row>
    <row r="506" spans="1:25" x14ac:dyDescent="0.2">
      <c r="A506" s="227">
        <v>1981</v>
      </c>
      <c r="B506" s="282">
        <v>2.5</v>
      </c>
      <c r="C506" s="281">
        <v>1550</v>
      </c>
      <c r="D506" s="227" t="s">
        <v>5798</v>
      </c>
      <c r="E506" s="280" t="s">
        <v>505</v>
      </c>
      <c r="F506" s="279" t="s">
        <v>506</v>
      </c>
      <c r="G506" s="278" t="s">
        <v>5499</v>
      </c>
      <c r="H506" s="277" t="s">
        <v>5668</v>
      </c>
      <c r="I506" s="276">
        <v>466.6</v>
      </c>
      <c r="J506" s="275">
        <v>2</v>
      </c>
      <c r="K506" s="274"/>
      <c r="L506" s="273">
        <v>0</v>
      </c>
      <c r="M506" s="273">
        <v>3</v>
      </c>
      <c r="N506" s="272"/>
      <c r="O506" s="271" t="str">
        <f t="shared" si="28"/>
        <v/>
      </c>
      <c r="P506" s="271" t="str">
        <f t="shared" si="29"/>
        <v/>
      </c>
      <c r="Q506" s="270" t="s">
        <v>5723</v>
      </c>
      <c r="R506" s="269" t="s">
        <v>60</v>
      </c>
      <c r="S506" s="267" t="s">
        <v>5666</v>
      </c>
      <c r="T506" s="268" t="s">
        <v>5492</v>
      </c>
      <c r="U506" s="267" t="str">
        <f t="shared" si="30"/>
        <v/>
      </c>
      <c r="V506" s="267" t="str">
        <f t="shared" si="31"/>
        <v/>
      </c>
      <c r="W506" s="267" t="s">
        <v>5498</v>
      </c>
      <c r="X506" s="267"/>
      <c r="Y506" s="78"/>
    </row>
    <row r="507" spans="1:25" x14ac:dyDescent="0.2">
      <c r="A507" s="227">
        <v>1982</v>
      </c>
      <c r="B507" s="282">
        <v>2.9</v>
      </c>
      <c r="C507" s="281">
        <v>2500</v>
      </c>
      <c r="D507" s="227" t="s">
        <v>5797</v>
      </c>
      <c r="E507" s="280" t="s">
        <v>505</v>
      </c>
      <c r="F507" s="279" t="s">
        <v>506</v>
      </c>
      <c r="G507" s="278" t="s">
        <v>5496</v>
      </c>
      <c r="H507" s="277" t="s">
        <v>5668</v>
      </c>
      <c r="I507" s="276">
        <v>558.29999999999995</v>
      </c>
      <c r="J507" s="275">
        <v>2</v>
      </c>
      <c r="K507" s="274"/>
      <c r="L507" s="273">
        <v>0</v>
      </c>
      <c r="M507" s="273">
        <v>8</v>
      </c>
      <c r="N507" s="272"/>
      <c r="O507" s="271" t="str">
        <f t="shared" si="28"/>
        <v/>
      </c>
      <c r="P507" s="271" t="str">
        <f t="shared" si="29"/>
        <v/>
      </c>
      <c r="Q507" s="270" t="s">
        <v>5723</v>
      </c>
      <c r="R507" s="269" t="s">
        <v>60</v>
      </c>
      <c r="S507" s="267" t="s">
        <v>5666</v>
      </c>
      <c r="T507" s="268" t="s">
        <v>5492</v>
      </c>
      <c r="U507" s="267" t="str">
        <f t="shared" si="30"/>
        <v/>
      </c>
      <c r="V507" s="267" t="str">
        <f t="shared" si="31"/>
        <v/>
      </c>
      <c r="W507" s="267" t="s">
        <v>5491</v>
      </c>
      <c r="X507" s="267"/>
      <c r="Y507" s="78"/>
    </row>
    <row r="508" spans="1:25" x14ac:dyDescent="0.2">
      <c r="A508" s="227">
        <v>1983</v>
      </c>
      <c r="B508" s="282">
        <v>3</v>
      </c>
      <c r="C508" s="281">
        <v>2700</v>
      </c>
      <c r="D508" s="227" t="s">
        <v>5796</v>
      </c>
      <c r="E508" s="280" t="s">
        <v>505</v>
      </c>
      <c r="F508" s="279" t="s">
        <v>506</v>
      </c>
      <c r="G508" s="278" t="s">
        <v>5516</v>
      </c>
      <c r="H508" s="277" t="s">
        <v>5668</v>
      </c>
      <c r="I508" s="276">
        <v>674.65</v>
      </c>
      <c r="J508" s="275">
        <v>2</v>
      </c>
      <c r="K508" s="274"/>
      <c r="L508" s="273">
        <v>0</v>
      </c>
      <c r="M508" s="273">
        <v>8</v>
      </c>
      <c r="N508" s="272"/>
      <c r="O508" s="271" t="str">
        <f t="shared" si="28"/>
        <v/>
      </c>
      <c r="P508" s="271" t="str">
        <f t="shared" si="29"/>
        <v/>
      </c>
      <c r="Q508" s="270" t="s">
        <v>5723</v>
      </c>
      <c r="R508" s="269" t="s">
        <v>60</v>
      </c>
      <c r="S508" s="267" t="s">
        <v>5666</v>
      </c>
      <c r="T508" s="268" t="s">
        <v>5492</v>
      </c>
      <c r="U508" s="267" t="str">
        <f t="shared" si="30"/>
        <v/>
      </c>
      <c r="V508" s="267" t="str">
        <f t="shared" si="31"/>
        <v/>
      </c>
      <c r="W508" s="267" t="s">
        <v>5512</v>
      </c>
      <c r="X508" s="267"/>
      <c r="Y508" s="78"/>
    </row>
    <row r="509" spans="1:25" x14ac:dyDescent="0.2">
      <c r="A509" s="227">
        <v>1984</v>
      </c>
      <c r="B509" s="282">
        <v>3.5</v>
      </c>
      <c r="C509" s="281">
        <v>3000</v>
      </c>
      <c r="D509" s="227" t="s">
        <v>5795</v>
      </c>
      <c r="E509" s="280" t="s">
        <v>505</v>
      </c>
      <c r="F509" s="279" t="s">
        <v>506</v>
      </c>
      <c r="G509" s="278" t="s">
        <v>5514</v>
      </c>
      <c r="H509" s="277" t="s">
        <v>5668</v>
      </c>
      <c r="I509" s="276">
        <v>811.25</v>
      </c>
      <c r="J509" s="275">
        <v>2</v>
      </c>
      <c r="K509" s="274"/>
      <c r="L509" s="273">
        <v>0</v>
      </c>
      <c r="M509" s="273">
        <v>1</v>
      </c>
      <c r="N509" s="272"/>
      <c r="O509" s="271" t="str">
        <f t="shared" si="28"/>
        <v/>
      </c>
      <c r="P509" s="271" t="str">
        <f t="shared" si="29"/>
        <v/>
      </c>
      <c r="Q509" s="270" t="s">
        <v>5723</v>
      </c>
      <c r="R509" s="269" t="s">
        <v>60</v>
      </c>
      <c r="S509" s="267" t="s">
        <v>5666</v>
      </c>
      <c r="T509" s="268" t="s">
        <v>5492</v>
      </c>
      <c r="U509" s="267" t="str">
        <f t="shared" si="30"/>
        <v/>
      </c>
      <c r="V509" s="267" t="str">
        <f t="shared" si="31"/>
        <v/>
      </c>
      <c r="W509" s="267" t="s">
        <v>5512</v>
      </c>
      <c r="X509" s="267"/>
      <c r="Y509" s="78"/>
    </row>
    <row r="510" spans="1:25" x14ac:dyDescent="0.2">
      <c r="A510" s="227">
        <v>1987</v>
      </c>
      <c r="B510" s="282">
        <v>0.53</v>
      </c>
      <c r="C510" s="281">
        <v>405</v>
      </c>
      <c r="D510" s="227" t="s">
        <v>5794</v>
      </c>
      <c r="E510" s="280" t="s">
        <v>890</v>
      </c>
      <c r="F510" s="279" t="s">
        <v>891</v>
      </c>
      <c r="G510" s="278" t="s">
        <v>5528</v>
      </c>
      <c r="H510" s="277"/>
      <c r="I510" s="276">
        <v>220.95</v>
      </c>
      <c r="J510" s="275">
        <v>2</v>
      </c>
      <c r="K510" s="274"/>
      <c r="L510" s="273">
        <v>0</v>
      </c>
      <c r="M510" s="273">
        <v>35</v>
      </c>
      <c r="N510" s="272"/>
      <c r="O510" s="271" t="str">
        <f t="shared" si="28"/>
        <v/>
      </c>
      <c r="P510" s="271" t="str">
        <f t="shared" si="29"/>
        <v/>
      </c>
      <c r="Q510" s="270" t="s">
        <v>52</v>
      </c>
      <c r="R510" s="269" t="s">
        <v>60</v>
      </c>
      <c r="S510" s="267" t="s">
        <v>5623</v>
      </c>
      <c r="T510" s="268" t="s">
        <v>5492</v>
      </c>
      <c r="U510" s="267" t="str">
        <f t="shared" si="30"/>
        <v/>
      </c>
      <c r="V510" s="267" t="str">
        <f t="shared" si="31"/>
        <v/>
      </c>
      <c r="W510" s="267" t="s">
        <v>5527</v>
      </c>
      <c r="X510" s="267"/>
      <c r="Y510" s="78"/>
    </row>
    <row r="511" spans="1:25" x14ac:dyDescent="0.2">
      <c r="A511" s="227">
        <v>1988</v>
      </c>
      <c r="B511" s="282">
        <v>0.6</v>
      </c>
      <c r="C511" s="281">
        <v>515</v>
      </c>
      <c r="D511" s="227" t="s">
        <v>5793</v>
      </c>
      <c r="E511" s="280" t="s">
        <v>890</v>
      </c>
      <c r="F511" s="279" t="s">
        <v>891</v>
      </c>
      <c r="G511" s="278" t="s">
        <v>5510</v>
      </c>
      <c r="H511" s="277"/>
      <c r="I511" s="276">
        <v>273.2</v>
      </c>
      <c r="J511" s="275">
        <v>2</v>
      </c>
      <c r="K511" s="274"/>
      <c r="L511" s="273">
        <v>0</v>
      </c>
      <c r="M511" s="273">
        <v>20</v>
      </c>
      <c r="N511" s="272"/>
      <c r="O511" s="271" t="str">
        <f t="shared" si="28"/>
        <v/>
      </c>
      <c r="P511" s="271" t="str">
        <f t="shared" si="29"/>
        <v/>
      </c>
      <c r="Q511" s="270" t="s">
        <v>52</v>
      </c>
      <c r="R511" s="269" t="s">
        <v>60</v>
      </c>
      <c r="S511" s="267" t="s">
        <v>5623</v>
      </c>
      <c r="T511" s="268" t="s">
        <v>5492</v>
      </c>
      <c r="U511" s="267" t="str">
        <f t="shared" si="30"/>
        <v/>
      </c>
      <c r="V511" s="267" t="str">
        <f t="shared" si="31"/>
        <v/>
      </c>
      <c r="W511" s="267" t="s">
        <v>5509</v>
      </c>
      <c r="X511" s="267"/>
      <c r="Y511" s="78"/>
    </row>
    <row r="512" spans="1:25" x14ac:dyDescent="0.2">
      <c r="A512" s="227">
        <v>1991</v>
      </c>
      <c r="B512" s="282">
        <v>2.5</v>
      </c>
      <c r="C512" s="281">
        <v>1550</v>
      </c>
      <c r="D512" s="227" t="s">
        <v>5792</v>
      </c>
      <c r="E512" s="280" t="s">
        <v>890</v>
      </c>
      <c r="F512" s="279" t="s">
        <v>891</v>
      </c>
      <c r="G512" s="278" t="s">
        <v>5499</v>
      </c>
      <c r="H512" s="277"/>
      <c r="I512" s="276">
        <v>476.35</v>
      </c>
      <c r="J512" s="275">
        <v>2</v>
      </c>
      <c r="K512" s="274"/>
      <c r="L512" s="273">
        <v>1</v>
      </c>
      <c r="M512" s="273">
        <v>0</v>
      </c>
      <c r="N512" s="272"/>
      <c r="O512" s="271" t="str">
        <f t="shared" si="28"/>
        <v/>
      </c>
      <c r="P512" s="271" t="str">
        <f t="shared" si="29"/>
        <v/>
      </c>
      <c r="Q512" s="270" t="s">
        <v>52</v>
      </c>
      <c r="R512" s="269" t="s">
        <v>60</v>
      </c>
      <c r="S512" s="267" t="s">
        <v>5623</v>
      </c>
      <c r="T512" s="268" t="s">
        <v>5492</v>
      </c>
      <c r="U512" s="267" t="str">
        <f t="shared" si="30"/>
        <v/>
      </c>
      <c r="V512" s="267" t="str">
        <f t="shared" si="31"/>
        <v/>
      </c>
      <c r="W512" s="267" t="s">
        <v>5498</v>
      </c>
      <c r="X512" s="267"/>
      <c r="Y512" s="78"/>
    </row>
    <row r="513" spans="1:25" x14ac:dyDescent="0.2">
      <c r="A513" s="227">
        <v>1998</v>
      </c>
      <c r="B513" s="282">
        <v>0.9</v>
      </c>
      <c r="C513" s="281">
        <v>715</v>
      </c>
      <c r="D513" s="227" t="s">
        <v>5791</v>
      </c>
      <c r="E513" s="280" t="s">
        <v>5790</v>
      </c>
      <c r="F513" s="279" t="s">
        <v>5789</v>
      </c>
      <c r="G513" s="278" t="s">
        <v>5507</v>
      </c>
      <c r="H513" s="277"/>
      <c r="I513" s="276">
        <v>314.10000000000002</v>
      </c>
      <c r="J513" s="283">
        <v>0</v>
      </c>
      <c r="K513" s="274"/>
      <c r="L513" s="273">
        <v>0</v>
      </c>
      <c r="M513" s="273">
        <v>4</v>
      </c>
      <c r="N513" s="272"/>
      <c r="O513" s="271" t="str">
        <f t="shared" si="28"/>
        <v/>
      </c>
      <c r="P513" s="271" t="str">
        <f t="shared" si="29"/>
        <v/>
      </c>
      <c r="Q513" s="270" t="s">
        <v>52</v>
      </c>
      <c r="R513" s="269" t="s">
        <v>43</v>
      </c>
      <c r="S513" s="267" t="s">
        <v>5583</v>
      </c>
      <c r="T513" s="268" t="s">
        <v>5492</v>
      </c>
      <c r="U513" s="267" t="str">
        <f t="shared" si="30"/>
        <v/>
      </c>
      <c r="V513" s="267" t="str">
        <f t="shared" si="31"/>
        <v/>
      </c>
      <c r="W513" s="267" t="s">
        <v>5506</v>
      </c>
      <c r="X513" s="267"/>
      <c r="Y513" s="78"/>
    </row>
    <row r="514" spans="1:25" x14ac:dyDescent="0.2">
      <c r="A514" s="227">
        <v>2008</v>
      </c>
      <c r="B514" s="282">
        <v>0.9</v>
      </c>
      <c r="C514" s="281">
        <v>715</v>
      </c>
      <c r="D514" s="227" t="s">
        <v>5788</v>
      </c>
      <c r="E514" s="280" t="s">
        <v>495</v>
      </c>
      <c r="F514" s="279" t="s">
        <v>496</v>
      </c>
      <c r="G514" s="278" t="s">
        <v>5507</v>
      </c>
      <c r="H514" s="277"/>
      <c r="I514" s="276">
        <v>321.64999999999998</v>
      </c>
      <c r="J514" s="283">
        <v>0</v>
      </c>
      <c r="K514" s="274"/>
      <c r="L514" s="273">
        <v>0</v>
      </c>
      <c r="M514" s="273">
        <v>10</v>
      </c>
      <c r="N514" s="272"/>
      <c r="O514" s="271" t="str">
        <f t="shared" si="28"/>
        <v/>
      </c>
      <c r="P514" s="271" t="str">
        <f t="shared" si="29"/>
        <v/>
      </c>
      <c r="Q514" s="270" t="s">
        <v>52</v>
      </c>
      <c r="R514" s="269" t="s">
        <v>60</v>
      </c>
      <c r="S514" s="267" t="s">
        <v>5520</v>
      </c>
      <c r="T514" s="268" t="s">
        <v>5492</v>
      </c>
      <c r="U514" s="267" t="str">
        <f t="shared" si="30"/>
        <v/>
      </c>
      <c r="V514" s="267" t="str">
        <f t="shared" si="31"/>
        <v/>
      </c>
      <c r="W514" s="267" t="s">
        <v>5506</v>
      </c>
      <c r="X514" s="267"/>
      <c r="Y514" s="78"/>
    </row>
    <row r="515" spans="1:25" x14ac:dyDescent="0.2">
      <c r="A515" s="227">
        <v>2009</v>
      </c>
      <c r="B515" s="282">
        <v>1.25</v>
      </c>
      <c r="C515" s="281">
        <v>1050</v>
      </c>
      <c r="D515" s="227" t="s">
        <v>5787</v>
      </c>
      <c r="E515" s="280" t="s">
        <v>495</v>
      </c>
      <c r="F515" s="279" t="s">
        <v>496</v>
      </c>
      <c r="G515" s="278" t="s">
        <v>5504</v>
      </c>
      <c r="H515" s="277"/>
      <c r="I515" s="276">
        <v>380.1</v>
      </c>
      <c r="J515" s="283">
        <v>0</v>
      </c>
      <c r="K515" s="274"/>
      <c r="L515" s="273">
        <v>0</v>
      </c>
      <c r="M515" s="273">
        <v>7</v>
      </c>
      <c r="N515" s="272"/>
      <c r="O515" s="271" t="str">
        <f t="shared" si="28"/>
        <v/>
      </c>
      <c r="P515" s="271" t="str">
        <f t="shared" si="29"/>
        <v/>
      </c>
      <c r="Q515" s="270" t="s">
        <v>52</v>
      </c>
      <c r="R515" s="269" t="s">
        <v>60</v>
      </c>
      <c r="S515" s="267" t="s">
        <v>5520</v>
      </c>
      <c r="T515" s="268" t="s">
        <v>5492</v>
      </c>
      <c r="U515" s="267" t="str">
        <f t="shared" si="30"/>
        <v/>
      </c>
      <c r="V515" s="267" t="str">
        <f t="shared" si="31"/>
        <v/>
      </c>
      <c r="W515" s="267" t="s">
        <v>5503</v>
      </c>
      <c r="X515" s="267"/>
      <c r="Y515" s="78"/>
    </row>
    <row r="516" spans="1:25" x14ac:dyDescent="0.2">
      <c r="A516" s="227">
        <v>2012</v>
      </c>
      <c r="B516" s="282">
        <v>3</v>
      </c>
      <c r="C516" s="281">
        <v>2700</v>
      </c>
      <c r="D516" s="227" t="s">
        <v>5786</v>
      </c>
      <c r="E516" s="280" t="s">
        <v>495</v>
      </c>
      <c r="F516" s="279" t="s">
        <v>496</v>
      </c>
      <c r="G516" s="278" t="s">
        <v>5516</v>
      </c>
      <c r="H516" s="277"/>
      <c r="I516" s="276">
        <v>674.65</v>
      </c>
      <c r="J516" s="283">
        <v>0</v>
      </c>
      <c r="K516" s="274"/>
      <c r="L516" s="273">
        <v>0</v>
      </c>
      <c r="M516" s="273">
        <v>1</v>
      </c>
      <c r="N516" s="272"/>
      <c r="O516" s="271" t="str">
        <f t="shared" si="28"/>
        <v/>
      </c>
      <c r="P516" s="271" t="str">
        <f t="shared" si="29"/>
        <v/>
      </c>
      <c r="Q516" s="270" t="s">
        <v>52</v>
      </c>
      <c r="R516" s="269" t="s">
        <v>60</v>
      </c>
      <c r="S516" s="267" t="s">
        <v>5520</v>
      </c>
      <c r="T516" s="268" t="s">
        <v>5492</v>
      </c>
      <c r="U516" s="267" t="str">
        <f t="shared" si="30"/>
        <v/>
      </c>
      <c r="V516" s="267" t="str">
        <f t="shared" si="31"/>
        <v/>
      </c>
      <c r="W516" s="267" t="s">
        <v>5512</v>
      </c>
      <c r="X516" s="267"/>
      <c r="Y516" s="78"/>
    </row>
    <row r="517" spans="1:25" x14ac:dyDescent="0.2">
      <c r="A517" s="227">
        <v>2020</v>
      </c>
      <c r="B517" s="282">
        <v>0.5</v>
      </c>
      <c r="C517" s="281">
        <v>310</v>
      </c>
      <c r="D517" s="227" t="s">
        <v>5785</v>
      </c>
      <c r="E517" s="280" t="s">
        <v>3381</v>
      </c>
      <c r="F517" s="279" t="s">
        <v>5784</v>
      </c>
      <c r="G517" s="278" t="s">
        <v>52</v>
      </c>
      <c r="H517" s="277" t="s">
        <v>5684</v>
      </c>
      <c r="I517" s="276">
        <v>158.9</v>
      </c>
      <c r="J517" s="283">
        <v>0</v>
      </c>
      <c r="K517" s="274"/>
      <c r="L517" s="273">
        <v>0</v>
      </c>
      <c r="M517" s="273">
        <v>1</v>
      </c>
      <c r="N517" s="272"/>
      <c r="O517" s="271" t="str">
        <f t="shared" si="28"/>
        <v/>
      </c>
      <c r="P517" s="271" t="str">
        <f t="shared" si="29"/>
        <v/>
      </c>
      <c r="Q517" s="270"/>
      <c r="R517" s="269" t="s">
        <v>33</v>
      </c>
      <c r="S517" s="267" t="s">
        <v>5583</v>
      </c>
      <c r="T517" s="268" t="s">
        <v>5492</v>
      </c>
      <c r="U517" s="267" t="str">
        <f t="shared" si="30"/>
        <v/>
      </c>
      <c r="V517" s="267" t="str">
        <f t="shared" si="31"/>
        <v/>
      </c>
      <c r="W517" s="267" t="s">
        <v>5783</v>
      </c>
      <c r="X517" s="267"/>
      <c r="Y517" s="78"/>
    </row>
    <row r="518" spans="1:25" x14ac:dyDescent="0.2">
      <c r="A518" s="227">
        <v>2030</v>
      </c>
      <c r="B518" s="282">
        <v>0.6</v>
      </c>
      <c r="C518" s="281">
        <v>515</v>
      </c>
      <c r="D518" s="227" t="s">
        <v>5782</v>
      </c>
      <c r="E518" s="280" t="s">
        <v>5779</v>
      </c>
      <c r="F518" s="279" t="s">
        <v>5778</v>
      </c>
      <c r="G518" s="278" t="s">
        <v>5510</v>
      </c>
      <c r="H518" s="277"/>
      <c r="I518" s="276">
        <v>327.85</v>
      </c>
      <c r="J518" s="283">
        <v>0</v>
      </c>
      <c r="K518" s="274"/>
      <c r="L518" s="273">
        <v>0</v>
      </c>
      <c r="M518" s="273">
        <v>6</v>
      </c>
      <c r="N518" s="272"/>
      <c r="O518" s="271" t="str">
        <f t="shared" si="28"/>
        <v/>
      </c>
      <c r="P518" s="271" t="str">
        <f t="shared" si="29"/>
        <v/>
      </c>
      <c r="Q518" s="270" t="s">
        <v>42</v>
      </c>
      <c r="R518" s="269" t="s">
        <v>43</v>
      </c>
      <c r="S518" s="267" t="s">
        <v>5583</v>
      </c>
      <c r="T518" s="268" t="s">
        <v>5492</v>
      </c>
      <c r="U518" s="267" t="str">
        <f t="shared" si="30"/>
        <v/>
      </c>
      <c r="V518" s="267" t="str">
        <f t="shared" si="31"/>
        <v/>
      </c>
      <c r="W518" s="267" t="s">
        <v>5509</v>
      </c>
      <c r="X518" s="267"/>
      <c r="Y518" s="78"/>
    </row>
    <row r="519" spans="1:25" x14ac:dyDescent="0.2">
      <c r="A519" s="227">
        <v>2031</v>
      </c>
      <c r="B519" s="282">
        <v>0.9</v>
      </c>
      <c r="C519" s="281">
        <v>715</v>
      </c>
      <c r="D519" s="227" t="s">
        <v>5781</v>
      </c>
      <c r="E519" s="280" t="s">
        <v>5779</v>
      </c>
      <c r="F519" s="279" t="s">
        <v>5778</v>
      </c>
      <c r="G519" s="278" t="s">
        <v>5507</v>
      </c>
      <c r="H519" s="277"/>
      <c r="I519" s="276">
        <v>414.35</v>
      </c>
      <c r="J519" s="283">
        <v>0</v>
      </c>
      <c r="K519" s="274"/>
      <c r="L519" s="273">
        <v>0</v>
      </c>
      <c r="M519" s="273">
        <v>2</v>
      </c>
      <c r="N519" s="272"/>
      <c r="O519" s="271" t="str">
        <f t="shared" si="28"/>
        <v/>
      </c>
      <c r="P519" s="271" t="str">
        <f t="shared" si="29"/>
        <v/>
      </c>
      <c r="Q519" s="270" t="s">
        <v>42</v>
      </c>
      <c r="R519" s="269" t="s">
        <v>43</v>
      </c>
      <c r="S519" s="267" t="s">
        <v>5583</v>
      </c>
      <c r="T519" s="268" t="s">
        <v>5492</v>
      </c>
      <c r="U519" s="267" t="str">
        <f t="shared" si="30"/>
        <v/>
      </c>
      <c r="V519" s="267" t="str">
        <f t="shared" si="31"/>
        <v/>
      </c>
      <c r="W519" s="267" t="s">
        <v>5506</v>
      </c>
      <c r="X519" s="267"/>
      <c r="Y519" s="78"/>
    </row>
    <row r="520" spans="1:25" x14ac:dyDescent="0.2">
      <c r="A520" s="227">
        <v>2032</v>
      </c>
      <c r="B520" s="282">
        <v>1.25</v>
      </c>
      <c r="C520" s="281">
        <v>1050</v>
      </c>
      <c r="D520" s="227" t="s">
        <v>5780</v>
      </c>
      <c r="E520" s="280" t="s">
        <v>5779</v>
      </c>
      <c r="F520" s="279" t="s">
        <v>5778</v>
      </c>
      <c r="G520" s="278" t="s">
        <v>5504</v>
      </c>
      <c r="H520" s="277"/>
      <c r="I520" s="276">
        <v>495.9</v>
      </c>
      <c r="J520" s="283">
        <v>0</v>
      </c>
      <c r="K520" s="274"/>
      <c r="L520" s="273">
        <v>0</v>
      </c>
      <c r="M520" s="273">
        <v>2</v>
      </c>
      <c r="N520" s="272"/>
      <c r="O520" s="271" t="str">
        <f t="shared" si="28"/>
        <v/>
      </c>
      <c r="P520" s="271" t="str">
        <f t="shared" si="29"/>
        <v/>
      </c>
      <c r="Q520" s="270" t="s">
        <v>42</v>
      </c>
      <c r="R520" s="269" t="s">
        <v>43</v>
      </c>
      <c r="S520" s="267" t="s">
        <v>5583</v>
      </c>
      <c r="T520" s="268" t="s">
        <v>5492</v>
      </c>
      <c r="U520" s="267" t="str">
        <f t="shared" si="30"/>
        <v/>
      </c>
      <c r="V520" s="267" t="str">
        <f t="shared" si="31"/>
        <v/>
      </c>
      <c r="W520" s="267" t="s">
        <v>5503</v>
      </c>
      <c r="X520" s="267"/>
      <c r="Y520" s="78"/>
    </row>
    <row r="521" spans="1:25" x14ac:dyDescent="0.2">
      <c r="A521" s="227">
        <v>2041</v>
      </c>
      <c r="B521" s="282">
        <v>2.5</v>
      </c>
      <c r="C521" s="281">
        <v>1550</v>
      </c>
      <c r="D521" s="227" t="s">
        <v>5777</v>
      </c>
      <c r="E521" s="280" t="s">
        <v>497</v>
      </c>
      <c r="F521" s="279" t="s">
        <v>498</v>
      </c>
      <c r="G521" s="278" t="s">
        <v>5499</v>
      </c>
      <c r="H521" s="277"/>
      <c r="I521" s="276">
        <v>453.65</v>
      </c>
      <c r="J521" s="283">
        <v>0</v>
      </c>
      <c r="K521" s="274"/>
      <c r="L521" s="273">
        <v>0</v>
      </c>
      <c r="M521" s="273">
        <v>1</v>
      </c>
      <c r="N521" s="272"/>
      <c r="O521" s="271" t="str">
        <f t="shared" si="28"/>
        <v/>
      </c>
      <c r="P521" s="271" t="str">
        <f t="shared" si="29"/>
        <v/>
      </c>
      <c r="Q521" s="270" t="s">
        <v>52</v>
      </c>
      <c r="R521" s="269" t="s">
        <v>33</v>
      </c>
      <c r="S521" s="267" t="s">
        <v>5520</v>
      </c>
      <c r="T521" s="268" t="s">
        <v>5492</v>
      </c>
      <c r="U521" s="267" t="str">
        <f t="shared" si="30"/>
        <v/>
      </c>
      <c r="V521" s="267" t="str">
        <f t="shared" si="31"/>
        <v/>
      </c>
      <c r="W521" s="267" t="s">
        <v>5498</v>
      </c>
      <c r="X521" s="267"/>
      <c r="Y521" s="78"/>
    </row>
    <row r="522" spans="1:25" x14ac:dyDescent="0.2">
      <c r="A522" s="227">
        <v>2042</v>
      </c>
      <c r="B522" s="282">
        <v>2.9</v>
      </c>
      <c r="C522" s="281">
        <v>2500</v>
      </c>
      <c r="D522" s="227" t="s">
        <v>5776</v>
      </c>
      <c r="E522" s="280" t="s">
        <v>497</v>
      </c>
      <c r="F522" s="279" t="s">
        <v>498</v>
      </c>
      <c r="G522" s="278" t="s">
        <v>5496</v>
      </c>
      <c r="H522" s="277"/>
      <c r="I522" s="276">
        <v>535.85</v>
      </c>
      <c r="J522" s="283">
        <v>0</v>
      </c>
      <c r="K522" s="274"/>
      <c r="L522" s="273">
        <v>0</v>
      </c>
      <c r="M522" s="273">
        <v>3</v>
      </c>
      <c r="N522" s="272"/>
      <c r="O522" s="271" t="str">
        <f t="shared" si="28"/>
        <v/>
      </c>
      <c r="P522" s="271" t="str">
        <f t="shared" si="29"/>
        <v/>
      </c>
      <c r="Q522" s="270" t="s">
        <v>52</v>
      </c>
      <c r="R522" s="269" t="s">
        <v>33</v>
      </c>
      <c r="S522" s="267" t="s">
        <v>5520</v>
      </c>
      <c r="T522" s="268" t="s">
        <v>5492</v>
      </c>
      <c r="U522" s="267" t="str">
        <f t="shared" si="30"/>
        <v/>
      </c>
      <c r="V522" s="267" t="str">
        <f t="shared" si="31"/>
        <v/>
      </c>
      <c r="W522" s="267" t="s">
        <v>5491</v>
      </c>
      <c r="X522" s="267"/>
      <c r="Y522" s="78"/>
    </row>
    <row r="523" spans="1:25" x14ac:dyDescent="0.2">
      <c r="A523" s="227">
        <v>2043</v>
      </c>
      <c r="B523" s="282">
        <v>3</v>
      </c>
      <c r="C523" s="281">
        <v>2700</v>
      </c>
      <c r="D523" s="227" t="s">
        <v>5775</v>
      </c>
      <c r="E523" s="280" t="s">
        <v>497</v>
      </c>
      <c r="F523" s="279" t="s">
        <v>498</v>
      </c>
      <c r="G523" s="278" t="s">
        <v>5516</v>
      </c>
      <c r="H523" s="277"/>
      <c r="I523" s="276">
        <v>665.9</v>
      </c>
      <c r="J523" s="283">
        <v>0</v>
      </c>
      <c r="K523" s="274"/>
      <c r="L523" s="273">
        <v>0</v>
      </c>
      <c r="M523" s="273">
        <v>2</v>
      </c>
      <c r="N523" s="272"/>
      <c r="O523" s="271" t="str">
        <f t="shared" si="28"/>
        <v/>
      </c>
      <c r="P523" s="271" t="str">
        <f t="shared" si="29"/>
        <v/>
      </c>
      <c r="Q523" s="270" t="s">
        <v>52</v>
      </c>
      <c r="R523" s="269" t="s">
        <v>33</v>
      </c>
      <c r="S523" s="267" t="s">
        <v>5520</v>
      </c>
      <c r="T523" s="268" t="s">
        <v>5492</v>
      </c>
      <c r="U523" s="267" t="str">
        <f t="shared" si="30"/>
        <v/>
      </c>
      <c r="V523" s="267" t="str">
        <f t="shared" si="31"/>
        <v/>
      </c>
      <c r="W523" s="267" t="s">
        <v>5512</v>
      </c>
      <c r="X523" s="267"/>
      <c r="Y523" s="78"/>
    </row>
    <row r="524" spans="1:25" x14ac:dyDescent="0.2">
      <c r="A524" s="227">
        <v>2044</v>
      </c>
      <c r="B524" s="282">
        <v>3.5</v>
      </c>
      <c r="C524" s="281">
        <v>3000</v>
      </c>
      <c r="D524" s="227" t="s">
        <v>5774</v>
      </c>
      <c r="E524" s="280" t="s">
        <v>497</v>
      </c>
      <c r="F524" s="279" t="s">
        <v>498</v>
      </c>
      <c r="G524" s="278" t="s">
        <v>5514</v>
      </c>
      <c r="H524" s="277"/>
      <c r="I524" s="276">
        <v>801.15</v>
      </c>
      <c r="J524" s="283">
        <v>0</v>
      </c>
      <c r="K524" s="274"/>
      <c r="L524" s="273">
        <v>0</v>
      </c>
      <c r="M524" s="273">
        <v>4</v>
      </c>
      <c r="N524" s="272"/>
      <c r="O524" s="271" t="str">
        <f t="shared" ref="O524:O587" si="32">IF(N524="","",I524-($O$10*I524))</f>
        <v/>
      </c>
      <c r="P524" s="271" t="str">
        <f t="shared" ref="P524:P587" si="33">IF(N524&lt;&gt;0,SUM(N524*J524, O524*N524),"")</f>
        <v/>
      </c>
      <c r="Q524" s="270" t="s">
        <v>52</v>
      </c>
      <c r="R524" s="269" t="s">
        <v>33</v>
      </c>
      <c r="S524" s="267" t="s">
        <v>5520</v>
      </c>
      <c r="T524" s="268" t="s">
        <v>5492</v>
      </c>
      <c r="U524" s="267" t="str">
        <f t="shared" ref="U524:U587" si="34">IF(N524&gt;0,N524*B524,"")</f>
        <v/>
      </c>
      <c r="V524" s="267" t="str">
        <f t="shared" ref="V524:V587" si="35">IF(N524&gt;0,N524*C524,"")</f>
        <v/>
      </c>
      <c r="W524" s="267" t="s">
        <v>5512</v>
      </c>
      <c r="X524" s="267"/>
      <c r="Y524" s="78"/>
    </row>
    <row r="525" spans="1:25" x14ac:dyDescent="0.2">
      <c r="A525" s="227">
        <v>2045</v>
      </c>
      <c r="B525" s="282">
        <v>5</v>
      </c>
      <c r="C525" s="281">
        <v>3600</v>
      </c>
      <c r="D525" s="227" t="s">
        <v>5773</v>
      </c>
      <c r="E525" s="280" t="s">
        <v>497</v>
      </c>
      <c r="F525" s="279" t="s">
        <v>498</v>
      </c>
      <c r="G525" s="278" t="s">
        <v>5596</v>
      </c>
      <c r="H525" s="277"/>
      <c r="I525" s="276">
        <v>1123.6500000000001</v>
      </c>
      <c r="J525" s="283">
        <v>0</v>
      </c>
      <c r="K525" s="274" t="s">
        <v>5595</v>
      </c>
      <c r="L525" s="273">
        <v>0</v>
      </c>
      <c r="M525" s="273">
        <v>1</v>
      </c>
      <c r="N525" s="272"/>
      <c r="O525" s="271" t="str">
        <f t="shared" si="32"/>
        <v/>
      </c>
      <c r="P525" s="271" t="str">
        <f t="shared" si="33"/>
        <v/>
      </c>
      <c r="Q525" s="270" t="s">
        <v>52</v>
      </c>
      <c r="R525" s="269" t="s">
        <v>33</v>
      </c>
      <c r="S525" s="267" t="s">
        <v>5520</v>
      </c>
      <c r="T525" s="268" t="s">
        <v>5492</v>
      </c>
      <c r="U525" s="267" t="str">
        <f t="shared" si="34"/>
        <v/>
      </c>
      <c r="V525" s="267" t="str">
        <f t="shared" si="35"/>
        <v/>
      </c>
      <c r="W525" s="267" t="s">
        <v>5594</v>
      </c>
      <c r="X525" s="267"/>
      <c r="Y525" s="78"/>
    </row>
    <row r="526" spans="1:25" x14ac:dyDescent="0.2">
      <c r="A526" s="227">
        <v>2046</v>
      </c>
      <c r="B526" s="284">
        <v>12.5</v>
      </c>
      <c r="C526" s="281">
        <v>6800</v>
      </c>
      <c r="D526" s="227" t="s">
        <v>5772</v>
      </c>
      <c r="E526" s="280" t="s">
        <v>497</v>
      </c>
      <c r="F526" s="279" t="s">
        <v>498</v>
      </c>
      <c r="G526" s="278" t="s">
        <v>5771</v>
      </c>
      <c r="H526" s="277"/>
      <c r="I526" s="276">
        <v>1314.7</v>
      </c>
      <c r="J526" s="283">
        <v>0</v>
      </c>
      <c r="K526" s="274" t="s">
        <v>5595</v>
      </c>
      <c r="L526" s="273">
        <v>0</v>
      </c>
      <c r="M526" s="273">
        <v>1</v>
      </c>
      <c r="N526" s="272"/>
      <c r="O526" s="271" t="str">
        <f t="shared" si="32"/>
        <v/>
      </c>
      <c r="P526" s="271" t="str">
        <f t="shared" si="33"/>
        <v/>
      </c>
      <c r="Q526" s="270" t="s">
        <v>52</v>
      </c>
      <c r="R526" s="269" t="s">
        <v>33</v>
      </c>
      <c r="S526" s="267" t="s">
        <v>5520</v>
      </c>
      <c r="T526" s="268" t="s">
        <v>5492</v>
      </c>
      <c r="U526" s="267" t="str">
        <f t="shared" si="34"/>
        <v/>
      </c>
      <c r="V526" s="267" t="str">
        <f t="shared" si="35"/>
        <v/>
      </c>
      <c r="W526" s="267" t="s">
        <v>5770</v>
      </c>
      <c r="X526" s="267"/>
      <c r="Y526" s="78"/>
    </row>
    <row r="527" spans="1:25" x14ac:dyDescent="0.2">
      <c r="A527" s="227">
        <v>2049</v>
      </c>
      <c r="B527" s="282">
        <v>0.6</v>
      </c>
      <c r="C527" s="281">
        <v>515</v>
      </c>
      <c r="D527" s="227" t="s">
        <v>5769</v>
      </c>
      <c r="E527" s="280" t="s">
        <v>5765</v>
      </c>
      <c r="F527" s="279" t="s">
        <v>5764</v>
      </c>
      <c r="G527" s="278" t="s">
        <v>5510</v>
      </c>
      <c r="H527" s="277"/>
      <c r="I527" s="276">
        <v>270.60000000000002</v>
      </c>
      <c r="J527" s="275">
        <v>2</v>
      </c>
      <c r="K527" s="274"/>
      <c r="L527" s="273">
        <v>0</v>
      </c>
      <c r="M527" s="273">
        <v>29</v>
      </c>
      <c r="N527" s="272"/>
      <c r="O527" s="271" t="str">
        <f t="shared" si="32"/>
        <v/>
      </c>
      <c r="P527" s="271" t="str">
        <f t="shared" si="33"/>
        <v/>
      </c>
      <c r="Q527" s="270" t="s">
        <v>42</v>
      </c>
      <c r="R527" s="269" t="s">
        <v>49</v>
      </c>
      <c r="S527" s="267" t="s">
        <v>5520</v>
      </c>
      <c r="T527" s="268" t="s">
        <v>5492</v>
      </c>
      <c r="U527" s="267" t="str">
        <f t="shared" si="34"/>
        <v/>
      </c>
      <c r="V527" s="267" t="str">
        <f t="shared" si="35"/>
        <v/>
      </c>
      <c r="W527" s="267" t="s">
        <v>5509</v>
      </c>
      <c r="X527" s="267"/>
      <c r="Y527" s="78"/>
    </row>
    <row r="528" spans="1:25" x14ac:dyDescent="0.2">
      <c r="A528" s="227">
        <v>2050</v>
      </c>
      <c r="B528" s="282">
        <v>0.9</v>
      </c>
      <c r="C528" s="281">
        <v>715</v>
      </c>
      <c r="D528" s="227" t="s">
        <v>5768</v>
      </c>
      <c r="E528" s="280" t="s">
        <v>5765</v>
      </c>
      <c r="F528" s="279" t="s">
        <v>5764</v>
      </c>
      <c r="G528" s="278" t="s">
        <v>5507</v>
      </c>
      <c r="H528" s="277"/>
      <c r="I528" s="276">
        <v>333.15</v>
      </c>
      <c r="J528" s="275">
        <v>2</v>
      </c>
      <c r="K528" s="274"/>
      <c r="L528" s="273">
        <v>0</v>
      </c>
      <c r="M528" s="273">
        <v>8</v>
      </c>
      <c r="N528" s="272"/>
      <c r="O528" s="271" t="str">
        <f t="shared" si="32"/>
        <v/>
      </c>
      <c r="P528" s="271" t="str">
        <f t="shared" si="33"/>
        <v/>
      </c>
      <c r="Q528" s="270" t="s">
        <v>42</v>
      </c>
      <c r="R528" s="269" t="s">
        <v>49</v>
      </c>
      <c r="S528" s="267" t="s">
        <v>5520</v>
      </c>
      <c r="T528" s="268" t="s">
        <v>5492</v>
      </c>
      <c r="U528" s="267" t="str">
        <f t="shared" si="34"/>
        <v/>
      </c>
      <c r="V528" s="267" t="str">
        <f t="shared" si="35"/>
        <v/>
      </c>
      <c r="W528" s="267" t="s">
        <v>5506</v>
      </c>
      <c r="X528" s="267"/>
      <c r="Y528" s="78"/>
    </row>
    <row r="529" spans="1:25" x14ac:dyDescent="0.2">
      <c r="A529" s="227">
        <v>2051</v>
      </c>
      <c r="B529" s="282">
        <v>1.25</v>
      </c>
      <c r="C529" s="281">
        <v>1050</v>
      </c>
      <c r="D529" s="227" t="s">
        <v>5767</v>
      </c>
      <c r="E529" s="280" t="s">
        <v>5765</v>
      </c>
      <c r="F529" s="279" t="s">
        <v>5764</v>
      </c>
      <c r="G529" s="278" t="s">
        <v>5504</v>
      </c>
      <c r="H529" s="277"/>
      <c r="I529" s="276">
        <v>396.15</v>
      </c>
      <c r="J529" s="275">
        <v>2</v>
      </c>
      <c r="K529" s="274"/>
      <c r="L529" s="273">
        <v>0</v>
      </c>
      <c r="M529" s="273">
        <v>11</v>
      </c>
      <c r="N529" s="272"/>
      <c r="O529" s="271" t="str">
        <f t="shared" si="32"/>
        <v/>
      </c>
      <c r="P529" s="271" t="str">
        <f t="shared" si="33"/>
        <v/>
      </c>
      <c r="Q529" s="270" t="s">
        <v>42</v>
      </c>
      <c r="R529" s="269" t="s">
        <v>49</v>
      </c>
      <c r="S529" s="267" t="s">
        <v>5520</v>
      </c>
      <c r="T529" s="268" t="s">
        <v>5492</v>
      </c>
      <c r="U529" s="267" t="str">
        <f t="shared" si="34"/>
        <v/>
      </c>
      <c r="V529" s="267" t="str">
        <f t="shared" si="35"/>
        <v/>
      </c>
      <c r="W529" s="267" t="s">
        <v>5503</v>
      </c>
      <c r="X529" s="267"/>
      <c r="Y529" s="78"/>
    </row>
    <row r="530" spans="1:25" x14ac:dyDescent="0.2">
      <c r="A530" s="227">
        <v>2052</v>
      </c>
      <c r="B530" s="282">
        <v>2.5</v>
      </c>
      <c r="C530" s="281">
        <v>1550</v>
      </c>
      <c r="D530" s="227" t="s">
        <v>5766</v>
      </c>
      <c r="E530" s="280" t="s">
        <v>5765</v>
      </c>
      <c r="F530" s="279" t="s">
        <v>5764</v>
      </c>
      <c r="G530" s="278" t="s">
        <v>5499</v>
      </c>
      <c r="H530" s="277"/>
      <c r="I530" s="276">
        <v>481.2</v>
      </c>
      <c r="J530" s="275">
        <v>2</v>
      </c>
      <c r="K530" s="274"/>
      <c r="L530" s="273">
        <v>0</v>
      </c>
      <c r="M530" s="273">
        <v>4</v>
      </c>
      <c r="N530" s="272"/>
      <c r="O530" s="271" t="str">
        <f t="shared" si="32"/>
        <v/>
      </c>
      <c r="P530" s="271" t="str">
        <f t="shared" si="33"/>
        <v/>
      </c>
      <c r="Q530" s="270" t="s">
        <v>42</v>
      </c>
      <c r="R530" s="269" t="s">
        <v>49</v>
      </c>
      <c r="S530" s="267" t="s">
        <v>5520</v>
      </c>
      <c r="T530" s="268" t="s">
        <v>5492</v>
      </c>
      <c r="U530" s="267" t="str">
        <f t="shared" si="34"/>
        <v/>
      </c>
      <c r="V530" s="267" t="str">
        <f t="shared" si="35"/>
        <v/>
      </c>
      <c r="W530" s="267" t="s">
        <v>5498</v>
      </c>
      <c r="X530" s="267"/>
      <c r="Y530" s="78"/>
    </row>
    <row r="531" spans="1:25" x14ac:dyDescent="0.2">
      <c r="A531" s="227">
        <v>2058</v>
      </c>
      <c r="B531" s="282">
        <v>0.53</v>
      </c>
      <c r="C531" s="281">
        <v>405</v>
      </c>
      <c r="D531" s="227" t="s">
        <v>5763</v>
      </c>
      <c r="E531" s="280" t="s">
        <v>5347</v>
      </c>
      <c r="F531" s="279" t="s">
        <v>5346</v>
      </c>
      <c r="G531" s="278" t="s">
        <v>5528</v>
      </c>
      <c r="H531" s="277"/>
      <c r="I531" s="276">
        <v>220.95</v>
      </c>
      <c r="J531" s="275">
        <v>2</v>
      </c>
      <c r="K531" s="274"/>
      <c r="L531" s="273">
        <v>0</v>
      </c>
      <c r="M531" s="273">
        <v>68</v>
      </c>
      <c r="N531" s="272"/>
      <c r="O531" s="271" t="str">
        <f t="shared" si="32"/>
        <v/>
      </c>
      <c r="P531" s="271" t="str">
        <f t="shared" si="33"/>
        <v/>
      </c>
      <c r="Q531" s="270" t="s">
        <v>42</v>
      </c>
      <c r="R531" s="269" t="s">
        <v>49</v>
      </c>
      <c r="S531" s="267" t="s">
        <v>5623</v>
      </c>
      <c r="T531" s="268" t="s">
        <v>5492</v>
      </c>
      <c r="U531" s="267" t="str">
        <f t="shared" si="34"/>
        <v/>
      </c>
      <c r="V531" s="267" t="str">
        <f t="shared" si="35"/>
        <v/>
      </c>
      <c r="W531" s="267" t="s">
        <v>5527</v>
      </c>
      <c r="X531" s="267"/>
      <c r="Y531" s="78"/>
    </row>
    <row r="532" spans="1:25" x14ac:dyDescent="0.2">
      <c r="A532" s="227">
        <v>2059</v>
      </c>
      <c r="B532" s="282">
        <v>0.6</v>
      </c>
      <c r="C532" s="281">
        <v>515</v>
      </c>
      <c r="D532" s="227" t="s">
        <v>5762</v>
      </c>
      <c r="E532" s="280" t="s">
        <v>5347</v>
      </c>
      <c r="F532" s="279" t="s">
        <v>5346</v>
      </c>
      <c r="G532" s="278" t="s">
        <v>5510</v>
      </c>
      <c r="H532" s="277"/>
      <c r="I532" s="276">
        <v>273.2</v>
      </c>
      <c r="J532" s="275">
        <v>2</v>
      </c>
      <c r="K532" s="274"/>
      <c r="L532" s="273">
        <v>0</v>
      </c>
      <c r="M532" s="273">
        <v>21</v>
      </c>
      <c r="N532" s="272"/>
      <c r="O532" s="271" t="str">
        <f t="shared" si="32"/>
        <v/>
      </c>
      <c r="P532" s="271" t="str">
        <f t="shared" si="33"/>
        <v/>
      </c>
      <c r="Q532" s="270" t="s">
        <v>42</v>
      </c>
      <c r="R532" s="269" t="s">
        <v>49</v>
      </c>
      <c r="S532" s="267" t="s">
        <v>5623</v>
      </c>
      <c r="T532" s="268" t="s">
        <v>5492</v>
      </c>
      <c r="U532" s="267" t="str">
        <f t="shared" si="34"/>
        <v/>
      </c>
      <c r="V532" s="267" t="str">
        <f t="shared" si="35"/>
        <v/>
      </c>
      <c r="W532" s="267" t="s">
        <v>5509</v>
      </c>
      <c r="X532" s="267"/>
      <c r="Y532" s="78"/>
    </row>
    <row r="533" spans="1:25" x14ac:dyDescent="0.2">
      <c r="A533" s="227">
        <v>2060</v>
      </c>
      <c r="B533" s="282">
        <v>0.9</v>
      </c>
      <c r="C533" s="281">
        <v>715</v>
      </c>
      <c r="D533" s="227" t="s">
        <v>5761</v>
      </c>
      <c r="E533" s="280" t="s">
        <v>5347</v>
      </c>
      <c r="F533" s="279" t="s">
        <v>5346</v>
      </c>
      <c r="G533" s="278" t="s">
        <v>5507</v>
      </c>
      <c r="H533" s="277"/>
      <c r="I533" s="276">
        <v>336.4</v>
      </c>
      <c r="J533" s="275">
        <v>2</v>
      </c>
      <c r="K533" s="274"/>
      <c r="L533" s="273">
        <v>0</v>
      </c>
      <c r="M533" s="273">
        <v>2</v>
      </c>
      <c r="N533" s="272"/>
      <c r="O533" s="271" t="str">
        <f t="shared" si="32"/>
        <v/>
      </c>
      <c r="P533" s="271" t="str">
        <f t="shared" si="33"/>
        <v/>
      </c>
      <c r="Q533" s="270" t="s">
        <v>42</v>
      </c>
      <c r="R533" s="269" t="s">
        <v>49</v>
      </c>
      <c r="S533" s="267" t="s">
        <v>5623</v>
      </c>
      <c r="T533" s="268" t="s">
        <v>5492</v>
      </c>
      <c r="U533" s="267" t="str">
        <f t="shared" si="34"/>
        <v/>
      </c>
      <c r="V533" s="267" t="str">
        <f t="shared" si="35"/>
        <v/>
      </c>
      <c r="W533" s="267" t="s">
        <v>5506</v>
      </c>
      <c r="X533" s="267"/>
      <c r="Y533" s="78"/>
    </row>
    <row r="534" spans="1:25" x14ac:dyDescent="0.2">
      <c r="A534" s="227">
        <v>2061</v>
      </c>
      <c r="B534" s="282">
        <v>1.25</v>
      </c>
      <c r="C534" s="281">
        <v>1050</v>
      </c>
      <c r="D534" s="227" t="s">
        <v>5760</v>
      </c>
      <c r="E534" s="280" t="s">
        <v>5347</v>
      </c>
      <c r="F534" s="279" t="s">
        <v>5346</v>
      </c>
      <c r="G534" s="278" t="s">
        <v>5504</v>
      </c>
      <c r="H534" s="277"/>
      <c r="I534" s="276">
        <v>399.95</v>
      </c>
      <c r="J534" s="275">
        <v>2</v>
      </c>
      <c r="K534" s="274"/>
      <c r="L534" s="273">
        <v>0</v>
      </c>
      <c r="M534" s="273">
        <v>6</v>
      </c>
      <c r="N534" s="272"/>
      <c r="O534" s="271" t="str">
        <f t="shared" si="32"/>
        <v/>
      </c>
      <c r="P534" s="271" t="str">
        <f t="shared" si="33"/>
        <v/>
      </c>
      <c r="Q534" s="270" t="s">
        <v>42</v>
      </c>
      <c r="R534" s="269" t="s">
        <v>49</v>
      </c>
      <c r="S534" s="267" t="s">
        <v>5623</v>
      </c>
      <c r="T534" s="268" t="s">
        <v>5492</v>
      </c>
      <c r="U534" s="267" t="str">
        <f t="shared" si="34"/>
        <v/>
      </c>
      <c r="V534" s="267" t="str">
        <f t="shared" si="35"/>
        <v/>
      </c>
      <c r="W534" s="267" t="s">
        <v>5503</v>
      </c>
      <c r="X534" s="267"/>
      <c r="Y534" s="78"/>
    </row>
    <row r="535" spans="1:25" x14ac:dyDescent="0.2">
      <c r="A535" s="227">
        <v>2062</v>
      </c>
      <c r="B535" s="282">
        <v>2.5</v>
      </c>
      <c r="C535" s="281">
        <v>1550</v>
      </c>
      <c r="D535" s="227" t="s">
        <v>5759</v>
      </c>
      <c r="E535" s="280" t="s">
        <v>5347</v>
      </c>
      <c r="F535" s="279" t="s">
        <v>5346</v>
      </c>
      <c r="G535" s="278" t="s">
        <v>5499</v>
      </c>
      <c r="H535" s="277"/>
      <c r="I535" s="276">
        <v>485.9</v>
      </c>
      <c r="J535" s="275">
        <v>2</v>
      </c>
      <c r="K535" s="274"/>
      <c r="L535" s="273">
        <v>0</v>
      </c>
      <c r="M535" s="273">
        <v>14</v>
      </c>
      <c r="N535" s="272"/>
      <c r="O535" s="271" t="str">
        <f t="shared" si="32"/>
        <v/>
      </c>
      <c r="P535" s="271" t="str">
        <f t="shared" si="33"/>
        <v/>
      </c>
      <c r="Q535" s="270" t="s">
        <v>42</v>
      </c>
      <c r="R535" s="269" t="s">
        <v>49</v>
      </c>
      <c r="S535" s="267" t="s">
        <v>5623</v>
      </c>
      <c r="T535" s="268" t="s">
        <v>5492</v>
      </c>
      <c r="U535" s="267" t="str">
        <f t="shared" si="34"/>
        <v/>
      </c>
      <c r="V535" s="267" t="str">
        <f t="shared" si="35"/>
        <v/>
      </c>
      <c r="W535" s="267" t="s">
        <v>5498</v>
      </c>
      <c r="X535" s="267"/>
      <c r="Y535" s="78"/>
    </row>
    <row r="536" spans="1:25" x14ac:dyDescent="0.2">
      <c r="A536" s="227">
        <v>2063</v>
      </c>
      <c r="B536" s="282">
        <v>2.9</v>
      </c>
      <c r="C536" s="281">
        <v>2500</v>
      </c>
      <c r="D536" s="227" t="s">
        <v>5758</v>
      </c>
      <c r="E536" s="280" t="s">
        <v>5347</v>
      </c>
      <c r="F536" s="279" t="s">
        <v>5346</v>
      </c>
      <c r="G536" s="278" t="s">
        <v>5496</v>
      </c>
      <c r="H536" s="277"/>
      <c r="I536" s="276">
        <v>585.6</v>
      </c>
      <c r="J536" s="275">
        <v>2</v>
      </c>
      <c r="K536" s="274"/>
      <c r="L536" s="273">
        <v>0</v>
      </c>
      <c r="M536" s="273">
        <v>6</v>
      </c>
      <c r="N536" s="272"/>
      <c r="O536" s="271" t="str">
        <f t="shared" si="32"/>
        <v/>
      </c>
      <c r="P536" s="271" t="str">
        <f t="shared" si="33"/>
        <v/>
      </c>
      <c r="Q536" s="270" t="s">
        <v>42</v>
      </c>
      <c r="R536" s="269" t="s">
        <v>49</v>
      </c>
      <c r="S536" s="267" t="s">
        <v>5623</v>
      </c>
      <c r="T536" s="268" t="s">
        <v>5492</v>
      </c>
      <c r="U536" s="267" t="str">
        <f t="shared" si="34"/>
        <v/>
      </c>
      <c r="V536" s="267" t="str">
        <f t="shared" si="35"/>
        <v/>
      </c>
      <c r="W536" s="267" t="s">
        <v>5491</v>
      </c>
      <c r="X536" s="267"/>
      <c r="Y536" s="78"/>
    </row>
    <row r="537" spans="1:25" x14ac:dyDescent="0.2">
      <c r="A537" s="227">
        <v>2069</v>
      </c>
      <c r="B537" s="282">
        <v>0.9</v>
      </c>
      <c r="C537" s="281">
        <v>715</v>
      </c>
      <c r="D537" s="227" t="s">
        <v>5757</v>
      </c>
      <c r="E537" s="280" t="s">
        <v>5415</v>
      </c>
      <c r="F537" s="279" t="s">
        <v>5414</v>
      </c>
      <c r="G537" s="278" t="s">
        <v>5507</v>
      </c>
      <c r="H537" s="277"/>
      <c r="I537" s="276">
        <v>321.64999999999998</v>
      </c>
      <c r="J537" s="283">
        <v>0</v>
      </c>
      <c r="K537" s="274"/>
      <c r="L537" s="273">
        <v>0</v>
      </c>
      <c r="M537" s="273">
        <v>11</v>
      </c>
      <c r="N537" s="272"/>
      <c r="O537" s="271" t="str">
        <f t="shared" si="32"/>
        <v/>
      </c>
      <c r="P537" s="271" t="str">
        <f t="shared" si="33"/>
        <v/>
      </c>
      <c r="Q537" s="270" t="s">
        <v>52</v>
      </c>
      <c r="R537" s="269" t="s">
        <v>33</v>
      </c>
      <c r="S537" s="267" t="s">
        <v>5583</v>
      </c>
      <c r="T537" s="268" t="s">
        <v>5492</v>
      </c>
      <c r="U537" s="267" t="str">
        <f t="shared" si="34"/>
        <v/>
      </c>
      <c r="V537" s="267" t="str">
        <f t="shared" si="35"/>
        <v/>
      </c>
      <c r="W537" s="267" t="s">
        <v>5506</v>
      </c>
      <c r="X537" s="267"/>
      <c r="Y537" s="78"/>
    </row>
    <row r="538" spans="1:25" x14ac:dyDescent="0.2">
      <c r="A538" s="227">
        <v>2077</v>
      </c>
      <c r="B538" s="282">
        <v>0.53</v>
      </c>
      <c r="C538" s="281">
        <v>405</v>
      </c>
      <c r="D538" s="227" t="s">
        <v>5756</v>
      </c>
      <c r="E538" s="280" t="s">
        <v>3014</v>
      </c>
      <c r="F538" s="279" t="s">
        <v>3015</v>
      </c>
      <c r="G538" s="278" t="s">
        <v>5528</v>
      </c>
      <c r="H538" s="277"/>
      <c r="I538" s="276">
        <v>216.95</v>
      </c>
      <c r="J538" s="283">
        <v>0</v>
      </c>
      <c r="K538" s="274"/>
      <c r="L538" s="273">
        <v>0</v>
      </c>
      <c r="M538" s="273">
        <v>7</v>
      </c>
      <c r="N538" s="272"/>
      <c r="O538" s="271" t="str">
        <f t="shared" si="32"/>
        <v/>
      </c>
      <c r="P538" s="271" t="str">
        <f t="shared" si="33"/>
        <v/>
      </c>
      <c r="Q538" s="270" t="s">
        <v>42</v>
      </c>
      <c r="R538" s="269" t="s">
        <v>43</v>
      </c>
      <c r="S538" s="267" t="s">
        <v>5623</v>
      </c>
      <c r="T538" s="268" t="s">
        <v>5492</v>
      </c>
      <c r="U538" s="267" t="str">
        <f t="shared" si="34"/>
        <v/>
      </c>
      <c r="V538" s="267" t="str">
        <f t="shared" si="35"/>
        <v/>
      </c>
      <c r="W538" s="267" t="s">
        <v>5527</v>
      </c>
      <c r="X538" s="267"/>
      <c r="Y538" s="78"/>
    </row>
    <row r="539" spans="1:25" x14ac:dyDescent="0.2">
      <c r="A539" s="227">
        <v>2078</v>
      </c>
      <c r="B539" s="282">
        <v>0.6</v>
      </c>
      <c r="C539" s="281">
        <v>515</v>
      </c>
      <c r="D539" s="227" t="s">
        <v>5755</v>
      </c>
      <c r="E539" s="280" t="s">
        <v>3014</v>
      </c>
      <c r="F539" s="279" t="s">
        <v>3015</v>
      </c>
      <c r="G539" s="278" t="s">
        <v>5510</v>
      </c>
      <c r="H539" s="277"/>
      <c r="I539" s="276">
        <v>266.60000000000002</v>
      </c>
      <c r="J539" s="283">
        <v>0</v>
      </c>
      <c r="K539" s="274"/>
      <c r="L539" s="273">
        <v>0</v>
      </c>
      <c r="M539" s="273">
        <v>12</v>
      </c>
      <c r="N539" s="272"/>
      <c r="O539" s="271" t="str">
        <f t="shared" si="32"/>
        <v/>
      </c>
      <c r="P539" s="271" t="str">
        <f t="shared" si="33"/>
        <v/>
      </c>
      <c r="Q539" s="270" t="s">
        <v>42</v>
      </c>
      <c r="R539" s="269" t="s">
        <v>43</v>
      </c>
      <c r="S539" s="267" t="s">
        <v>5623</v>
      </c>
      <c r="T539" s="268" t="s">
        <v>5492</v>
      </c>
      <c r="U539" s="267" t="str">
        <f t="shared" si="34"/>
        <v/>
      </c>
      <c r="V539" s="267" t="str">
        <f t="shared" si="35"/>
        <v/>
      </c>
      <c r="W539" s="267" t="s">
        <v>5509</v>
      </c>
      <c r="X539" s="267"/>
      <c r="Y539" s="78"/>
    </row>
    <row r="540" spans="1:25" x14ac:dyDescent="0.2">
      <c r="A540" s="227">
        <v>2095</v>
      </c>
      <c r="B540" s="282">
        <v>0.53</v>
      </c>
      <c r="C540" s="281">
        <v>405</v>
      </c>
      <c r="D540" s="227" t="s">
        <v>5754</v>
      </c>
      <c r="E540" s="280" t="s">
        <v>2912</v>
      </c>
      <c r="F540" s="279" t="s">
        <v>2913</v>
      </c>
      <c r="G540" s="278" t="s">
        <v>5528</v>
      </c>
      <c r="H540" s="277" t="s">
        <v>5668</v>
      </c>
      <c r="I540" s="276">
        <v>224.75</v>
      </c>
      <c r="J540" s="275">
        <v>1</v>
      </c>
      <c r="K540" s="274"/>
      <c r="L540" s="273">
        <v>0</v>
      </c>
      <c r="M540" s="273">
        <v>97</v>
      </c>
      <c r="N540" s="272"/>
      <c r="O540" s="271" t="str">
        <f t="shared" si="32"/>
        <v/>
      </c>
      <c r="P540" s="271" t="str">
        <f t="shared" si="33"/>
        <v/>
      </c>
      <c r="Q540" s="270" t="s">
        <v>5723</v>
      </c>
      <c r="R540" s="269" t="s">
        <v>60</v>
      </c>
      <c r="S540" s="267" t="s">
        <v>5666</v>
      </c>
      <c r="T540" s="268" t="s">
        <v>5492</v>
      </c>
      <c r="U540" s="267" t="str">
        <f t="shared" si="34"/>
        <v/>
      </c>
      <c r="V540" s="267" t="str">
        <f t="shared" si="35"/>
        <v/>
      </c>
      <c r="W540" s="267" t="s">
        <v>5527</v>
      </c>
      <c r="X540" s="267"/>
      <c r="Y540" s="78"/>
    </row>
    <row r="541" spans="1:25" x14ac:dyDescent="0.2">
      <c r="A541" s="227">
        <v>2096</v>
      </c>
      <c r="B541" s="282">
        <v>0.6</v>
      </c>
      <c r="C541" s="281">
        <v>515</v>
      </c>
      <c r="D541" s="227" t="s">
        <v>5753</v>
      </c>
      <c r="E541" s="280" t="s">
        <v>2912</v>
      </c>
      <c r="F541" s="279" t="s">
        <v>2913</v>
      </c>
      <c r="G541" s="278" t="s">
        <v>5510</v>
      </c>
      <c r="H541" s="277" t="s">
        <v>5668</v>
      </c>
      <c r="I541" s="276">
        <v>266.55</v>
      </c>
      <c r="J541" s="275">
        <v>1</v>
      </c>
      <c r="K541" s="274"/>
      <c r="L541" s="273">
        <v>0</v>
      </c>
      <c r="M541" s="273">
        <v>24</v>
      </c>
      <c r="N541" s="272"/>
      <c r="O541" s="271" t="str">
        <f t="shared" si="32"/>
        <v/>
      </c>
      <c r="P541" s="271" t="str">
        <f t="shared" si="33"/>
        <v/>
      </c>
      <c r="Q541" s="270" t="s">
        <v>5723</v>
      </c>
      <c r="R541" s="269" t="s">
        <v>60</v>
      </c>
      <c r="S541" s="267" t="s">
        <v>5666</v>
      </c>
      <c r="T541" s="268" t="s">
        <v>5492</v>
      </c>
      <c r="U541" s="267" t="str">
        <f t="shared" si="34"/>
        <v/>
      </c>
      <c r="V541" s="267" t="str">
        <f t="shared" si="35"/>
        <v/>
      </c>
      <c r="W541" s="267" t="s">
        <v>5509</v>
      </c>
      <c r="X541" s="267"/>
      <c r="Y541" s="78"/>
    </row>
    <row r="542" spans="1:25" x14ac:dyDescent="0.2">
      <c r="A542" s="227">
        <v>2098</v>
      </c>
      <c r="B542" s="282">
        <v>1.25</v>
      </c>
      <c r="C542" s="281">
        <v>1050</v>
      </c>
      <c r="D542" s="227" t="s">
        <v>5752</v>
      </c>
      <c r="E542" s="280" t="s">
        <v>2912</v>
      </c>
      <c r="F542" s="279" t="s">
        <v>2913</v>
      </c>
      <c r="G542" s="278" t="s">
        <v>5504</v>
      </c>
      <c r="H542" s="277" t="s">
        <v>5668</v>
      </c>
      <c r="I542" s="276">
        <v>388.35</v>
      </c>
      <c r="J542" s="275">
        <v>1</v>
      </c>
      <c r="K542" s="274"/>
      <c r="L542" s="273">
        <v>0</v>
      </c>
      <c r="M542" s="273">
        <v>1</v>
      </c>
      <c r="N542" s="272"/>
      <c r="O542" s="271" t="str">
        <f t="shared" si="32"/>
        <v/>
      </c>
      <c r="P542" s="271" t="str">
        <f t="shared" si="33"/>
        <v/>
      </c>
      <c r="Q542" s="270" t="s">
        <v>5723</v>
      </c>
      <c r="R542" s="269" t="s">
        <v>60</v>
      </c>
      <c r="S542" s="267" t="s">
        <v>5666</v>
      </c>
      <c r="T542" s="268" t="s">
        <v>5492</v>
      </c>
      <c r="U542" s="267" t="str">
        <f t="shared" si="34"/>
        <v/>
      </c>
      <c r="V542" s="267" t="str">
        <f t="shared" si="35"/>
        <v/>
      </c>
      <c r="W542" s="267" t="s">
        <v>5503</v>
      </c>
      <c r="X542" s="267"/>
      <c r="Y542" s="78"/>
    </row>
    <row r="543" spans="1:25" x14ac:dyDescent="0.2">
      <c r="A543" s="227">
        <v>2105</v>
      </c>
      <c r="B543" s="282">
        <v>0.53</v>
      </c>
      <c r="C543" s="281">
        <v>405</v>
      </c>
      <c r="D543" s="227" t="s">
        <v>5751</v>
      </c>
      <c r="E543" s="280" t="s">
        <v>924</v>
      </c>
      <c r="F543" s="279" t="s">
        <v>925</v>
      </c>
      <c r="G543" s="278" t="s">
        <v>5528</v>
      </c>
      <c r="H543" s="277"/>
      <c r="I543" s="276">
        <v>229.25</v>
      </c>
      <c r="J543" s="275">
        <v>2</v>
      </c>
      <c r="K543" s="274"/>
      <c r="L543" s="273">
        <v>0</v>
      </c>
      <c r="M543" s="273">
        <v>15</v>
      </c>
      <c r="N543" s="272"/>
      <c r="O543" s="271" t="str">
        <f t="shared" si="32"/>
        <v/>
      </c>
      <c r="P543" s="271" t="str">
        <f t="shared" si="33"/>
        <v/>
      </c>
      <c r="Q543" s="270" t="s">
        <v>5494</v>
      </c>
      <c r="R543" s="269" t="s">
        <v>60</v>
      </c>
      <c r="S543" s="267" t="s">
        <v>5666</v>
      </c>
      <c r="T543" s="268" t="s">
        <v>5492</v>
      </c>
      <c r="U543" s="267" t="str">
        <f t="shared" si="34"/>
        <v/>
      </c>
      <c r="V543" s="267" t="str">
        <f t="shared" si="35"/>
        <v/>
      </c>
      <c r="W543" s="267" t="s">
        <v>5527</v>
      </c>
      <c r="X543" s="267"/>
      <c r="Y543" s="78"/>
    </row>
    <row r="544" spans="1:25" x14ac:dyDescent="0.2">
      <c r="A544" s="227">
        <v>2107</v>
      </c>
      <c r="B544" s="282">
        <v>0.6</v>
      </c>
      <c r="C544" s="281">
        <v>515</v>
      </c>
      <c r="D544" s="227" t="s">
        <v>5750</v>
      </c>
      <c r="E544" s="280" t="s">
        <v>924</v>
      </c>
      <c r="F544" s="279" t="s">
        <v>925</v>
      </c>
      <c r="G544" s="278" t="s">
        <v>5510</v>
      </c>
      <c r="H544" s="277"/>
      <c r="I544" s="276">
        <v>271.89999999999998</v>
      </c>
      <c r="J544" s="275">
        <v>2</v>
      </c>
      <c r="K544" s="274"/>
      <c r="L544" s="273">
        <v>0</v>
      </c>
      <c r="M544" s="273">
        <v>1</v>
      </c>
      <c r="N544" s="272"/>
      <c r="O544" s="271" t="str">
        <f t="shared" si="32"/>
        <v/>
      </c>
      <c r="P544" s="271" t="str">
        <f t="shared" si="33"/>
        <v/>
      </c>
      <c r="Q544" s="270" t="s">
        <v>5494</v>
      </c>
      <c r="R544" s="269" t="s">
        <v>60</v>
      </c>
      <c r="S544" s="267" t="s">
        <v>5666</v>
      </c>
      <c r="T544" s="268" t="s">
        <v>5492</v>
      </c>
      <c r="U544" s="267" t="str">
        <f t="shared" si="34"/>
        <v/>
      </c>
      <c r="V544" s="267" t="str">
        <f t="shared" si="35"/>
        <v/>
      </c>
      <c r="W544" s="267" t="s">
        <v>5509</v>
      </c>
      <c r="X544" s="267"/>
      <c r="Y544" s="78"/>
    </row>
    <row r="545" spans="1:25" x14ac:dyDescent="0.2">
      <c r="A545" s="227">
        <v>2117</v>
      </c>
      <c r="B545" s="282">
        <v>0.53</v>
      </c>
      <c r="C545" s="281">
        <v>405</v>
      </c>
      <c r="D545" s="227" t="s">
        <v>5749</v>
      </c>
      <c r="E545" s="280" t="s">
        <v>900</v>
      </c>
      <c r="F545" s="279" t="s">
        <v>901</v>
      </c>
      <c r="G545" s="278" t="s">
        <v>5528</v>
      </c>
      <c r="H545" s="277"/>
      <c r="I545" s="276">
        <v>214.7</v>
      </c>
      <c r="J545" s="283">
        <v>0</v>
      </c>
      <c r="K545" s="274"/>
      <c r="L545" s="273">
        <v>0</v>
      </c>
      <c r="M545" s="273">
        <v>40</v>
      </c>
      <c r="N545" s="272"/>
      <c r="O545" s="271" t="str">
        <f t="shared" si="32"/>
        <v/>
      </c>
      <c r="P545" s="271" t="str">
        <f t="shared" si="33"/>
        <v/>
      </c>
      <c r="Q545" s="270" t="s">
        <v>52</v>
      </c>
      <c r="R545" s="269" t="s">
        <v>60</v>
      </c>
      <c r="S545" s="267" t="s">
        <v>5583</v>
      </c>
      <c r="T545" s="268" t="s">
        <v>5492</v>
      </c>
      <c r="U545" s="267" t="str">
        <f t="shared" si="34"/>
        <v/>
      </c>
      <c r="V545" s="267" t="str">
        <f t="shared" si="35"/>
        <v/>
      </c>
      <c r="W545" s="267" t="s">
        <v>5527</v>
      </c>
      <c r="X545" s="267"/>
      <c r="Y545" s="78"/>
    </row>
    <row r="546" spans="1:25" x14ac:dyDescent="0.2">
      <c r="A546" s="227">
        <v>2118</v>
      </c>
      <c r="B546" s="282">
        <v>0.6</v>
      </c>
      <c r="C546" s="281">
        <v>515</v>
      </c>
      <c r="D546" s="227" t="s">
        <v>5748</v>
      </c>
      <c r="E546" s="280" t="s">
        <v>900</v>
      </c>
      <c r="F546" s="279" t="s">
        <v>901</v>
      </c>
      <c r="G546" s="278" t="s">
        <v>5510</v>
      </c>
      <c r="H546" s="277"/>
      <c r="I546" s="276">
        <v>258.2</v>
      </c>
      <c r="J546" s="283">
        <v>0</v>
      </c>
      <c r="K546" s="274"/>
      <c r="L546" s="273">
        <v>0</v>
      </c>
      <c r="M546" s="273">
        <v>38</v>
      </c>
      <c r="N546" s="272"/>
      <c r="O546" s="271" t="str">
        <f t="shared" si="32"/>
        <v/>
      </c>
      <c r="P546" s="271" t="str">
        <f t="shared" si="33"/>
        <v/>
      </c>
      <c r="Q546" s="270" t="s">
        <v>52</v>
      </c>
      <c r="R546" s="269" t="s">
        <v>60</v>
      </c>
      <c r="S546" s="267" t="s">
        <v>5583</v>
      </c>
      <c r="T546" s="268" t="s">
        <v>5492</v>
      </c>
      <c r="U546" s="267" t="str">
        <f t="shared" si="34"/>
        <v/>
      </c>
      <c r="V546" s="267" t="str">
        <f t="shared" si="35"/>
        <v/>
      </c>
      <c r="W546" s="267" t="s">
        <v>5509</v>
      </c>
      <c r="X546" s="267"/>
      <c r="Y546" s="78"/>
    </row>
    <row r="547" spans="1:25" x14ac:dyDescent="0.2">
      <c r="A547" s="227">
        <v>2119</v>
      </c>
      <c r="B547" s="282">
        <v>0.9</v>
      </c>
      <c r="C547" s="281">
        <v>715</v>
      </c>
      <c r="D547" s="227" t="s">
        <v>5747</v>
      </c>
      <c r="E547" s="280" t="s">
        <v>900</v>
      </c>
      <c r="F547" s="279" t="s">
        <v>901</v>
      </c>
      <c r="G547" s="278" t="s">
        <v>5507</v>
      </c>
      <c r="H547" s="277"/>
      <c r="I547" s="276">
        <v>318.35000000000002</v>
      </c>
      <c r="J547" s="283">
        <v>0</v>
      </c>
      <c r="K547" s="274"/>
      <c r="L547" s="273">
        <v>0</v>
      </c>
      <c r="M547" s="273">
        <v>11</v>
      </c>
      <c r="N547" s="272"/>
      <c r="O547" s="271" t="str">
        <f t="shared" si="32"/>
        <v/>
      </c>
      <c r="P547" s="271" t="str">
        <f t="shared" si="33"/>
        <v/>
      </c>
      <c r="Q547" s="270" t="s">
        <v>52</v>
      </c>
      <c r="R547" s="269" t="s">
        <v>60</v>
      </c>
      <c r="S547" s="267" t="s">
        <v>5583</v>
      </c>
      <c r="T547" s="268" t="s">
        <v>5492</v>
      </c>
      <c r="U547" s="267" t="str">
        <f t="shared" si="34"/>
        <v/>
      </c>
      <c r="V547" s="267" t="str">
        <f t="shared" si="35"/>
        <v/>
      </c>
      <c r="W547" s="267" t="s">
        <v>5506</v>
      </c>
      <c r="X547" s="267"/>
      <c r="Y547" s="78"/>
    </row>
    <row r="548" spans="1:25" x14ac:dyDescent="0.2">
      <c r="A548" s="227">
        <v>2121</v>
      </c>
      <c r="B548" s="282">
        <v>2.5</v>
      </c>
      <c r="C548" s="281">
        <v>1550</v>
      </c>
      <c r="D548" s="227" t="s">
        <v>5746</v>
      </c>
      <c r="E548" s="280" t="s">
        <v>900</v>
      </c>
      <c r="F548" s="279" t="s">
        <v>901</v>
      </c>
      <c r="G548" s="278" t="s">
        <v>5499</v>
      </c>
      <c r="H548" s="277"/>
      <c r="I548" s="276">
        <v>465.95</v>
      </c>
      <c r="J548" s="283">
        <v>0</v>
      </c>
      <c r="K548" s="274"/>
      <c r="L548" s="273">
        <v>0</v>
      </c>
      <c r="M548" s="273">
        <v>1</v>
      </c>
      <c r="N548" s="272"/>
      <c r="O548" s="271" t="str">
        <f t="shared" si="32"/>
        <v/>
      </c>
      <c r="P548" s="271" t="str">
        <f t="shared" si="33"/>
        <v/>
      </c>
      <c r="Q548" s="270" t="s">
        <v>52</v>
      </c>
      <c r="R548" s="269" t="s">
        <v>60</v>
      </c>
      <c r="S548" s="267" t="s">
        <v>5583</v>
      </c>
      <c r="T548" s="268" t="s">
        <v>5492</v>
      </c>
      <c r="U548" s="267" t="str">
        <f t="shared" si="34"/>
        <v/>
      </c>
      <c r="V548" s="267" t="str">
        <f t="shared" si="35"/>
        <v/>
      </c>
      <c r="W548" s="267" t="s">
        <v>5498</v>
      </c>
      <c r="X548" s="267"/>
      <c r="Y548" s="78"/>
    </row>
    <row r="549" spans="1:25" x14ac:dyDescent="0.2">
      <c r="A549" s="227">
        <v>2122</v>
      </c>
      <c r="B549" s="282">
        <v>2.9</v>
      </c>
      <c r="C549" s="281">
        <v>2500</v>
      </c>
      <c r="D549" s="227" t="s">
        <v>5745</v>
      </c>
      <c r="E549" s="280" t="s">
        <v>900</v>
      </c>
      <c r="F549" s="279" t="s">
        <v>901</v>
      </c>
      <c r="G549" s="278" t="s">
        <v>5496</v>
      </c>
      <c r="H549" s="277"/>
      <c r="I549" s="276">
        <v>550.20000000000005</v>
      </c>
      <c r="J549" s="283">
        <v>0</v>
      </c>
      <c r="K549" s="274"/>
      <c r="L549" s="273">
        <v>0</v>
      </c>
      <c r="M549" s="273">
        <v>2</v>
      </c>
      <c r="N549" s="272"/>
      <c r="O549" s="271" t="str">
        <f t="shared" si="32"/>
        <v/>
      </c>
      <c r="P549" s="271" t="str">
        <f t="shared" si="33"/>
        <v/>
      </c>
      <c r="Q549" s="270" t="s">
        <v>52</v>
      </c>
      <c r="R549" s="269" t="s">
        <v>60</v>
      </c>
      <c r="S549" s="267" t="s">
        <v>5583</v>
      </c>
      <c r="T549" s="268" t="s">
        <v>5492</v>
      </c>
      <c r="U549" s="267" t="str">
        <f t="shared" si="34"/>
        <v/>
      </c>
      <c r="V549" s="267" t="str">
        <f t="shared" si="35"/>
        <v/>
      </c>
      <c r="W549" s="267" t="s">
        <v>5491</v>
      </c>
      <c r="X549" s="267"/>
      <c r="Y549" s="78"/>
    </row>
    <row r="550" spans="1:25" x14ac:dyDescent="0.2">
      <c r="A550" s="227">
        <v>2123</v>
      </c>
      <c r="B550" s="282">
        <v>3</v>
      </c>
      <c r="C550" s="281">
        <v>2700</v>
      </c>
      <c r="D550" s="227" t="s">
        <v>5744</v>
      </c>
      <c r="E550" s="280" t="s">
        <v>900</v>
      </c>
      <c r="F550" s="279" t="s">
        <v>901</v>
      </c>
      <c r="G550" s="278" t="s">
        <v>5516</v>
      </c>
      <c r="H550" s="277"/>
      <c r="I550" s="276">
        <v>681.2</v>
      </c>
      <c r="J550" s="283">
        <v>0</v>
      </c>
      <c r="K550" s="274"/>
      <c r="L550" s="273">
        <v>0</v>
      </c>
      <c r="M550" s="273">
        <v>2</v>
      </c>
      <c r="N550" s="272"/>
      <c r="O550" s="271" t="str">
        <f t="shared" si="32"/>
        <v/>
      </c>
      <c r="P550" s="271" t="str">
        <f t="shared" si="33"/>
        <v/>
      </c>
      <c r="Q550" s="270" t="s">
        <v>52</v>
      </c>
      <c r="R550" s="269" t="s">
        <v>60</v>
      </c>
      <c r="S550" s="267" t="s">
        <v>5583</v>
      </c>
      <c r="T550" s="268" t="s">
        <v>5492</v>
      </c>
      <c r="U550" s="267" t="str">
        <f t="shared" si="34"/>
        <v/>
      </c>
      <c r="V550" s="267" t="str">
        <f t="shared" si="35"/>
        <v/>
      </c>
      <c r="W550" s="267" t="s">
        <v>5512</v>
      </c>
      <c r="X550" s="267"/>
      <c r="Y550" s="78"/>
    </row>
    <row r="551" spans="1:25" x14ac:dyDescent="0.2">
      <c r="A551" s="227">
        <v>2127</v>
      </c>
      <c r="B551" s="282">
        <v>0.53</v>
      </c>
      <c r="C551" s="281">
        <v>405</v>
      </c>
      <c r="D551" s="227" t="s">
        <v>5743</v>
      </c>
      <c r="E551" s="280" t="s">
        <v>918</v>
      </c>
      <c r="F551" s="279" t="s">
        <v>919</v>
      </c>
      <c r="G551" s="278" t="s">
        <v>5528</v>
      </c>
      <c r="H551" s="277"/>
      <c r="I551" s="276">
        <v>212.65</v>
      </c>
      <c r="J551" s="283">
        <v>0</v>
      </c>
      <c r="K551" s="274"/>
      <c r="L551" s="273">
        <v>0</v>
      </c>
      <c r="M551" s="273">
        <v>10</v>
      </c>
      <c r="N551" s="272"/>
      <c r="O551" s="271" t="str">
        <f t="shared" si="32"/>
        <v/>
      </c>
      <c r="P551" s="271" t="str">
        <f t="shared" si="33"/>
        <v/>
      </c>
      <c r="Q551" s="270" t="s">
        <v>5494</v>
      </c>
      <c r="R551" s="269" t="s">
        <v>33</v>
      </c>
      <c r="S551" s="267" t="s">
        <v>5520</v>
      </c>
      <c r="T551" s="268" t="s">
        <v>5492</v>
      </c>
      <c r="U551" s="267" t="str">
        <f t="shared" si="34"/>
        <v/>
      </c>
      <c r="V551" s="267" t="str">
        <f t="shared" si="35"/>
        <v/>
      </c>
      <c r="W551" s="267" t="s">
        <v>5527</v>
      </c>
      <c r="X551" s="267"/>
      <c r="Y551" s="78"/>
    </row>
    <row r="552" spans="1:25" x14ac:dyDescent="0.2">
      <c r="A552" s="227">
        <v>2128</v>
      </c>
      <c r="B552" s="282">
        <v>0.6</v>
      </c>
      <c r="C552" s="281">
        <v>515</v>
      </c>
      <c r="D552" s="227" t="s">
        <v>5742</v>
      </c>
      <c r="E552" s="280" t="s">
        <v>918</v>
      </c>
      <c r="F552" s="279" t="s">
        <v>919</v>
      </c>
      <c r="G552" s="278" t="s">
        <v>5510</v>
      </c>
      <c r="H552" s="277"/>
      <c r="I552" s="276">
        <v>255.7</v>
      </c>
      <c r="J552" s="283">
        <v>0</v>
      </c>
      <c r="K552" s="274"/>
      <c r="L552" s="273">
        <v>0</v>
      </c>
      <c r="M552" s="273">
        <v>26</v>
      </c>
      <c r="N552" s="272"/>
      <c r="O552" s="271" t="str">
        <f t="shared" si="32"/>
        <v/>
      </c>
      <c r="P552" s="271" t="str">
        <f t="shared" si="33"/>
        <v/>
      </c>
      <c r="Q552" s="270" t="s">
        <v>5494</v>
      </c>
      <c r="R552" s="269" t="s">
        <v>33</v>
      </c>
      <c r="S552" s="267" t="s">
        <v>5520</v>
      </c>
      <c r="T552" s="268" t="s">
        <v>5492</v>
      </c>
      <c r="U552" s="267" t="str">
        <f t="shared" si="34"/>
        <v/>
      </c>
      <c r="V552" s="267" t="str">
        <f t="shared" si="35"/>
        <v/>
      </c>
      <c r="W552" s="267" t="s">
        <v>5509</v>
      </c>
      <c r="X552" s="267"/>
      <c r="Y552" s="78"/>
    </row>
    <row r="553" spans="1:25" x14ac:dyDescent="0.2">
      <c r="A553" s="227">
        <v>2129</v>
      </c>
      <c r="B553" s="282">
        <v>0.9</v>
      </c>
      <c r="C553" s="281">
        <v>715</v>
      </c>
      <c r="D553" s="227" t="s">
        <v>5741</v>
      </c>
      <c r="E553" s="280" t="s">
        <v>918</v>
      </c>
      <c r="F553" s="279" t="s">
        <v>919</v>
      </c>
      <c r="G553" s="278" t="s">
        <v>5507</v>
      </c>
      <c r="H553" s="277"/>
      <c r="I553" s="276">
        <v>315.3</v>
      </c>
      <c r="J553" s="283">
        <v>0</v>
      </c>
      <c r="K553" s="274"/>
      <c r="L553" s="273">
        <v>0</v>
      </c>
      <c r="M553" s="273">
        <v>5</v>
      </c>
      <c r="N553" s="272"/>
      <c r="O553" s="271" t="str">
        <f t="shared" si="32"/>
        <v/>
      </c>
      <c r="P553" s="271" t="str">
        <f t="shared" si="33"/>
        <v/>
      </c>
      <c r="Q553" s="270" t="s">
        <v>5494</v>
      </c>
      <c r="R553" s="269" t="s">
        <v>33</v>
      </c>
      <c r="S553" s="267" t="s">
        <v>5520</v>
      </c>
      <c r="T553" s="268" t="s">
        <v>5492</v>
      </c>
      <c r="U553" s="267" t="str">
        <f t="shared" si="34"/>
        <v/>
      </c>
      <c r="V553" s="267" t="str">
        <f t="shared" si="35"/>
        <v/>
      </c>
      <c r="W553" s="267" t="s">
        <v>5506</v>
      </c>
      <c r="X553" s="267"/>
      <c r="Y553" s="78"/>
    </row>
    <row r="554" spans="1:25" x14ac:dyDescent="0.2">
      <c r="A554" s="227">
        <v>2134</v>
      </c>
      <c r="B554" s="282">
        <v>3.5</v>
      </c>
      <c r="C554" s="281">
        <v>3000</v>
      </c>
      <c r="D554" s="227" t="s">
        <v>5740</v>
      </c>
      <c r="E554" s="280" t="s">
        <v>918</v>
      </c>
      <c r="F554" s="279" t="s">
        <v>919</v>
      </c>
      <c r="G554" s="278" t="s">
        <v>5514</v>
      </c>
      <c r="H554" s="277"/>
      <c r="I554" s="276">
        <v>813.7</v>
      </c>
      <c r="J554" s="283">
        <v>0</v>
      </c>
      <c r="K554" s="274"/>
      <c r="L554" s="273">
        <v>0</v>
      </c>
      <c r="M554" s="273">
        <v>1</v>
      </c>
      <c r="N554" s="272"/>
      <c r="O554" s="271" t="str">
        <f t="shared" si="32"/>
        <v/>
      </c>
      <c r="P554" s="271" t="str">
        <f t="shared" si="33"/>
        <v/>
      </c>
      <c r="Q554" s="270" t="s">
        <v>5494</v>
      </c>
      <c r="R554" s="269" t="s">
        <v>33</v>
      </c>
      <c r="S554" s="267" t="s">
        <v>5520</v>
      </c>
      <c r="T554" s="268" t="s">
        <v>5492</v>
      </c>
      <c r="U554" s="267" t="str">
        <f t="shared" si="34"/>
        <v/>
      </c>
      <c r="V554" s="267" t="str">
        <f t="shared" si="35"/>
        <v/>
      </c>
      <c r="W554" s="267" t="s">
        <v>5512</v>
      </c>
      <c r="X554" s="267"/>
      <c r="Y554" s="78"/>
    </row>
    <row r="555" spans="1:25" x14ac:dyDescent="0.2">
      <c r="A555" s="227">
        <v>2141</v>
      </c>
      <c r="B555" s="282">
        <v>0.6</v>
      </c>
      <c r="C555" s="281">
        <v>515</v>
      </c>
      <c r="D555" s="227" t="s">
        <v>5739</v>
      </c>
      <c r="E555" s="280" t="s">
        <v>499</v>
      </c>
      <c r="F555" s="279" t="s">
        <v>500</v>
      </c>
      <c r="G555" s="278" t="s">
        <v>5510</v>
      </c>
      <c r="H555" s="277" t="s">
        <v>5668</v>
      </c>
      <c r="I555" s="276">
        <v>269.10000000000002</v>
      </c>
      <c r="J555" s="275">
        <v>1.75</v>
      </c>
      <c r="K555" s="274"/>
      <c r="L555" s="273">
        <v>0</v>
      </c>
      <c r="M555" s="273">
        <v>31</v>
      </c>
      <c r="N555" s="272"/>
      <c r="O555" s="271" t="str">
        <f t="shared" si="32"/>
        <v/>
      </c>
      <c r="P555" s="271" t="str">
        <f t="shared" si="33"/>
        <v/>
      </c>
      <c r="Q555" s="270" t="s">
        <v>5723</v>
      </c>
      <c r="R555" s="269" t="s">
        <v>60</v>
      </c>
      <c r="S555" s="267" t="s">
        <v>5666</v>
      </c>
      <c r="T555" s="268" t="s">
        <v>5492</v>
      </c>
      <c r="U555" s="267" t="str">
        <f t="shared" si="34"/>
        <v/>
      </c>
      <c r="V555" s="267" t="str">
        <f t="shared" si="35"/>
        <v/>
      </c>
      <c r="W555" s="267" t="s">
        <v>5509</v>
      </c>
      <c r="X555" s="267"/>
      <c r="Y555" s="78"/>
    </row>
    <row r="556" spans="1:25" x14ac:dyDescent="0.2">
      <c r="A556" s="227">
        <v>2142</v>
      </c>
      <c r="B556" s="282">
        <v>0.9</v>
      </c>
      <c r="C556" s="281">
        <v>715</v>
      </c>
      <c r="D556" s="227" t="s">
        <v>5738</v>
      </c>
      <c r="E556" s="280" t="s">
        <v>499</v>
      </c>
      <c r="F556" s="279" t="s">
        <v>500</v>
      </c>
      <c r="G556" s="278" t="s">
        <v>5507</v>
      </c>
      <c r="H556" s="277" t="s">
        <v>5668</v>
      </c>
      <c r="I556" s="276">
        <v>335.35</v>
      </c>
      <c r="J556" s="275">
        <v>1.75</v>
      </c>
      <c r="K556" s="274"/>
      <c r="L556" s="273">
        <v>0</v>
      </c>
      <c r="M556" s="273">
        <v>17</v>
      </c>
      <c r="N556" s="272"/>
      <c r="O556" s="271" t="str">
        <f t="shared" si="32"/>
        <v/>
      </c>
      <c r="P556" s="271" t="str">
        <f t="shared" si="33"/>
        <v/>
      </c>
      <c r="Q556" s="270" t="s">
        <v>5723</v>
      </c>
      <c r="R556" s="269" t="s">
        <v>60</v>
      </c>
      <c r="S556" s="267" t="s">
        <v>5666</v>
      </c>
      <c r="T556" s="268" t="s">
        <v>5492</v>
      </c>
      <c r="U556" s="267" t="str">
        <f t="shared" si="34"/>
        <v/>
      </c>
      <c r="V556" s="267" t="str">
        <f t="shared" si="35"/>
        <v/>
      </c>
      <c r="W556" s="267" t="s">
        <v>5506</v>
      </c>
      <c r="X556" s="267"/>
      <c r="Y556" s="78"/>
    </row>
    <row r="557" spans="1:25" x14ac:dyDescent="0.2">
      <c r="A557" s="227">
        <v>2143</v>
      </c>
      <c r="B557" s="282">
        <v>1.25</v>
      </c>
      <c r="C557" s="281">
        <v>1050</v>
      </c>
      <c r="D557" s="227" t="s">
        <v>5737</v>
      </c>
      <c r="E557" s="280" t="s">
        <v>499</v>
      </c>
      <c r="F557" s="279" t="s">
        <v>500</v>
      </c>
      <c r="G557" s="278" t="s">
        <v>5504</v>
      </c>
      <c r="H557" s="277" t="s">
        <v>5668</v>
      </c>
      <c r="I557" s="276">
        <v>392.1</v>
      </c>
      <c r="J557" s="275">
        <v>1.75</v>
      </c>
      <c r="K557" s="274"/>
      <c r="L557" s="273">
        <v>0</v>
      </c>
      <c r="M557" s="273">
        <v>11</v>
      </c>
      <c r="N557" s="272"/>
      <c r="O557" s="271" t="str">
        <f t="shared" si="32"/>
        <v/>
      </c>
      <c r="P557" s="271" t="str">
        <f t="shared" si="33"/>
        <v/>
      </c>
      <c r="Q557" s="270" t="s">
        <v>5723</v>
      </c>
      <c r="R557" s="269" t="s">
        <v>60</v>
      </c>
      <c r="S557" s="267" t="s">
        <v>5666</v>
      </c>
      <c r="T557" s="268" t="s">
        <v>5492</v>
      </c>
      <c r="U557" s="267" t="str">
        <f t="shared" si="34"/>
        <v/>
      </c>
      <c r="V557" s="267" t="str">
        <f t="shared" si="35"/>
        <v/>
      </c>
      <c r="W557" s="267" t="s">
        <v>5503</v>
      </c>
      <c r="X557" s="267"/>
      <c r="Y557" s="78"/>
    </row>
    <row r="558" spans="1:25" x14ac:dyDescent="0.2">
      <c r="A558" s="227">
        <v>2144</v>
      </c>
      <c r="B558" s="282">
        <v>2.5</v>
      </c>
      <c r="C558" s="281">
        <v>1550</v>
      </c>
      <c r="D558" s="227" t="s">
        <v>5736</v>
      </c>
      <c r="E558" s="280" t="s">
        <v>499</v>
      </c>
      <c r="F558" s="279" t="s">
        <v>500</v>
      </c>
      <c r="G558" s="278" t="s">
        <v>5499</v>
      </c>
      <c r="H558" s="277" t="s">
        <v>5668</v>
      </c>
      <c r="I558" s="276">
        <v>471.15</v>
      </c>
      <c r="J558" s="275">
        <v>1.75</v>
      </c>
      <c r="K558" s="274"/>
      <c r="L558" s="273">
        <v>0</v>
      </c>
      <c r="M558" s="273">
        <v>2</v>
      </c>
      <c r="N558" s="272"/>
      <c r="O558" s="271" t="str">
        <f t="shared" si="32"/>
        <v/>
      </c>
      <c r="P558" s="271" t="str">
        <f t="shared" si="33"/>
        <v/>
      </c>
      <c r="Q558" s="270" t="s">
        <v>5723</v>
      </c>
      <c r="R558" s="269" t="s">
        <v>60</v>
      </c>
      <c r="S558" s="267" t="s">
        <v>5666</v>
      </c>
      <c r="T558" s="268" t="s">
        <v>5492</v>
      </c>
      <c r="U558" s="267" t="str">
        <f t="shared" si="34"/>
        <v/>
      </c>
      <c r="V558" s="267" t="str">
        <f t="shared" si="35"/>
        <v/>
      </c>
      <c r="W558" s="267" t="s">
        <v>5498</v>
      </c>
      <c r="X558" s="267"/>
      <c r="Y558" s="78"/>
    </row>
    <row r="559" spans="1:25" x14ac:dyDescent="0.2">
      <c r="A559" s="227">
        <v>2145</v>
      </c>
      <c r="B559" s="282">
        <v>2.9</v>
      </c>
      <c r="C559" s="281">
        <v>2500</v>
      </c>
      <c r="D559" s="227" t="s">
        <v>5735</v>
      </c>
      <c r="E559" s="280" t="s">
        <v>499</v>
      </c>
      <c r="F559" s="279" t="s">
        <v>500</v>
      </c>
      <c r="G559" s="278" t="s">
        <v>5496</v>
      </c>
      <c r="H559" s="277" t="s">
        <v>5668</v>
      </c>
      <c r="I559" s="276">
        <v>563.70000000000005</v>
      </c>
      <c r="J559" s="275">
        <v>1.75</v>
      </c>
      <c r="K559" s="274"/>
      <c r="L559" s="273">
        <v>0</v>
      </c>
      <c r="M559" s="273">
        <v>2</v>
      </c>
      <c r="N559" s="272"/>
      <c r="O559" s="271" t="str">
        <f t="shared" si="32"/>
        <v/>
      </c>
      <c r="P559" s="271" t="str">
        <f t="shared" si="33"/>
        <v/>
      </c>
      <c r="Q559" s="270" t="s">
        <v>5723</v>
      </c>
      <c r="R559" s="269" t="s">
        <v>60</v>
      </c>
      <c r="S559" s="267" t="s">
        <v>5666</v>
      </c>
      <c r="T559" s="268" t="s">
        <v>5492</v>
      </c>
      <c r="U559" s="267" t="str">
        <f t="shared" si="34"/>
        <v/>
      </c>
      <c r="V559" s="267" t="str">
        <f t="shared" si="35"/>
        <v/>
      </c>
      <c r="W559" s="267" t="s">
        <v>5491</v>
      </c>
      <c r="X559" s="267"/>
      <c r="Y559" s="78"/>
    </row>
    <row r="560" spans="1:25" x14ac:dyDescent="0.2">
      <c r="A560" s="227">
        <v>2149</v>
      </c>
      <c r="B560" s="282">
        <v>0.53</v>
      </c>
      <c r="C560" s="281">
        <v>405</v>
      </c>
      <c r="D560" s="227" t="s">
        <v>5734</v>
      </c>
      <c r="E560" s="280" t="s">
        <v>501</v>
      </c>
      <c r="F560" s="279" t="s">
        <v>502</v>
      </c>
      <c r="G560" s="278" t="s">
        <v>5528</v>
      </c>
      <c r="H560" s="277" t="s">
        <v>5668</v>
      </c>
      <c r="I560" s="276">
        <v>222.05</v>
      </c>
      <c r="J560" s="275">
        <v>2</v>
      </c>
      <c r="K560" s="274"/>
      <c r="L560" s="273">
        <v>0</v>
      </c>
      <c r="M560" s="273">
        <v>52</v>
      </c>
      <c r="N560" s="272"/>
      <c r="O560" s="271" t="str">
        <f t="shared" si="32"/>
        <v/>
      </c>
      <c r="P560" s="271" t="str">
        <f t="shared" si="33"/>
        <v/>
      </c>
      <c r="Q560" s="270" t="s">
        <v>5723</v>
      </c>
      <c r="R560" s="269" t="s">
        <v>60</v>
      </c>
      <c r="S560" s="267" t="s">
        <v>5666</v>
      </c>
      <c r="T560" s="268" t="s">
        <v>5492</v>
      </c>
      <c r="U560" s="267" t="str">
        <f t="shared" si="34"/>
        <v/>
      </c>
      <c r="V560" s="267" t="str">
        <f t="shared" si="35"/>
        <v/>
      </c>
      <c r="W560" s="267" t="s">
        <v>5527</v>
      </c>
      <c r="X560" s="267"/>
      <c r="Y560" s="78"/>
    </row>
    <row r="561" spans="1:25" x14ac:dyDescent="0.2">
      <c r="A561" s="227">
        <v>2151</v>
      </c>
      <c r="B561" s="282">
        <v>0.6</v>
      </c>
      <c r="C561" s="281">
        <v>515</v>
      </c>
      <c r="D561" s="227" t="s">
        <v>5733</v>
      </c>
      <c r="E561" s="280" t="s">
        <v>501</v>
      </c>
      <c r="F561" s="279" t="s">
        <v>502</v>
      </c>
      <c r="G561" s="278" t="s">
        <v>5510</v>
      </c>
      <c r="H561" s="277" t="s">
        <v>5668</v>
      </c>
      <c r="I561" s="276">
        <v>269.10000000000002</v>
      </c>
      <c r="J561" s="275">
        <v>2</v>
      </c>
      <c r="K561" s="274"/>
      <c r="L561" s="273">
        <v>0</v>
      </c>
      <c r="M561" s="273">
        <v>55</v>
      </c>
      <c r="N561" s="272"/>
      <c r="O561" s="271" t="str">
        <f t="shared" si="32"/>
        <v/>
      </c>
      <c r="P561" s="271" t="str">
        <f t="shared" si="33"/>
        <v/>
      </c>
      <c r="Q561" s="270" t="s">
        <v>5723</v>
      </c>
      <c r="R561" s="269" t="s">
        <v>60</v>
      </c>
      <c r="S561" s="267" t="s">
        <v>5666</v>
      </c>
      <c r="T561" s="268" t="s">
        <v>5492</v>
      </c>
      <c r="U561" s="267" t="str">
        <f t="shared" si="34"/>
        <v/>
      </c>
      <c r="V561" s="267" t="str">
        <f t="shared" si="35"/>
        <v/>
      </c>
      <c r="W561" s="267" t="s">
        <v>5509</v>
      </c>
      <c r="X561" s="267"/>
      <c r="Y561" s="78"/>
    </row>
    <row r="562" spans="1:25" x14ac:dyDescent="0.2">
      <c r="A562" s="227">
        <v>2153</v>
      </c>
      <c r="B562" s="282">
        <v>0.9</v>
      </c>
      <c r="C562" s="281">
        <v>715</v>
      </c>
      <c r="D562" s="227" t="s">
        <v>5732</v>
      </c>
      <c r="E562" s="280" t="s">
        <v>501</v>
      </c>
      <c r="F562" s="279" t="s">
        <v>502</v>
      </c>
      <c r="G562" s="278" t="s">
        <v>5507</v>
      </c>
      <c r="H562" s="277" t="s">
        <v>5668</v>
      </c>
      <c r="I562" s="276">
        <v>335.35</v>
      </c>
      <c r="J562" s="275">
        <v>2</v>
      </c>
      <c r="K562" s="274"/>
      <c r="L562" s="273">
        <v>0</v>
      </c>
      <c r="M562" s="273">
        <v>15</v>
      </c>
      <c r="N562" s="272"/>
      <c r="O562" s="271" t="str">
        <f t="shared" si="32"/>
        <v/>
      </c>
      <c r="P562" s="271" t="str">
        <f t="shared" si="33"/>
        <v/>
      </c>
      <c r="Q562" s="270" t="s">
        <v>5723</v>
      </c>
      <c r="R562" s="269" t="s">
        <v>60</v>
      </c>
      <c r="S562" s="267" t="s">
        <v>5666</v>
      </c>
      <c r="T562" s="268" t="s">
        <v>5492</v>
      </c>
      <c r="U562" s="267" t="str">
        <f t="shared" si="34"/>
        <v/>
      </c>
      <c r="V562" s="267" t="str">
        <f t="shared" si="35"/>
        <v/>
      </c>
      <c r="W562" s="267" t="s">
        <v>5506</v>
      </c>
      <c r="X562" s="267"/>
      <c r="Y562" s="78"/>
    </row>
    <row r="563" spans="1:25" x14ac:dyDescent="0.2">
      <c r="A563" s="227">
        <v>2155</v>
      </c>
      <c r="B563" s="282">
        <v>1.25</v>
      </c>
      <c r="C563" s="281">
        <v>1050</v>
      </c>
      <c r="D563" s="227" t="s">
        <v>5731</v>
      </c>
      <c r="E563" s="280" t="s">
        <v>501</v>
      </c>
      <c r="F563" s="279" t="s">
        <v>502</v>
      </c>
      <c r="G563" s="278" t="s">
        <v>5504</v>
      </c>
      <c r="H563" s="277" t="s">
        <v>5668</v>
      </c>
      <c r="I563" s="276">
        <v>392.1</v>
      </c>
      <c r="J563" s="275">
        <v>2</v>
      </c>
      <c r="K563" s="274"/>
      <c r="L563" s="273">
        <v>0</v>
      </c>
      <c r="M563" s="273">
        <v>4</v>
      </c>
      <c r="N563" s="272"/>
      <c r="O563" s="271" t="str">
        <f t="shared" si="32"/>
        <v/>
      </c>
      <c r="P563" s="271" t="str">
        <f t="shared" si="33"/>
        <v/>
      </c>
      <c r="Q563" s="270" t="s">
        <v>5723</v>
      </c>
      <c r="R563" s="269" t="s">
        <v>60</v>
      </c>
      <c r="S563" s="267" t="s">
        <v>5666</v>
      </c>
      <c r="T563" s="268" t="s">
        <v>5492</v>
      </c>
      <c r="U563" s="267" t="str">
        <f t="shared" si="34"/>
        <v/>
      </c>
      <c r="V563" s="267" t="str">
        <f t="shared" si="35"/>
        <v/>
      </c>
      <c r="W563" s="267" t="s">
        <v>5503</v>
      </c>
      <c r="X563" s="267"/>
      <c r="Y563" s="78"/>
    </row>
    <row r="564" spans="1:25" x14ac:dyDescent="0.2">
      <c r="A564" s="227">
        <v>2157</v>
      </c>
      <c r="B564" s="282">
        <v>2.5</v>
      </c>
      <c r="C564" s="281">
        <v>1550</v>
      </c>
      <c r="D564" s="227" t="s">
        <v>5730</v>
      </c>
      <c r="E564" s="280" t="s">
        <v>501</v>
      </c>
      <c r="F564" s="279" t="s">
        <v>502</v>
      </c>
      <c r="G564" s="278" t="s">
        <v>5499</v>
      </c>
      <c r="H564" s="277" t="s">
        <v>5668</v>
      </c>
      <c r="I564" s="276">
        <v>471.15</v>
      </c>
      <c r="J564" s="275">
        <v>2</v>
      </c>
      <c r="K564" s="274"/>
      <c r="L564" s="273">
        <v>0</v>
      </c>
      <c r="M564" s="273">
        <v>8</v>
      </c>
      <c r="N564" s="272"/>
      <c r="O564" s="271" t="str">
        <f t="shared" si="32"/>
        <v/>
      </c>
      <c r="P564" s="271" t="str">
        <f t="shared" si="33"/>
        <v/>
      </c>
      <c r="Q564" s="270" t="s">
        <v>5723</v>
      </c>
      <c r="R564" s="269" t="s">
        <v>60</v>
      </c>
      <c r="S564" s="267" t="s">
        <v>5666</v>
      </c>
      <c r="T564" s="268" t="s">
        <v>5492</v>
      </c>
      <c r="U564" s="267" t="str">
        <f t="shared" si="34"/>
        <v/>
      </c>
      <c r="V564" s="267" t="str">
        <f t="shared" si="35"/>
        <v/>
      </c>
      <c r="W564" s="267" t="s">
        <v>5498</v>
      </c>
      <c r="X564" s="267"/>
      <c r="Y564" s="78"/>
    </row>
    <row r="565" spans="1:25" x14ac:dyDescent="0.2">
      <c r="A565" s="227">
        <v>2160</v>
      </c>
      <c r="B565" s="282">
        <v>2.9</v>
      </c>
      <c r="C565" s="281">
        <v>2500</v>
      </c>
      <c r="D565" s="227" t="s">
        <v>5729</v>
      </c>
      <c r="E565" s="280" t="s">
        <v>501</v>
      </c>
      <c r="F565" s="279" t="s">
        <v>502</v>
      </c>
      <c r="G565" s="278" t="s">
        <v>5496</v>
      </c>
      <c r="H565" s="277"/>
      <c r="I565" s="276">
        <v>568.6</v>
      </c>
      <c r="J565" s="275">
        <v>2</v>
      </c>
      <c r="K565" s="274"/>
      <c r="L565" s="273">
        <v>0</v>
      </c>
      <c r="M565" s="273">
        <v>1</v>
      </c>
      <c r="N565" s="272"/>
      <c r="O565" s="271" t="str">
        <f t="shared" si="32"/>
        <v/>
      </c>
      <c r="P565" s="271" t="str">
        <f t="shared" si="33"/>
        <v/>
      </c>
      <c r="Q565" s="270" t="s">
        <v>5494</v>
      </c>
      <c r="R565" s="269" t="s">
        <v>60</v>
      </c>
      <c r="S565" s="267" t="s">
        <v>5666</v>
      </c>
      <c r="T565" s="268" t="s">
        <v>5492</v>
      </c>
      <c r="U565" s="267" t="str">
        <f t="shared" si="34"/>
        <v/>
      </c>
      <c r="V565" s="267" t="str">
        <f t="shared" si="35"/>
        <v/>
      </c>
      <c r="W565" s="267" t="s">
        <v>5491</v>
      </c>
      <c r="X565" s="267"/>
      <c r="Y565" s="78"/>
    </row>
    <row r="566" spans="1:25" x14ac:dyDescent="0.2">
      <c r="A566" s="227">
        <v>2162</v>
      </c>
      <c r="B566" s="282">
        <v>3</v>
      </c>
      <c r="C566" s="281">
        <v>2700</v>
      </c>
      <c r="D566" s="227" t="s">
        <v>5728</v>
      </c>
      <c r="E566" s="280" t="s">
        <v>501</v>
      </c>
      <c r="F566" s="279" t="s">
        <v>502</v>
      </c>
      <c r="G566" s="278" t="s">
        <v>5516</v>
      </c>
      <c r="H566" s="277"/>
      <c r="I566" s="276">
        <v>640</v>
      </c>
      <c r="J566" s="275">
        <v>2</v>
      </c>
      <c r="K566" s="274"/>
      <c r="L566" s="273">
        <v>0</v>
      </c>
      <c r="M566" s="273">
        <v>1</v>
      </c>
      <c r="N566" s="272"/>
      <c r="O566" s="271" t="str">
        <f t="shared" si="32"/>
        <v/>
      </c>
      <c r="P566" s="271" t="str">
        <f t="shared" si="33"/>
        <v/>
      </c>
      <c r="Q566" s="270" t="s">
        <v>5494</v>
      </c>
      <c r="R566" s="269" t="s">
        <v>60</v>
      </c>
      <c r="S566" s="267" t="s">
        <v>5666</v>
      </c>
      <c r="T566" s="268" t="s">
        <v>5492</v>
      </c>
      <c r="U566" s="267" t="str">
        <f t="shared" si="34"/>
        <v/>
      </c>
      <c r="V566" s="267" t="str">
        <f t="shared" si="35"/>
        <v/>
      </c>
      <c r="W566" s="267" t="s">
        <v>5512</v>
      </c>
      <c r="X566" s="267"/>
      <c r="Y566" s="78"/>
    </row>
    <row r="567" spans="1:25" x14ac:dyDescent="0.2">
      <c r="A567" s="227">
        <v>2163</v>
      </c>
      <c r="B567" s="282">
        <v>3.5</v>
      </c>
      <c r="C567" s="281">
        <v>3000</v>
      </c>
      <c r="D567" s="227" t="s">
        <v>5727</v>
      </c>
      <c r="E567" s="280" t="s">
        <v>501</v>
      </c>
      <c r="F567" s="279" t="s">
        <v>502</v>
      </c>
      <c r="G567" s="278" t="s">
        <v>5514</v>
      </c>
      <c r="H567" s="277" t="s">
        <v>5668</v>
      </c>
      <c r="I567" s="276">
        <v>563.70000000000005</v>
      </c>
      <c r="J567" s="275">
        <v>2</v>
      </c>
      <c r="K567" s="274"/>
      <c r="L567" s="273">
        <v>0</v>
      </c>
      <c r="M567" s="273">
        <v>1</v>
      </c>
      <c r="N567" s="272"/>
      <c r="O567" s="271" t="str">
        <f t="shared" si="32"/>
        <v/>
      </c>
      <c r="P567" s="271" t="str">
        <f t="shared" si="33"/>
        <v/>
      </c>
      <c r="Q567" s="270" t="s">
        <v>5723</v>
      </c>
      <c r="R567" s="269" t="s">
        <v>60</v>
      </c>
      <c r="S567" s="267" t="s">
        <v>5666</v>
      </c>
      <c r="T567" s="268" t="s">
        <v>5492</v>
      </c>
      <c r="U567" s="267" t="str">
        <f t="shared" si="34"/>
        <v/>
      </c>
      <c r="V567" s="267" t="str">
        <f t="shared" si="35"/>
        <v/>
      </c>
      <c r="W567" s="267" t="s">
        <v>5512</v>
      </c>
      <c r="X567" s="267"/>
      <c r="Y567" s="78"/>
    </row>
    <row r="568" spans="1:25" x14ac:dyDescent="0.2">
      <c r="A568" s="227">
        <v>2165</v>
      </c>
      <c r="B568" s="282">
        <v>0.53</v>
      </c>
      <c r="C568" s="281">
        <v>405</v>
      </c>
      <c r="D568" s="227" t="s">
        <v>5726</v>
      </c>
      <c r="E568" s="280" t="s">
        <v>503</v>
      </c>
      <c r="F568" s="279" t="s">
        <v>504</v>
      </c>
      <c r="G568" s="278" t="s">
        <v>5528</v>
      </c>
      <c r="H568" s="277" t="s">
        <v>5668</v>
      </c>
      <c r="I568" s="276">
        <v>222.05</v>
      </c>
      <c r="J568" s="275">
        <v>2</v>
      </c>
      <c r="K568" s="274"/>
      <c r="L568" s="273">
        <v>0</v>
      </c>
      <c r="M568" s="273">
        <v>75</v>
      </c>
      <c r="N568" s="272"/>
      <c r="O568" s="271" t="str">
        <f t="shared" si="32"/>
        <v/>
      </c>
      <c r="P568" s="271" t="str">
        <f t="shared" si="33"/>
        <v/>
      </c>
      <c r="Q568" s="270" t="s">
        <v>5723</v>
      </c>
      <c r="R568" s="269" t="s">
        <v>60</v>
      </c>
      <c r="S568" s="267" t="s">
        <v>5666</v>
      </c>
      <c r="T568" s="268" t="s">
        <v>5492</v>
      </c>
      <c r="U568" s="267" t="str">
        <f t="shared" si="34"/>
        <v/>
      </c>
      <c r="V568" s="267" t="str">
        <f t="shared" si="35"/>
        <v/>
      </c>
      <c r="W568" s="267" t="s">
        <v>5527</v>
      </c>
      <c r="X568" s="267"/>
      <c r="Y568" s="78"/>
    </row>
    <row r="569" spans="1:25" x14ac:dyDescent="0.2">
      <c r="A569" s="227">
        <v>2166</v>
      </c>
      <c r="B569" s="282">
        <v>0.6</v>
      </c>
      <c r="C569" s="281">
        <v>515</v>
      </c>
      <c r="D569" s="227" t="s">
        <v>5725</v>
      </c>
      <c r="E569" s="280" t="s">
        <v>503</v>
      </c>
      <c r="F569" s="279" t="s">
        <v>504</v>
      </c>
      <c r="G569" s="278" t="s">
        <v>5510</v>
      </c>
      <c r="H569" s="277" t="s">
        <v>5668</v>
      </c>
      <c r="I569" s="276">
        <v>269.10000000000002</v>
      </c>
      <c r="J569" s="275">
        <v>2</v>
      </c>
      <c r="K569" s="274"/>
      <c r="L569" s="273">
        <v>0</v>
      </c>
      <c r="M569" s="273">
        <v>21</v>
      </c>
      <c r="N569" s="272"/>
      <c r="O569" s="271" t="str">
        <f t="shared" si="32"/>
        <v/>
      </c>
      <c r="P569" s="271" t="str">
        <f t="shared" si="33"/>
        <v/>
      </c>
      <c r="Q569" s="270" t="s">
        <v>5723</v>
      </c>
      <c r="R569" s="269" t="s">
        <v>60</v>
      </c>
      <c r="S569" s="267" t="s">
        <v>5666</v>
      </c>
      <c r="T569" s="268" t="s">
        <v>5492</v>
      </c>
      <c r="U569" s="267" t="str">
        <f t="shared" si="34"/>
        <v/>
      </c>
      <c r="V569" s="267" t="str">
        <f t="shared" si="35"/>
        <v/>
      </c>
      <c r="W569" s="267" t="s">
        <v>5509</v>
      </c>
      <c r="X569" s="267"/>
      <c r="Y569" s="78"/>
    </row>
    <row r="570" spans="1:25" x14ac:dyDescent="0.2">
      <c r="A570" s="227">
        <v>2167</v>
      </c>
      <c r="B570" s="282">
        <v>0.9</v>
      </c>
      <c r="C570" s="281">
        <v>715</v>
      </c>
      <c r="D570" s="227" t="s">
        <v>5724</v>
      </c>
      <c r="E570" s="280" t="s">
        <v>503</v>
      </c>
      <c r="F570" s="279" t="s">
        <v>504</v>
      </c>
      <c r="G570" s="278" t="s">
        <v>5507</v>
      </c>
      <c r="H570" s="277" t="s">
        <v>5668</v>
      </c>
      <c r="I570" s="276">
        <v>335.35</v>
      </c>
      <c r="J570" s="275">
        <v>2</v>
      </c>
      <c r="K570" s="274"/>
      <c r="L570" s="273">
        <v>0</v>
      </c>
      <c r="M570" s="273">
        <v>5</v>
      </c>
      <c r="N570" s="272"/>
      <c r="O570" s="271" t="str">
        <f t="shared" si="32"/>
        <v/>
      </c>
      <c r="P570" s="271" t="str">
        <f t="shared" si="33"/>
        <v/>
      </c>
      <c r="Q570" s="270" t="s">
        <v>5723</v>
      </c>
      <c r="R570" s="269" t="s">
        <v>60</v>
      </c>
      <c r="S570" s="267" t="s">
        <v>5666</v>
      </c>
      <c r="T570" s="268" t="s">
        <v>5492</v>
      </c>
      <c r="U570" s="267" t="str">
        <f t="shared" si="34"/>
        <v/>
      </c>
      <c r="V570" s="267" t="str">
        <f t="shared" si="35"/>
        <v/>
      </c>
      <c r="W570" s="267" t="s">
        <v>5506</v>
      </c>
      <c r="X570" s="267"/>
      <c r="Y570" s="78"/>
    </row>
    <row r="571" spans="1:25" x14ac:dyDescent="0.2">
      <c r="A571" s="227">
        <v>2174</v>
      </c>
      <c r="B571" s="282">
        <v>0.53</v>
      </c>
      <c r="C571" s="281">
        <v>405</v>
      </c>
      <c r="D571" s="227" t="s">
        <v>5722</v>
      </c>
      <c r="E571" s="280" t="s">
        <v>2200</v>
      </c>
      <c r="F571" s="279" t="s">
        <v>2201</v>
      </c>
      <c r="G571" s="278" t="s">
        <v>5528</v>
      </c>
      <c r="H571" s="277"/>
      <c r="I571" s="276">
        <v>219.25</v>
      </c>
      <c r="J571" s="275">
        <v>1</v>
      </c>
      <c r="K571" s="274"/>
      <c r="L571" s="273">
        <v>0</v>
      </c>
      <c r="M571" s="273">
        <v>21</v>
      </c>
      <c r="N571" s="272"/>
      <c r="O571" s="271" t="str">
        <f t="shared" si="32"/>
        <v/>
      </c>
      <c r="P571" s="271" t="str">
        <f t="shared" si="33"/>
        <v/>
      </c>
      <c r="Q571" s="270" t="s">
        <v>5719</v>
      </c>
      <c r="R571" s="269" t="s">
        <v>60</v>
      </c>
      <c r="S571" s="267" t="s">
        <v>5623</v>
      </c>
      <c r="T571" s="268" t="s">
        <v>5492</v>
      </c>
      <c r="U571" s="267" t="str">
        <f t="shared" si="34"/>
        <v/>
      </c>
      <c r="V571" s="267" t="str">
        <f t="shared" si="35"/>
        <v/>
      </c>
      <c r="W571" s="267" t="s">
        <v>5527</v>
      </c>
      <c r="X571" s="267"/>
      <c r="Y571" s="78"/>
    </row>
    <row r="572" spans="1:25" x14ac:dyDescent="0.2">
      <c r="A572" s="227">
        <v>2175</v>
      </c>
      <c r="B572" s="282">
        <v>0.6</v>
      </c>
      <c r="C572" s="281">
        <v>515</v>
      </c>
      <c r="D572" s="227" t="s">
        <v>5721</v>
      </c>
      <c r="E572" s="280" t="s">
        <v>2200</v>
      </c>
      <c r="F572" s="279" t="s">
        <v>2201</v>
      </c>
      <c r="G572" s="278" t="s">
        <v>5510</v>
      </c>
      <c r="H572" s="277"/>
      <c r="I572" s="276">
        <v>260.35000000000002</v>
      </c>
      <c r="J572" s="275">
        <v>1</v>
      </c>
      <c r="K572" s="274"/>
      <c r="L572" s="273">
        <v>0</v>
      </c>
      <c r="M572" s="273">
        <v>7</v>
      </c>
      <c r="N572" s="272"/>
      <c r="O572" s="271" t="str">
        <f t="shared" si="32"/>
        <v/>
      </c>
      <c r="P572" s="271" t="str">
        <f t="shared" si="33"/>
        <v/>
      </c>
      <c r="Q572" s="270" t="s">
        <v>5719</v>
      </c>
      <c r="R572" s="269" t="s">
        <v>60</v>
      </c>
      <c r="S572" s="267" t="s">
        <v>5623</v>
      </c>
      <c r="T572" s="268" t="s">
        <v>5492</v>
      </c>
      <c r="U572" s="267" t="str">
        <f t="shared" si="34"/>
        <v/>
      </c>
      <c r="V572" s="267" t="str">
        <f t="shared" si="35"/>
        <v/>
      </c>
      <c r="W572" s="267" t="s">
        <v>5509</v>
      </c>
      <c r="X572" s="267"/>
      <c r="Y572" s="78"/>
    </row>
    <row r="573" spans="1:25" x14ac:dyDescent="0.2">
      <c r="A573" s="227">
        <v>2176</v>
      </c>
      <c r="B573" s="282">
        <v>0.9</v>
      </c>
      <c r="C573" s="281">
        <v>715</v>
      </c>
      <c r="D573" s="227" t="s">
        <v>5720</v>
      </c>
      <c r="E573" s="280" t="s">
        <v>2200</v>
      </c>
      <c r="F573" s="279" t="s">
        <v>2201</v>
      </c>
      <c r="G573" s="278" t="s">
        <v>5507</v>
      </c>
      <c r="H573" s="277"/>
      <c r="I573" s="276">
        <v>315.3</v>
      </c>
      <c r="J573" s="275">
        <v>1</v>
      </c>
      <c r="K573" s="274"/>
      <c r="L573" s="273">
        <v>0</v>
      </c>
      <c r="M573" s="273">
        <v>4</v>
      </c>
      <c r="N573" s="272"/>
      <c r="O573" s="271" t="str">
        <f t="shared" si="32"/>
        <v/>
      </c>
      <c r="P573" s="271" t="str">
        <f t="shared" si="33"/>
        <v/>
      </c>
      <c r="Q573" s="270" t="s">
        <v>5719</v>
      </c>
      <c r="R573" s="269" t="s">
        <v>60</v>
      </c>
      <c r="S573" s="267" t="s">
        <v>5623</v>
      </c>
      <c r="T573" s="268" t="s">
        <v>5492</v>
      </c>
      <c r="U573" s="267" t="str">
        <f t="shared" si="34"/>
        <v/>
      </c>
      <c r="V573" s="267" t="str">
        <f t="shared" si="35"/>
        <v/>
      </c>
      <c r="W573" s="267" t="s">
        <v>5506</v>
      </c>
      <c r="X573" s="267"/>
      <c r="Y573" s="78"/>
    </row>
    <row r="574" spans="1:25" x14ac:dyDescent="0.2">
      <c r="A574" s="227">
        <v>2183</v>
      </c>
      <c r="B574" s="282">
        <v>0.53</v>
      </c>
      <c r="C574" s="281">
        <v>405</v>
      </c>
      <c r="D574" s="227" t="s">
        <v>5718</v>
      </c>
      <c r="E574" s="280" t="s">
        <v>5716</v>
      </c>
      <c r="F574" s="279" t="s">
        <v>5715</v>
      </c>
      <c r="G574" s="278" t="s">
        <v>5528</v>
      </c>
      <c r="H574" s="277"/>
      <c r="I574" s="276">
        <v>214.6</v>
      </c>
      <c r="J574" s="283">
        <v>0</v>
      </c>
      <c r="K574" s="274"/>
      <c r="L574" s="273">
        <v>0</v>
      </c>
      <c r="M574" s="273">
        <v>9</v>
      </c>
      <c r="N574" s="272"/>
      <c r="O574" s="271" t="str">
        <f t="shared" si="32"/>
        <v/>
      </c>
      <c r="P574" s="271" t="str">
        <f t="shared" si="33"/>
        <v/>
      </c>
      <c r="Q574" s="270" t="s">
        <v>5714</v>
      </c>
      <c r="R574" s="269" t="s">
        <v>5713</v>
      </c>
      <c r="S574" s="267" t="s">
        <v>5712</v>
      </c>
      <c r="T574" s="268" t="s">
        <v>5492</v>
      </c>
      <c r="U574" s="267" t="str">
        <f t="shared" si="34"/>
        <v/>
      </c>
      <c r="V574" s="267" t="str">
        <f t="shared" si="35"/>
        <v/>
      </c>
      <c r="W574" s="267" t="s">
        <v>5527</v>
      </c>
      <c r="X574" s="267"/>
      <c r="Y574" s="78"/>
    </row>
    <row r="575" spans="1:25" x14ac:dyDescent="0.2">
      <c r="A575" s="227">
        <v>2184</v>
      </c>
      <c r="B575" s="282">
        <v>0.6</v>
      </c>
      <c r="C575" s="281">
        <v>515</v>
      </c>
      <c r="D575" s="227" t="s">
        <v>5717</v>
      </c>
      <c r="E575" s="280" t="s">
        <v>5716</v>
      </c>
      <c r="F575" s="279" t="s">
        <v>5715</v>
      </c>
      <c r="G575" s="278" t="s">
        <v>5510</v>
      </c>
      <c r="H575" s="277"/>
      <c r="I575" s="276">
        <v>258.55</v>
      </c>
      <c r="J575" s="283">
        <v>0</v>
      </c>
      <c r="K575" s="274"/>
      <c r="L575" s="273">
        <v>0</v>
      </c>
      <c r="M575" s="273">
        <v>4</v>
      </c>
      <c r="N575" s="272"/>
      <c r="O575" s="271" t="str">
        <f t="shared" si="32"/>
        <v/>
      </c>
      <c r="P575" s="271" t="str">
        <f t="shared" si="33"/>
        <v/>
      </c>
      <c r="Q575" s="270" t="s">
        <v>5714</v>
      </c>
      <c r="R575" s="269" t="s">
        <v>5713</v>
      </c>
      <c r="S575" s="267" t="s">
        <v>5712</v>
      </c>
      <c r="T575" s="268" t="s">
        <v>5492</v>
      </c>
      <c r="U575" s="267" t="str">
        <f t="shared" si="34"/>
        <v/>
      </c>
      <c r="V575" s="267" t="str">
        <f t="shared" si="35"/>
        <v/>
      </c>
      <c r="W575" s="267" t="s">
        <v>5509</v>
      </c>
      <c r="X575" s="267"/>
      <c r="Y575" s="78"/>
    </row>
    <row r="576" spans="1:25" x14ac:dyDescent="0.2">
      <c r="A576" s="227">
        <v>2193</v>
      </c>
      <c r="B576" s="282">
        <v>0.6</v>
      </c>
      <c r="C576" s="281">
        <v>515</v>
      </c>
      <c r="D576" s="227" t="s">
        <v>5711</v>
      </c>
      <c r="E576" s="280" t="s">
        <v>508</v>
      </c>
      <c r="F576" s="279" t="s">
        <v>509</v>
      </c>
      <c r="G576" s="278" t="s">
        <v>5510</v>
      </c>
      <c r="H576" s="277"/>
      <c r="I576" s="276">
        <v>248.95</v>
      </c>
      <c r="J576" s="283">
        <v>0</v>
      </c>
      <c r="K576" s="274" t="s">
        <v>5495</v>
      </c>
      <c r="L576" s="273">
        <v>0</v>
      </c>
      <c r="M576" s="273">
        <v>15</v>
      </c>
      <c r="N576" s="272"/>
      <c r="O576" s="271" t="str">
        <f t="shared" si="32"/>
        <v/>
      </c>
      <c r="P576" s="271" t="str">
        <f t="shared" si="33"/>
        <v/>
      </c>
      <c r="Q576" s="270" t="s">
        <v>79</v>
      </c>
      <c r="R576" s="269" t="s">
        <v>49</v>
      </c>
      <c r="S576" s="267" t="s">
        <v>5493</v>
      </c>
      <c r="T576" s="268" t="s">
        <v>5492</v>
      </c>
      <c r="U576" s="267" t="str">
        <f t="shared" si="34"/>
        <v/>
      </c>
      <c r="V576" s="267" t="str">
        <f t="shared" si="35"/>
        <v/>
      </c>
      <c r="W576" s="267" t="s">
        <v>5509</v>
      </c>
      <c r="X576" s="267"/>
      <c r="Y576" s="78"/>
    </row>
    <row r="577" spans="1:25" x14ac:dyDescent="0.2">
      <c r="A577" s="227">
        <v>2194</v>
      </c>
      <c r="B577" s="282">
        <v>0.9</v>
      </c>
      <c r="C577" s="281">
        <v>715</v>
      </c>
      <c r="D577" s="227" t="s">
        <v>5710</v>
      </c>
      <c r="E577" s="280" t="s">
        <v>508</v>
      </c>
      <c r="F577" s="279" t="s">
        <v>509</v>
      </c>
      <c r="G577" s="278" t="s">
        <v>5507</v>
      </c>
      <c r="H577" s="277"/>
      <c r="I577" s="276">
        <v>295.55</v>
      </c>
      <c r="J577" s="283">
        <v>0</v>
      </c>
      <c r="K577" s="274" t="s">
        <v>5495</v>
      </c>
      <c r="L577" s="273">
        <v>0</v>
      </c>
      <c r="M577" s="273">
        <v>6</v>
      </c>
      <c r="N577" s="272"/>
      <c r="O577" s="271" t="str">
        <f t="shared" si="32"/>
        <v/>
      </c>
      <c r="P577" s="271" t="str">
        <f t="shared" si="33"/>
        <v/>
      </c>
      <c r="Q577" s="270" t="s">
        <v>79</v>
      </c>
      <c r="R577" s="269" t="s">
        <v>49</v>
      </c>
      <c r="S577" s="267" t="s">
        <v>5493</v>
      </c>
      <c r="T577" s="268" t="s">
        <v>5492</v>
      </c>
      <c r="U577" s="267" t="str">
        <f t="shared" si="34"/>
        <v/>
      </c>
      <c r="V577" s="267" t="str">
        <f t="shared" si="35"/>
        <v/>
      </c>
      <c r="W577" s="267" t="s">
        <v>5506</v>
      </c>
      <c r="X577" s="267"/>
      <c r="Y577" s="78"/>
    </row>
    <row r="578" spans="1:25" x14ac:dyDescent="0.2">
      <c r="A578" s="227">
        <v>2195</v>
      </c>
      <c r="B578" s="282">
        <v>1.25</v>
      </c>
      <c r="C578" s="281">
        <v>1050</v>
      </c>
      <c r="D578" s="227" t="s">
        <v>5709</v>
      </c>
      <c r="E578" s="280" t="s">
        <v>508</v>
      </c>
      <c r="F578" s="279" t="s">
        <v>509</v>
      </c>
      <c r="G578" s="278" t="s">
        <v>5504</v>
      </c>
      <c r="H578" s="277"/>
      <c r="I578" s="276">
        <v>348.15</v>
      </c>
      <c r="J578" s="283">
        <v>0</v>
      </c>
      <c r="K578" s="274" t="s">
        <v>5495</v>
      </c>
      <c r="L578" s="273">
        <v>0</v>
      </c>
      <c r="M578" s="273">
        <v>2</v>
      </c>
      <c r="N578" s="272"/>
      <c r="O578" s="271" t="str">
        <f t="shared" si="32"/>
        <v/>
      </c>
      <c r="P578" s="271" t="str">
        <f t="shared" si="33"/>
        <v/>
      </c>
      <c r="Q578" s="270" t="s">
        <v>79</v>
      </c>
      <c r="R578" s="269" t="s">
        <v>49</v>
      </c>
      <c r="S578" s="267" t="s">
        <v>5493</v>
      </c>
      <c r="T578" s="268" t="s">
        <v>5492</v>
      </c>
      <c r="U578" s="267" t="str">
        <f t="shared" si="34"/>
        <v/>
      </c>
      <c r="V578" s="267" t="str">
        <f t="shared" si="35"/>
        <v/>
      </c>
      <c r="W578" s="267" t="s">
        <v>5503</v>
      </c>
      <c r="X578" s="267"/>
      <c r="Y578" s="78"/>
    </row>
    <row r="579" spans="1:25" x14ac:dyDescent="0.2">
      <c r="A579" s="227">
        <v>2196</v>
      </c>
      <c r="B579" s="282">
        <v>2.5</v>
      </c>
      <c r="C579" s="281">
        <v>1550</v>
      </c>
      <c r="D579" s="227" t="s">
        <v>5708</v>
      </c>
      <c r="E579" s="280" t="s">
        <v>508</v>
      </c>
      <c r="F579" s="279" t="s">
        <v>509</v>
      </c>
      <c r="G579" s="278" t="s">
        <v>5499</v>
      </c>
      <c r="H579" s="277"/>
      <c r="I579" s="276">
        <v>422.3</v>
      </c>
      <c r="J579" s="283">
        <v>0</v>
      </c>
      <c r="K579" s="274" t="s">
        <v>5495</v>
      </c>
      <c r="L579" s="273">
        <v>0</v>
      </c>
      <c r="M579" s="273">
        <v>7</v>
      </c>
      <c r="N579" s="272"/>
      <c r="O579" s="271" t="str">
        <f t="shared" si="32"/>
        <v/>
      </c>
      <c r="P579" s="271" t="str">
        <f t="shared" si="33"/>
        <v/>
      </c>
      <c r="Q579" s="270" t="s">
        <v>79</v>
      </c>
      <c r="R579" s="269" t="s">
        <v>49</v>
      </c>
      <c r="S579" s="267" t="s">
        <v>5493</v>
      </c>
      <c r="T579" s="268" t="s">
        <v>5492</v>
      </c>
      <c r="U579" s="267" t="str">
        <f t="shared" si="34"/>
        <v/>
      </c>
      <c r="V579" s="267" t="str">
        <f t="shared" si="35"/>
        <v/>
      </c>
      <c r="W579" s="267" t="s">
        <v>5498</v>
      </c>
      <c r="X579" s="267"/>
      <c r="Y579" s="78"/>
    </row>
    <row r="580" spans="1:25" x14ac:dyDescent="0.2">
      <c r="A580" s="227">
        <v>2205</v>
      </c>
      <c r="B580" s="282">
        <v>1.25</v>
      </c>
      <c r="C580" s="281">
        <v>800</v>
      </c>
      <c r="D580" s="227" t="s">
        <v>5707</v>
      </c>
      <c r="E580" s="280" t="s">
        <v>5704</v>
      </c>
      <c r="F580" s="279" t="s">
        <v>5703</v>
      </c>
      <c r="G580" s="278" t="s">
        <v>5706</v>
      </c>
      <c r="H580" s="277"/>
      <c r="I580" s="276">
        <v>287.14999999999998</v>
      </c>
      <c r="J580" s="283">
        <v>0</v>
      </c>
      <c r="K580" s="274" t="s">
        <v>5702</v>
      </c>
      <c r="L580" s="273">
        <v>0</v>
      </c>
      <c r="M580" s="273">
        <v>1</v>
      </c>
      <c r="N580" s="272"/>
      <c r="O580" s="271" t="str">
        <f t="shared" si="32"/>
        <v/>
      </c>
      <c r="P580" s="271" t="str">
        <f t="shared" si="33"/>
        <v/>
      </c>
      <c r="Q580" s="270" t="s">
        <v>5701</v>
      </c>
      <c r="R580" s="269" t="s">
        <v>43</v>
      </c>
      <c r="S580" s="267" t="s">
        <v>5623</v>
      </c>
      <c r="T580" s="268" t="s">
        <v>5656</v>
      </c>
      <c r="U580" s="267" t="str">
        <f t="shared" si="34"/>
        <v/>
      </c>
      <c r="V580" s="267" t="str">
        <f t="shared" si="35"/>
        <v/>
      </c>
      <c r="W580" s="267" t="s">
        <v>5506</v>
      </c>
      <c r="X580" s="267"/>
      <c r="Y580" s="78"/>
    </row>
    <row r="581" spans="1:25" x14ac:dyDescent="0.2">
      <c r="A581" s="227">
        <v>2206</v>
      </c>
      <c r="B581" s="282">
        <v>1.35</v>
      </c>
      <c r="C581" s="281">
        <v>1050</v>
      </c>
      <c r="D581" s="227" t="s">
        <v>5705</v>
      </c>
      <c r="E581" s="280" t="s">
        <v>5704</v>
      </c>
      <c r="F581" s="279" t="s">
        <v>5703</v>
      </c>
      <c r="G581" s="278" t="s">
        <v>5661</v>
      </c>
      <c r="H581" s="277"/>
      <c r="I581" s="276">
        <v>331.1</v>
      </c>
      <c r="J581" s="283">
        <v>0</v>
      </c>
      <c r="K581" s="274" t="s">
        <v>5702</v>
      </c>
      <c r="L581" s="273">
        <v>0</v>
      </c>
      <c r="M581" s="273">
        <v>3</v>
      </c>
      <c r="N581" s="272"/>
      <c r="O581" s="271" t="str">
        <f t="shared" si="32"/>
        <v/>
      </c>
      <c r="P581" s="271" t="str">
        <f t="shared" si="33"/>
        <v/>
      </c>
      <c r="Q581" s="270" t="s">
        <v>5701</v>
      </c>
      <c r="R581" s="269" t="s">
        <v>43</v>
      </c>
      <c r="S581" s="267" t="s">
        <v>5623</v>
      </c>
      <c r="T581" s="268" t="s">
        <v>5656</v>
      </c>
      <c r="U581" s="267" t="str">
        <f t="shared" si="34"/>
        <v/>
      </c>
      <c r="V581" s="267" t="str">
        <f t="shared" si="35"/>
        <v/>
      </c>
      <c r="W581" s="267" t="s">
        <v>5503</v>
      </c>
      <c r="X581" s="267"/>
      <c r="Y581" s="78"/>
    </row>
    <row r="582" spans="1:25" x14ac:dyDescent="0.2">
      <c r="A582" s="227">
        <v>2234</v>
      </c>
      <c r="B582" s="282">
        <v>0.53</v>
      </c>
      <c r="C582" s="281">
        <v>405</v>
      </c>
      <c r="D582" s="227" t="s">
        <v>5700</v>
      </c>
      <c r="E582" s="280" t="s">
        <v>5699</v>
      </c>
      <c r="F582" s="279" t="s">
        <v>5698</v>
      </c>
      <c r="G582" s="278" t="s">
        <v>5528</v>
      </c>
      <c r="H582" s="277"/>
      <c r="I582" s="276">
        <v>224.15</v>
      </c>
      <c r="J582" s="275">
        <v>2.5</v>
      </c>
      <c r="K582" s="274"/>
      <c r="L582" s="273">
        <v>0</v>
      </c>
      <c r="M582" s="273">
        <v>9</v>
      </c>
      <c r="N582" s="272"/>
      <c r="O582" s="271" t="str">
        <f t="shared" si="32"/>
        <v/>
      </c>
      <c r="P582" s="271" t="str">
        <f t="shared" si="33"/>
        <v/>
      </c>
      <c r="Q582" s="270" t="s">
        <v>44</v>
      </c>
      <c r="R582" s="269" t="s">
        <v>33</v>
      </c>
      <c r="S582" s="267" t="s">
        <v>5697</v>
      </c>
      <c r="T582" s="268" t="s">
        <v>5492</v>
      </c>
      <c r="U582" s="267" t="str">
        <f t="shared" si="34"/>
        <v/>
      </c>
      <c r="V582" s="267" t="str">
        <f t="shared" si="35"/>
        <v/>
      </c>
      <c r="W582" s="267" t="s">
        <v>5527</v>
      </c>
      <c r="X582" s="267"/>
      <c r="Y582" s="78"/>
    </row>
    <row r="583" spans="1:25" x14ac:dyDescent="0.2">
      <c r="A583" s="227">
        <v>2239</v>
      </c>
      <c r="B583" s="282">
        <v>0.53</v>
      </c>
      <c r="C583" s="281">
        <v>405</v>
      </c>
      <c r="D583" s="227" t="s">
        <v>5696</v>
      </c>
      <c r="E583" s="280" t="s">
        <v>2260</v>
      </c>
      <c r="F583" s="279" t="s">
        <v>2261</v>
      </c>
      <c r="G583" s="278" t="s">
        <v>5528</v>
      </c>
      <c r="H583" s="277"/>
      <c r="I583" s="276">
        <v>226.85</v>
      </c>
      <c r="J583" s="275">
        <v>1.5</v>
      </c>
      <c r="K583" s="274"/>
      <c r="L583" s="273">
        <v>0</v>
      </c>
      <c r="M583" s="273">
        <v>105</v>
      </c>
      <c r="N583" s="272"/>
      <c r="O583" s="271" t="str">
        <f t="shared" si="32"/>
        <v/>
      </c>
      <c r="P583" s="271" t="str">
        <f t="shared" si="33"/>
        <v/>
      </c>
      <c r="Q583" s="270" t="s">
        <v>5694</v>
      </c>
      <c r="R583" s="269" t="s">
        <v>33</v>
      </c>
      <c r="S583" s="267" t="s">
        <v>5623</v>
      </c>
      <c r="T583" s="268" t="s">
        <v>5492</v>
      </c>
      <c r="U583" s="267" t="str">
        <f t="shared" si="34"/>
        <v/>
      </c>
      <c r="V583" s="267" t="str">
        <f t="shared" si="35"/>
        <v/>
      </c>
      <c r="W583" s="267" t="s">
        <v>5527</v>
      </c>
      <c r="X583" s="267"/>
      <c r="Y583" s="78"/>
    </row>
    <row r="584" spans="1:25" x14ac:dyDescent="0.2">
      <c r="A584" s="227">
        <v>2240</v>
      </c>
      <c r="B584" s="282">
        <v>0.6</v>
      </c>
      <c r="C584" s="281">
        <v>515</v>
      </c>
      <c r="D584" s="227" t="s">
        <v>5695</v>
      </c>
      <c r="E584" s="280" t="s">
        <v>2260</v>
      </c>
      <c r="F584" s="279" t="s">
        <v>2261</v>
      </c>
      <c r="G584" s="278" t="s">
        <v>5510</v>
      </c>
      <c r="H584" s="277"/>
      <c r="I584" s="276">
        <v>284.5</v>
      </c>
      <c r="J584" s="275">
        <v>1.5</v>
      </c>
      <c r="K584" s="274"/>
      <c r="L584" s="273">
        <v>0</v>
      </c>
      <c r="M584" s="273">
        <v>16</v>
      </c>
      <c r="N584" s="272"/>
      <c r="O584" s="271" t="str">
        <f t="shared" si="32"/>
        <v/>
      </c>
      <c r="P584" s="271" t="str">
        <f t="shared" si="33"/>
        <v/>
      </c>
      <c r="Q584" s="270" t="s">
        <v>5694</v>
      </c>
      <c r="R584" s="269" t="s">
        <v>33</v>
      </c>
      <c r="S584" s="267" t="s">
        <v>5623</v>
      </c>
      <c r="T584" s="268" t="s">
        <v>5492</v>
      </c>
      <c r="U584" s="267" t="str">
        <f t="shared" si="34"/>
        <v/>
      </c>
      <c r="V584" s="267" t="str">
        <f t="shared" si="35"/>
        <v/>
      </c>
      <c r="W584" s="267" t="s">
        <v>5509</v>
      </c>
      <c r="X584" s="267"/>
      <c r="Y584" s="78"/>
    </row>
    <row r="585" spans="1:25" x14ac:dyDescent="0.2">
      <c r="A585" s="227">
        <v>2246</v>
      </c>
      <c r="B585" s="282">
        <v>0.53</v>
      </c>
      <c r="C585" s="281">
        <v>405</v>
      </c>
      <c r="D585" s="227" t="s">
        <v>5693</v>
      </c>
      <c r="E585" s="280" t="s">
        <v>797</v>
      </c>
      <c r="F585" s="279" t="s">
        <v>798</v>
      </c>
      <c r="G585" s="278" t="s">
        <v>5528</v>
      </c>
      <c r="H585" s="277"/>
      <c r="I585" s="276">
        <v>213.45</v>
      </c>
      <c r="J585" s="283">
        <v>0</v>
      </c>
      <c r="K585" s="274"/>
      <c r="L585" s="273">
        <v>0</v>
      </c>
      <c r="M585" s="273">
        <v>1</v>
      </c>
      <c r="N585" s="272"/>
      <c r="O585" s="271" t="str">
        <f t="shared" si="32"/>
        <v/>
      </c>
      <c r="P585" s="271" t="str">
        <f t="shared" si="33"/>
        <v/>
      </c>
      <c r="Q585" s="270" t="s">
        <v>5691</v>
      </c>
      <c r="R585" s="269" t="s">
        <v>33</v>
      </c>
      <c r="S585" s="267" t="s">
        <v>5520</v>
      </c>
      <c r="T585" s="268" t="s">
        <v>5492</v>
      </c>
      <c r="U585" s="267" t="str">
        <f t="shared" si="34"/>
        <v/>
      </c>
      <c r="V585" s="267" t="str">
        <f t="shared" si="35"/>
        <v/>
      </c>
      <c r="W585" s="267" t="s">
        <v>5527</v>
      </c>
      <c r="X585" s="267"/>
      <c r="Y585" s="78"/>
    </row>
    <row r="586" spans="1:25" x14ac:dyDescent="0.2">
      <c r="A586" s="227">
        <v>2247</v>
      </c>
      <c r="B586" s="282">
        <v>0.6</v>
      </c>
      <c r="C586" s="281">
        <v>515</v>
      </c>
      <c r="D586" s="227" t="s">
        <v>5692</v>
      </c>
      <c r="E586" s="280" t="s">
        <v>797</v>
      </c>
      <c r="F586" s="279" t="s">
        <v>798</v>
      </c>
      <c r="G586" s="278" t="s">
        <v>5510</v>
      </c>
      <c r="H586" s="277"/>
      <c r="I586" s="276">
        <v>272.2</v>
      </c>
      <c r="J586" s="283">
        <v>0</v>
      </c>
      <c r="K586" s="274"/>
      <c r="L586" s="273">
        <v>0</v>
      </c>
      <c r="M586" s="273">
        <v>10</v>
      </c>
      <c r="N586" s="272"/>
      <c r="O586" s="271" t="str">
        <f t="shared" si="32"/>
        <v/>
      </c>
      <c r="P586" s="271" t="str">
        <f t="shared" si="33"/>
        <v/>
      </c>
      <c r="Q586" s="270" t="s">
        <v>5691</v>
      </c>
      <c r="R586" s="269" t="s">
        <v>33</v>
      </c>
      <c r="S586" s="267" t="s">
        <v>5520</v>
      </c>
      <c r="T586" s="268" t="s">
        <v>5492</v>
      </c>
      <c r="U586" s="267" t="str">
        <f t="shared" si="34"/>
        <v/>
      </c>
      <c r="V586" s="267" t="str">
        <f t="shared" si="35"/>
        <v/>
      </c>
      <c r="W586" s="267" t="s">
        <v>5509</v>
      </c>
      <c r="X586" s="267"/>
      <c r="Y586" s="78"/>
    </row>
    <row r="587" spans="1:25" x14ac:dyDescent="0.2">
      <c r="A587" s="227">
        <v>2261</v>
      </c>
      <c r="B587" s="282">
        <v>0.53</v>
      </c>
      <c r="C587" s="281">
        <v>405</v>
      </c>
      <c r="D587" s="227" t="s">
        <v>5690</v>
      </c>
      <c r="E587" s="280" t="s">
        <v>519</v>
      </c>
      <c r="F587" s="279" t="s">
        <v>520</v>
      </c>
      <c r="G587" s="278" t="s">
        <v>5528</v>
      </c>
      <c r="H587" s="277"/>
      <c r="I587" s="276">
        <v>224.75</v>
      </c>
      <c r="J587" s="275">
        <v>1</v>
      </c>
      <c r="K587" s="274" t="s">
        <v>5495</v>
      </c>
      <c r="L587" s="273">
        <v>0</v>
      </c>
      <c r="M587" s="273">
        <v>8</v>
      </c>
      <c r="N587" s="272"/>
      <c r="O587" s="271" t="str">
        <f t="shared" si="32"/>
        <v/>
      </c>
      <c r="P587" s="271" t="str">
        <f t="shared" si="33"/>
        <v/>
      </c>
      <c r="Q587" s="270" t="s">
        <v>52</v>
      </c>
      <c r="R587" s="269" t="s">
        <v>49</v>
      </c>
      <c r="S587" s="267" t="s">
        <v>5520</v>
      </c>
      <c r="T587" s="268" t="s">
        <v>5492</v>
      </c>
      <c r="U587" s="267" t="str">
        <f t="shared" si="34"/>
        <v/>
      </c>
      <c r="V587" s="267" t="str">
        <f t="shared" si="35"/>
        <v/>
      </c>
      <c r="W587" s="267" t="s">
        <v>5527</v>
      </c>
      <c r="X587" s="267"/>
      <c r="Y587" s="78"/>
    </row>
    <row r="588" spans="1:25" x14ac:dyDescent="0.2">
      <c r="A588" s="227">
        <v>2262</v>
      </c>
      <c r="B588" s="282">
        <v>0.6</v>
      </c>
      <c r="C588" s="281">
        <v>515</v>
      </c>
      <c r="D588" s="227" t="s">
        <v>5689</v>
      </c>
      <c r="E588" s="280" t="s">
        <v>519</v>
      </c>
      <c r="F588" s="279" t="s">
        <v>520</v>
      </c>
      <c r="G588" s="278" t="s">
        <v>5510</v>
      </c>
      <c r="H588" s="277"/>
      <c r="I588" s="276">
        <v>275.95</v>
      </c>
      <c r="J588" s="275">
        <v>1</v>
      </c>
      <c r="K588" s="274" t="s">
        <v>5495</v>
      </c>
      <c r="L588" s="273">
        <v>0</v>
      </c>
      <c r="M588" s="273">
        <v>3</v>
      </c>
      <c r="N588" s="272"/>
      <c r="O588" s="271" t="str">
        <f t="shared" ref="O588:O651" si="36">IF(N588="","",I588-($O$10*I588))</f>
        <v/>
      </c>
      <c r="P588" s="271" t="str">
        <f t="shared" ref="P588:P651" si="37">IF(N588&lt;&gt;0,SUM(N588*J588, O588*N588),"")</f>
        <v/>
      </c>
      <c r="Q588" s="270" t="s">
        <v>52</v>
      </c>
      <c r="R588" s="269" t="s">
        <v>49</v>
      </c>
      <c r="S588" s="267" t="s">
        <v>5520</v>
      </c>
      <c r="T588" s="268" t="s">
        <v>5492</v>
      </c>
      <c r="U588" s="267" t="str">
        <f t="shared" ref="U588:U651" si="38">IF(N588&gt;0,N588*B588,"")</f>
        <v/>
      </c>
      <c r="V588" s="267" t="str">
        <f t="shared" ref="V588:V651" si="39">IF(N588&gt;0,N588*C588,"")</f>
        <v/>
      </c>
      <c r="W588" s="267" t="s">
        <v>5509</v>
      </c>
      <c r="X588" s="267"/>
      <c r="Y588" s="78"/>
    </row>
    <row r="589" spans="1:25" x14ac:dyDescent="0.2">
      <c r="A589" s="227">
        <v>2263</v>
      </c>
      <c r="B589" s="282">
        <v>0.9</v>
      </c>
      <c r="C589" s="281">
        <v>715</v>
      </c>
      <c r="D589" s="227" t="s">
        <v>5688</v>
      </c>
      <c r="E589" s="280" t="s">
        <v>519</v>
      </c>
      <c r="F589" s="279" t="s">
        <v>520</v>
      </c>
      <c r="G589" s="278" t="s">
        <v>5507</v>
      </c>
      <c r="H589" s="277"/>
      <c r="I589" s="276">
        <v>333.95</v>
      </c>
      <c r="J589" s="275">
        <v>1</v>
      </c>
      <c r="K589" s="274" t="s">
        <v>5495</v>
      </c>
      <c r="L589" s="273">
        <v>0</v>
      </c>
      <c r="M589" s="273">
        <v>1</v>
      </c>
      <c r="N589" s="272"/>
      <c r="O589" s="271" t="str">
        <f t="shared" si="36"/>
        <v/>
      </c>
      <c r="P589" s="271" t="str">
        <f t="shared" si="37"/>
        <v/>
      </c>
      <c r="Q589" s="270" t="s">
        <v>52</v>
      </c>
      <c r="R589" s="269" t="s">
        <v>49</v>
      </c>
      <c r="S589" s="267" t="s">
        <v>5520</v>
      </c>
      <c r="T589" s="268" t="s">
        <v>5492</v>
      </c>
      <c r="U589" s="267" t="str">
        <f t="shared" si="38"/>
        <v/>
      </c>
      <c r="V589" s="267" t="str">
        <f t="shared" si="39"/>
        <v/>
      </c>
      <c r="W589" s="267" t="s">
        <v>5506</v>
      </c>
      <c r="X589" s="267"/>
      <c r="Y589" s="78"/>
    </row>
    <row r="590" spans="1:25" x14ac:dyDescent="0.2">
      <c r="A590" s="227">
        <v>2264</v>
      </c>
      <c r="B590" s="282">
        <v>1.25</v>
      </c>
      <c r="C590" s="281">
        <v>1050</v>
      </c>
      <c r="D590" s="227" t="s">
        <v>5687</v>
      </c>
      <c r="E590" s="280" t="s">
        <v>519</v>
      </c>
      <c r="F590" s="279" t="s">
        <v>520</v>
      </c>
      <c r="G590" s="278" t="s">
        <v>5504</v>
      </c>
      <c r="H590" s="277"/>
      <c r="I590" s="276">
        <v>375</v>
      </c>
      <c r="J590" s="275">
        <v>1</v>
      </c>
      <c r="K590" s="274" t="s">
        <v>5495</v>
      </c>
      <c r="L590" s="273">
        <v>0</v>
      </c>
      <c r="M590" s="273">
        <v>1</v>
      </c>
      <c r="N590" s="272"/>
      <c r="O590" s="271" t="str">
        <f t="shared" si="36"/>
        <v/>
      </c>
      <c r="P590" s="271" t="str">
        <f t="shared" si="37"/>
        <v/>
      </c>
      <c r="Q590" s="270" t="s">
        <v>52</v>
      </c>
      <c r="R590" s="269" t="s">
        <v>49</v>
      </c>
      <c r="S590" s="267" t="s">
        <v>5520</v>
      </c>
      <c r="T590" s="268" t="s">
        <v>5492</v>
      </c>
      <c r="U590" s="267" t="str">
        <f t="shared" si="38"/>
        <v/>
      </c>
      <c r="V590" s="267" t="str">
        <f t="shared" si="39"/>
        <v/>
      </c>
      <c r="W590" s="267" t="s">
        <v>5503</v>
      </c>
      <c r="X590" s="267"/>
      <c r="Y590" s="78"/>
    </row>
    <row r="591" spans="1:25" x14ac:dyDescent="0.2">
      <c r="A591" s="227">
        <v>2274</v>
      </c>
      <c r="B591" s="282">
        <v>0.6</v>
      </c>
      <c r="C591" s="281">
        <v>515</v>
      </c>
      <c r="D591" s="227" t="s">
        <v>5686</v>
      </c>
      <c r="E591" s="280" t="s">
        <v>516</v>
      </c>
      <c r="F591" s="279" t="s">
        <v>517</v>
      </c>
      <c r="G591" s="278" t="s">
        <v>78</v>
      </c>
      <c r="H591" s="277" t="s">
        <v>5684</v>
      </c>
      <c r="I591" s="276">
        <v>217.45</v>
      </c>
      <c r="J591" s="275">
        <v>0.35</v>
      </c>
      <c r="K591" s="274" t="s">
        <v>5495</v>
      </c>
      <c r="L591" s="273">
        <v>0</v>
      </c>
      <c r="M591" s="273">
        <v>53</v>
      </c>
      <c r="N591" s="272"/>
      <c r="O591" s="271" t="str">
        <f t="shared" si="36"/>
        <v/>
      </c>
      <c r="P591" s="271" t="str">
        <f t="shared" si="37"/>
        <v/>
      </c>
      <c r="Q591" s="270" t="s">
        <v>5683</v>
      </c>
      <c r="R591" s="269" t="s">
        <v>60</v>
      </c>
      <c r="S591" s="267" t="s">
        <v>5520</v>
      </c>
      <c r="T591" s="268" t="s">
        <v>5492</v>
      </c>
      <c r="U591" s="267" t="str">
        <f t="shared" si="38"/>
        <v/>
      </c>
      <c r="V591" s="267" t="str">
        <f t="shared" si="39"/>
        <v/>
      </c>
      <c r="W591" s="267" t="s">
        <v>5509</v>
      </c>
      <c r="X591" s="267"/>
      <c r="Y591" s="78"/>
    </row>
    <row r="592" spans="1:25" x14ac:dyDescent="0.2">
      <c r="A592" s="227">
        <v>2275</v>
      </c>
      <c r="B592" s="282">
        <v>0.9</v>
      </c>
      <c r="C592" s="281">
        <v>715</v>
      </c>
      <c r="D592" s="227" t="s">
        <v>5685</v>
      </c>
      <c r="E592" s="280" t="s">
        <v>516</v>
      </c>
      <c r="F592" s="279" t="s">
        <v>517</v>
      </c>
      <c r="G592" s="278" t="s">
        <v>5663</v>
      </c>
      <c r="H592" s="277" t="s">
        <v>5684</v>
      </c>
      <c r="I592" s="276">
        <v>254.5</v>
      </c>
      <c r="J592" s="275">
        <v>0.35</v>
      </c>
      <c r="K592" s="274" t="s">
        <v>5495</v>
      </c>
      <c r="L592" s="273">
        <v>0</v>
      </c>
      <c r="M592" s="273">
        <v>41</v>
      </c>
      <c r="N592" s="272"/>
      <c r="O592" s="271" t="str">
        <f t="shared" si="36"/>
        <v/>
      </c>
      <c r="P592" s="271" t="str">
        <f t="shared" si="37"/>
        <v/>
      </c>
      <c r="Q592" s="270" t="s">
        <v>5683</v>
      </c>
      <c r="R592" s="269" t="s">
        <v>60</v>
      </c>
      <c r="S592" s="267" t="s">
        <v>5520</v>
      </c>
      <c r="T592" s="268" t="s">
        <v>5492</v>
      </c>
      <c r="U592" s="267" t="str">
        <f t="shared" si="38"/>
        <v/>
      </c>
      <c r="V592" s="267" t="str">
        <f t="shared" si="39"/>
        <v/>
      </c>
      <c r="W592" s="267" t="s">
        <v>5506</v>
      </c>
      <c r="X592" s="267"/>
      <c r="Y592" s="78"/>
    </row>
    <row r="593" spans="1:25" x14ac:dyDescent="0.2">
      <c r="A593" s="227">
        <v>2280</v>
      </c>
      <c r="B593" s="282">
        <v>0.9</v>
      </c>
      <c r="C593" s="281">
        <v>715</v>
      </c>
      <c r="D593" s="227" t="s">
        <v>5682</v>
      </c>
      <c r="E593" s="280" t="s">
        <v>5678</v>
      </c>
      <c r="F593" s="279" t="s">
        <v>5677</v>
      </c>
      <c r="G593" s="278" t="s">
        <v>5507</v>
      </c>
      <c r="H593" s="277"/>
      <c r="I593" s="276">
        <v>299.10000000000002</v>
      </c>
      <c r="J593" s="275">
        <v>1.5</v>
      </c>
      <c r="K593" s="274" t="s">
        <v>5495</v>
      </c>
      <c r="L593" s="273">
        <v>0</v>
      </c>
      <c r="M593" s="273">
        <v>4</v>
      </c>
      <c r="N593" s="272"/>
      <c r="O593" s="271" t="str">
        <f t="shared" si="36"/>
        <v/>
      </c>
      <c r="P593" s="271" t="str">
        <f t="shared" si="37"/>
        <v/>
      </c>
      <c r="Q593" s="270" t="s">
        <v>5675</v>
      </c>
      <c r="R593" s="269" t="s">
        <v>33</v>
      </c>
      <c r="S593" s="267" t="s">
        <v>5623</v>
      </c>
      <c r="T593" s="268" t="s">
        <v>5665</v>
      </c>
      <c r="U593" s="267" t="str">
        <f t="shared" si="38"/>
        <v/>
      </c>
      <c r="V593" s="267" t="str">
        <f t="shared" si="39"/>
        <v/>
      </c>
      <c r="W593" s="267" t="s">
        <v>5506</v>
      </c>
      <c r="X593" s="267"/>
      <c r="Y593" s="78"/>
    </row>
    <row r="594" spans="1:25" x14ac:dyDescent="0.2">
      <c r="A594" s="227">
        <v>2281</v>
      </c>
      <c r="B594" s="282">
        <v>1.25</v>
      </c>
      <c r="C594" s="281">
        <v>1050</v>
      </c>
      <c r="D594" s="227" t="s">
        <v>5681</v>
      </c>
      <c r="E594" s="280" t="s">
        <v>5678</v>
      </c>
      <c r="F594" s="279" t="s">
        <v>5677</v>
      </c>
      <c r="G594" s="278" t="s">
        <v>5504</v>
      </c>
      <c r="H594" s="277"/>
      <c r="I594" s="276">
        <v>361.05</v>
      </c>
      <c r="J594" s="275">
        <v>1.5</v>
      </c>
      <c r="K594" s="274" t="s">
        <v>5495</v>
      </c>
      <c r="L594" s="273">
        <v>0</v>
      </c>
      <c r="M594" s="273">
        <v>5</v>
      </c>
      <c r="N594" s="272"/>
      <c r="O594" s="271" t="str">
        <f t="shared" si="36"/>
        <v/>
      </c>
      <c r="P594" s="271" t="str">
        <f t="shared" si="37"/>
        <v/>
      </c>
      <c r="Q594" s="270" t="s">
        <v>5675</v>
      </c>
      <c r="R594" s="269" t="s">
        <v>33</v>
      </c>
      <c r="S594" s="267" t="s">
        <v>5623</v>
      </c>
      <c r="T594" s="268" t="s">
        <v>5665</v>
      </c>
      <c r="U594" s="267" t="str">
        <f t="shared" si="38"/>
        <v/>
      </c>
      <c r="V594" s="267" t="str">
        <f t="shared" si="39"/>
        <v/>
      </c>
      <c r="W594" s="267" t="s">
        <v>5503</v>
      </c>
      <c r="X594" s="267"/>
      <c r="Y594" s="78"/>
    </row>
    <row r="595" spans="1:25" x14ac:dyDescent="0.2">
      <c r="A595" s="227">
        <v>2282</v>
      </c>
      <c r="B595" s="282">
        <v>2.5</v>
      </c>
      <c r="C595" s="281">
        <v>1550</v>
      </c>
      <c r="D595" s="227" t="s">
        <v>5680</v>
      </c>
      <c r="E595" s="280" t="s">
        <v>5678</v>
      </c>
      <c r="F595" s="279" t="s">
        <v>5677</v>
      </c>
      <c r="G595" s="278" t="s">
        <v>5499</v>
      </c>
      <c r="H595" s="277"/>
      <c r="I595" s="276">
        <v>432.85</v>
      </c>
      <c r="J595" s="275">
        <v>1.5</v>
      </c>
      <c r="K595" s="274" t="s">
        <v>5495</v>
      </c>
      <c r="L595" s="273">
        <v>0</v>
      </c>
      <c r="M595" s="273">
        <v>3</v>
      </c>
      <c r="N595" s="272"/>
      <c r="O595" s="271" t="str">
        <f t="shared" si="36"/>
        <v/>
      </c>
      <c r="P595" s="271" t="str">
        <f t="shared" si="37"/>
        <v/>
      </c>
      <c r="Q595" s="270" t="s">
        <v>5675</v>
      </c>
      <c r="R595" s="269" t="s">
        <v>33</v>
      </c>
      <c r="S595" s="267" t="s">
        <v>5623</v>
      </c>
      <c r="T595" s="268" t="s">
        <v>5665</v>
      </c>
      <c r="U595" s="267" t="str">
        <f t="shared" si="38"/>
        <v/>
      </c>
      <c r="V595" s="267" t="str">
        <f t="shared" si="39"/>
        <v/>
      </c>
      <c r="W595" s="267" t="s">
        <v>5498</v>
      </c>
      <c r="X595" s="267"/>
      <c r="Y595" s="78"/>
    </row>
    <row r="596" spans="1:25" x14ac:dyDescent="0.2">
      <c r="A596" s="227">
        <v>2284</v>
      </c>
      <c r="B596" s="282">
        <v>3</v>
      </c>
      <c r="C596" s="281">
        <v>2700</v>
      </c>
      <c r="D596" s="227" t="s">
        <v>5679</v>
      </c>
      <c r="E596" s="280" t="s">
        <v>5678</v>
      </c>
      <c r="F596" s="279" t="s">
        <v>5677</v>
      </c>
      <c r="G596" s="278" t="s">
        <v>5516</v>
      </c>
      <c r="H596" s="277"/>
      <c r="I596" s="276">
        <v>608.65</v>
      </c>
      <c r="J596" s="275">
        <v>1.5</v>
      </c>
      <c r="K596" s="274" t="s">
        <v>5495</v>
      </c>
      <c r="L596" s="273">
        <v>0</v>
      </c>
      <c r="M596" s="273">
        <v>3</v>
      </c>
      <c r="N596" s="272"/>
      <c r="O596" s="271" t="str">
        <f t="shared" si="36"/>
        <v/>
      </c>
      <c r="P596" s="271" t="str">
        <f t="shared" si="37"/>
        <v/>
      </c>
      <c r="Q596" s="270" t="s">
        <v>5675</v>
      </c>
      <c r="R596" s="269" t="s">
        <v>33</v>
      </c>
      <c r="S596" s="267" t="s">
        <v>5623</v>
      </c>
      <c r="T596" s="268" t="s">
        <v>5665</v>
      </c>
      <c r="U596" s="267" t="str">
        <f t="shared" si="38"/>
        <v/>
      </c>
      <c r="V596" s="267" t="str">
        <f t="shared" si="39"/>
        <v/>
      </c>
      <c r="W596" s="267" t="s">
        <v>5512</v>
      </c>
      <c r="X596" s="267"/>
      <c r="Y596" s="78"/>
    </row>
    <row r="597" spans="1:25" x14ac:dyDescent="0.2">
      <c r="A597" s="227">
        <v>2287</v>
      </c>
      <c r="B597" s="282">
        <v>0.53</v>
      </c>
      <c r="C597" s="281">
        <v>405</v>
      </c>
      <c r="D597" s="227" t="s">
        <v>5676</v>
      </c>
      <c r="E597" s="280" t="s">
        <v>640</v>
      </c>
      <c r="F597" s="279" t="s">
        <v>641</v>
      </c>
      <c r="G597" s="278" t="s">
        <v>5528</v>
      </c>
      <c r="H597" s="277"/>
      <c r="I597" s="276">
        <v>206.85</v>
      </c>
      <c r="J597" s="275">
        <v>1.5</v>
      </c>
      <c r="K597" s="274" t="s">
        <v>5495</v>
      </c>
      <c r="L597" s="273">
        <v>0</v>
      </c>
      <c r="M597" s="273">
        <v>4</v>
      </c>
      <c r="N597" s="272"/>
      <c r="O597" s="271" t="str">
        <f t="shared" si="36"/>
        <v/>
      </c>
      <c r="P597" s="271" t="str">
        <f t="shared" si="37"/>
        <v/>
      </c>
      <c r="Q597" s="270" t="s">
        <v>5675</v>
      </c>
      <c r="R597" s="269" t="s">
        <v>33</v>
      </c>
      <c r="S597" s="267" t="s">
        <v>5623</v>
      </c>
      <c r="T597" s="268" t="s">
        <v>5665</v>
      </c>
      <c r="U597" s="267" t="str">
        <f t="shared" si="38"/>
        <v/>
      </c>
      <c r="V597" s="267" t="str">
        <f t="shared" si="39"/>
        <v/>
      </c>
      <c r="W597" s="267" t="s">
        <v>5527</v>
      </c>
      <c r="X597" s="267"/>
      <c r="Y597" s="78"/>
    </row>
    <row r="598" spans="1:25" x14ac:dyDescent="0.2">
      <c r="A598" s="227">
        <v>2296</v>
      </c>
      <c r="B598" s="282">
        <v>0.53</v>
      </c>
      <c r="C598" s="281">
        <v>405</v>
      </c>
      <c r="D598" s="227" t="s">
        <v>5674</v>
      </c>
      <c r="E598" s="280" t="s">
        <v>528</v>
      </c>
      <c r="F598" s="279" t="s">
        <v>529</v>
      </c>
      <c r="G598" s="278" t="s">
        <v>5528</v>
      </c>
      <c r="H598" s="277" t="s">
        <v>5668</v>
      </c>
      <c r="I598" s="276">
        <v>202.1</v>
      </c>
      <c r="J598" s="275">
        <v>1.35</v>
      </c>
      <c r="K598" s="274" t="s">
        <v>5495</v>
      </c>
      <c r="L598" s="273">
        <v>0</v>
      </c>
      <c r="M598" s="273">
        <v>3</v>
      </c>
      <c r="N598" s="272"/>
      <c r="O598" s="271" t="str">
        <f t="shared" si="36"/>
        <v/>
      </c>
      <c r="P598" s="271" t="str">
        <f t="shared" si="37"/>
        <v/>
      </c>
      <c r="Q598" s="270" t="s">
        <v>5667</v>
      </c>
      <c r="R598" s="269" t="s">
        <v>33</v>
      </c>
      <c r="S598" s="267" t="s">
        <v>5666</v>
      </c>
      <c r="T598" s="268" t="s">
        <v>5665</v>
      </c>
      <c r="U598" s="267" t="str">
        <f t="shared" si="38"/>
        <v/>
      </c>
      <c r="V598" s="267" t="str">
        <f t="shared" si="39"/>
        <v/>
      </c>
      <c r="W598" s="267" t="s">
        <v>5527</v>
      </c>
      <c r="X598" s="267"/>
      <c r="Y598" s="78"/>
    </row>
    <row r="599" spans="1:25" x14ac:dyDescent="0.2">
      <c r="A599" s="227">
        <v>2297</v>
      </c>
      <c r="B599" s="282">
        <v>0.6</v>
      </c>
      <c r="C599" s="281">
        <v>515</v>
      </c>
      <c r="D599" s="227" t="s">
        <v>5673</v>
      </c>
      <c r="E599" s="280" t="s">
        <v>528</v>
      </c>
      <c r="F599" s="279" t="s">
        <v>529</v>
      </c>
      <c r="G599" s="278" t="s">
        <v>5510</v>
      </c>
      <c r="H599" s="277" t="s">
        <v>5668</v>
      </c>
      <c r="I599" s="276">
        <v>247.8</v>
      </c>
      <c r="J599" s="275">
        <v>1.35</v>
      </c>
      <c r="K599" s="274" t="s">
        <v>5495</v>
      </c>
      <c r="L599" s="273">
        <v>0</v>
      </c>
      <c r="M599" s="273">
        <v>5</v>
      </c>
      <c r="N599" s="272"/>
      <c r="O599" s="271" t="str">
        <f t="shared" si="36"/>
        <v/>
      </c>
      <c r="P599" s="271" t="str">
        <f t="shared" si="37"/>
        <v/>
      </c>
      <c r="Q599" s="270" t="s">
        <v>5667</v>
      </c>
      <c r="R599" s="269" t="s">
        <v>33</v>
      </c>
      <c r="S599" s="267" t="s">
        <v>5666</v>
      </c>
      <c r="T599" s="268" t="s">
        <v>5665</v>
      </c>
      <c r="U599" s="267" t="str">
        <f t="shared" si="38"/>
        <v/>
      </c>
      <c r="V599" s="267" t="str">
        <f t="shared" si="39"/>
        <v/>
      </c>
      <c r="W599" s="267" t="s">
        <v>5509</v>
      </c>
      <c r="X599" s="267"/>
      <c r="Y599" s="78"/>
    </row>
    <row r="600" spans="1:25" x14ac:dyDescent="0.2">
      <c r="A600" s="227">
        <v>2298</v>
      </c>
      <c r="B600" s="282">
        <v>0.9</v>
      </c>
      <c r="C600" s="281">
        <v>715</v>
      </c>
      <c r="D600" s="227" t="s">
        <v>5672</v>
      </c>
      <c r="E600" s="280" t="s">
        <v>528</v>
      </c>
      <c r="F600" s="279" t="s">
        <v>529</v>
      </c>
      <c r="G600" s="278" t="s">
        <v>5507</v>
      </c>
      <c r="H600" s="277" t="s">
        <v>5668</v>
      </c>
      <c r="I600" s="276">
        <v>299.10000000000002</v>
      </c>
      <c r="J600" s="275">
        <v>1.35</v>
      </c>
      <c r="K600" s="274" t="s">
        <v>5495</v>
      </c>
      <c r="L600" s="273">
        <v>0</v>
      </c>
      <c r="M600" s="273">
        <v>3</v>
      </c>
      <c r="N600" s="272"/>
      <c r="O600" s="271" t="str">
        <f t="shared" si="36"/>
        <v/>
      </c>
      <c r="P600" s="271" t="str">
        <f t="shared" si="37"/>
        <v/>
      </c>
      <c r="Q600" s="270" t="s">
        <v>5667</v>
      </c>
      <c r="R600" s="269" t="s">
        <v>33</v>
      </c>
      <c r="S600" s="267" t="s">
        <v>5666</v>
      </c>
      <c r="T600" s="268" t="s">
        <v>5665</v>
      </c>
      <c r="U600" s="267" t="str">
        <f t="shared" si="38"/>
        <v/>
      </c>
      <c r="V600" s="267" t="str">
        <f t="shared" si="39"/>
        <v/>
      </c>
      <c r="W600" s="267" t="s">
        <v>5506</v>
      </c>
      <c r="X600" s="267"/>
      <c r="Y600" s="78"/>
    </row>
    <row r="601" spans="1:25" x14ac:dyDescent="0.2">
      <c r="A601" s="227">
        <v>2299</v>
      </c>
      <c r="B601" s="282">
        <v>1.25</v>
      </c>
      <c r="C601" s="281">
        <v>1050</v>
      </c>
      <c r="D601" s="227" t="s">
        <v>5671</v>
      </c>
      <c r="E601" s="280" t="s">
        <v>528</v>
      </c>
      <c r="F601" s="279" t="s">
        <v>529</v>
      </c>
      <c r="G601" s="278" t="s">
        <v>5504</v>
      </c>
      <c r="H601" s="277" t="s">
        <v>5668</v>
      </c>
      <c r="I601" s="276">
        <v>361.05</v>
      </c>
      <c r="J601" s="275">
        <v>1.35</v>
      </c>
      <c r="K601" s="274" t="s">
        <v>5495</v>
      </c>
      <c r="L601" s="273">
        <v>0</v>
      </c>
      <c r="M601" s="273">
        <v>3</v>
      </c>
      <c r="N601" s="272"/>
      <c r="O601" s="271" t="str">
        <f t="shared" si="36"/>
        <v/>
      </c>
      <c r="P601" s="271" t="str">
        <f t="shared" si="37"/>
        <v/>
      </c>
      <c r="Q601" s="270" t="s">
        <v>5667</v>
      </c>
      <c r="R601" s="269" t="s">
        <v>33</v>
      </c>
      <c r="S601" s="267" t="s">
        <v>5666</v>
      </c>
      <c r="T601" s="268" t="s">
        <v>5665</v>
      </c>
      <c r="U601" s="267" t="str">
        <f t="shared" si="38"/>
        <v/>
      </c>
      <c r="V601" s="267" t="str">
        <f t="shared" si="39"/>
        <v/>
      </c>
      <c r="W601" s="267" t="s">
        <v>5503</v>
      </c>
      <c r="X601" s="267"/>
      <c r="Y601" s="78"/>
    </row>
    <row r="602" spans="1:25" x14ac:dyDescent="0.2">
      <c r="A602" s="227">
        <v>2300</v>
      </c>
      <c r="B602" s="282">
        <v>2.5</v>
      </c>
      <c r="C602" s="281">
        <v>1550</v>
      </c>
      <c r="D602" s="227" t="s">
        <v>5670</v>
      </c>
      <c r="E602" s="280" t="s">
        <v>528</v>
      </c>
      <c r="F602" s="279" t="s">
        <v>529</v>
      </c>
      <c r="G602" s="278" t="s">
        <v>5499</v>
      </c>
      <c r="H602" s="277" t="s">
        <v>5668</v>
      </c>
      <c r="I602" s="276">
        <v>432.85</v>
      </c>
      <c r="J602" s="275">
        <v>1.35</v>
      </c>
      <c r="K602" s="274" t="s">
        <v>5495</v>
      </c>
      <c r="L602" s="273">
        <v>0</v>
      </c>
      <c r="M602" s="273">
        <v>1</v>
      </c>
      <c r="N602" s="272"/>
      <c r="O602" s="271" t="str">
        <f t="shared" si="36"/>
        <v/>
      </c>
      <c r="P602" s="271" t="str">
        <f t="shared" si="37"/>
        <v/>
      </c>
      <c r="Q602" s="270" t="s">
        <v>5667</v>
      </c>
      <c r="R602" s="269" t="s">
        <v>33</v>
      </c>
      <c r="S602" s="267" t="s">
        <v>5666</v>
      </c>
      <c r="T602" s="268" t="s">
        <v>5665</v>
      </c>
      <c r="U602" s="267" t="str">
        <f t="shared" si="38"/>
        <v/>
      </c>
      <c r="V602" s="267" t="str">
        <f t="shared" si="39"/>
        <v/>
      </c>
      <c r="W602" s="267" t="s">
        <v>5498</v>
      </c>
      <c r="X602" s="267"/>
      <c r="Y602" s="78"/>
    </row>
    <row r="603" spans="1:25" x14ac:dyDescent="0.2">
      <c r="A603" s="227">
        <v>2301</v>
      </c>
      <c r="B603" s="282">
        <v>2.9</v>
      </c>
      <c r="C603" s="281">
        <v>2500</v>
      </c>
      <c r="D603" s="227" t="s">
        <v>5669</v>
      </c>
      <c r="E603" s="280" t="s">
        <v>528</v>
      </c>
      <c r="F603" s="279" t="s">
        <v>529</v>
      </c>
      <c r="G603" s="278" t="s">
        <v>5496</v>
      </c>
      <c r="H603" s="277" t="s">
        <v>5668</v>
      </c>
      <c r="I603" s="276">
        <v>516.1</v>
      </c>
      <c r="J603" s="275">
        <v>1.35</v>
      </c>
      <c r="K603" s="274" t="s">
        <v>5495</v>
      </c>
      <c r="L603" s="273">
        <v>0</v>
      </c>
      <c r="M603" s="273">
        <v>2</v>
      </c>
      <c r="N603" s="272"/>
      <c r="O603" s="271" t="str">
        <f t="shared" si="36"/>
        <v/>
      </c>
      <c r="P603" s="271" t="str">
        <f t="shared" si="37"/>
        <v/>
      </c>
      <c r="Q603" s="270" t="s">
        <v>5667</v>
      </c>
      <c r="R603" s="269" t="s">
        <v>33</v>
      </c>
      <c r="S603" s="267" t="s">
        <v>5666</v>
      </c>
      <c r="T603" s="268" t="s">
        <v>5665</v>
      </c>
      <c r="U603" s="267" t="str">
        <f t="shared" si="38"/>
        <v/>
      </c>
      <c r="V603" s="267" t="str">
        <f t="shared" si="39"/>
        <v/>
      </c>
      <c r="W603" s="267" t="s">
        <v>5491</v>
      </c>
      <c r="X603" s="267"/>
      <c r="Y603" s="78"/>
    </row>
    <row r="604" spans="1:25" x14ac:dyDescent="0.2">
      <c r="A604" s="227">
        <v>2311</v>
      </c>
      <c r="B604" s="282">
        <v>1</v>
      </c>
      <c r="C604" s="281">
        <v>715</v>
      </c>
      <c r="D604" s="227" t="s">
        <v>5664</v>
      </c>
      <c r="E604" s="280" t="s">
        <v>5659</v>
      </c>
      <c r="F604" s="279" t="s">
        <v>5658</v>
      </c>
      <c r="G604" s="278" t="s">
        <v>5663</v>
      </c>
      <c r="H604" s="277"/>
      <c r="I604" s="276">
        <v>192.65</v>
      </c>
      <c r="J604" s="283">
        <v>0</v>
      </c>
      <c r="K604" s="274" t="s">
        <v>5495</v>
      </c>
      <c r="L604" s="273">
        <v>0</v>
      </c>
      <c r="M604" s="273">
        <v>1</v>
      </c>
      <c r="N604" s="272"/>
      <c r="O604" s="271" t="str">
        <f t="shared" si="36"/>
        <v/>
      </c>
      <c r="P604" s="271" t="str">
        <f t="shared" si="37"/>
        <v/>
      </c>
      <c r="Q604" s="270"/>
      <c r="R604" s="269" t="s">
        <v>33</v>
      </c>
      <c r="S604" s="267" t="s">
        <v>5623</v>
      </c>
      <c r="T604" s="268" t="s">
        <v>5656</v>
      </c>
      <c r="U604" s="267" t="str">
        <f t="shared" si="38"/>
        <v/>
      </c>
      <c r="V604" s="267" t="str">
        <f t="shared" si="39"/>
        <v/>
      </c>
      <c r="W604" s="267" t="s">
        <v>5506</v>
      </c>
      <c r="X604" s="267"/>
      <c r="Y604" s="78"/>
    </row>
    <row r="605" spans="1:25" x14ac:dyDescent="0.2">
      <c r="A605" s="227">
        <v>2313</v>
      </c>
      <c r="B605" s="282">
        <v>1.35</v>
      </c>
      <c r="C605" s="281">
        <v>1050</v>
      </c>
      <c r="D605" s="227" t="s">
        <v>5662</v>
      </c>
      <c r="E605" s="280" t="s">
        <v>5659</v>
      </c>
      <c r="F605" s="279" t="s">
        <v>5658</v>
      </c>
      <c r="G605" s="278" t="s">
        <v>5661</v>
      </c>
      <c r="H605" s="277"/>
      <c r="I605" s="276">
        <v>256.85000000000002</v>
      </c>
      <c r="J605" s="283">
        <v>0</v>
      </c>
      <c r="K605" s="274" t="s">
        <v>5495</v>
      </c>
      <c r="L605" s="273">
        <v>0</v>
      </c>
      <c r="M605" s="273">
        <v>22</v>
      </c>
      <c r="N605" s="272"/>
      <c r="O605" s="271" t="str">
        <f t="shared" si="36"/>
        <v/>
      </c>
      <c r="P605" s="271" t="str">
        <f t="shared" si="37"/>
        <v/>
      </c>
      <c r="Q605" s="270"/>
      <c r="R605" s="269" t="s">
        <v>33</v>
      </c>
      <c r="S605" s="267" t="s">
        <v>5623</v>
      </c>
      <c r="T605" s="268" t="s">
        <v>5656</v>
      </c>
      <c r="U605" s="267" t="str">
        <f t="shared" si="38"/>
        <v/>
      </c>
      <c r="V605" s="267" t="str">
        <f t="shared" si="39"/>
        <v/>
      </c>
      <c r="W605" s="267" t="s">
        <v>5503</v>
      </c>
      <c r="X605" s="267"/>
      <c r="Y605" s="78"/>
    </row>
    <row r="606" spans="1:25" x14ac:dyDescent="0.2">
      <c r="A606" s="227">
        <v>2314</v>
      </c>
      <c r="B606" s="282">
        <v>2.65</v>
      </c>
      <c r="C606" s="281">
        <v>1600</v>
      </c>
      <c r="D606" s="227" t="s">
        <v>5660</v>
      </c>
      <c r="E606" s="280" t="s">
        <v>5659</v>
      </c>
      <c r="F606" s="279" t="s">
        <v>5658</v>
      </c>
      <c r="G606" s="278" t="s">
        <v>5657</v>
      </c>
      <c r="H606" s="277"/>
      <c r="I606" s="276">
        <v>293.2</v>
      </c>
      <c r="J606" s="283">
        <v>0</v>
      </c>
      <c r="K606" s="274" t="s">
        <v>5495</v>
      </c>
      <c r="L606" s="273">
        <v>0</v>
      </c>
      <c r="M606" s="273">
        <v>18</v>
      </c>
      <c r="N606" s="272"/>
      <c r="O606" s="271" t="str">
        <f t="shared" si="36"/>
        <v/>
      </c>
      <c r="P606" s="271" t="str">
        <f t="shared" si="37"/>
        <v/>
      </c>
      <c r="Q606" s="270"/>
      <c r="R606" s="269" t="s">
        <v>33</v>
      </c>
      <c r="S606" s="267" t="s">
        <v>5623</v>
      </c>
      <c r="T606" s="268" t="s">
        <v>5656</v>
      </c>
      <c r="U606" s="267" t="str">
        <f t="shared" si="38"/>
        <v/>
      </c>
      <c r="V606" s="267" t="str">
        <f t="shared" si="39"/>
        <v/>
      </c>
      <c r="W606" s="267" t="s">
        <v>5655</v>
      </c>
      <c r="X606" s="267"/>
      <c r="Y606" s="78"/>
    </row>
    <row r="607" spans="1:25" x14ac:dyDescent="0.2">
      <c r="A607" s="227">
        <v>2319</v>
      </c>
      <c r="B607" s="282">
        <v>0.53</v>
      </c>
      <c r="C607" s="281">
        <v>405</v>
      </c>
      <c r="D607" s="227" t="s">
        <v>5654</v>
      </c>
      <c r="E607" s="280" t="s">
        <v>691</v>
      </c>
      <c r="F607" s="279" t="s">
        <v>692</v>
      </c>
      <c r="G607" s="278" t="s">
        <v>5528</v>
      </c>
      <c r="H607" s="277"/>
      <c r="I607" s="276">
        <v>206</v>
      </c>
      <c r="J607" s="283">
        <v>0</v>
      </c>
      <c r="K607" s="274"/>
      <c r="L607" s="273">
        <v>0</v>
      </c>
      <c r="M607" s="273">
        <v>71</v>
      </c>
      <c r="N607" s="272"/>
      <c r="O607" s="271" t="str">
        <f t="shared" si="36"/>
        <v/>
      </c>
      <c r="P607" s="271" t="str">
        <f t="shared" si="37"/>
        <v/>
      </c>
      <c r="Q607" s="270" t="s">
        <v>79</v>
      </c>
      <c r="R607" s="269" t="s">
        <v>49</v>
      </c>
      <c r="S607" s="267" t="s">
        <v>5623</v>
      </c>
      <c r="T607" s="268" t="s">
        <v>5492</v>
      </c>
      <c r="U607" s="267" t="str">
        <f t="shared" si="38"/>
        <v/>
      </c>
      <c r="V607" s="267" t="str">
        <f t="shared" si="39"/>
        <v/>
      </c>
      <c r="W607" s="267" t="s">
        <v>5527</v>
      </c>
      <c r="X607" s="267"/>
      <c r="Y607" s="78"/>
    </row>
    <row r="608" spans="1:25" x14ac:dyDescent="0.2">
      <c r="A608" s="227">
        <v>2320</v>
      </c>
      <c r="B608" s="282">
        <v>0.6</v>
      </c>
      <c r="C608" s="281">
        <v>515</v>
      </c>
      <c r="D608" s="227" t="s">
        <v>5653</v>
      </c>
      <c r="E608" s="280" t="s">
        <v>691</v>
      </c>
      <c r="F608" s="279" t="s">
        <v>692</v>
      </c>
      <c r="G608" s="278" t="s">
        <v>5510</v>
      </c>
      <c r="H608" s="277"/>
      <c r="I608" s="276">
        <v>245</v>
      </c>
      <c r="J608" s="283">
        <v>0</v>
      </c>
      <c r="K608" s="274"/>
      <c r="L608" s="273">
        <v>0</v>
      </c>
      <c r="M608" s="273">
        <v>94</v>
      </c>
      <c r="N608" s="272"/>
      <c r="O608" s="271" t="str">
        <f t="shared" si="36"/>
        <v/>
      </c>
      <c r="P608" s="271" t="str">
        <f t="shared" si="37"/>
        <v/>
      </c>
      <c r="Q608" s="270" t="s">
        <v>79</v>
      </c>
      <c r="R608" s="269" t="s">
        <v>49</v>
      </c>
      <c r="S608" s="267" t="s">
        <v>5623</v>
      </c>
      <c r="T608" s="268" t="s">
        <v>5492</v>
      </c>
      <c r="U608" s="267" t="str">
        <f t="shared" si="38"/>
        <v/>
      </c>
      <c r="V608" s="267" t="str">
        <f t="shared" si="39"/>
        <v/>
      </c>
      <c r="W608" s="267" t="s">
        <v>5509</v>
      </c>
      <c r="X608" s="267"/>
      <c r="Y608" s="78"/>
    </row>
    <row r="609" spans="1:25" x14ac:dyDescent="0.2">
      <c r="A609" s="227">
        <v>2321</v>
      </c>
      <c r="B609" s="282">
        <v>0.9</v>
      </c>
      <c r="C609" s="281">
        <v>715</v>
      </c>
      <c r="D609" s="227" t="s">
        <v>5652</v>
      </c>
      <c r="E609" s="280" t="s">
        <v>691</v>
      </c>
      <c r="F609" s="279" t="s">
        <v>692</v>
      </c>
      <c r="G609" s="278" t="s">
        <v>5507</v>
      </c>
      <c r="H609" s="277"/>
      <c r="I609" s="276">
        <v>300.60000000000002</v>
      </c>
      <c r="J609" s="283">
        <v>0</v>
      </c>
      <c r="K609" s="274"/>
      <c r="L609" s="273">
        <v>0</v>
      </c>
      <c r="M609" s="273">
        <v>78</v>
      </c>
      <c r="N609" s="272"/>
      <c r="O609" s="271" t="str">
        <f t="shared" si="36"/>
        <v/>
      </c>
      <c r="P609" s="271" t="str">
        <f t="shared" si="37"/>
        <v/>
      </c>
      <c r="Q609" s="270" t="s">
        <v>79</v>
      </c>
      <c r="R609" s="269" t="s">
        <v>49</v>
      </c>
      <c r="S609" s="267" t="s">
        <v>5623</v>
      </c>
      <c r="T609" s="268" t="s">
        <v>5492</v>
      </c>
      <c r="U609" s="267" t="str">
        <f t="shared" si="38"/>
        <v/>
      </c>
      <c r="V609" s="267" t="str">
        <f t="shared" si="39"/>
        <v/>
      </c>
      <c r="W609" s="267" t="s">
        <v>5506</v>
      </c>
      <c r="X609" s="267"/>
      <c r="Y609" s="78"/>
    </row>
    <row r="610" spans="1:25" x14ac:dyDescent="0.2">
      <c r="A610" s="227">
        <v>2322</v>
      </c>
      <c r="B610" s="282">
        <v>1.25</v>
      </c>
      <c r="C610" s="281">
        <v>1050</v>
      </c>
      <c r="D610" s="227" t="s">
        <v>5651</v>
      </c>
      <c r="E610" s="280" t="s">
        <v>691</v>
      </c>
      <c r="F610" s="279" t="s">
        <v>692</v>
      </c>
      <c r="G610" s="278" t="s">
        <v>5504</v>
      </c>
      <c r="H610" s="277"/>
      <c r="I610" s="276">
        <v>359.85</v>
      </c>
      <c r="J610" s="283">
        <v>0</v>
      </c>
      <c r="K610" s="274"/>
      <c r="L610" s="273">
        <v>0</v>
      </c>
      <c r="M610" s="273">
        <v>13</v>
      </c>
      <c r="N610" s="272"/>
      <c r="O610" s="271" t="str">
        <f t="shared" si="36"/>
        <v/>
      </c>
      <c r="P610" s="271" t="str">
        <f t="shared" si="37"/>
        <v/>
      </c>
      <c r="Q610" s="270" t="s">
        <v>79</v>
      </c>
      <c r="R610" s="269" t="s">
        <v>49</v>
      </c>
      <c r="S610" s="267" t="s">
        <v>5623</v>
      </c>
      <c r="T610" s="268" t="s">
        <v>5492</v>
      </c>
      <c r="U610" s="267" t="str">
        <f t="shared" si="38"/>
        <v/>
      </c>
      <c r="V610" s="267" t="str">
        <f t="shared" si="39"/>
        <v/>
      </c>
      <c r="W610" s="267" t="s">
        <v>5503</v>
      </c>
      <c r="X610" s="267"/>
      <c r="Y610" s="78"/>
    </row>
    <row r="611" spans="1:25" x14ac:dyDescent="0.2">
      <c r="A611" s="227">
        <v>2323</v>
      </c>
      <c r="B611" s="282">
        <v>2.5</v>
      </c>
      <c r="C611" s="281">
        <v>1550</v>
      </c>
      <c r="D611" s="227" t="s">
        <v>5650</v>
      </c>
      <c r="E611" s="280" t="s">
        <v>691</v>
      </c>
      <c r="F611" s="279" t="s">
        <v>692</v>
      </c>
      <c r="G611" s="278" t="s">
        <v>5499</v>
      </c>
      <c r="H611" s="277"/>
      <c r="I611" s="276">
        <v>434.75</v>
      </c>
      <c r="J611" s="283">
        <v>0</v>
      </c>
      <c r="K611" s="274"/>
      <c r="L611" s="273">
        <v>0</v>
      </c>
      <c r="M611" s="273">
        <v>4</v>
      </c>
      <c r="N611" s="272"/>
      <c r="O611" s="271" t="str">
        <f t="shared" si="36"/>
        <v/>
      </c>
      <c r="P611" s="271" t="str">
        <f t="shared" si="37"/>
        <v/>
      </c>
      <c r="Q611" s="270" t="s">
        <v>79</v>
      </c>
      <c r="R611" s="269" t="s">
        <v>49</v>
      </c>
      <c r="S611" s="267" t="s">
        <v>5623</v>
      </c>
      <c r="T611" s="268" t="s">
        <v>5492</v>
      </c>
      <c r="U611" s="267" t="str">
        <f t="shared" si="38"/>
        <v/>
      </c>
      <c r="V611" s="267" t="str">
        <f t="shared" si="39"/>
        <v/>
      </c>
      <c r="W611" s="267" t="s">
        <v>5498</v>
      </c>
      <c r="X611" s="267"/>
      <c r="Y611" s="78"/>
    </row>
    <row r="612" spans="1:25" x14ac:dyDescent="0.2">
      <c r="A612" s="227">
        <v>2329</v>
      </c>
      <c r="B612" s="282">
        <v>0.6</v>
      </c>
      <c r="C612" s="281">
        <v>515</v>
      </c>
      <c r="D612" s="227" t="s">
        <v>5649</v>
      </c>
      <c r="E612" s="280" t="s">
        <v>538</v>
      </c>
      <c r="F612" s="279" t="s">
        <v>539</v>
      </c>
      <c r="G612" s="278" t="s">
        <v>5510</v>
      </c>
      <c r="H612" s="277"/>
      <c r="I612" s="276">
        <v>250.4</v>
      </c>
      <c r="J612" s="275">
        <v>0.85</v>
      </c>
      <c r="K612" s="274"/>
      <c r="L612" s="273">
        <v>0</v>
      </c>
      <c r="M612" s="273">
        <v>3</v>
      </c>
      <c r="N612" s="272"/>
      <c r="O612" s="271" t="str">
        <f t="shared" si="36"/>
        <v/>
      </c>
      <c r="P612" s="271" t="str">
        <f t="shared" si="37"/>
        <v/>
      </c>
      <c r="Q612" s="270" t="s">
        <v>5494</v>
      </c>
      <c r="R612" s="269" t="s">
        <v>49</v>
      </c>
      <c r="S612" s="267" t="s">
        <v>5623</v>
      </c>
      <c r="T612" s="268" t="s">
        <v>5492</v>
      </c>
      <c r="U612" s="267" t="str">
        <f t="shared" si="38"/>
        <v/>
      </c>
      <c r="V612" s="267" t="str">
        <f t="shared" si="39"/>
        <v/>
      </c>
      <c r="W612" s="267" t="s">
        <v>5509</v>
      </c>
      <c r="X612" s="267"/>
      <c r="Y612" s="78"/>
    </row>
    <row r="613" spans="1:25" x14ac:dyDescent="0.2">
      <c r="A613" s="227">
        <v>2330</v>
      </c>
      <c r="B613" s="282">
        <v>0.9</v>
      </c>
      <c r="C613" s="281">
        <v>715</v>
      </c>
      <c r="D613" s="227" t="s">
        <v>5648</v>
      </c>
      <c r="E613" s="280" t="s">
        <v>538</v>
      </c>
      <c r="F613" s="279" t="s">
        <v>539</v>
      </c>
      <c r="G613" s="278" t="s">
        <v>5507</v>
      </c>
      <c r="H613" s="277"/>
      <c r="I613" s="276">
        <v>300.60000000000002</v>
      </c>
      <c r="J613" s="275">
        <v>0.85</v>
      </c>
      <c r="K613" s="274"/>
      <c r="L613" s="273">
        <v>0</v>
      </c>
      <c r="M613" s="273">
        <v>27</v>
      </c>
      <c r="N613" s="272"/>
      <c r="O613" s="271" t="str">
        <f t="shared" si="36"/>
        <v/>
      </c>
      <c r="P613" s="271" t="str">
        <f t="shared" si="37"/>
        <v/>
      </c>
      <c r="Q613" s="270" t="s">
        <v>5494</v>
      </c>
      <c r="R613" s="269" t="s">
        <v>49</v>
      </c>
      <c r="S613" s="267" t="s">
        <v>5623</v>
      </c>
      <c r="T613" s="268" t="s">
        <v>5492</v>
      </c>
      <c r="U613" s="267" t="str">
        <f t="shared" si="38"/>
        <v/>
      </c>
      <c r="V613" s="267" t="str">
        <f t="shared" si="39"/>
        <v/>
      </c>
      <c r="W613" s="267" t="s">
        <v>5506</v>
      </c>
      <c r="X613" s="267"/>
      <c r="Y613" s="78"/>
    </row>
    <row r="614" spans="1:25" x14ac:dyDescent="0.2">
      <c r="A614" s="227">
        <v>2336</v>
      </c>
      <c r="B614" s="282">
        <v>0.53</v>
      </c>
      <c r="C614" s="281">
        <v>405</v>
      </c>
      <c r="D614" s="227" t="s">
        <v>5647</v>
      </c>
      <c r="E614" s="280" t="s">
        <v>547</v>
      </c>
      <c r="F614" s="279" t="s">
        <v>548</v>
      </c>
      <c r="G614" s="278" t="s">
        <v>5528</v>
      </c>
      <c r="H614" s="277"/>
      <c r="I614" s="276">
        <v>206</v>
      </c>
      <c r="J614" s="275">
        <v>0.5</v>
      </c>
      <c r="K614" s="274"/>
      <c r="L614" s="273">
        <v>0</v>
      </c>
      <c r="M614" s="273">
        <v>5</v>
      </c>
      <c r="N614" s="272"/>
      <c r="O614" s="271" t="str">
        <f t="shared" si="36"/>
        <v/>
      </c>
      <c r="P614" s="271" t="str">
        <f t="shared" si="37"/>
        <v/>
      </c>
      <c r="Q614" s="270" t="s">
        <v>5494</v>
      </c>
      <c r="R614" s="269" t="s">
        <v>60</v>
      </c>
      <c r="S614" s="267" t="s">
        <v>5623</v>
      </c>
      <c r="T614" s="268" t="s">
        <v>5492</v>
      </c>
      <c r="U614" s="267" t="str">
        <f t="shared" si="38"/>
        <v/>
      </c>
      <c r="V614" s="267" t="str">
        <f t="shared" si="39"/>
        <v/>
      </c>
      <c r="W614" s="267" t="s">
        <v>5527</v>
      </c>
      <c r="X614" s="267"/>
      <c r="Y614" s="78"/>
    </row>
    <row r="615" spans="1:25" x14ac:dyDescent="0.2">
      <c r="A615" s="227">
        <v>2337</v>
      </c>
      <c r="B615" s="282">
        <v>0.6</v>
      </c>
      <c r="C615" s="281">
        <v>515</v>
      </c>
      <c r="D615" s="227" t="s">
        <v>5646</v>
      </c>
      <c r="E615" s="280" t="s">
        <v>547</v>
      </c>
      <c r="F615" s="279" t="s">
        <v>548</v>
      </c>
      <c r="G615" s="278" t="s">
        <v>5510</v>
      </c>
      <c r="H615" s="277"/>
      <c r="I615" s="276">
        <v>245</v>
      </c>
      <c r="J615" s="275">
        <v>0.5</v>
      </c>
      <c r="K615" s="274"/>
      <c r="L615" s="273">
        <v>0</v>
      </c>
      <c r="M615" s="273">
        <v>77</v>
      </c>
      <c r="N615" s="272"/>
      <c r="O615" s="271" t="str">
        <f t="shared" si="36"/>
        <v/>
      </c>
      <c r="P615" s="271" t="str">
        <f t="shared" si="37"/>
        <v/>
      </c>
      <c r="Q615" s="270" t="s">
        <v>5494</v>
      </c>
      <c r="R615" s="269" t="s">
        <v>60</v>
      </c>
      <c r="S615" s="267" t="s">
        <v>5623</v>
      </c>
      <c r="T615" s="268" t="s">
        <v>5492</v>
      </c>
      <c r="U615" s="267" t="str">
        <f t="shared" si="38"/>
        <v/>
      </c>
      <c r="V615" s="267" t="str">
        <f t="shared" si="39"/>
        <v/>
      </c>
      <c r="W615" s="267" t="s">
        <v>5509</v>
      </c>
      <c r="X615" s="267"/>
      <c r="Y615" s="78"/>
    </row>
    <row r="616" spans="1:25" x14ac:dyDescent="0.2">
      <c r="A616" s="227">
        <v>2339</v>
      </c>
      <c r="B616" s="282">
        <v>1.25</v>
      </c>
      <c r="C616" s="281">
        <v>1050</v>
      </c>
      <c r="D616" s="227" t="s">
        <v>5645</v>
      </c>
      <c r="E616" s="280" t="s">
        <v>547</v>
      </c>
      <c r="F616" s="279" t="s">
        <v>548</v>
      </c>
      <c r="G616" s="278" t="s">
        <v>5504</v>
      </c>
      <c r="H616" s="277"/>
      <c r="I616" s="276">
        <v>359.85</v>
      </c>
      <c r="J616" s="275">
        <v>0.5</v>
      </c>
      <c r="K616" s="274"/>
      <c r="L616" s="273">
        <v>0</v>
      </c>
      <c r="M616" s="273">
        <v>4</v>
      </c>
      <c r="N616" s="272"/>
      <c r="O616" s="271" t="str">
        <f t="shared" si="36"/>
        <v/>
      </c>
      <c r="P616" s="271" t="str">
        <f t="shared" si="37"/>
        <v/>
      </c>
      <c r="Q616" s="270" t="s">
        <v>5494</v>
      </c>
      <c r="R616" s="269" t="s">
        <v>60</v>
      </c>
      <c r="S616" s="267" t="s">
        <v>5623</v>
      </c>
      <c r="T616" s="268" t="s">
        <v>5492</v>
      </c>
      <c r="U616" s="267" t="str">
        <f t="shared" si="38"/>
        <v/>
      </c>
      <c r="V616" s="267" t="str">
        <f t="shared" si="39"/>
        <v/>
      </c>
      <c r="W616" s="267" t="s">
        <v>5503</v>
      </c>
      <c r="X616" s="267"/>
      <c r="Y616" s="78"/>
    </row>
    <row r="617" spans="1:25" x14ac:dyDescent="0.2">
      <c r="A617" s="227">
        <v>2340</v>
      </c>
      <c r="B617" s="282">
        <v>2.5</v>
      </c>
      <c r="C617" s="281">
        <v>1550</v>
      </c>
      <c r="D617" s="227" t="s">
        <v>5644</v>
      </c>
      <c r="E617" s="280" t="s">
        <v>547</v>
      </c>
      <c r="F617" s="279" t="s">
        <v>548</v>
      </c>
      <c r="G617" s="278" t="s">
        <v>5499</v>
      </c>
      <c r="H617" s="277"/>
      <c r="I617" s="276">
        <v>434.75</v>
      </c>
      <c r="J617" s="275">
        <v>0.5</v>
      </c>
      <c r="K617" s="274"/>
      <c r="L617" s="273">
        <v>0</v>
      </c>
      <c r="M617" s="273">
        <v>12</v>
      </c>
      <c r="N617" s="272"/>
      <c r="O617" s="271" t="str">
        <f t="shared" si="36"/>
        <v/>
      </c>
      <c r="P617" s="271" t="str">
        <f t="shared" si="37"/>
        <v/>
      </c>
      <c r="Q617" s="270" t="s">
        <v>5494</v>
      </c>
      <c r="R617" s="269" t="s">
        <v>60</v>
      </c>
      <c r="S617" s="267" t="s">
        <v>5623</v>
      </c>
      <c r="T617" s="268" t="s">
        <v>5492</v>
      </c>
      <c r="U617" s="267" t="str">
        <f t="shared" si="38"/>
        <v/>
      </c>
      <c r="V617" s="267" t="str">
        <f t="shared" si="39"/>
        <v/>
      </c>
      <c r="W617" s="267" t="s">
        <v>5498</v>
      </c>
      <c r="X617" s="267"/>
      <c r="Y617" s="78"/>
    </row>
    <row r="618" spans="1:25" x14ac:dyDescent="0.2">
      <c r="A618" s="227">
        <v>2341</v>
      </c>
      <c r="B618" s="282">
        <v>2.9</v>
      </c>
      <c r="C618" s="281">
        <v>2500</v>
      </c>
      <c r="D618" s="227" t="s">
        <v>5643</v>
      </c>
      <c r="E618" s="280" t="s">
        <v>547</v>
      </c>
      <c r="F618" s="279" t="s">
        <v>548</v>
      </c>
      <c r="G618" s="278" t="s">
        <v>5496</v>
      </c>
      <c r="H618" s="277"/>
      <c r="I618" s="276">
        <v>520</v>
      </c>
      <c r="J618" s="275">
        <v>0.5</v>
      </c>
      <c r="K618" s="274"/>
      <c r="L618" s="273">
        <v>0</v>
      </c>
      <c r="M618" s="273">
        <v>3</v>
      </c>
      <c r="N618" s="272"/>
      <c r="O618" s="271" t="str">
        <f t="shared" si="36"/>
        <v/>
      </c>
      <c r="P618" s="271" t="str">
        <f t="shared" si="37"/>
        <v/>
      </c>
      <c r="Q618" s="270" t="s">
        <v>5494</v>
      </c>
      <c r="R618" s="269" t="s">
        <v>60</v>
      </c>
      <c r="S618" s="267" t="s">
        <v>5623</v>
      </c>
      <c r="T618" s="268" t="s">
        <v>5492</v>
      </c>
      <c r="U618" s="267" t="str">
        <f t="shared" si="38"/>
        <v/>
      </c>
      <c r="V618" s="267" t="str">
        <f t="shared" si="39"/>
        <v/>
      </c>
      <c r="W618" s="267" t="s">
        <v>5491</v>
      </c>
      <c r="X618" s="267"/>
      <c r="Y618" s="78"/>
    </row>
    <row r="619" spans="1:25" x14ac:dyDescent="0.2">
      <c r="A619" s="227">
        <v>2346</v>
      </c>
      <c r="B619" s="282">
        <v>0.53</v>
      </c>
      <c r="C619" s="281">
        <v>405</v>
      </c>
      <c r="D619" s="227" t="s">
        <v>5642</v>
      </c>
      <c r="E619" s="280" t="s">
        <v>542</v>
      </c>
      <c r="F619" s="279" t="s">
        <v>543</v>
      </c>
      <c r="G619" s="278" t="s">
        <v>5528</v>
      </c>
      <c r="H619" s="277"/>
      <c r="I619" s="276">
        <v>206.35</v>
      </c>
      <c r="J619" s="275">
        <v>0.5</v>
      </c>
      <c r="K619" s="274"/>
      <c r="L619" s="273">
        <v>0</v>
      </c>
      <c r="M619" s="273">
        <v>9</v>
      </c>
      <c r="N619" s="272"/>
      <c r="O619" s="271" t="str">
        <f t="shared" si="36"/>
        <v/>
      </c>
      <c r="P619" s="271" t="str">
        <f t="shared" si="37"/>
        <v/>
      </c>
      <c r="Q619" s="270" t="s">
        <v>5494</v>
      </c>
      <c r="R619" s="269" t="s">
        <v>33</v>
      </c>
      <c r="S619" s="267" t="s">
        <v>5623</v>
      </c>
      <c r="T619" s="268" t="s">
        <v>5492</v>
      </c>
      <c r="U619" s="267" t="str">
        <f t="shared" si="38"/>
        <v/>
      </c>
      <c r="V619" s="267" t="str">
        <f t="shared" si="39"/>
        <v/>
      </c>
      <c r="W619" s="267" t="s">
        <v>5527</v>
      </c>
      <c r="X619" s="267"/>
      <c r="Y619" s="78"/>
    </row>
    <row r="620" spans="1:25" x14ac:dyDescent="0.2">
      <c r="A620" s="227">
        <v>2347</v>
      </c>
      <c r="B620" s="282">
        <v>0.6</v>
      </c>
      <c r="C620" s="281">
        <v>515</v>
      </c>
      <c r="D620" s="227" t="s">
        <v>5641</v>
      </c>
      <c r="E620" s="280" t="s">
        <v>542</v>
      </c>
      <c r="F620" s="279" t="s">
        <v>543</v>
      </c>
      <c r="G620" s="278" t="s">
        <v>5510</v>
      </c>
      <c r="H620" s="277"/>
      <c r="I620" s="276">
        <v>247.4</v>
      </c>
      <c r="J620" s="275">
        <v>0.5</v>
      </c>
      <c r="K620" s="274"/>
      <c r="L620" s="273">
        <v>0</v>
      </c>
      <c r="M620" s="273">
        <v>53</v>
      </c>
      <c r="N620" s="272"/>
      <c r="O620" s="271" t="str">
        <f t="shared" si="36"/>
        <v/>
      </c>
      <c r="P620" s="271" t="str">
        <f t="shared" si="37"/>
        <v/>
      </c>
      <c r="Q620" s="270" t="s">
        <v>5494</v>
      </c>
      <c r="R620" s="269" t="s">
        <v>33</v>
      </c>
      <c r="S620" s="267" t="s">
        <v>5623</v>
      </c>
      <c r="T620" s="268" t="s">
        <v>5492</v>
      </c>
      <c r="U620" s="267" t="str">
        <f t="shared" si="38"/>
        <v/>
      </c>
      <c r="V620" s="267" t="str">
        <f t="shared" si="39"/>
        <v/>
      </c>
      <c r="W620" s="267" t="s">
        <v>5509</v>
      </c>
      <c r="X620" s="267"/>
      <c r="Y620" s="78"/>
    </row>
    <row r="621" spans="1:25" x14ac:dyDescent="0.2">
      <c r="A621" s="227">
        <v>2348</v>
      </c>
      <c r="B621" s="282">
        <v>0.9</v>
      </c>
      <c r="C621" s="281">
        <v>715</v>
      </c>
      <c r="D621" s="227" t="s">
        <v>5640</v>
      </c>
      <c r="E621" s="280" t="s">
        <v>542</v>
      </c>
      <c r="F621" s="279" t="s">
        <v>543</v>
      </c>
      <c r="G621" s="278" t="s">
        <v>5507</v>
      </c>
      <c r="H621" s="277"/>
      <c r="I621" s="276">
        <v>297.14999999999998</v>
      </c>
      <c r="J621" s="275">
        <v>0.5</v>
      </c>
      <c r="K621" s="274"/>
      <c r="L621" s="273">
        <v>0</v>
      </c>
      <c r="M621" s="273">
        <v>87</v>
      </c>
      <c r="N621" s="272"/>
      <c r="O621" s="271" t="str">
        <f t="shared" si="36"/>
        <v/>
      </c>
      <c r="P621" s="271" t="str">
        <f t="shared" si="37"/>
        <v/>
      </c>
      <c r="Q621" s="270" t="s">
        <v>5494</v>
      </c>
      <c r="R621" s="269" t="s">
        <v>33</v>
      </c>
      <c r="S621" s="267" t="s">
        <v>5623</v>
      </c>
      <c r="T621" s="268" t="s">
        <v>5492</v>
      </c>
      <c r="U621" s="267" t="str">
        <f t="shared" si="38"/>
        <v/>
      </c>
      <c r="V621" s="267" t="str">
        <f t="shared" si="39"/>
        <v/>
      </c>
      <c r="W621" s="267" t="s">
        <v>5506</v>
      </c>
      <c r="X621" s="267"/>
      <c r="Y621" s="78"/>
    </row>
    <row r="622" spans="1:25" x14ac:dyDescent="0.2">
      <c r="A622" s="227">
        <v>2349</v>
      </c>
      <c r="B622" s="282">
        <v>1.25</v>
      </c>
      <c r="C622" s="281">
        <v>1050</v>
      </c>
      <c r="D622" s="227" t="s">
        <v>5639</v>
      </c>
      <c r="E622" s="280" t="s">
        <v>542</v>
      </c>
      <c r="F622" s="279" t="s">
        <v>543</v>
      </c>
      <c r="G622" s="278" t="s">
        <v>5504</v>
      </c>
      <c r="H622" s="277"/>
      <c r="I622" s="276">
        <v>348.15</v>
      </c>
      <c r="J622" s="275">
        <v>0.5</v>
      </c>
      <c r="K622" s="274"/>
      <c r="L622" s="273">
        <v>0</v>
      </c>
      <c r="M622" s="273">
        <v>29</v>
      </c>
      <c r="N622" s="272"/>
      <c r="O622" s="271" t="str">
        <f t="shared" si="36"/>
        <v/>
      </c>
      <c r="P622" s="271" t="str">
        <f t="shared" si="37"/>
        <v/>
      </c>
      <c r="Q622" s="270" t="s">
        <v>5494</v>
      </c>
      <c r="R622" s="269" t="s">
        <v>33</v>
      </c>
      <c r="S622" s="267" t="s">
        <v>5623</v>
      </c>
      <c r="T622" s="268" t="s">
        <v>5492</v>
      </c>
      <c r="U622" s="267" t="str">
        <f t="shared" si="38"/>
        <v/>
      </c>
      <c r="V622" s="267" t="str">
        <f t="shared" si="39"/>
        <v/>
      </c>
      <c r="W622" s="267" t="s">
        <v>5503</v>
      </c>
      <c r="X622" s="267"/>
      <c r="Y622" s="78"/>
    </row>
    <row r="623" spans="1:25" x14ac:dyDescent="0.2">
      <c r="A623" s="227">
        <v>2350</v>
      </c>
      <c r="B623" s="282">
        <v>2.5</v>
      </c>
      <c r="C623" s="281">
        <v>1550</v>
      </c>
      <c r="D623" s="227" t="s">
        <v>5638</v>
      </c>
      <c r="E623" s="280" t="s">
        <v>542</v>
      </c>
      <c r="F623" s="279" t="s">
        <v>543</v>
      </c>
      <c r="G623" s="278" t="s">
        <v>5499</v>
      </c>
      <c r="H623" s="277"/>
      <c r="I623" s="276">
        <v>420.25</v>
      </c>
      <c r="J623" s="275">
        <v>0.5</v>
      </c>
      <c r="K623" s="274"/>
      <c r="L623" s="273">
        <v>0</v>
      </c>
      <c r="M623" s="273">
        <v>8</v>
      </c>
      <c r="N623" s="272"/>
      <c r="O623" s="271" t="str">
        <f t="shared" si="36"/>
        <v/>
      </c>
      <c r="P623" s="271" t="str">
        <f t="shared" si="37"/>
        <v/>
      </c>
      <c r="Q623" s="270" t="s">
        <v>5494</v>
      </c>
      <c r="R623" s="269" t="s">
        <v>33</v>
      </c>
      <c r="S623" s="267" t="s">
        <v>5623</v>
      </c>
      <c r="T623" s="268" t="s">
        <v>5492</v>
      </c>
      <c r="U623" s="267" t="str">
        <f t="shared" si="38"/>
        <v/>
      </c>
      <c r="V623" s="267" t="str">
        <f t="shared" si="39"/>
        <v/>
      </c>
      <c r="W623" s="267" t="s">
        <v>5498</v>
      </c>
      <c r="X623" s="267"/>
      <c r="Y623" s="78"/>
    </row>
    <row r="624" spans="1:25" x14ac:dyDescent="0.2">
      <c r="A624" s="227">
        <v>2351</v>
      </c>
      <c r="B624" s="282">
        <v>2.9</v>
      </c>
      <c r="C624" s="281">
        <v>2500</v>
      </c>
      <c r="D624" s="227" t="s">
        <v>5637</v>
      </c>
      <c r="E624" s="280" t="s">
        <v>542</v>
      </c>
      <c r="F624" s="279" t="s">
        <v>543</v>
      </c>
      <c r="G624" s="278" t="s">
        <v>5496</v>
      </c>
      <c r="H624" s="277"/>
      <c r="I624" s="276">
        <v>502.65</v>
      </c>
      <c r="J624" s="275">
        <v>0.5</v>
      </c>
      <c r="K624" s="274"/>
      <c r="L624" s="273">
        <v>0</v>
      </c>
      <c r="M624" s="273">
        <v>9</v>
      </c>
      <c r="N624" s="272"/>
      <c r="O624" s="271" t="str">
        <f t="shared" si="36"/>
        <v/>
      </c>
      <c r="P624" s="271" t="str">
        <f t="shared" si="37"/>
        <v/>
      </c>
      <c r="Q624" s="270" t="s">
        <v>5494</v>
      </c>
      <c r="R624" s="269" t="s">
        <v>33</v>
      </c>
      <c r="S624" s="267" t="s">
        <v>5623</v>
      </c>
      <c r="T624" s="268" t="s">
        <v>5492</v>
      </c>
      <c r="U624" s="267" t="str">
        <f t="shared" si="38"/>
        <v/>
      </c>
      <c r="V624" s="267" t="str">
        <f t="shared" si="39"/>
        <v/>
      </c>
      <c r="W624" s="267" t="s">
        <v>5491</v>
      </c>
      <c r="X624" s="267"/>
      <c r="Y624" s="78"/>
    </row>
    <row r="625" spans="1:25" x14ac:dyDescent="0.2">
      <c r="A625" s="227">
        <v>2352</v>
      </c>
      <c r="B625" s="282">
        <v>3</v>
      </c>
      <c r="C625" s="281">
        <v>2700</v>
      </c>
      <c r="D625" s="227" t="s">
        <v>5636</v>
      </c>
      <c r="E625" s="280" t="s">
        <v>542</v>
      </c>
      <c r="F625" s="279" t="s">
        <v>543</v>
      </c>
      <c r="G625" s="278" t="s">
        <v>5516</v>
      </c>
      <c r="H625" s="277"/>
      <c r="I625" s="276">
        <v>602.54999999999995</v>
      </c>
      <c r="J625" s="275">
        <v>0.5</v>
      </c>
      <c r="K625" s="274"/>
      <c r="L625" s="273">
        <v>0</v>
      </c>
      <c r="M625" s="273">
        <v>4</v>
      </c>
      <c r="N625" s="272"/>
      <c r="O625" s="271" t="str">
        <f t="shared" si="36"/>
        <v/>
      </c>
      <c r="P625" s="271" t="str">
        <f t="shared" si="37"/>
        <v/>
      </c>
      <c r="Q625" s="270" t="s">
        <v>5494</v>
      </c>
      <c r="R625" s="269" t="s">
        <v>33</v>
      </c>
      <c r="S625" s="267" t="s">
        <v>5623</v>
      </c>
      <c r="T625" s="268" t="s">
        <v>5492</v>
      </c>
      <c r="U625" s="267" t="str">
        <f t="shared" si="38"/>
        <v/>
      </c>
      <c r="V625" s="267" t="str">
        <f t="shared" si="39"/>
        <v/>
      </c>
      <c r="W625" s="267" t="s">
        <v>5512</v>
      </c>
      <c r="X625" s="267"/>
      <c r="Y625" s="78"/>
    </row>
    <row r="626" spans="1:25" x14ac:dyDescent="0.2">
      <c r="A626" s="227">
        <v>2358</v>
      </c>
      <c r="B626" s="282">
        <v>1.25</v>
      </c>
      <c r="C626" s="281">
        <v>1050</v>
      </c>
      <c r="D626" s="227" t="s">
        <v>5635</v>
      </c>
      <c r="E626" s="280" t="s">
        <v>5630</v>
      </c>
      <c r="F626" s="279" t="s">
        <v>5629</v>
      </c>
      <c r="G626" s="278" t="s">
        <v>5504</v>
      </c>
      <c r="H626" s="277"/>
      <c r="I626" s="276">
        <v>348.15</v>
      </c>
      <c r="J626" s="283">
        <v>0</v>
      </c>
      <c r="K626" s="274"/>
      <c r="L626" s="273">
        <v>0</v>
      </c>
      <c r="M626" s="273">
        <v>7</v>
      </c>
      <c r="N626" s="272"/>
      <c r="O626" s="271" t="str">
        <f t="shared" si="36"/>
        <v/>
      </c>
      <c r="P626" s="271" t="str">
        <f t="shared" si="37"/>
        <v/>
      </c>
      <c r="Q626" s="270" t="s">
        <v>5494</v>
      </c>
      <c r="R626" s="269" t="s">
        <v>33</v>
      </c>
      <c r="S626" s="267" t="s">
        <v>5623</v>
      </c>
      <c r="T626" s="268" t="s">
        <v>5492</v>
      </c>
      <c r="U626" s="267" t="str">
        <f t="shared" si="38"/>
        <v/>
      </c>
      <c r="V626" s="267" t="str">
        <f t="shared" si="39"/>
        <v/>
      </c>
      <c r="W626" s="267" t="s">
        <v>5503</v>
      </c>
      <c r="X626" s="267"/>
      <c r="Y626" s="78"/>
    </row>
    <row r="627" spans="1:25" x14ac:dyDescent="0.2">
      <c r="A627" s="227">
        <v>2359</v>
      </c>
      <c r="B627" s="282">
        <v>2.5</v>
      </c>
      <c r="C627" s="281">
        <v>1550</v>
      </c>
      <c r="D627" s="227" t="s">
        <v>5634</v>
      </c>
      <c r="E627" s="280" t="s">
        <v>5630</v>
      </c>
      <c r="F627" s="279" t="s">
        <v>5629</v>
      </c>
      <c r="G627" s="278" t="s">
        <v>5499</v>
      </c>
      <c r="H627" s="277"/>
      <c r="I627" s="276">
        <v>420.25</v>
      </c>
      <c r="J627" s="283">
        <v>0</v>
      </c>
      <c r="K627" s="274"/>
      <c r="L627" s="273">
        <v>0</v>
      </c>
      <c r="M627" s="273">
        <v>16</v>
      </c>
      <c r="N627" s="272"/>
      <c r="O627" s="271" t="str">
        <f t="shared" si="36"/>
        <v/>
      </c>
      <c r="P627" s="271" t="str">
        <f t="shared" si="37"/>
        <v/>
      </c>
      <c r="Q627" s="270" t="s">
        <v>5494</v>
      </c>
      <c r="R627" s="269" t="s">
        <v>33</v>
      </c>
      <c r="S627" s="267" t="s">
        <v>5623</v>
      </c>
      <c r="T627" s="268" t="s">
        <v>5492</v>
      </c>
      <c r="U627" s="267" t="str">
        <f t="shared" si="38"/>
        <v/>
      </c>
      <c r="V627" s="267" t="str">
        <f t="shared" si="39"/>
        <v/>
      </c>
      <c r="W627" s="267" t="s">
        <v>5498</v>
      </c>
      <c r="X627" s="267"/>
      <c r="Y627" s="78"/>
    </row>
    <row r="628" spans="1:25" x14ac:dyDescent="0.2">
      <c r="A628" s="227">
        <v>2360</v>
      </c>
      <c r="B628" s="282">
        <v>2.9</v>
      </c>
      <c r="C628" s="281">
        <v>2500</v>
      </c>
      <c r="D628" s="227" t="s">
        <v>5633</v>
      </c>
      <c r="E628" s="280" t="s">
        <v>5630</v>
      </c>
      <c r="F628" s="279" t="s">
        <v>5629</v>
      </c>
      <c r="G628" s="278" t="s">
        <v>5496</v>
      </c>
      <c r="H628" s="277"/>
      <c r="I628" s="276">
        <v>502.65</v>
      </c>
      <c r="J628" s="283">
        <v>0</v>
      </c>
      <c r="K628" s="274"/>
      <c r="L628" s="273">
        <v>0</v>
      </c>
      <c r="M628" s="273">
        <v>21</v>
      </c>
      <c r="N628" s="272"/>
      <c r="O628" s="271" t="str">
        <f t="shared" si="36"/>
        <v/>
      </c>
      <c r="P628" s="271" t="str">
        <f t="shared" si="37"/>
        <v/>
      </c>
      <c r="Q628" s="270" t="s">
        <v>5494</v>
      </c>
      <c r="R628" s="269" t="s">
        <v>33</v>
      </c>
      <c r="S628" s="267" t="s">
        <v>5623</v>
      </c>
      <c r="T628" s="268" t="s">
        <v>5492</v>
      </c>
      <c r="U628" s="267" t="str">
        <f t="shared" si="38"/>
        <v/>
      </c>
      <c r="V628" s="267" t="str">
        <f t="shared" si="39"/>
        <v/>
      </c>
      <c r="W628" s="267" t="s">
        <v>5491</v>
      </c>
      <c r="X628" s="267"/>
      <c r="Y628" s="78"/>
    </row>
    <row r="629" spans="1:25" x14ac:dyDescent="0.2">
      <c r="A629" s="227">
        <v>2361</v>
      </c>
      <c r="B629" s="282">
        <v>3</v>
      </c>
      <c r="C629" s="281">
        <v>2700</v>
      </c>
      <c r="D629" s="227" t="s">
        <v>5632</v>
      </c>
      <c r="E629" s="280" t="s">
        <v>5630</v>
      </c>
      <c r="F629" s="279" t="s">
        <v>5629</v>
      </c>
      <c r="G629" s="278" t="s">
        <v>5516</v>
      </c>
      <c r="H629" s="277"/>
      <c r="I629" s="276">
        <v>602.54999999999995</v>
      </c>
      <c r="J629" s="283">
        <v>0</v>
      </c>
      <c r="K629" s="274"/>
      <c r="L629" s="273">
        <v>0</v>
      </c>
      <c r="M629" s="273">
        <v>17</v>
      </c>
      <c r="N629" s="272"/>
      <c r="O629" s="271" t="str">
        <f t="shared" si="36"/>
        <v/>
      </c>
      <c r="P629" s="271" t="str">
        <f t="shared" si="37"/>
        <v/>
      </c>
      <c r="Q629" s="270" t="s">
        <v>5494</v>
      </c>
      <c r="R629" s="269" t="s">
        <v>33</v>
      </c>
      <c r="S629" s="267" t="s">
        <v>5623</v>
      </c>
      <c r="T629" s="268" t="s">
        <v>5492</v>
      </c>
      <c r="U629" s="267" t="str">
        <f t="shared" si="38"/>
        <v/>
      </c>
      <c r="V629" s="267" t="str">
        <f t="shared" si="39"/>
        <v/>
      </c>
      <c r="W629" s="267" t="s">
        <v>5512</v>
      </c>
      <c r="X629" s="267"/>
      <c r="Y629" s="78"/>
    </row>
    <row r="630" spans="1:25" x14ac:dyDescent="0.2">
      <c r="A630" s="227">
        <v>2362</v>
      </c>
      <c r="B630" s="282">
        <v>3.5</v>
      </c>
      <c r="C630" s="281">
        <v>3000</v>
      </c>
      <c r="D630" s="227" t="s">
        <v>5631</v>
      </c>
      <c r="E630" s="280" t="s">
        <v>5630</v>
      </c>
      <c r="F630" s="279" t="s">
        <v>5629</v>
      </c>
      <c r="G630" s="278" t="s">
        <v>5514</v>
      </c>
      <c r="H630" s="277"/>
      <c r="I630" s="276">
        <v>721</v>
      </c>
      <c r="J630" s="283">
        <v>0</v>
      </c>
      <c r="K630" s="274"/>
      <c r="L630" s="273">
        <v>0</v>
      </c>
      <c r="M630" s="273">
        <v>2</v>
      </c>
      <c r="N630" s="272"/>
      <c r="O630" s="271" t="str">
        <f t="shared" si="36"/>
        <v/>
      </c>
      <c r="P630" s="271" t="str">
        <f t="shared" si="37"/>
        <v/>
      </c>
      <c r="Q630" s="270" t="s">
        <v>5494</v>
      </c>
      <c r="R630" s="269" t="s">
        <v>33</v>
      </c>
      <c r="S630" s="267" t="s">
        <v>5623</v>
      </c>
      <c r="T630" s="268" t="s">
        <v>5492</v>
      </c>
      <c r="U630" s="267" t="str">
        <f t="shared" si="38"/>
        <v/>
      </c>
      <c r="V630" s="267" t="str">
        <f t="shared" si="39"/>
        <v/>
      </c>
      <c r="W630" s="267" t="s">
        <v>5512</v>
      </c>
      <c r="X630" s="267"/>
      <c r="Y630" s="78"/>
    </row>
    <row r="631" spans="1:25" x14ac:dyDescent="0.2">
      <c r="A631" s="227">
        <v>2365</v>
      </c>
      <c r="B631" s="282">
        <v>0.53</v>
      </c>
      <c r="C631" s="281">
        <v>405</v>
      </c>
      <c r="D631" s="227" t="s">
        <v>5628</v>
      </c>
      <c r="E631" s="280" t="s">
        <v>534</v>
      </c>
      <c r="F631" s="279" t="s">
        <v>535</v>
      </c>
      <c r="G631" s="278" t="s">
        <v>5528</v>
      </c>
      <c r="H631" s="277"/>
      <c r="I631" s="276">
        <v>204.8</v>
      </c>
      <c r="J631" s="283">
        <v>0</v>
      </c>
      <c r="K631" s="274"/>
      <c r="L631" s="273">
        <v>0</v>
      </c>
      <c r="M631" s="273">
        <v>24</v>
      </c>
      <c r="N631" s="272"/>
      <c r="O631" s="271" t="str">
        <f t="shared" si="36"/>
        <v/>
      </c>
      <c r="P631" s="271" t="str">
        <f t="shared" si="37"/>
        <v/>
      </c>
      <c r="Q631" s="270" t="s">
        <v>5494</v>
      </c>
      <c r="R631" s="269" t="s">
        <v>33</v>
      </c>
      <c r="S631" s="267" t="s">
        <v>5623</v>
      </c>
      <c r="T631" s="268" t="s">
        <v>5492</v>
      </c>
      <c r="U631" s="267" t="str">
        <f t="shared" si="38"/>
        <v/>
      </c>
      <c r="V631" s="267" t="str">
        <f t="shared" si="39"/>
        <v/>
      </c>
      <c r="W631" s="267" t="s">
        <v>5527</v>
      </c>
      <c r="X631" s="267"/>
      <c r="Y631" s="78"/>
    </row>
    <row r="632" spans="1:25" x14ac:dyDescent="0.2">
      <c r="A632" s="227">
        <v>2366</v>
      </c>
      <c r="B632" s="282">
        <v>0.6</v>
      </c>
      <c r="C632" s="281">
        <v>515</v>
      </c>
      <c r="D632" s="227" t="s">
        <v>5627</v>
      </c>
      <c r="E632" s="280" t="s">
        <v>534</v>
      </c>
      <c r="F632" s="279" t="s">
        <v>535</v>
      </c>
      <c r="G632" s="278" t="s">
        <v>5510</v>
      </c>
      <c r="H632" s="277"/>
      <c r="I632" s="276">
        <v>245.6</v>
      </c>
      <c r="J632" s="283">
        <v>0</v>
      </c>
      <c r="K632" s="274"/>
      <c r="L632" s="273">
        <v>0</v>
      </c>
      <c r="M632" s="273">
        <v>78</v>
      </c>
      <c r="N632" s="272"/>
      <c r="O632" s="271" t="str">
        <f t="shared" si="36"/>
        <v/>
      </c>
      <c r="P632" s="271" t="str">
        <f t="shared" si="37"/>
        <v/>
      </c>
      <c r="Q632" s="270" t="s">
        <v>5494</v>
      </c>
      <c r="R632" s="269" t="s">
        <v>33</v>
      </c>
      <c r="S632" s="267" t="s">
        <v>5623</v>
      </c>
      <c r="T632" s="268" t="s">
        <v>5492</v>
      </c>
      <c r="U632" s="267" t="str">
        <f t="shared" si="38"/>
        <v/>
      </c>
      <c r="V632" s="267" t="str">
        <f t="shared" si="39"/>
        <v/>
      </c>
      <c r="W632" s="267" t="s">
        <v>5509</v>
      </c>
      <c r="X632" s="267"/>
      <c r="Y632" s="78"/>
    </row>
    <row r="633" spans="1:25" x14ac:dyDescent="0.2">
      <c r="A633" s="227">
        <v>2367</v>
      </c>
      <c r="B633" s="282">
        <v>0.9</v>
      </c>
      <c r="C633" s="281">
        <v>715</v>
      </c>
      <c r="D633" s="227" t="s">
        <v>5626</v>
      </c>
      <c r="E633" s="280" t="s">
        <v>534</v>
      </c>
      <c r="F633" s="279" t="s">
        <v>535</v>
      </c>
      <c r="G633" s="278" t="s">
        <v>5507</v>
      </c>
      <c r="H633" s="277"/>
      <c r="I633" s="276">
        <v>294.8</v>
      </c>
      <c r="J633" s="283">
        <v>0</v>
      </c>
      <c r="K633" s="274"/>
      <c r="L633" s="273">
        <v>0</v>
      </c>
      <c r="M633" s="273">
        <v>26</v>
      </c>
      <c r="N633" s="272"/>
      <c r="O633" s="271" t="str">
        <f t="shared" si="36"/>
        <v/>
      </c>
      <c r="P633" s="271" t="str">
        <f t="shared" si="37"/>
        <v/>
      </c>
      <c r="Q633" s="270" t="s">
        <v>5494</v>
      </c>
      <c r="R633" s="269" t="s">
        <v>33</v>
      </c>
      <c r="S633" s="267" t="s">
        <v>5623</v>
      </c>
      <c r="T633" s="268" t="s">
        <v>5492</v>
      </c>
      <c r="U633" s="267" t="str">
        <f t="shared" si="38"/>
        <v/>
      </c>
      <c r="V633" s="267" t="str">
        <f t="shared" si="39"/>
        <v/>
      </c>
      <c r="W633" s="267" t="s">
        <v>5506</v>
      </c>
      <c r="X633" s="267"/>
      <c r="Y633" s="78"/>
    </row>
    <row r="634" spans="1:25" x14ac:dyDescent="0.2">
      <c r="A634" s="227">
        <v>2368</v>
      </c>
      <c r="B634" s="282">
        <v>1.25</v>
      </c>
      <c r="C634" s="281">
        <v>1050</v>
      </c>
      <c r="D634" s="227" t="s">
        <v>5625</v>
      </c>
      <c r="E634" s="280" t="s">
        <v>534</v>
      </c>
      <c r="F634" s="279" t="s">
        <v>535</v>
      </c>
      <c r="G634" s="278" t="s">
        <v>5504</v>
      </c>
      <c r="H634" s="277"/>
      <c r="I634" s="276">
        <v>352.95</v>
      </c>
      <c r="J634" s="283">
        <v>0</v>
      </c>
      <c r="K634" s="274"/>
      <c r="L634" s="273">
        <v>0</v>
      </c>
      <c r="M634" s="273">
        <v>50</v>
      </c>
      <c r="N634" s="272"/>
      <c r="O634" s="271" t="str">
        <f t="shared" si="36"/>
        <v/>
      </c>
      <c r="P634" s="271" t="str">
        <f t="shared" si="37"/>
        <v/>
      </c>
      <c r="Q634" s="270" t="s">
        <v>5494</v>
      </c>
      <c r="R634" s="269" t="s">
        <v>33</v>
      </c>
      <c r="S634" s="267" t="s">
        <v>5623</v>
      </c>
      <c r="T634" s="268" t="s">
        <v>5492</v>
      </c>
      <c r="U634" s="267" t="str">
        <f t="shared" si="38"/>
        <v/>
      </c>
      <c r="V634" s="267" t="str">
        <f t="shared" si="39"/>
        <v/>
      </c>
      <c r="W634" s="267" t="s">
        <v>5503</v>
      </c>
      <c r="X634" s="267"/>
      <c r="Y634" s="78"/>
    </row>
    <row r="635" spans="1:25" x14ac:dyDescent="0.2">
      <c r="A635" s="227">
        <v>2369</v>
      </c>
      <c r="B635" s="282">
        <v>2.5</v>
      </c>
      <c r="C635" s="281">
        <v>1550</v>
      </c>
      <c r="D635" s="227" t="s">
        <v>5624</v>
      </c>
      <c r="E635" s="280" t="s">
        <v>534</v>
      </c>
      <c r="F635" s="279" t="s">
        <v>535</v>
      </c>
      <c r="G635" s="278" t="s">
        <v>5499</v>
      </c>
      <c r="H635" s="277"/>
      <c r="I635" s="276">
        <v>420.25</v>
      </c>
      <c r="J635" s="283">
        <v>0</v>
      </c>
      <c r="K635" s="274"/>
      <c r="L635" s="273">
        <v>0</v>
      </c>
      <c r="M635" s="273">
        <v>11</v>
      </c>
      <c r="N635" s="272"/>
      <c r="O635" s="271" t="str">
        <f t="shared" si="36"/>
        <v/>
      </c>
      <c r="P635" s="271" t="str">
        <f t="shared" si="37"/>
        <v/>
      </c>
      <c r="Q635" s="270" t="s">
        <v>5494</v>
      </c>
      <c r="R635" s="269" t="s">
        <v>33</v>
      </c>
      <c r="S635" s="267" t="s">
        <v>5623</v>
      </c>
      <c r="T635" s="268" t="s">
        <v>5492</v>
      </c>
      <c r="U635" s="267" t="str">
        <f t="shared" si="38"/>
        <v/>
      </c>
      <c r="V635" s="267" t="str">
        <f t="shared" si="39"/>
        <v/>
      </c>
      <c r="W635" s="267" t="s">
        <v>5498</v>
      </c>
      <c r="X635" s="267"/>
      <c r="Y635" s="78"/>
    </row>
    <row r="636" spans="1:25" x14ac:dyDescent="0.2">
      <c r="A636" s="227">
        <v>2384</v>
      </c>
      <c r="B636" s="282">
        <v>0.9</v>
      </c>
      <c r="C636" s="281">
        <v>715</v>
      </c>
      <c r="D636" s="227" t="s">
        <v>5622</v>
      </c>
      <c r="E636" s="280" t="s">
        <v>567</v>
      </c>
      <c r="F636" s="279" t="s">
        <v>568</v>
      </c>
      <c r="G636" s="278" t="s">
        <v>5507</v>
      </c>
      <c r="H636" s="277"/>
      <c r="I636" s="276">
        <v>304.85000000000002</v>
      </c>
      <c r="J636" s="283">
        <v>0</v>
      </c>
      <c r="K636" s="274"/>
      <c r="L636" s="273">
        <v>0</v>
      </c>
      <c r="M636" s="273">
        <v>5</v>
      </c>
      <c r="N636" s="272"/>
      <c r="O636" s="271" t="str">
        <f t="shared" si="36"/>
        <v/>
      </c>
      <c r="P636" s="271" t="str">
        <f t="shared" si="37"/>
        <v/>
      </c>
      <c r="Q636" s="270" t="s">
        <v>79</v>
      </c>
      <c r="R636" s="269" t="s">
        <v>60</v>
      </c>
      <c r="S636" s="267" t="s">
        <v>5493</v>
      </c>
      <c r="T636" s="268" t="s">
        <v>5492</v>
      </c>
      <c r="U636" s="267" t="str">
        <f t="shared" si="38"/>
        <v/>
      </c>
      <c r="V636" s="267" t="str">
        <f t="shared" si="39"/>
        <v/>
      </c>
      <c r="W636" s="267" t="s">
        <v>5506</v>
      </c>
      <c r="X636" s="267"/>
      <c r="Y636" s="78"/>
    </row>
    <row r="637" spans="1:25" x14ac:dyDescent="0.2">
      <c r="A637" s="227">
        <v>2385</v>
      </c>
      <c r="B637" s="282">
        <v>1.25</v>
      </c>
      <c r="C637" s="281">
        <v>1050</v>
      </c>
      <c r="D637" s="227" t="s">
        <v>5621</v>
      </c>
      <c r="E637" s="280" t="s">
        <v>567</v>
      </c>
      <c r="F637" s="279" t="s">
        <v>568</v>
      </c>
      <c r="G637" s="278" t="s">
        <v>5504</v>
      </c>
      <c r="H637" s="277"/>
      <c r="I637" s="276">
        <v>364.7</v>
      </c>
      <c r="J637" s="283">
        <v>0</v>
      </c>
      <c r="K637" s="274"/>
      <c r="L637" s="273">
        <v>0</v>
      </c>
      <c r="M637" s="273">
        <v>37</v>
      </c>
      <c r="N637" s="272"/>
      <c r="O637" s="271" t="str">
        <f t="shared" si="36"/>
        <v/>
      </c>
      <c r="P637" s="271" t="str">
        <f t="shared" si="37"/>
        <v/>
      </c>
      <c r="Q637" s="270" t="s">
        <v>79</v>
      </c>
      <c r="R637" s="269" t="s">
        <v>60</v>
      </c>
      <c r="S637" s="267" t="s">
        <v>5493</v>
      </c>
      <c r="T637" s="268" t="s">
        <v>5492</v>
      </c>
      <c r="U637" s="267" t="str">
        <f t="shared" si="38"/>
        <v/>
      </c>
      <c r="V637" s="267" t="str">
        <f t="shared" si="39"/>
        <v/>
      </c>
      <c r="W637" s="267" t="s">
        <v>5503</v>
      </c>
      <c r="X637" s="267"/>
      <c r="Y637" s="78"/>
    </row>
    <row r="638" spans="1:25" x14ac:dyDescent="0.2">
      <c r="A638" s="227">
        <v>2386</v>
      </c>
      <c r="B638" s="282">
        <v>2.5</v>
      </c>
      <c r="C638" s="281">
        <v>1550</v>
      </c>
      <c r="D638" s="227" t="s">
        <v>5620</v>
      </c>
      <c r="E638" s="280" t="s">
        <v>567</v>
      </c>
      <c r="F638" s="279" t="s">
        <v>568</v>
      </c>
      <c r="G638" s="278" t="s">
        <v>5499</v>
      </c>
      <c r="H638" s="277"/>
      <c r="I638" s="276">
        <v>446.65</v>
      </c>
      <c r="J638" s="283">
        <v>0</v>
      </c>
      <c r="K638" s="274"/>
      <c r="L638" s="273">
        <v>0</v>
      </c>
      <c r="M638" s="273">
        <v>7</v>
      </c>
      <c r="N638" s="272"/>
      <c r="O638" s="271" t="str">
        <f t="shared" si="36"/>
        <v/>
      </c>
      <c r="P638" s="271" t="str">
        <f t="shared" si="37"/>
        <v/>
      </c>
      <c r="Q638" s="270" t="s">
        <v>79</v>
      </c>
      <c r="R638" s="269" t="s">
        <v>60</v>
      </c>
      <c r="S638" s="267" t="s">
        <v>5493</v>
      </c>
      <c r="T638" s="268" t="s">
        <v>5492</v>
      </c>
      <c r="U638" s="267" t="str">
        <f t="shared" si="38"/>
        <v/>
      </c>
      <c r="V638" s="267" t="str">
        <f t="shared" si="39"/>
        <v/>
      </c>
      <c r="W638" s="267" t="s">
        <v>5498</v>
      </c>
      <c r="X638" s="267"/>
      <c r="Y638" s="78"/>
    </row>
    <row r="639" spans="1:25" x14ac:dyDescent="0.2">
      <c r="A639" s="227">
        <v>2387</v>
      </c>
      <c r="B639" s="282">
        <v>2.9</v>
      </c>
      <c r="C639" s="281">
        <v>2500</v>
      </c>
      <c r="D639" s="227" t="s">
        <v>5619</v>
      </c>
      <c r="E639" s="280" t="s">
        <v>567</v>
      </c>
      <c r="F639" s="279" t="s">
        <v>568</v>
      </c>
      <c r="G639" s="278" t="s">
        <v>5496</v>
      </c>
      <c r="H639" s="277"/>
      <c r="I639" s="276">
        <v>535.54999999999995</v>
      </c>
      <c r="J639" s="283">
        <v>0</v>
      </c>
      <c r="K639" s="274"/>
      <c r="L639" s="273">
        <v>0</v>
      </c>
      <c r="M639" s="273">
        <v>4</v>
      </c>
      <c r="N639" s="272"/>
      <c r="O639" s="271" t="str">
        <f t="shared" si="36"/>
        <v/>
      </c>
      <c r="P639" s="271" t="str">
        <f t="shared" si="37"/>
        <v/>
      </c>
      <c r="Q639" s="270" t="s">
        <v>79</v>
      </c>
      <c r="R639" s="269" t="s">
        <v>60</v>
      </c>
      <c r="S639" s="267" t="s">
        <v>5493</v>
      </c>
      <c r="T639" s="268" t="s">
        <v>5492</v>
      </c>
      <c r="U639" s="267" t="str">
        <f t="shared" si="38"/>
        <v/>
      </c>
      <c r="V639" s="267" t="str">
        <f t="shared" si="39"/>
        <v/>
      </c>
      <c r="W639" s="267" t="s">
        <v>5491</v>
      </c>
      <c r="X639" s="267"/>
      <c r="Y639" s="78"/>
    </row>
    <row r="640" spans="1:25" x14ac:dyDescent="0.2">
      <c r="A640" s="227">
        <v>2388</v>
      </c>
      <c r="B640" s="282">
        <v>3</v>
      </c>
      <c r="C640" s="281">
        <v>2700</v>
      </c>
      <c r="D640" s="227" t="s">
        <v>5618</v>
      </c>
      <c r="E640" s="280" t="s">
        <v>567</v>
      </c>
      <c r="F640" s="279" t="s">
        <v>568</v>
      </c>
      <c r="G640" s="278" t="s">
        <v>5516</v>
      </c>
      <c r="H640" s="277"/>
      <c r="I640" s="276">
        <v>654.45000000000005</v>
      </c>
      <c r="J640" s="283">
        <v>0</v>
      </c>
      <c r="K640" s="274"/>
      <c r="L640" s="273">
        <v>0</v>
      </c>
      <c r="M640" s="273">
        <v>4</v>
      </c>
      <c r="N640" s="272"/>
      <c r="O640" s="271" t="str">
        <f t="shared" si="36"/>
        <v/>
      </c>
      <c r="P640" s="271" t="str">
        <f t="shared" si="37"/>
        <v/>
      </c>
      <c r="Q640" s="270" t="s">
        <v>79</v>
      </c>
      <c r="R640" s="269" t="s">
        <v>60</v>
      </c>
      <c r="S640" s="267" t="s">
        <v>5493</v>
      </c>
      <c r="T640" s="268" t="s">
        <v>5492</v>
      </c>
      <c r="U640" s="267" t="str">
        <f t="shared" si="38"/>
        <v/>
      </c>
      <c r="V640" s="267" t="str">
        <f t="shared" si="39"/>
        <v/>
      </c>
      <c r="W640" s="267" t="s">
        <v>5512</v>
      </c>
      <c r="X640" s="267"/>
      <c r="Y640" s="78"/>
    </row>
    <row r="641" spans="1:25" x14ac:dyDescent="0.2">
      <c r="A641" s="227">
        <v>2389</v>
      </c>
      <c r="B641" s="282">
        <v>3.5</v>
      </c>
      <c r="C641" s="281">
        <v>3000</v>
      </c>
      <c r="D641" s="227" t="s">
        <v>5617</v>
      </c>
      <c r="E641" s="280" t="s">
        <v>567</v>
      </c>
      <c r="F641" s="279" t="s">
        <v>568</v>
      </c>
      <c r="G641" s="278" t="s">
        <v>5514</v>
      </c>
      <c r="H641" s="277"/>
      <c r="I641" s="276">
        <v>779.3</v>
      </c>
      <c r="J641" s="283">
        <v>0</v>
      </c>
      <c r="K641" s="274"/>
      <c r="L641" s="273">
        <v>0</v>
      </c>
      <c r="M641" s="273">
        <v>4</v>
      </c>
      <c r="N641" s="272"/>
      <c r="O641" s="271" t="str">
        <f t="shared" si="36"/>
        <v/>
      </c>
      <c r="P641" s="271" t="str">
        <f t="shared" si="37"/>
        <v/>
      </c>
      <c r="Q641" s="270" t="s">
        <v>79</v>
      </c>
      <c r="R641" s="269" t="s">
        <v>60</v>
      </c>
      <c r="S641" s="267" t="s">
        <v>5493</v>
      </c>
      <c r="T641" s="268" t="s">
        <v>5492</v>
      </c>
      <c r="U641" s="267" t="str">
        <f t="shared" si="38"/>
        <v/>
      </c>
      <c r="V641" s="267" t="str">
        <f t="shared" si="39"/>
        <v/>
      </c>
      <c r="W641" s="267" t="s">
        <v>5512</v>
      </c>
      <c r="X641" s="267"/>
      <c r="Y641" s="78"/>
    </row>
    <row r="642" spans="1:25" x14ac:dyDescent="0.2">
      <c r="A642" s="227">
        <v>2393</v>
      </c>
      <c r="B642" s="282">
        <v>0.6</v>
      </c>
      <c r="C642" s="281">
        <v>515</v>
      </c>
      <c r="D642" s="227" t="s">
        <v>5616</v>
      </c>
      <c r="E642" s="280" t="s">
        <v>561</v>
      </c>
      <c r="F642" s="279" t="s">
        <v>562</v>
      </c>
      <c r="G642" s="278" t="s">
        <v>5510</v>
      </c>
      <c r="H642" s="277"/>
      <c r="I642" s="276">
        <v>253.85</v>
      </c>
      <c r="J642" s="275">
        <v>1.75</v>
      </c>
      <c r="K642" s="274"/>
      <c r="L642" s="273">
        <v>0</v>
      </c>
      <c r="M642" s="273">
        <v>24</v>
      </c>
      <c r="N642" s="272"/>
      <c r="O642" s="271" t="str">
        <f t="shared" si="36"/>
        <v/>
      </c>
      <c r="P642" s="271" t="str">
        <f t="shared" si="37"/>
        <v/>
      </c>
      <c r="Q642" s="270" t="s">
        <v>79</v>
      </c>
      <c r="R642" s="269" t="s">
        <v>60</v>
      </c>
      <c r="S642" s="267" t="s">
        <v>5493</v>
      </c>
      <c r="T642" s="268" t="s">
        <v>5492</v>
      </c>
      <c r="U642" s="267" t="str">
        <f t="shared" si="38"/>
        <v/>
      </c>
      <c r="V642" s="267" t="str">
        <f t="shared" si="39"/>
        <v/>
      </c>
      <c r="W642" s="267" t="s">
        <v>5509</v>
      </c>
      <c r="X642" s="267"/>
      <c r="Y642" s="78"/>
    </row>
    <row r="643" spans="1:25" x14ac:dyDescent="0.2">
      <c r="A643" s="227">
        <v>2394</v>
      </c>
      <c r="B643" s="282">
        <v>0.9</v>
      </c>
      <c r="C643" s="281">
        <v>715</v>
      </c>
      <c r="D643" s="227" t="s">
        <v>5615</v>
      </c>
      <c r="E643" s="280" t="s">
        <v>561</v>
      </c>
      <c r="F643" s="279" t="s">
        <v>562</v>
      </c>
      <c r="G643" s="278" t="s">
        <v>5507</v>
      </c>
      <c r="H643" s="277"/>
      <c r="I643" s="276">
        <v>305.45</v>
      </c>
      <c r="J643" s="275">
        <v>1.75</v>
      </c>
      <c r="K643" s="274"/>
      <c r="L643" s="273">
        <v>0</v>
      </c>
      <c r="M643" s="273">
        <v>13</v>
      </c>
      <c r="N643" s="272"/>
      <c r="O643" s="271" t="str">
        <f t="shared" si="36"/>
        <v/>
      </c>
      <c r="P643" s="271" t="str">
        <f t="shared" si="37"/>
        <v/>
      </c>
      <c r="Q643" s="270" t="s">
        <v>79</v>
      </c>
      <c r="R643" s="269" t="s">
        <v>60</v>
      </c>
      <c r="S643" s="267" t="s">
        <v>5493</v>
      </c>
      <c r="T643" s="268" t="s">
        <v>5492</v>
      </c>
      <c r="U643" s="267" t="str">
        <f t="shared" si="38"/>
        <v/>
      </c>
      <c r="V643" s="267" t="str">
        <f t="shared" si="39"/>
        <v/>
      </c>
      <c r="W643" s="267" t="s">
        <v>5506</v>
      </c>
      <c r="X643" s="267"/>
      <c r="Y643" s="78"/>
    </row>
    <row r="644" spans="1:25" x14ac:dyDescent="0.2">
      <c r="A644" s="227">
        <v>2397</v>
      </c>
      <c r="B644" s="282">
        <v>2.9</v>
      </c>
      <c r="C644" s="281">
        <v>2500</v>
      </c>
      <c r="D644" s="227" t="s">
        <v>5614</v>
      </c>
      <c r="E644" s="280" t="s">
        <v>561</v>
      </c>
      <c r="F644" s="279" t="s">
        <v>562</v>
      </c>
      <c r="G644" s="278" t="s">
        <v>5496</v>
      </c>
      <c r="H644" s="277"/>
      <c r="I644" s="276">
        <v>520.5</v>
      </c>
      <c r="J644" s="275">
        <v>1.75</v>
      </c>
      <c r="K644" s="274"/>
      <c r="L644" s="273">
        <v>0</v>
      </c>
      <c r="M644" s="273">
        <v>8</v>
      </c>
      <c r="N644" s="272"/>
      <c r="O644" s="271" t="str">
        <f t="shared" si="36"/>
        <v/>
      </c>
      <c r="P644" s="271" t="str">
        <f t="shared" si="37"/>
        <v/>
      </c>
      <c r="Q644" s="270" t="s">
        <v>79</v>
      </c>
      <c r="R644" s="269" t="s">
        <v>60</v>
      </c>
      <c r="S644" s="267" t="s">
        <v>5493</v>
      </c>
      <c r="T644" s="268" t="s">
        <v>5492</v>
      </c>
      <c r="U644" s="267" t="str">
        <f t="shared" si="38"/>
        <v/>
      </c>
      <c r="V644" s="267" t="str">
        <f t="shared" si="39"/>
        <v/>
      </c>
      <c r="W644" s="267" t="s">
        <v>5491</v>
      </c>
      <c r="X644" s="267"/>
      <c r="Y644" s="78"/>
    </row>
    <row r="645" spans="1:25" x14ac:dyDescent="0.2">
      <c r="A645" s="227">
        <v>2398</v>
      </c>
      <c r="B645" s="282">
        <v>3</v>
      </c>
      <c r="C645" s="281">
        <v>2700</v>
      </c>
      <c r="D645" s="227" t="s">
        <v>5613</v>
      </c>
      <c r="E645" s="280" t="s">
        <v>561</v>
      </c>
      <c r="F645" s="279" t="s">
        <v>562</v>
      </c>
      <c r="G645" s="278" t="s">
        <v>5516</v>
      </c>
      <c r="H645" s="277"/>
      <c r="I645" s="276">
        <v>633.25</v>
      </c>
      <c r="J645" s="275">
        <v>1.75</v>
      </c>
      <c r="K645" s="274"/>
      <c r="L645" s="273">
        <v>0</v>
      </c>
      <c r="M645" s="273">
        <v>7</v>
      </c>
      <c r="N645" s="272"/>
      <c r="O645" s="271" t="str">
        <f t="shared" si="36"/>
        <v/>
      </c>
      <c r="P645" s="271" t="str">
        <f t="shared" si="37"/>
        <v/>
      </c>
      <c r="Q645" s="270" t="s">
        <v>79</v>
      </c>
      <c r="R645" s="269" t="s">
        <v>60</v>
      </c>
      <c r="S645" s="267" t="s">
        <v>5493</v>
      </c>
      <c r="T645" s="268" t="s">
        <v>5492</v>
      </c>
      <c r="U645" s="267" t="str">
        <f t="shared" si="38"/>
        <v/>
      </c>
      <c r="V645" s="267" t="str">
        <f t="shared" si="39"/>
        <v/>
      </c>
      <c r="W645" s="267" t="s">
        <v>5512</v>
      </c>
      <c r="X645" s="267"/>
      <c r="Y645" s="78"/>
    </row>
    <row r="646" spans="1:25" x14ac:dyDescent="0.2">
      <c r="A646" s="227">
        <v>2399</v>
      </c>
      <c r="B646" s="282">
        <v>3.5</v>
      </c>
      <c r="C646" s="281">
        <v>3000</v>
      </c>
      <c r="D646" s="227" t="s">
        <v>5612</v>
      </c>
      <c r="E646" s="280" t="s">
        <v>561</v>
      </c>
      <c r="F646" s="279" t="s">
        <v>562</v>
      </c>
      <c r="G646" s="278" t="s">
        <v>5514</v>
      </c>
      <c r="H646" s="277"/>
      <c r="I646" s="276">
        <v>761.95</v>
      </c>
      <c r="J646" s="275">
        <v>1.75</v>
      </c>
      <c r="K646" s="274"/>
      <c r="L646" s="273">
        <v>0</v>
      </c>
      <c r="M646" s="273">
        <v>9</v>
      </c>
      <c r="N646" s="272"/>
      <c r="O646" s="271" t="str">
        <f t="shared" si="36"/>
        <v/>
      </c>
      <c r="P646" s="271" t="str">
        <f t="shared" si="37"/>
        <v/>
      </c>
      <c r="Q646" s="270" t="s">
        <v>79</v>
      </c>
      <c r="R646" s="269" t="s">
        <v>60</v>
      </c>
      <c r="S646" s="267" t="s">
        <v>5493</v>
      </c>
      <c r="T646" s="268" t="s">
        <v>5492</v>
      </c>
      <c r="U646" s="267" t="str">
        <f t="shared" si="38"/>
        <v/>
      </c>
      <c r="V646" s="267" t="str">
        <f t="shared" si="39"/>
        <v/>
      </c>
      <c r="W646" s="267" t="s">
        <v>5512</v>
      </c>
      <c r="X646" s="267"/>
      <c r="Y646" s="78"/>
    </row>
    <row r="647" spans="1:25" x14ac:dyDescent="0.2">
      <c r="A647" s="227">
        <v>2403</v>
      </c>
      <c r="B647" s="282">
        <v>0.53</v>
      </c>
      <c r="C647" s="281">
        <v>405</v>
      </c>
      <c r="D647" s="227" t="s">
        <v>5611</v>
      </c>
      <c r="E647" s="280" t="s">
        <v>570</v>
      </c>
      <c r="F647" s="279" t="s">
        <v>571</v>
      </c>
      <c r="G647" s="278" t="s">
        <v>5528</v>
      </c>
      <c r="H647" s="277"/>
      <c r="I647" s="276">
        <v>207.45</v>
      </c>
      <c r="J647" s="275">
        <v>1.5</v>
      </c>
      <c r="K647" s="274"/>
      <c r="L647" s="273">
        <v>0</v>
      </c>
      <c r="M647" s="273">
        <v>29</v>
      </c>
      <c r="N647" s="272"/>
      <c r="O647" s="271" t="str">
        <f t="shared" si="36"/>
        <v/>
      </c>
      <c r="P647" s="271" t="str">
        <f t="shared" si="37"/>
        <v/>
      </c>
      <c r="Q647" s="270" t="s">
        <v>79</v>
      </c>
      <c r="R647" s="269" t="s">
        <v>206</v>
      </c>
      <c r="S647" s="267" t="s">
        <v>5493</v>
      </c>
      <c r="T647" s="268" t="s">
        <v>5492</v>
      </c>
      <c r="U647" s="267" t="str">
        <f t="shared" si="38"/>
        <v/>
      </c>
      <c r="V647" s="267" t="str">
        <f t="shared" si="39"/>
        <v/>
      </c>
      <c r="W647" s="267" t="s">
        <v>5527</v>
      </c>
      <c r="X647" s="267"/>
      <c r="Y647" s="78"/>
    </row>
    <row r="648" spans="1:25" x14ac:dyDescent="0.2">
      <c r="A648" s="227">
        <v>2404</v>
      </c>
      <c r="B648" s="282">
        <v>0.6</v>
      </c>
      <c r="C648" s="281">
        <v>515</v>
      </c>
      <c r="D648" s="227" t="s">
        <v>5610</v>
      </c>
      <c r="E648" s="280" t="s">
        <v>570</v>
      </c>
      <c r="F648" s="279" t="s">
        <v>571</v>
      </c>
      <c r="G648" s="278" t="s">
        <v>5510</v>
      </c>
      <c r="H648" s="277"/>
      <c r="I648" s="276">
        <v>253.85</v>
      </c>
      <c r="J648" s="275">
        <v>1.5</v>
      </c>
      <c r="K648" s="274"/>
      <c r="L648" s="273">
        <v>0</v>
      </c>
      <c r="M648" s="273">
        <v>11</v>
      </c>
      <c r="N648" s="272"/>
      <c r="O648" s="271" t="str">
        <f t="shared" si="36"/>
        <v/>
      </c>
      <c r="P648" s="271" t="str">
        <f t="shared" si="37"/>
        <v/>
      </c>
      <c r="Q648" s="270" t="s">
        <v>79</v>
      </c>
      <c r="R648" s="269" t="s">
        <v>206</v>
      </c>
      <c r="S648" s="267" t="s">
        <v>5493</v>
      </c>
      <c r="T648" s="268" t="s">
        <v>5492</v>
      </c>
      <c r="U648" s="267" t="str">
        <f t="shared" si="38"/>
        <v/>
      </c>
      <c r="V648" s="267" t="str">
        <f t="shared" si="39"/>
        <v/>
      </c>
      <c r="W648" s="267" t="s">
        <v>5509</v>
      </c>
      <c r="X648" s="267"/>
      <c r="Y648" s="78"/>
    </row>
    <row r="649" spans="1:25" x14ac:dyDescent="0.2">
      <c r="A649" s="227">
        <v>2405</v>
      </c>
      <c r="B649" s="282">
        <v>0.9</v>
      </c>
      <c r="C649" s="281">
        <v>715</v>
      </c>
      <c r="D649" s="227" t="s">
        <v>5609</v>
      </c>
      <c r="E649" s="280" t="s">
        <v>570</v>
      </c>
      <c r="F649" s="279" t="s">
        <v>571</v>
      </c>
      <c r="G649" s="278" t="s">
        <v>5507</v>
      </c>
      <c r="H649" s="277"/>
      <c r="I649" s="276">
        <v>305.45</v>
      </c>
      <c r="J649" s="275">
        <v>1.5</v>
      </c>
      <c r="K649" s="274"/>
      <c r="L649" s="273">
        <v>0</v>
      </c>
      <c r="M649" s="273">
        <v>2</v>
      </c>
      <c r="N649" s="272"/>
      <c r="O649" s="271" t="str">
        <f t="shared" si="36"/>
        <v/>
      </c>
      <c r="P649" s="271" t="str">
        <f t="shared" si="37"/>
        <v/>
      </c>
      <c r="Q649" s="270" t="s">
        <v>79</v>
      </c>
      <c r="R649" s="269" t="s">
        <v>206</v>
      </c>
      <c r="S649" s="267" t="s">
        <v>5493</v>
      </c>
      <c r="T649" s="268" t="s">
        <v>5492</v>
      </c>
      <c r="U649" s="267" t="str">
        <f t="shared" si="38"/>
        <v/>
      </c>
      <c r="V649" s="267" t="str">
        <f t="shared" si="39"/>
        <v/>
      </c>
      <c r="W649" s="267" t="s">
        <v>5506</v>
      </c>
      <c r="X649" s="267"/>
      <c r="Y649" s="78"/>
    </row>
    <row r="650" spans="1:25" x14ac:dyDescent="0.2">
      <c r="A650" s="227">
        <v>2406</v>
      </c>
      <c r="B650" s="282">
        <v>1.25</v>
      </c>
      <c r="C650" s="281">
        <v>1050</v>
      </c>
      <c r="D650" s="227" t="s">
        <v>5608</v>
      </c>
      <c r="E650" s="280" t="s">
        <v>570</v>
      </c>
      <c r="F650" s="279" t="s">
        <v>571</v>
      </c>
      <c r="G650" s="278" t="s">
        <v>5504</v>
      </c>
      <c r="H650" s="277"/>
      <c r="I650" s="276">
        <v>365.2</v>
      </c>
      <c r="J650" s="275">
        <v>1.5</v>
      </c>
      <c r="K650" s="274"/>
      <c r="L650" s="273">
        <v>0</v>
      </c>
      <c r="M650" s="273">
        <v>2</v>
      </c>
      <c r="N650" s="272"/>
      <c r="O650" s="271" t="str">
        <f t="shared" si="36"/>
        <v/>
      </c>
      <c r="P650" s="271" t="str">
        <f t="shared" si="37"/>
        <v/>
      </c>
      <c r="Q650" s="270" t="s">
        <v>79</v>
      </c>
      <c r="R650" s="269" t="s">
        <v>206</v>
      </c>
      <c r="S650" s="267" t="s">
        <v>5493</v>
      </c>
      <c r="T650" s="268" t="s">
        <v>5492</v>
      </c>
      <c r="U650" s="267" t="str">
        <f t="shared" si="38"/>
        <v/>
      </c>
      <c r="V650" s="267" t="str">
        <f t="shared" si="39"/>
        <v/>
      </c>
      <c r="W650" s="267" t="s">
        <v>5503</v>
      </c>
      <c r="X650" s="267"/>
      <c r="Y650" s="78"/>
    </row>
    <row r="651" spans="1:25" x14ac:dyDescent="0.2">
      <c r="A651" s="227">
        <v>2407</v>
      </c>
      <c r="B651" s="282">
        <v>2.5</v>
      </c>
      <c r="C651" s="281">
        <v>1550</v>
      </c>
      <c r="D651" s="227" t="s">
        <v>5607</v>
      </c>
      <c r="E651" s="280" t="s">
        <v>570</v>
      </c>
      <c r="F651" s="279" t="s">
        <v>571</v>
      </c>
      <c r="G651" s="278" t="s">
        <v>5499</v>
      </c>
      <c r="H651" s="277"/>
      <c r="I651" s="276">
        <v>447.8</v>
      </c>
      <c r="J651" s="275">
        <v>1.5</v>
      </c>
      <c r="K651" s="274"/>
      <c r="L651" s="273">
        <v>0</v>
      </c>
      <c r="M651" s="273">
        <v>7</v>
      </c>
      <c r="N651" s="272"/>
      <c r="O651" s="271" t="str">
        <f t="shared" si="36"/>
        <v/>
      </c>
      <c r="P651" s="271" t="str">
        <f t="shared" si="37"/>
        <v/>
      </c>
      <c r="Q651" s="270" t="s">
        <v>79</v>
      </c>
      <c r="R651" s="269" t="s">
        <v>206</v>
      </c>
      <c r="S651" s="267" t="s">
        <v>5493</v>
      </c>
      <c r="T651" s="268" t="s">
        <v>5492</v>
      </c>
      <c r="U651" s="267" t="str">
        <f t="shared" si="38"/>
        <v/>
      </c>
      <c r="V651" s="267" t="str">
        <f t="shared" si="39"/>
        <v/>
      </c>
      <c r="W651" s="267" t="s">
        <v>5498</v>
      </c>
      <c r="X651" s="267"/>
      <c r="Y651" s="78"/>
    </row>
    <row r="652" spans="1:25" x14ac:dyDescent="0.2">
      <c r="A652" s="227">
        <v>2408</v>
      </c>
      <c r="B652" s="282">
        <v>2.9</v>
      </c>
      <c r="C652" s="281">
        <v>2500</v>
      </c>
      <c r="D652" s="227" t="s">
        <v>5606</v>
      </c>
      <c r="E652" s="280" t="s">
        <v>570</v>
      </c>
      <c r="F652" s="279" t="s">
        <v>571</v>
      </c>
      <c r="G652" s="278" t="s">
        <v>5496</v>
      </c>
      <c r="H652" s="277"/>
      <c r="I652" s="276">
        <v>536.54999999999995</v>
      </c>
      <c r="J652" s="275">
        <v>1.5</v>
      </c>
      <c r="K652" s="274"/>
      <c r="L652" s="273">
        <v>0</v>
      </c>
      <c r="M652" s="273">
        <v>5</v>
      </c>
      <c r="N652" s="272"/>
      <c r="O652" s="271" t="str">
        <f t="shared" ref="O652:O715" si="40">IF(N652="","",I652-($O$10*I652))</f>
        <v/>
      </c>
      <c r="P652" s="271" t="str">
        <f t="shared" ref="P652:P715" si="41">IF(N652&lt;&gt;0,SUM(N652*J652, O652*N652),"")</f>
        <v/>
      </c>
      <c r="Q652" s="270" t="s">
        <v>79</v>
      </c>
      <c r="R652" s="269" t="s">
        <v>206</v>
      </c>
      <c r="S652" s="267" t="s">
        <v>5493</v>
      </c>
      <c r="T652" s="268" t="s">
        <v>5492</v>
      </c>
      <c r="U652" s="267" t="str">
        <f t="shared" ref="U652:U715" si="42">IF(N652&gt;0,N652*B652,"")</f>
        <v/>
      </c>
      <c r="V652" s="267" t="str">
        <f t="shared" ref="V652:V715" si="43">IF(N652&gt;0,N652*C652,"")</f>
        <v/>
      </c>
      <c r="W652" s="267" t="s">
        <v>5491</v>
      </c>
      <c r="X652" s="267"/>
      <c r="Y652" s="78"/>
    </row>
    <row r="653" spans="1:25" x14ac:dyDescent="0.2">
      <c r="A653" s="227">
        <v>2413</v>
      </c>
      <c r="B653" s="282">
        <v>0.53</v>
      </c>
      <c r="C653" s="281">
        <v>405</v>
      </c>
      <c r="D653" s="227" t="s">
        <v>5605</v>
      </c>
      <c r="E653" s="280" t="s">
        <v>564</v>
      </c>
      <c r="F653" s="279" t="s">
        <v>565</v>
      </c>
      <c r="G653" s="278" t="s">
        <v>5528</v>
      </c>
      <c r="H653" s="277"/>
      <c r="I653" s="276">
        <v>207.45</v>
      </c>
      <c r="J653" s="283">
        <v>0</v>
      </c>
      <c r="K653" s="274"/>
      <c r="L653" s="273">
        <v>0</v>
      </c>
      <c r="M653" s="273">
        <v>27</v>
      </c>
      <c r="N653" s="272"/>
      <c r="O653" s="271" t="str">
        <f t="shared" si="40"/>
        <v/>
      </c>
      <c r="P653" s="271" t="str">
        <f t="shared" si="41"/>
        <v/>
      </c>
      <c r="Q653" s="270" t="s">
        <v>79</v>
      </c>
      <c r="R653" s="269" t="s">
        <v>60</v>
      </c>
      <c r="S653" s="267" t="s">
        <v>5493</v>
      </c>
      <c r="T653" s="268" t="s">
        <v>5492</v>
      </c>
      <c r="U653" s="267" t="str">
        <f t="shared" si="42"/>
        <v/>
      </c>
      <c r="V653" s="267" t="str">
        <f t="shared" si="43"/>
        <v/>
      </c>
      <c r="W653" s="267" t="s">
        <v>5527</v>
      </c>
      <c r="X653" s="267"/>
      <c r="Y653" s="78"/>
    </row>
    <row r="654" spans="1:25" x14ac:dyDescent="0.2">
      <c r="A654" s="227">
        <v>2414</v>
      </c>
      <c r="B654" s="282">
        <v>0.6</v>
      </c>
      <c r="C654" s="281">
        <v>515</v>
      </c>
      <c r="D654" s="227" t="s">
        <v>5604</v>
      </c>
      <c r="E654" s="280" t="s">
        <v>564</v>
      </c>
      <c r="F654" s="279" t="s">
        <v>565</v>
      </c>
      <c r="G654" s="278" t="s">
        <v>5510</v>
      </c>
      <c r="H654" s="277"/>
      <c r="I654" s="276">
        <v>253.85</v>
      </c>
      <c r="J654" s="283">
        <v>0</v>
      </c>
      <c r="K654" s="274"/>
      <c r="L654" s="273">
        <v>0</v>
      </c>
      <c r="M654" s="273">
        <v>71</v>
      </c>
      <c r="N654" s="272"/>
      <c r="O654" s="271" t="str">
        <f t="shared" si="40"/>
        <v/>
      </c>
      <c r="P654" s="271" t="str">
        <f t="shared" si="41"/>
        <v/>
      </c>
      <c r="Q654" s="270" t="s">
        <v>79</v>
      </c>
      <c r="R654" s="269" t="s">
        <v>60</v>
      </c>
      <c r="S654" s="267" t="s">
        <v>5493</v>
      </c>
      <c r="T654" s="268" t="s">
        <v>5492</v>
      </c>
      <c r="U654" s="267" t="str">
        <f t="shared" si="42"/>
        <v/>
      </c>
      <c r="V654" s="267" t="str">
        <f t="shared" si="43"/>
        <v/>
      </c>
      <c r="W654" s="267" t="s">
        <v>5509</v>
      </c>
      <c r="X654" s="267"/>
      <c r="Y654" s="78"/>
    </row>
    <row r="655" spans="1:25" x14ac:dyDescent="0.2">
      <c r="A655" s="227">
        <v>2415</v>
      </c>
      <c r="B655" s="282">
        <v>0.9</v>
      </c>
      <c r="C655" s="281">
        <v>715</v>
      </c>
      <c r="D655" s="227" t="s">
        <v>5603</v>
      </c>
      <c r="E655" s="280" t="s">
        <v>564</v>
      </c>
      <c r="F655" s="279" t="s">
        <v>565</v>
      </c>
      <c r="G655" s="278" t="s">
        <v>5507</v>
      </c>
      <c r="H655" s="277"/>
      <c r="I655" s="276">
        <v>296.3</v>
      </c>
      <c r="J655" s="283">
        <v>0</v>
      </c>
      <c r="K655" s="274"/>
      <c r="L655" s="273">
        <v>0</v>
      </c>
      <c r="M655" s="273">
        <v>34</v>
      </c>
      <c r="N655" s="272"/>
      <c r="O655" s="271" t="str">
        <f t="shared" si="40"/>
        <v/>
      </c>
      <c r="P655" s="271" t="str">
        <f t="shared" si="41"/>
        <v/>
      </c>
      <c r="Q655" s="270" t="s">
        <v>79</v>
      </c>
      <c r="R655" s="269" t="s">
        <v>60</v>
      </c>
      <c r="S655" s="267" t="s">
        <v>5493</v>
      </c>
      <c r="T655" s="268" t="s">
        <v>5492</v>
      </c>
      <c r="U655" s="267" t="str">
        <f t="shared" si="42"/>
        <v/>
      </c>
      <c r="V655" s="267" t="str">
        <f t="shared" si="43"/>
        <v/>
      </c>
      <c r="W655" s="267" t="s">
        <v>5506</v>
      </c>
      <c r="X655" s="267"/>
      <c r="Y655" s="78"/>
    </row>
    <row r="656" spans="1:25" x14ac:dyDescent="0.2">
      <c r="A656" s="227">
        <v>2416</v>
      </c>
      <c r="B656" s="282">
        <v>1.25</v>
      </c>
      <c r="C656" s="281">
        <v>1050</v>
      </c>
      <c r="D656" s="227" t="s">
        <v>5602</v>
      </c>
      <c r="E656" s="280" t="s">
        <v>564</v>
      </c>
      <c r="F656" s="279" t="s">
        <v>565</v>
      </c>
      <c r="G656" s="278" t="s">
        <v>5504</v>
      </c>
      <c r="H656" s="277"/>
      <c r="I656" s="276">
        <v>354.25</v>
      </c>
      <c r="J656" s="283">
        <v>0</v>
      </c>
      <c r="K656" s="274"/>
      <c r="L656" s="273">
        <v>0</v>
      </c>
      <c r="M656" s="273">
        <v>33</v>
      </c>
      <c r="N656" s="272"/>
      <c r="O656" s="271" t="str">
        <f t="shared" si="40"/>
        <v/>
      </c>
      <c r="P656" s="271" t="str">
        <f t="shared" si="41"/>
        <v/>
      </c>
      <c r="Q656" s="270" t="s">
        <v>79</v>
      </c>
      <c r="R656" s="269" t="s">
        <v>60</v>
      </c>
      <c r="S656" s="267" t="s">
        <v>5493</v>
      </c>
      <c r="T656" s="268" t="s">
        <v>5492</v>
      </c>
      <c r="U656" s="267" t="str">
        <f t="shared" si="42"/>
        <v/>
      </c>
      <c r="V656" s="267" t="str">
        <f t="shared" si="43"/>
        <v/>
      </c>
      <c r="W656" s="267" t="s">
        <v>5503</v>
      </c>
      <c r="X656" s="267"/>
      <c r="Y656" s="78"/>
    </row>
    <row r="657" spans="1:25" x14ac:dyDescent="0.2">
      <c r="A657" s="227">
        <v>2417</v>
      </c>
      <c r="B657" s="282">
        <v>2.5</v>
      </c>
      <c r="C657" s="281">
        <v>1550</v>
      </c>
      <c r="D657" s="227" t="s">
        <v>5601</v>
      </c>
      <c r="E657" s="280" t="s">
        <v>564</v>
      </c>
      <c r="F657" s="279" t="s">
        <v>565</v>
      </c>
      <c r="G657" s="278" t="s">
        <v>5499</v>
      </c>
      <c r="H657" s="277"/>
      <c r="I657" s="276">
        <v>434.4</v>
      </c>
      <c r="J657" s="283">
        <v>0</v>
      </c>
      <c r="K657" s="274"/>
      <c r="L657" s="273">
        <v>0</v>
      </c>
      <c r="M657" s="273">
        <v>4</v>
      </c>
      <c r="N657" s="272"/>
      <c r="O657" s="271" t="str">
        <f t="shared" si="40"/>
        <v/>
      </c>
      <c r="P657" s="271" t="str">
        <f t="shared" si="41"/>
        <v/>
      </c>
      <c r="Q657" s="270" t="s">
        <v>79</v>
      </c>
      <c r="R657" s="269" t="s">
        <v>60</v>
      </c>
      <c r="S657" s="267" t="s">
        <v>5493</v>
      </c>
      <c r="T657" s="268" t="s">
        <v>5492</v>
      </c>
      <c r="U657" s="267" t="str">
        <f t="shared" si="42"/>
        <v/>
      </c>
      <c r="V657" s="267" t="str">
        <f t="shared" si="43"/>
        <v/>
      </c>
      <c r="W657" s="267" t="s">
        <v>5498</v>
      </c>
      <c r="X657" s="267"/>
      <c r="Y657" s="78"/>
    </row>
    <row r="658" spans="1:25" x14ac:dyDescent="0.2">
      <c r="A658" s="227">
        <v>2418</v>
      </c>
      <c r="B658" s="282">
        <v>2.9</v>
      </c>
      <c r="C658" s="281">
        <v>2500</v>
      </c>
      <c r="D658" s="227" t="s">
        <v>5600</v>
      </c>
      <c r="E658" s="280" t="s">
        <v>564</v>
      </c>
      <c r="F658" s="279" t="s">
        <v>565</v>
      </c>
      <c r="G658" s="278" t="s">
        <v>5496</v>
      </c>
      <c r="H658" s="277"/>
      <c r="I658" s="276">
        <v>520.5</v>
      </c>
      <c r="J658" s="283">
        <v>0</v>
      </c>
      <c r="K658" s="274"/>
      <c r="L658" s="273">
        <v>0</v>
      </c>
      <c r="M658" s="273">
        <v>13</v>
      </c>
      <c r="N658" s="272"/>
      <c r="O658" s="271" t="str">
        <f t="shared" si="40"/>
        <v/>
      </c>
      <c r="P658" s="271" t="str">
        <f t="shared" si="41"/>
        <v/>
      </c>
      <c r="Q658" s="270" t="s">
        <v>79</v>
      </c>
      <c r="R658" s="269" t="s">
        <v>60</v>
      </c>
      <c r="S658" s="267" t="s">
        <v>5493</v>
      </c>
      <c r="T658" s="268" t="s">
        <v>5492</v>
      </c>
      <c r="U658" s="267" t="str">
        <f t="shared" si="42"/>
        <v/>
      </c>
      <c r="V658" s="267" t="str">
        <f t="shared" si="43"/>
        <v/>
      </c>
      <c r="W658" s="267" t="s">
        <v>5491</v>
      </c>
      <c r="X658" s="267"/>
      <c r="Y658" s="78"/>
    </row>
    <row r="659" spans="1:25" x14ac:dyDescent="0.2">
      <c r="A659" s="227">
        <v>2419</v>
      </c>
      <c r="B659" s="282">
        <v>3</v>
      </c>
      <c r="C659" s="281">
        <v>2700</v>
      </c>
      <c r="D659" s="227" t="s">
        <v>5599</v>
      </c>
      <c r="E659" s="280" t="s">
        <v>564</v>
      </c>
      <c r="F659" s="279" t="s">
        <v>565</v>
      </c>
      <c r="G659" s="278" t="s">
        <v>5516</v>
      </c>
      <c r="H659" s="277"/>
      <c r="I659" s="276">
        <v>633.25</v>
      </c>
      <c r="J659" s="283">
        <v>0</v>
      </c>
      <c r="K659" s="274"/>
      <c r="L659" s="273">
        <v>0</v>
      </c>
      <c r="M659" s="273">
        <v>30</v>
      </c>
      <c r="N659" s="272"/>
      <c r="O659" s="271" t="str">
        <f t="shared" si="40"/>
        <v/>
      </c>
      <c r="P659" s="271" t="str">
        <f t="shared" si="41"/>
        <v/>
      </c>
      <c r="Q659" s="270" t="s">
        <v>79</v>
      </c>
      <c r="R659" s="269" t="s">
        <v>60</v>
      </c>
      <c r="S659" s="267" t="s">
        <v>5493</v>
      </c>
      <c r="T659" s="268" t="s">
        <v>5492</v>
      </c>
      <c r="U659" s="267" t="str">
        <f t="shared" si="42"/>
        <v/>
      </c>
      <c r="V659" s="267" t="str">
        <f t="shared" si="43"/>
        <v/>
      </c>
      <c r="W659" s="267" t="s">
        <v>5512</v>
      </c>
      <c r="X659" s="267"/>
      <c r="Y659" s="78"/>
    </row>
    <row r="660" spans="1:25" x14ac:dyDescent="0.2">
      <c r="A660" s="227">
        <v>2420</v>
      </c>
      <c r="B660" s="282">
        <v>3.5</v>
      </c>
      <c r="C660" s="281">
        <v>3000</v>
      </c>
      <c r="D660" s="227" t="s">
        <v>5598</v>
      </c>
      <c r="E660" s="280" t="s">
        <v>564</v>
      </c>
      <c r="F660" s="279" t="s">
        <v>565</v>
      </c>
      <c r="G660" s="278" t="s">
        <v>5514</v>
      </c>
      <c r="H660" s="277"/>
      <c r="I660" s="276">
        <v>756.9</v>
      </c>
      <c r="J660" s="283">
        <v>0</v>
      </c>
      <c r="K660" s="274"/>
      <c r="L660" s="273">
        <v>0</v>
      </c>
      <c r="M660" s="273">
        <v>17</v>
      </c>
      <c r="N660" s="272"/>
      <c r="O660" s="271" t="str">
        <f t="shared" si="40"/>
        <v/>
      </c>
      <c r="P660" s="271" t="str">
        <f t="shared" si="41"/>
        <v/>
      </c>
      <c r="Q660" s="270" t="s">
        <v>79</v>
      </c>
      <c r="R660" s="269" t="s">
        <v>60</v>
      </c>
      <c r="S660" s="267" t="s">
        <v>5493</v>
      </c>
      <c r="T660" s="268" t="s">
        <v>5492</v>
      </c>
      <c r="U660" s="267" t="str">
        <f t="shared" si="42"/>
        <v/>
      </c>
      <c r="V660" s="267" t="str">
        <f t="shared" si="43"/>
        <v/>
      </c>
      <c r="W660" s="267" t="s">
        <v>5512</v>
      </c>
      <c r="X660" s="267"/>
      <c r="Y660" s="78"/>
    </row>
    <row r="661" spans="1:25" x14ac:dyDescent="0.2">
      <c r="A661" s="227">
        <v>2421</v>
      </c>
      <c r="B661" s="282">
        <v>5</v>
      </c>
      <c r="C661" s="281">
        <v>3600</v>
      </c>
      <c r="D661" s="227" t="s">
        <v>5597</v>
      </c>
      <c r="E661" s="280" t="s">
        <v>564</v>
      </c>
      <c r="F661" s="279" t="s">
        <v>565</v>
      </c>
      <c r="G661" s="278" t="s">
        <v>5596</v>
      </c>
      <c r="H661" s="277"/>
      <c r="I661" s="276">
        <v>825</v>
      </c>
      <c r="J661" s="283">
        <v>0</v>
      </c>
      <c r="K661" s="274" t="s">
        <v>5595</v>
      </c>
      <c r="L661" s="273">
        <v>0</v>
      </c>
      <c r="M661" s="273">
        <v>2</v>
      </c>
      <c r="N661" s="272"/>
      <c r="O661" s="271" t="str">
        <f t="shared" si="40"/>
        <v/>
      </c>
      <c r="P661" s="271" t="str">
        <f t="shared" si="41"/>
        <v/>
      </c>
      <c r="Q661" s="270" t="s">
        <v>79</v>
      </c>
      <c r="R661" s="269" t="s">
        <v>60</v>
      </c>
      <c r="S661" s="267" t="s">
        <v>5493</v>
      </c>
      <c r="T661" s="268" t="s">
        <v>5492</v>
      </c>
      <c r="U661" s="267" t="str">
        <f t="shared" si="42"/>
        <v/>
      </c>
      <c r="V661" s="267" t="str">
        <f t="shared" si="43"/>
        <v/>
      </c>
      <c r="W661" s="267" t="s">
        <v>5594</v>
      </c>
      <c r="X661" s="267"/>
      <c r="Y661" s="78"/>
    </row>
    <row r="662" spans="1:25" x14ac:dyDescent="0.2">
      <c r="A662" s="227">
        <v>2424</v>
      </c>
      <c r="B662" s="282">
        <v>0.53</v>
      </c>
      <c r="C662" s="281">
        <v>405</v>
      </c>
      <c r="D662" s="227" t="s">
        <v>5593</v>
      </c>
      <c r="E662" s="280" t="s">
        <v>854</v>
      </c>
      <c r="F662" s="279" t="s">
        <v>855</v>
      </c>
      <c r="G662" s="278" t="s">
        <v>5528</v>
      </c>
      <c r="H662" s="277"/>
      <c r="I662" s="276">
        <v>203</v>
      </c>
      <c r="J662" s="283">
        <v>0</v>
      </c>
      <c r="K662" s="274"/>
      <c r="L662" s="273">
        <v>0</v>
      </c>
      <c r="M662" s="273">
        <v>44</v>
      </c>
      <c r="N662" s="272"/>
      <c r="O662" s="271" t="str">
        <f t="shared" si="40"/>
        <v/>
      </c>
      <c r="P662" s="271" t="str">
        <f t="shared" si="41"/>
        <v/>
      </c>
      <c r="Q662" s="270" t="s">
        <v>79</v>
      </c>
      <c r="R662" s="269" t="s">
        <v>60</v>
      </c>
      <c r="S662" s="267" t="s">
        <v>5493</v>
      </c>
      <c r="T662" s="268" t="s">
        <v>5492</v>
      </c>
      <c r="U662" s="267" t="str">
        <f t="shared" si="42"/>
        <v/>
      </c>
      <c r="V662" s="267" t="str">
        <f t="shared" si="43"/>
        <v/>
      </c>
      <c r="W662" s="267" t="s">
        <v>5527</v>
      </c>
      <c r="X662" s="267"/>
      <c r="Y662" s="78"/>
    </row>
    <row r="663" spans="1:25" x14ac:dyDescent="0.2">
      <c r="A663" s="227">
        <v>2425</v>
      </c>
      <c r="B663" s="282">
        <v>0.6</v>
      </c>
      <c r="C663" s="281">
        <v>515</v>
      </c>
      <c r="D663" s="227" t="s">
        <v>5592</v>
      </c>
      <c r="E663" s="280" t="s">
        <v>854</v>
      </c>
      <c r="F663" s="279" t="s">
        <v>855</v>
      </c>
      <c r="G663" s="278" t="s">
        <v>5510</v>
      </c>
      <c r="H663" s="277"/>
      <c r="I663" s="276">
        <v>239</v>
      </c>
      <c r="J663" s="283">
        <v>0</v>
      </c>
      <c r="K663" s="274"/>
      <c r="L663" s="273">
        <v>1</v>
      </c>
      <c r="M663" s="273">
        <v>110</v>
      </c>
      <c r="N663" s="272"/>
      <c r="O663" s="271" t="str">
        <f t="shared" si="40"/>
        <v/>
      </c>
      <c r="P663" s="271" t="str">
        <f t="shared" si="41"/>
        <v/>
      </c>
      <c r="Q663" s="270" t="s">
        <v>79</v>
      </c>
      <c r="R663" s="269" t="s">
        <v>60</v>
      </c>
      <c r="S663" s="267" t="s">
        <v>5493</v>
      </c>
      <c r="T663" s="268" t="s">
        <v>5492</v>
      </c>
      <c r="U663" s="267" t="str">
        <f t="shared" si="42"/>
        <v/>
      </c>
      <c r="V663" s="267" t="str">
        <f t="shared" si="43"/>
        <v/>
      </c>
      <c r="W663" s="267" t="s">
        <v>5509</v>
      </c>
      <c r="X663" s="267"/>
      <c r="Y663" s="78"/>
    </row>
    <row r="664" spans="1:25" x14ac:dyDescent="0.2">
      <c r="A664" s="227">
        <v>2426</v>
      </c>
      <c r="B664" s="282">
        <v>0.9</v>
      </c>
      <c r="C664" s="281">
        <v>715</v>
      </c>
      <c r="D664" s="227" t="s">
        <v>5591</v>
      </c>
      <c r="E664" s="280" t="s">
        <v>854</v>
      </c>
      <c r="F664" s="279" t="s">
        <v>855</v>
      </c>
      <c r="G664" s="278" t="s">
        <v>5507</v>
      </c>
      <c r="H664" s="277"/>
      <c r="I664" s="276">
        <v>275</v>
      </c>
      <c r="J664" s="283">
        <v>0</v>
      </c>
      <c r="K664" s="274"/>
      <c r="L664" s="273">
        <v>0</v>
      </c>
      <c r="M664" s="273">
        <v>18</v>
      </c>
      <c r="N664" s="272"/>
      <c r="O664" s="271" t="str">
        <f t="shared" si="40"/>
        <v/>
      </c>
      <c r="P664" s="271" t="str">
        <f t="shared" si="41"/>
        <v/>
      </c>
      <c r="Q664" s="270" t="s">
        <v>79</v>
      </c>
      <c r="R664" s="269" t="s">
        <v>60</v>
      </c>
      <c r="S664" s="267" t="s">
        <v>5493</v>
      </c>
      <c r="T664" s="268" t="s">
        <v>5492</v>
      </c>
      <c r="U664" s="267" t="str">
        <f t="shared" si="42"/>
        <v/>
      </c>
      <c r="V664" s="267" t="str">
        <f t="shared" si="43"/>
        <v/>
      </c>
      <c r="W664" s="267" t="s">
        <v>5506</v>
      </c>
      <c r="X664" s="267"/>
      <c r="Y664" s="78"/>
    </row>
    <row r="665" spans="1:25" x14ac:dyDescent="0.2">
      <c r="A665" s="227">
        <v>2427</v>
      </c>
      <c r="B665" s="282">
        <v>1.25</v>
      </c>
      <c r="C665" s="281">
        <v>1050</v>
      </c>
      <c r="D665" s="227" t="s">
        <v>5590</v>
      </c>
      <c r="E665" s="280" t="s">
        <v>854</v>
      </c>
      <c r="F665" s="279" t="s">
        <v>855</v>
      </c>
      <c r="G665" s="278" t="s">
        <v>5504</v>
      </c>
      <c r="H665" s="277"/>
      <c r="I665" s="276">
        <v>375.95</v>
      </c>
      <c r="J665" s="283">
        <v>0</v>
      </c>
      <c r="K665" s="274"/>
      <c r="L665" s="273">
        <v>0</v>
      </c>
      <c r="M665" s="273">
        <v>30</v>
      </c>
      <c r="N665" s="272"/>
      <c r="O665" s="271" t="str">
        <f t="shared" si="40"/>
        <v/>
      </c>
      <c r="P665" s="271" t="str">
        <f t="shared" si="41"/>
        <v/>
      </c>
      <c r="Q665" s="270" t="s">
        <v>79</v>
      </c>
      <c r="R665" s="269" t="s">
        <v>60</v>
      </c>
      <c r="S665" s="267" t="s">
        <v>5493</v>
      </c>
      <c r="T665" s="268" t="s">
        <v>5492</v>
      </c>
      <c r="U665" s="267" t="str">
        <f t="shared" si="42"/>
        <v/>
      </c>
      <c r="V665" s="267" t="str">
        <f t="shared" si="43"/>
        <v/>
      </c>
      <c r="W665" s="267" t="s">
        <v>5503</v>
      </c>
      <c r="X665" s="267"/>
      <c r="Y665" s="78"/>
    </row>
    <row r="666" spans="1:25" x14ac:dyDescent="0.2">
      <c r="A666" s="227">
        <v>2428</v>
      </c>
      <c r="B666" s="282">
        <v>2.5</v>
      </c>
      <c r="C666" s="281">
        <v>1550</v>
      </c>
      <c r="D666" s="227" t="s">
        <v>5589</v>
      </c>
      <c r="E666" s="280" t="s">
        <v>854</v>
      </c>
      <c r="F666" s="279" t="s">
        <v>855</v>
      </c>
      <c r="G666" s="278" t="s">
        <v>5499</v>
      </c>
      <c r="H666" s="277"/>
      <c r="I666" s="276">
        <v>446.65</v>
      </c>
      <c r="J666" s="283">
        <v>0</v>
      </c>
      <c r="K666" s="274"/>
      <c r="L666" s="273">
        <v>0</v>
      </c>
      <c r="M666" s="273">
        <v>10</v>
      </c>
      <c r="N666" s="272"/>
      <c r="O666" s="271" t="str">
        <f t="shared" si="40"/>
        <v/>
      </c>
      <c r="P666" s="271" t="str">
        <f t="shared" si="41"/>
        <v/>
      </c>
      <c r="Q666" s="270" t="s">
        <v>79</v>
      </c>
      <c r="R666" s="269" t="s">
        <v>60</v>
      </c>
      <c r="S666" s="267" t="s">
        <v>5493</v>
      </c>
      <c r="T666" s="268" t="s">
        <v>5492</v>
      </c>
      <c r="U666" s="267" t="str">
        <f t="shared" si="42"/>
        <v/>
      </c>
      <c r="V666" s="267" t="str">
        <f t="shared" si="43"/>
        <v/>
      </c>
      <c r="W666" s="267" t="s">
        <v>5498</v>
      </c>
      <c r="X666" s="267"/>
      <c r="Y666" s="78"/>
    </row>
    <row r="667" spans="1:25" x14ac:dyDescent="0.2">
      <c r="A667" s="227">
        <v>2436</v>
      </c>
      <c r="B667" s="282">
        <v>0.6</v>
      </c>
      <c r="C667" s="281">
        <v>515</v>
      </c>
      <c r="D667" s="227" t="s">
        <v>5588</v>
      </c>
      <c r="E667" s="280" t="s">
        <v>577</v>
      </c>
      <c r="F667" s="279" t="s">
        <v>578</v>
      </c>
      <c r="G667" s="278" t="s">
        <v>5510</v>
      </c>
      <c r="H667" s="277"/>
      <c r="I667" s="276">
        <v>239</v>
      </c>
      <c r="J667" s="275">
        <v>2</v>
      </c>
      <c r="K667" s="274"/>
      <c r="L667" s="273">
        <v>0</v>
      </c>
      <c r="M667" s="273">
        <v>16</v>
      </c>
      <c r="N667" s="272"/>
      <c r="O667" s="271" t="str">
        <f t="shared" si="40"/>
        <v/>
      </c>
      <c r="P667" s="271" t="str">
        <f t="shared" si="41"/>
        <v/>
      </c>
      <c r="Q667" s="270" t="s">
        <v>79</v>
      </c>
      <c r="R667" s="269" t="s">
        <v>33</v>
      </c>
      <c r="S667" s="267" t="s">
        <v>5583</v>
      </c>
      <c r="T667" s="268" t="s">
        <v>5492</v>
      </c>
      <c r="U667" s="267" t="str">
        <f t="shared" si="42"/>
        <v/>
      </c>
      <c r="V667" s="267" t="str">
        <f t="shared" si="43"/>
        <v/>
      </c>
      <c r="W667" s="267" t="s">
        <v>5509</v>
      </c>
      <c r="X667" s="267"/>
      <c r="Y667" s="78"/>
    </row>
    <row r="668" spans="1:25" x14ac:dyDescent="0.2">
      <c r="A668" s="227">
        <v>2437</v>
      </c>
      <c r="B668" s="282">
        <v>0.9</v>
      </c>
      <c r="C668" s="281">
        <v>715</v>
      </c>
      <c r="D668" s="227" t="s">
        <v>5587</v>
      </c>
      <c r="E668" s="280" t="s">
        <v>577</v>
      </c>
      <c r="F668" s="279" t="s">
        <v>578</v>
      </c>
      <c r="G668" s="278" t="s">
        <v>5507</v>
      </c>
      <c r="H668" s="277"/>
      <c r="I668" s="276">
        <v>275</v>
      </c>
      <c r="J668" s="275">
        <v>2</v>
      </c>
      <c r="K668" s="274"/>
      <c r="L668" s="273">
        <v>0</v>
      </c>
      <c r="M668" s="273">
        <v>15</v>
      </c>
      <c r="N668" s="272"/>
      <c r="O668" s="271" t="str">
        <f t="shared" si="40"/>
        <v/>
      </c>
      <c r="P668" s="271" t="str">
        <f t="shared" si="41"/>
        <v/>
      </c>
      <c r="Q668" s="270" t="s">
        <v>79</v>
      </c>
      <c r="R668" s="269" t="s">
        <v>33</v>
      </c>
      <c r="S668" s="267" t="s">
        <v>5583</v>
      </c>
      <c r="T668" s="268" t="s">
        <v>5492</v>
      </c>
      <c r="U668" s="267" t="str">
        <f t="shared" si="42"/>
        <v/>
      </c>
      <c r="V668" s="267" t="str">
        <f t="shared" si="43"/>
        <v/>
      </c>
      <c r="W668" s="267" t="s">
        <v>5506</v>
      </c>
      <c r="X668" s="267"/>
      <c r="Y668" s="78"/>
    </row>
    <row r="669" spans="1:25" x14ac:dyDescent="0.2">
      <c r="A669" s="227">
        <v>2438</v>
      </c>
      <c r="B669" s="282">
        <v>1.25</v>
      </c>
      <c r="C669" s="281">
        <v>1050</v>
      </c>
      <c r="D669" s="227" t="s">
        <v>5586</v>
      </c>
      <c r="E669" s="280" t="s">
        <v>577</v>
      </c>
      <c r="F669" s="279" t="s">
        <v>578</v>
      </c>
      <c r="G669" s="278" t="s">
        <v>5504</v>
      </c>
      <c r="H669" s="277"/>
      <c r="I669" s="276">
        <v>368.85</v>
      </c>
      <c r="J669" s="275">
        <v>2</v>
      </c>
      <c r="K669" s="274"/>
      <c r="L669" s="273">
        <v>0</v>
      </c>
      <c r="M669" s="273">
        <v>11</v>
      </c>
      <c r="N669" s="272"/>
      <c r="O669" s="271" t="str">
        <f t="shared" si="40"/>
        <v/>
      </c>
      <c r="P669" s="271" t="str">
        <f t="shared" si="41"/>
        <v/>
      </c>
      <c r="Q669" s="270" t="s">
        <v>79</v>
      </c>
      <c r="R669" s="269" t="s">
        <v>33</v>
      </c>
      <c r="S669" s="267" t="s">
        <v>5583</v>
      </c>
      <c r="T669" s="268" t="s">
        <v>5492</v>
      </c>
      <c r="U669" s="267" t="str">
        <f t="shared" si="42"/>
        <v/>
      </c>
      <c r="V669" s="267" t="str">
        <f t="shared" si="43"/>
        <v/>
      </c>
      <c r="W669" s="267" t="s">
        <v>5503</v>
      </c>
      <c r="X669" s="267"/>
      <c r="Y669" s="78"/>
    </row>
    <row r="670" spans="1:25" x14ac:dyDescent="0.2">
      <c r="A670" s="227">
        <v>2439</v>
      </c>
      <c r="B670" s="282">
        <v>2.5</v>
      </c>
      <c r="C670" s="281">
        <v>1550</v>
      </c>
      <c r="D670" s="227" t="s">
        <v>5585</v>
      </c>
      <c r="E670" s="280" t="s">
        <v>577</v>
      </c>
      <c r="F670" s="279" t="s">
        <v>578</v>
      </c>
      <c r="G670" s="278" t="s">
        <v>5499</v>
      </c>
      <c r="H670" s="277"/>
      <c r="I670" s="276">
        <v>456.85</v>
      </c>
      <c r="J670" s="275">
        <v>2</v>
      </c>
      <c r="K670" s="274"/>
      <c r="L670" s="273">
        <v>0</v>
      </c>
      <c r="M670" s="273">
        <v>8</v>
      </c>
      <c r="N670" s="272"/>
      <c r="O670" s="271" t="str">
        <f t="shared" si="40"/>
        <v/>
      </c>
      <c r="P670" s="271" t="str">
        <f t="shared" si="41"/>
        <v/>
      </c>
      <c r="Q670" s="270" t="s">
        <v>79</v>
      </c>
      <c r="R670" s="269" t="s">
        <v>33</v>
      </c>
      <c r="S670" s="267" t="s">
        <v>5583</v>
      </c>
      <c r="T670" s="268" t="s">
        <v>5492</v>
      </c>
      <c r="U670" s="267" t="str">
        <f t="shared" si="42"/>
        <v/>
      </c>
      <c r="V670" s="267" t="str">
        <f t="shared" si="43"/>
        <v/>
      </c>
      <c r="W670" s="267" t="s">
        <v>5498</v>
      </c>
      <c r="X670" s="267"/>
      <c r="Y670" s="78"/>
    </row>
    <row r="671" spans="1:25" x14ac:dyDescent="0.2">
      <c r="A671" s="227">
        <v>2440</v>
      </c>
      <c r="B671" s="282">
        <v>2.9</v>
      </c>
      <c r="C671" s="281">
        <v>2500</v>
      </c>
      <c r="D671" s="227" t="s">
        <v>5584</v>
      </c>
      <c r="E671" s="280" t="s">
        <v>577</v>
      </c>
      <c r="F671" s="279" t="s">
        <v>578</v>
      </c>
      <c r="G671" s="278" t="s">
        <v>5496</v>
      </c>
      <c r="H671" s="277"/>
      <c r="I671" s="276">
        <v>565</v>
      </c>
      <c r="J671" s="275">
        <v>2</v>
      </c>
      <c r="K671" s="274"/>
      <c r="L671" s="273">
        <v>0</v>
      </c>
      <c r="M671" s="273">
        <v>1</v>
      </c>
      <c r="N671" s="272"/>
      <c r="O671" s="271" t="str">
        <f t="shared" si="40"/>
        <v/>
      </c>
      <c r="P671" s="271" t="str">
        <f t="shared" si="41"/>
        <v/>
      </c>
      <c r="Q671" s="270" t="s">
        <v>79</v>
      </c>
      <c r="R671" s="269" t="s">
        <v>33</v>
      </c>
      <c r="S671" s="267" t="s">
        <v>5583</v>
      </c>
      <c r="T671" s="268" t="s">
        <v>5492</v>
      </c>
      <c r="U671" s="267" t="str">
        <f t="shared" si="42"/>
        <v/>
      </c>
      <c r="V671" s="267" t="str">
        <f t="shared" si="43"/>
        <v/>
      </c>
      <c r="W671" s="267" t="s">
        <v>5491</v>
      </c>
      <c r="X671" s="267"/>
      <c r="Y671" s="78"/>
    </row>
    <row r="672" spans="1:25" x14ac:dyDescent="0.2">
      <c r="A672" s="227">
        <v>2444</v>
      </c>
      <c r="B672" s="282">
        <v>0.53</v>
      </c>
      <c r="C672" s="281">
        <v>405</v>
      </c>
      <c r="D672" s="227" t="s">
        <v>5582</v>
      </c>
      <c r="E672" s="280" t="s">
        <v>575</v>
      </c>
      <c r="F672" s="279" t="s">
        <v>576</v>
      </c>
      <c r="G672" s="278" t="s">
        <v>5528</v>
      </c>
      <c r="H672" s="277"/>
      <c r="I672" s="276">
        <v>203</v>
      </c>
      <c r="J672" s="275">
        <v>1.75</v>
      </c>
      <c r="K672" s="274"/>
      <c r="L672" s="273">
        <v>0</v>
      </c>
      <c r="M672" s="273">
        <v>14</v>
      </c>
      <c r="N672" s="272"/>
      <c r="O672" s="271" t="str">
        <f t="shared" si="40"/>
        <v/>
      </c>
      <c r="P672" s="271" t="str">
        <f t="shared" si="41"/>
        <v/>
      </c>
      <c r="Q672" s="270" t="s">
        <v>79</v>
      </c>
      <c r="R672" s="269" t="s">
        <v>60</v>
      </c>
      <c r="S672" s="267" t="s">
        <v>5493</v>
      </c>
      <c r="T672" s="268" t="s">
        <v>5492</v>
      </c>
      <c r="U672" s="267" t="str">
        <f t="shared" si="42"/>
        <v/>
      </c>
      <c r="V672" s="267" t="str">
        <f t="shared" si="43"/>
        <v/>
      </c>
      <c r="W672" s="267" t="s">
        <v>5527</v>
      </c>
      <c r="X672" s="267"/>
      <c r="Y672" s="78"/>
    </row>
    <row r="673" spans="1:25" x14ac:dyDescent="0.2">
      <c r="A673" s="227">
        <v>2445</v>
      </c>
      <c r="B673" s="282">
        <v>0.6</v>
      </c>
      <c r="C673" s="281">
        <v>515</v>
      </c>
      <c r="D673" s="227" t="s">
        <v>5581</v>
      </c>
      <c r="E673" s="280" t="s">
        <v>575</v>
      </c>
      <c r="F673" s="279" t="s">
        <v>576</v>
      </c>
      <c r="G673" s="278" t="s">
        <v>5510</v>
      </c>
      <c r="H673" s="277"/>
      <c r="I673" s="276">
        <v>239</v>
      </c>
      <c r="J673" s="275">
        <v>1.75</v>
      </c>
      <c r="K673" s="274"/>
      <c r="L673" s="273">
        <v>0</v>
      </c>
      <c r="M673" s="273">
        <v>47</v>
      </c>
      <c r="N673" s="272"/>
      <c r="O673" s="271" t="str">
        <f t="shared" si="40"/>
        <v/>
      </c>
      <c r="P673" s="271" t="str">
        <f t="shared" si="41"/>
        <v/>
      </c>
      <c r="Q673" s="270" t="s">
        <v>79</v>
      </c>
      <c r="R673" s="269" t="s">
        <v>60</v>
      </c>
      <c r="S673" s="267" t="s">
        <v>5493</v>
      </c>
      <c r="T673" s="268" t="s">
        <v>5492</v>
      </c>
      <c r="U673" s="267" t="str">
        <f t="shared" si="42"/>
        <v/>
      </c>
      <c r="V673" s="267" t="str">
        <f t="shared" si="43"/>
        <v/>
      </c>
      <c r="W673" s="267" t="s">
        <v>5509</v>
      </c>
      <c r="X673" s="267"/>
      <c r="Y673" s="78"/>
    </row>
    <row r="674" spans="1:25" x14ac:dyDescent="0.2">
      <c r="A674" s="227">
        <v>2446</v>
      </c>
      <c r="B674" s="282">
        <v>0.9</v>
      </c>
      <c r="C674" s="281">
        <v>715</v>
      </c>
      <c r="D674" s="227" t="s">
        <v>5580</v>
      </c>
      <c r="E674" s="280" t="s">
        <v>575</v>
      </c>
      <c r="F674" s="279" t="s">
        <v>576</v>
      </c>
      <c r="G674" s="278" t="s">
        <v>5507</v>
      </c>
      <c r="H674" s="277"/>
      <c r="I674" s="276">
        <v>275</v>
      </c>
      <c r="J674" s="275">
        <v>1.75</v>
      </c>
      <c r="K674" s="274"/>
      <c r="L674" s="273">
        <v>0</v>
      </c>
      <c r="M674" s="273">
        <v>11</v>
      </c>
      <c r="N674" s="272"/>
      <c r="O674" s="271" t="str">
        <f t="shared" si="40"/>
        <v/>
      </c>
      <c r="P674" s="271" t="str">
        <f t="shared" si="41"/>
        <v/>
      </c>
      <c r="Q674" s="270" t="s">
        <v>79</v>
      </c>
      <c r="R674" s="269" t="s">
        <v>60</v>
      </c>
      <c r="S674" s="267" t="s">
        <v>5493</v>
      </c>
      <c r="T674" s="268" t="s">
        <v>5492</v>
      </c>
      <c r="U674" s="267" t="str">
        <f t="shared" si="42"/>
        <v/>
      </c>
      <c r="V674" s="267" t="str">
        <f t="shared" si="43"/>
        <v/>
      </c>
      <c r="W674" s="267" t="s">
        <v>5506</v>
      </c>
      <c r="X674" s="267"/>
      <c r="Y674" s="78"/>
    </row>
    <row r="675" spans="1:25" x14ac:dyDescent="0.2">
      <c r="A675" s="227">
        <v>2447</v>
      </c>
      <c r="B675" s="282">
        <v>1.25</v>
      </c>
      <c r="C675" s="281">
        <v>1050</v>
      </c>
      <c r="D675" s="227" t="s">
        <v>5579</v>
      </c>
      <c r="E675" s="280" t="s">
        <v>575</v>
      </c>
      <c r="F675" s="279" t="s">
        <v>576</v>
      </c>
      <c r="G675" s="278" t="s">
        <v>5504</v>
      </c>
      <c r="H675" s="277"/>
      <c r="I675" s="276">
        <v>364.7</v>
      </c>
      <c r="J675" s="275">
        <v>1.75</v>
      </c>
      <c r="K675" s="274"/>
      <c r="L675" s="273">
        <v>0</v>
      </c>
      <c r="M675" s="273">
        <v>36</v>
      </c>
      <c r="N675" s="272"/>
      <c r="O675" s="271" t="str">
        <f t="shared" si="40"/>
        <v/>
      </c>
      <c r="P675" s="271" t="str">
        <f t="shared" si="41"/>
        <v/>
      </c>
      <c r="Q675" s="270" t="s">
        <v>79</v>
      </c>
      <c r="R675" s="269" t="s">
        <v>60</v>
      </c>
      <c r="S675" s="267" t="s">
        <v>5493</v>
      </c>
      <c r="T675" s="268" t="s">
        <v>5492</v>
      </c>
      <c r="U675" s="267" t="str">
        <f t="shared" si="42"/>
        <v/>
      </c>
      <c r="V675" s="267" t="str">
        <f t="shared" si="43"/>
        <v/>
      </c>
      <c r="W675" s="267" t="s">
        <v>5503</v>
      </c>
      <c r="X675" s="267"/>
      <c r="Y675" s="78"/>
    </row>
    <row r="676" spans="1:25" x14ac:dyDescent="0.2">
      <c r="A676" s="227">
        <v>2448</v>
      </c>
      <c r="B676" s="282">
        <v>2.5</v>
      </c>
      <c r="C676" s="281">
        <v>1550</v>
      </c>
      <c r="D676" s="227" t="s">
        <v>5578</v>
      </c>
      <c r="E676" s="280" t="s">
        <v>575</v>
      </c>
      <c r="F676" s="279" t="s">
        <v>576</v>
      </c>
      <c r="G676" s="278" t="s">
        <v>5499</v>
      </c>
      <c r="H676" s="277"/>
      <c r="I676" s="276">
        <v>446.65</v>
      </c>
      <c r="J676" s="275">
        <v>1.75</v>
      </c>
      <c r="K676" s="274"/>
      <c r="L676" s="273">
        <v>0</v>
      </c>
      <c r="M676" s="273">
        <v>30</v>
      </c>
      <c r="N676" s="272"/>
      <c r="O676" s="271" t="str">
        <f t="shared" si="40"/>
        <v/>
      </c>
      <c r="P676" s="271" t="str">
        <f t="shared" si="41"/>
        <v/>
      </c>
      <c r="Q676" s="270" t="s">
        <v>79</v>
      </c>
      <c r="R676" s="269" t="s">
        <v>60</v>
      </c>
      <c r="S676" s="267" t="s">
        <v>5493</v>
      </c>
      <c r="T676" s="268" t="s">
        <v>5492</v>
      </c>
      <c r="U676" s="267" t="str">
        <f t="shared" si="42"/>
        <v/>
      </c>
      <c r="V676" s="267" t="str">
        <f t="shared" si="43"/>
        <v/>
      </c>
      <c r="W676" s="267" t="s">
        <v>5498</v>
      </c>
      <c r="X676" s="267"/>
      <c r="Y676" s="78"/>
    </row>
    <row r="677" spans="1:25" x14ac:dyDescent="0.2">
      <c r="A677" s="227">
        <v>2449</v>
      </c>
      <c r="B677" s="282">
        <v>2.9</v>
      </c>
      <c r="C677" s="281">
        <v>2500</v>
      </c>
      <c r="D677" s="227" t="s">
        <v>5577</v>
      </c>
      <c r="E677" s="280" t="s">
        <v>575</v>
      </c>
      <c r="F677" s="279" t="s">
        <v>576</v>
      </c>
      <c r="G677" s="278" t="s">
        <v>5496</v>
      </c>
      <c r="H677" s="277"/>
      <c r="I677" s="276">
        <v>535.54999999999995</v>
      </c>
      <c r="J677" s="275">
        <v>1.75</v>
      </c>
      <c r="K677" s="274"/>
      <c r="L677" s="273">
        <v>0</v>
      </c>
      <c r="M677" s="273">
        <v>18</v>
      </c>
      <c r="N677" s="272"/>
      <c r="O677" s="271" t="str">
        <f t="shared" si="40"/>
        <v/>
      </c>
      <c r="P677" s="271" t="str">
        <f t="shared" si="41"/>
        <v/>
      </c>
      <c r="Q677" s="270" t="s">
        <v>79</v>
      </c>
      <c r="R677" s="269" t="s">
        <v>60</v>
      </c>
      <c r="S677" s="267" t="s">
        <v>5493</v>
      </c>
      <c r="T677" s="268" t="s">
        <v>5492</v>
      </c>
      <c r="U677" s="267" t="str">
        <f t="shared" si="42"/>
        <v/>
      </c>
      <c r="V677" s="267" t="str">
        <f t="shared" si="43"/>
        <v/>
      </c>
      <c r="W677" s="267" t="s">
        <v>5491</v>
      </c>
      <c r="X677" s="267"/>
      <c r="Y677" s="78"/>
    </row>
    <row r="678" spans="1:25" x14ac:dyDescent="0.2">
      <c r="A678" s="227">
        <v>2450</v>
      </c>
      <c r="B678" s="282">
        <v>3</v>
      </c>
      <c r="C678" s="281">
        <v>2700</v>
      </c>
      <c r="D678" s="227" t="s">
        <v>5576</v>
      </c>
      <c r="E678" s="280" t="s">
        <v>575</v>
      </c>
      <c r="F678" s="279" t="s">
        <v>576</v>
      </c>
      <c r="G678" s="278" t="s">
        <v>5516</v>
      </c>
      <c r="H678" s="277"/>
      <c r="I678" s="276">
        <v>654.45000000000005</v>
      </c>
      <c r="J678" s="275">
        <v>1.75</v>
      </c>
      <c r="K678" s="274"/>
      <c r="L678" s="273">
        <v>0</v>
      </c>
      <c r="M678" s="273">
        <v>4</v>
      </c>
      <c r="N678" s="272"/>
      <c r="O678" s="271" t="str">
        <f t="shared" si="40"/>
        <v/>
      </c>
      <c r="P678" s="271" t="str">
        <f t="shared" si="41"/>
        <v/>
      </c>
      <c r="Q678" s="270" t="s">
        <v>79</v>
      </c>
      <c r="R678" s="269" t="s">
        <v>60</v>
      </c>
      <c r="S678" s="267" t="s">
        <v>5493</v>
      </c>
      <c r="T678" s="268" t="s">
        <v>5492</v>
      </c>
      <c r="U678" s="267" t="str">
        <f t="shared" si="42"/>
        <v/>
      </c>
      <c r="V678" s="267" t="str">
        <f t="shared" si="43"/>
        <v/>
      </c>
      <c r="W678" s="267" t="s">
        <v>5512</v>
      </c>
      <c r="X678" s="267"/>
      <c r="Y678" s="78"/>
    </row>
    <row r="679" spans="1:25" x14ac:dyDescent="0.2">
      <c r="A679" s="227">
        <v>2451</v>
      </c>
      <c r="B679" s="282">
        <v>3.5</v>
      </c>
      <c r="C679" s="281">
        <v>3000</v>
      </c>
      <c r="D679" s="227" t="s">
        <v>5575</v>
      </c>
      <c r="E679" s="280" t="s">
        <v>575</v>
      </c>
      <c r="F679" s="279" t="s">
        <v>576</v>
      </c>
      <c r="G679" s="278" t="s">
        <v>5514</v>
      </c>
      <c r="H679" s="277"/>
      <c r="I679" s="276">
        <v>779.4</v>
      </c>
      <c r="J679" s="275">
        <v>1.75</v>
      </c>
      <c r="K679" s="274"/>
      <c r="L679" s="273">
        <v>0</v>
      </c>
      <c r="M679" s="273">
        <v>3</v>
      </c>
      <c r="N679" s="272"/>
      <c r="O679" s="271" t="str">
        <f t="shared" si="40"/>
        <v/>
      </c>
      <c r="P679" s="271" t="str">
        <f t="shared" si="41"/>
        <v/>
      </c>
      <c r="Q679" s="270" t="s">
        <v>79</v>
      </c>
      <c r="R679" s="269" t="s">
        <v>60</v>
      </c>
      <c r="S679" s="267" t="s">
        <v>5493</v>
      </c>
      <c r="T679" s="268" t="s">
        <v>5492</v>
      </c>
      <c r="U679" s="267" t="str">
        <f t="shared" si="42"/>
        <v/>
      </c>
      <c r="V679" s="267" t="str">
        <f t="shared" si="43"/>
        <v/>
      </c>
      <c r="W679" s="267" t="s">
        <v>5512</v>
      </c>
      <c r="X679" s="267"/>
      <c r="Y679" s="78"/>
    </row>
    <row r="680" spans="1:25" x14ac:dyDescent="0.2">
      <c r="A680" s="227">
        <v>2458</v>
      </c>
      <c r="B680" s="282">
        <v>1.25</v>
      </c>
      <c r="C680" s="281">
        <v>1050</v>
      </c>
      <c r="D680" s="227" t="s">
        <v>5574</v>
      </c>
      <c r="E680" s="280" t="s">
        <v>663</v>
      </c>
      <c r="F680" s="279" t="s">
        <v>664</v>
      </c>
      <c r="G680" s="278" t="s">
        <v>5504</v>
      </c>
      <c r="H680" s="277"/>
      <c r="I680" s="276">
        <v>357.7</v>
      </c>
      <c r="J680" s="275">
        <v>1</v>
      </c>
      <c r="K680" s="274"/>
      <c r="L680" s="273">
        <v>0</v>
      </c>
      <c r="M680" s="273">
        <v>4</v>
      </c>
      <c r="N680" s="272"/>
      <c r="O680" s="271" t="str">
        <f t="shared" si="40"/>
        <v/>
      </c>
      <c r="P680" s="271" t="str">
        <f t="shared" si="41"/>
        <v/>
      </c>
      <c r="Q680" s="270" t="s">
        <v>79</v>
      </c>
      <c r="R680" s="269" t="s">
        <v>60</v>
      </c>
      <c r="S680" s="267" t="s">
        <v>5493</v>
      </c>
      <c r="T680" s="268" t="s">
        <v>5492</v>
      </c>
      <c r="U680" s="267" t="str">
        <f t="shared" si="42"/>
        <v/>
      </c>
      <c r="V680" s="267" t="str">
        <f t="shared" si="43"/>
        <v/>
      </c>
      <c r="W680" s="267" t="s">
        <v>5503</v>
      </c>
      <c r="X680" s="267"/>
      <c r="Y680" s="78"/>
    </row>
    <row r="681" spans="1:25" x14ac:dyDescent="0.2">
      <c r="A681" s="227">
        <v>2459</v>
      </c>
      <c r="B681" s="282">
        <v>2.5</v>
      </c>
      <c r="C681" s="281">
        <v>1550</v>
      </c>
      <c r="D681" s="227" t="s">
        <v>5573</v>
      </c>
      <c r="E681" s="280" t="s">
        <v>663</v>
      </c>
      <c r="F681" s="279" t="s">
        <v>664</v>
      </c>
      <c r="G681" s="278" t="s">
        <v>5499</v>
      </c>
      <c r="H681" s="277"/>
      <c r="I681" s="276">
        <v>438.65</v>
      </c>
      <c r="J681" s="275">
        <v>1</v>
      </c>
      <c r="K681" s="274"/>
      <c r="L681" s="273">
        <v>0</v>
      </c>
      <c r="M681" s="273">
        <v>8</v>
      </c>
      <c r="N681" s="272"/>
      <c r="O681" s="271" t="str">
        <f t="shared" si="40"/>
        <v/>
      </c>
      <c r="P681" s="271" t="str">
        <f t="shared" si="41"/>
        <v/>
      </c>
      <c r="Q681" s="270" t="s">
        <v>79</v>
      </c>
      <c r="R681" s="269" t="s">
        <v>60</v>
      </c>
      <c r="S681" s="267" t="s">
        <v>5493</v>
      </c>
      <c r="T681" s="268" t="s">
        <v>5492</v>
      </c>
      <c r="U681" s="267" t="str">
        <f t="shared" si="42"/>
        <v/>
      </c>
      <c r="V681" s="267" t="str">
        <f t="shared" si="43"/>
        <v/>
      </c>
      <c r="W681" s="267" t="s">
        <v>5498</v>
      </c>
      <c r="X681" s="267"/>
      <c r="Y681" s="78"/>
    </row>
    <row r="682" spans="1:25" x14ac:dyDescent="0.2">
      <c r="A682" s="227">
        <v>2461</v>
      </c>
      <c r="B682" s="282">
        <v>3</v>
      </c>
      <c r="C682" s="281">
        <v>2700</v>
      </c>
      <c r="D682" s="227" t="s">
        <v>5572</v>
      </c>
      <c r="E682" s="280" t="s">
        <v>663</v>
      </c>
      <c r="F682" s="279" t="s">
        <v>664</v>
      </c>
      <c r="G682" s="278" t="s">
        <v>5516</v>
      </c>
      <c r="H682" s="277"/>
      <c r="I682" s="276">
        <v>639.45000000000005</v>
      </c>
      <c r="J682" s="275">
        <v>1</v>
      </c>
      <c r="K682" s="274"/>
      <c r="L682" s="273">
        <v>0</v>
      </c>
      <c r="M682" s="273">
        <v>3</v>
      </c>
      <c r="N682" s="272"/>
      <c r="O682" s="271" t="str">
        <f t="shared" si="40"/>
        <v/>
      </c>
      <c r="P682" s="271" t="str">
        <f t="shared" si="41"/>
        <v/>
      </c>
      <c r="Q682" s="270" t="s">
        <v>79</v>
      </c>
      <c r="R682" s="269" t="s">
        <v>60</v>
      </c>
      <c r="S682" s="267" t="s">
        <v>5493</v>
      </c>
      <c r="T682" s="268" t="s">
        <v>5492</v>
      </c>
      <c r="U682" s="267" t="str">
        <f t="shared" si="42"/>
        <v/>
      </c>
      <c r="V682" s="267" t="str">
        <f t="shared" si="43"/>
        <v/>
      </c>
      <c r="W682" s="267" t="s">
        <v>5512</v>
      </c>
      <c r="X682" s="267"/>
      <c r="Y682" s="78"/>
    </row>
    <row r="683" spans="1:25" x14ac:dyDescent="0.2">
      <c r="A683" s="227">
        <v>2467</v>
      </c>
      <c r="B683" s="282">
        <v>0.6</v>
      </c>
      <c r="C683" s="281">
        <v>515</v>
      </c>
      <c r="D683" s="227" t="s">
        <v>5571</v>
      </c>
      <c r="E683" s="280" t="s">
        <v>2821</v>
      </c>
      <c r="F683" s="279" t="s">
        <v>2822</v>
      </c>
      <c r="G683" s="278" t="s">
        <v>5510</v>
      </c>
      <c r="H683" s="277"/>
      <c r="I683" s="276">
        <v>255.7</v>
      </c>
      <c r="J683" s="283">
        <v>0</v>
      </c>
      <c r="K683" s="274"/>
      <c r="L683" s="273">
        <v>0</v>
      </c>
      <c r="M683" s="273">
        <v>43</v>
      </c>
      <c r="N683" s="272"/>
      <c r="O683" s="271" t="str">
        <f t="shared" si="40"/>
        <v/>
      </c>
      <c r="P683" s="271" t="str">
        <f t="shared" si="41"/>
        <v/>
      </c>
      <c r="Q683" s="270" t="s">
        <v>79</v>
      </c>
      <c r="R683" s="269" t="s">
        <v>33</v>
      </c>
      <c r="S683" s="267" t="s">
        <v>5493</v>
      </c>
      <c r="T683" s="268" t="s">
        <v>5492</v>
      </c>
      <c r="U683" s="267" t="str">
        <f t="shared" si="42"/>
        <v/>
      </c>
      <c r="V683" s="267" t="str">
        <f t="shared" si="43"/>
        <v/>
      </c>
      <c r="W683" s="267" t="s">
        <v>5509</v>
      </c>
      <c r="X683" s="267"/>
      <c r="Y683" s="78"/>
    </row>
    <row r="684" spans="1:25" x14ac:dyDescent="0.2">
      <c r="A684" s="227">
        <v>2473</v>
      </c>
      <c r="B684" s="282">
        <v>3.5</v>
      </c>
      <c r="C684" s="281">
        <v>3000</v>
      </c>
      <c r="D684" s="227" t="s">
        <v>5570</v>
      </c>
      <c r="E684" s="280" t="s">
        <v>2821</v>
      </c>
      <c r="F684" s="279" t="s">
        <v>2822</v>
      </c>
      <c r="G684" s="278" t="s">
        <v>5514</v>
      </c>
      <c r="H684" s="277"/>
      <c r="I684" s="276">
        <v>779.3</v>
      </c>
      <c r="J684" s="283">
        <v>0</v>
      </c>
      <c r="K684" s="274"/>
      <c r="L684" s="273">
        <v>0</v>
      </c>
      <c r="M684" s="273">
        <v>1</v>
      </c>
      <c r="N684" s="272"/>
      <c r="O684" s="271" t="str">
        <f t="shared" si="40"/>
        <v/>
      </c>
      <c r="P684" s="271" t="str">
        <f t="shared" si="41"/>
        <v/>
      </c>
      <c r="Q684" s="270" t="s">
        <v>79</v>
      </c>
      <c r="R684" s="269" t="s">
        <v>33</v>
      </c>
      <c r="S684" s="267" t="s">
        <v>5493</v>
      </c>
      <c r="T684" s="268" t="s">
        <v>5492</v>
      </c>
      <c r="U684" s="267" t="str">
        <f t="shared" si="42"/>
        <v/>
      </c>
      <c r="V684" s="267" t="str">
        <f t="shared" si="43"/>
        <v/>
      </c>
      <c r="W684" s="267" t="s">
        <v>5512</v>
      </c>
      <c r="X684" s="267"/>
      <c r="Y684" s="78"/>
    </row>
    <row r="685" spans="1:25" x14ac:dyDescent="0.2">
      <c r="A685" s="227">
        <v>2478</v>
      </c>
      <c r="B685" s="282">
        <v>0.6</v>
      </c>
      <c r="C685" s="281">
        <v>515</v>
      </c>
      <c r="D685" s="227" t="s">
        <v>5569</v>
      </c>
      <c r="E685" s="280" t="s">
        <v>5567</v>
      </c>
      <c r="F685" s="279" t="s">
        <v>5566</v>
      </c>
      <c r="G685" s="278" t="s">
        <v>5510</v>
      </c>
      <c r="H685" s="277"/>
      <c r="I685" s="276">
        <v>253.85</v>
      </c>
      <c r="J685" s="283">
        <v>0</v>
      </c>
      <c r="K685" s="274"/>
      <c r="L685" s="273">
        <v>0</v>
      </c>
      <c r="M685" s="273">
        <v>3</v>
      </c>
      <c r="N685" s="272"/>
      <c r="O685" s="271" t="str">
        <f t="shared" si="40"/>
        <v/>
      </c>
      <c r="P685" s="271" t="str">
        <f t="shared" si="41"/>
        <v/>
      </c>
      <c r="Q685" s="270" t="s">
        <v>79</v>
      </c>
      <c r="R685" s="269" t="s">
        <v>33</v>
      </c>
      <c r="S685" s="267" t="s">
        <v>5520</v>
      </c>
      <c r="T685" s="268" t="s">
        <v>5492</v>
      </c>
      <c r="U685" s="267" t="str">
        <f t="shared" si="42"/>
        <v/>
      </c>
      <c r="V685" s="267" t="str">
        <f t="shared" si="43"/>
        <v/>
      </c>
      <c r="W685" s="267" t="s">
        <v>5509</v>
      </c>
      <c r="X685" s="267"/>
      <c r="Y685" s="78"/>
    </row>
    <row r="686" spans="1:25" x14ac:dyDescent="0.2">
      <c r="A686" s="227">
        <v>2482</v>
      </c>
      <c r="B686" s="282">
        <v>2.9</v>
      </c>
      <c r="C686" s="281">
        <v>2500</v>
      </c>
      <c r="D686" s="227" t="s">
        <v>5568</v>
      </c>
      <c r="E686" s="280" t="s">
        <v>5567</v>
      </c>
      <c r="F686" s="279" t="s">
        <v>5566</v>
      </c>
      <c r="G686" s="278" t="s">
        <v>5496</v>
      </c>
      <c r="H686" s="277"/>
      <c r="I686" s="276">
        <v>520.5</v>
      </c>
      <c r="J686" s="283">
        <v>0</v>
      </c>
      <c r="K686" s="274"/>
      <c r="L686" s="273">
        <v>0</v>
      </c>
      <c r="M686" s="273">
        <v>1</v>
      </c>
      <c r="N686" s="272"/>
      <c r="O686" s="271" t="str">
        <f t="shared" si="40"/>
        <v/>
      </c>
      <c r="P686" s="271" t="str">
        <f t="shared" si="41"/>
        <v/>
      </c>
      <c r="Q686" s="270" t="s">
        <v>79</v>
      </c>
      <c r="R686" s="269" t="s">
        <v>33</v>
      </c>
      <c r="S686" s="267" t="s">
        <v>5520</v>
      </c>
      <c r="T686" s="268" t="s">
        <v>5492</v>
      </c>
      <c r="U686" s="267" t="str">
        <f t="shared" si="42"/>
        <v/>
      </c>
      <c r="V686" s="267" t="str">
        <f t="shared" si="43"/>
        <v/>
      </c>
      <c r="W686" s="267" t="s">
        <v>5491</v>
      </c>
      <c r="X686" s="267"/>
      <c r="Y686" s="78"/>
    </row>
    <row r="687" spans="1:25" x14ac:dyDescent="0.2">
      <c r="A687" s="227">
        <v>2489</v>
      </c>
      <c r="B687" s="282">
        <v>1.25</v>
      </c>
      <c r="C687" s="281">
        <v>1050</v>
      </c>
      <c r="D687" s="227" t="s">
        <v>5565</v>
      </c>
      <c r="E687" s="280" t="s">
        <v>559</v>
      </c>
      <c r="F687" s="279" t="s">
        <v>560</v>
      </c>
      <c r="G687" s="278" t="s">
        <v>5504</v>
      </c>
      <c r="H687" s="277"/>
      <c r="I687" s="276">
        <v>365.2</v>
      </c>
      <c r="J687" s="275">
        <v>0.6</v>
      </c>
      <c r="K687" s="274"/>
      <c r="L687" s="273">
        <v>0</v>
      </c>
      <c r="M687" s="273">
        <v>5</v>
      </c>
      <c r="N687" s="272"/>
      <c r="O687" s="271" t="str">
        <f t="shared" si="40"/>
        <v/>
      </c>
      <c r="P687" s="271" t="str">
        <f t="shared" si="41"/>
        <v/>
      </c>
      <c r="Q687" s="270" t="s">
        <v>79</v>
      </c>
      <c r="R687" s="269" t="s">
        <v>60</v>
      </c>
      <c r="S687" s="267" t="s">
        <v>5520</v>
      </c>
      <c r="T687" s="268" t="s">
        <v>5492</v>
      </c>
      <c r="U687" s="267" t="str">
        <f t="shared" si="42"/>
        <v/>
      </c>
      <c r="V687" s="267" t="str">
        <f t="shared" si="43"/>
        <v/>
      </c>
      <c r="W687" s="267" t="s">
        <v>5503</v>
      </c>
      <c r="X687" s="267"/>
      <c r="Y687" s="78"/>
    </row>
    <row r="688" spans="1:25" x14ac:dyDescent="0.2">
      <c r="A688" s="227">
        <v>2490</v>
      </c>
      <c r="B688" s="282">
        <v>2.5</v>
      </c>
      <c r="C688" s="281">
        <v>1550</v>
      </c>
      <c r="D688" s="227" t="s">
        <v>5564</v>
      </c>
      <c r="E688" s="280" t="s">
        <v>559</v>
      </c>
      <c r="F688" s="279" t="s">
        <v>560</v>
      </c>
      <c r="G688" s="278" t="s">
        <v>5499</v>
      </c>
      <c r="H688" s="277"/>
      <c r="I688" s="276">
        <v>434.4</v>
      </c>
      <c r="J688" s="275">
        <v>0.6</v>
      </c>
      <c r="K688" s="274"/>
      <c r="L688" s="273">
        <v>0</v>
      </c>
      <c r="M688" s="273">
        <v>8</v>
      </c>
      <c r="N688" s="272"/>
      <c r="O688" s="271" t="str">
        <f t="shared" si="40"/>
        <v/>
      </c>
      <c r="P688" s="271" t="str">
        <f t="shared" si="41"/>
        <v/>
      </c>
      <c r="Q688" s="270" t="s">
        <v>79</v>
      </c>
      <c r="R688" s="269" t="s">
        <v>60</v>
      </c>
      <c r="S688" s="267" t="s">
        <v>5520</v>
      </c>
      <c r="T688" s="268" t="s">
        <v>5492</v>
      </c>
      <c r="U688" s="267" t="str">
        <f t="shared" si="42"/>
        <v/>
      </c>
      <c r="V688" s="267" t="str">
        <f t="shared" si="43"/>
        <v/>
      </c>
      <c r="W688" s="267" t="s">
        <v>5498</v>
      </c>
      <c r="X688" s="267"/>
      <c r="Y688" s="78"/>
    </row>
    <row r="689" spans="1:25" x14ac:dyDescent="0.2">
      <c r="A689" s="227">
        <v>2491</v>
      </c>
      <c r="B689" s="282">
        <v>2.9</v>
      </c>
      <c r="C689" s="281">
        <v>2500</v>
      </c>
      <c r="D689" s="227" t="s">
        <v>5563</v>
      </c>
      <c r="E689" s="280" t="s">
        <v>559</v>
      </c>
      <c r="F689" s="279" t="s">
        <v>560</v>
      </c>
      <c r="G689" s="278" t="s">
        <v>5496</v>
      </c>
      <c r="H689" s="277"/>
      <c r="I689" s="276">
        <v>520.5</v>
      </c>
      <c r="J689" s="275">
        <v>0.6</v>
      </c>
      <c r="K689" s="274"/>
      <c r="L689" s="273">
        <v>0</v>
      </c>
      <c r="M689" s="273">
        <v>9</v>
      </c>
      <c r="N689" s="272"/>
      <c r="O689" s="271" t="str">
        <f t="shared" si="40"/>
        <v/>
      </c>
      <c r="P689" s="271" t="str">
        <f t="shared" si="41"/>
        <v/>
      </c>
      <c r="Q689" s="270" t="s">
        <v>79</v>
      </c>
      <c r="R689" s="269" t="s">
        <v>60</v>
      </c>
      <c r="S689" s="267" t="s">
        <v>5520</v>
      </c>
      <c r="T689" s="268" t="s">
        <v>5492</v>
      </c>
      <c r="U689" s="267" t="str">
        <f t="shared" si="42"/>
        <v/>
      </c>
      <c r="V689" s="267" t="str">
        <f t="shared" si="43"/>
        <v/>
      </c>
      <c r="W689" s="267" t="s">
        <v>5491</v>
      </c>
      <c r="X689" s="267"/>
      <c r="Y689" s="78"/>
    </row>
    <row r="690" spans="1:25" x14ac:dyDescent="0.2">
      <c r="A690" s="227">
        <v>2492</v>
      </c>
      <c r="B690" s="282">
        <v>3</v>
      </c>
      <c r="C690" s="281">
        <v>2700</v>
      </c>
      <c r="D690" s="227" t="s">
        <v>5562</v>
      </c>
      <c r="E690" s="280" t="s">
        <v>559</v>
      </c>
      <c r="F690" s="279" t="s">
        <v>560</v>
      </c>
      <c r="G690" s="278" t="s">
        <v>5516</v>
      </c>
      <c r="H690" s="277"/>
      <c r="I690" s="276">
        <v>633.25</v>
      </c>
      <c r="J690" s="275">
        <v>0.6</v>
      </c>
      <c r="K690" s="274"/>
      <c r="L690" s="273">
        <v>0</v>
      </c>
      <c r="M690" s="273">
        <v>4</v>
      </c>
      <c r="N690" s="272"/>
      <c r="O690" s="271" t="str">
        <f t="shared" si="40"/>
        <v/>
      </c>
      <c r="P690" s="271" t="str">
        <f t="shared" si="41"/>
        <v/>
      </c>
      <c r="Q690" s="270" t="s">
        <v>79</v>
      </c>
      <c r="R690" s="269" t="s">
        <v>60</v>
      </c>
      <c r="S690" s="267" t="s">
        <v>5520</v>
      </c>
      <c r="T690" s="268" t="s">
        <v>5492</v>
      </c>
      <c r="U690" s="267" t="str">
        <f t="shared" si="42"/>
        <v/>
      </c>
      <c r="V690" s="267" t="str">
        <f t="shared" si="43"/>
        <v/>
      </c>
      <c r="W690" s="267" t="s">
        <v>5512</v>
      </c>
      <c r="X690" s="267"/>
      <c r="Y690" s="78"/>
    </row>
    <row r="691" spans="1:25" x14ac:dyDescent="0.2">
      <c r="A691" s="227">
        <v>2493</v>
      </c>
      <c r="B691" s="282">
        <v>3.5</v>
      </c>
      <c r="C691" s="281">
        <v>3000</v>
      </c>
      <c r="D691" s="227" t="s">
        <v>5561</v>
      </c>
      <c r="E691" s="280" t="s">
        <v>559</v>
      </c>
      <c r="F691" s="279" t="s">
        <v>560</v>
      </c>
      <c r="G691" s="278" t="s">
        <v>5514</v>
      </c>
      <c r="H691" s="277"/>
      <c r="I691" s="276">
        <v>756.9</v>
      </c>
      <c r="J691" s="275">
        <v>0.6</v>
      </c>
      <c r="K691" s="274"/>
      <c r="L691" s="273">
        <v>0</v>
      </c>
      <c r="M691" s="273">
        <v>1</v>
      </c>
      <c r="N691" s="272"/>
      <c r="O691" s="271" t="str">
        <f t="shared" si="40"/>
        <v/>
      </c>
      <c r="P691" s="271" t="str">
        <f t="shared" si="41"/>
        <v/>
      </c>
      <c r="Q691" s="270" t="s">
        <v>79</v>
      </c>
      <c r="R691" s="269" t="s">
        <v>60</v>
      </c>
      <c r="S691" s="267" t="s">
        <v>5520</v>
      </c>
      <c r="T691" s="268" t="s">
        <v>5492</v>
      </c>
      <c r="U691" s="267" t="str">
        <f t="shared" si="42"/>
        <v/>
      </c>
      <c r="V691" s="267" t="str">
        <f t="shared" si="43"/>
        <v/>
      </c>
      <c r="W691" s="267" t="s">
        <v>5512</v>
      </c>
      <c r="X691" s="267"/>
      <c r="Y691" s="78"/>
    </row>
    <row r="692" spans="1:25" x14ac:dyDescent="0.2">
      <c r="A692" s="227">
        <v>2499</v>
      </c>
      <c r="B692" s="282">
        <v>0.6</v>
      </c>
      <c r="C692" s="281">
        <v>515</v>
      </c>
      <c r="D692" s="227" t="s">
        <v>5560</v>
      </c>
      <c r="E692" s="280" t="s">
        <v>3158</v>
      </c>
      <c r="F692" s="279" t="s">
        <v>5559</v>
      </c>
      <c r="G692" s="278" t="s">
        <v>5510</v>
      </c>
      <c r="H692" s="277"/>
      <c r="I692" s="276">
        <v>239</v>
      </c>
      <c r="J692" s="275">
        <v>1.0900000000000001</v>
      </c>
      <c r="K692" s="274"/>
      <c r="L692" s="273">
        <v>0</v>
      </c>
      <c r="M692" s="273">
        <v>6</v>
      </c>
      <c r="N692" s="272"/>
      <c r="O692" s="271" t="str">
        <f t="shared" si="40"/>
        <v/>
      </c>
      <c r="P692" s="271" t="str">
        <f t="shared" si="41"/>
        <v/>
      </c>
      <c r="Q692" s="270" t="s">
        <v>79</v>
      </c>
      <c r="R692" s="269" t="s">
        <v>33</v>
      </c>
      <c r="S692" s="267" t="s">
        <v>5493</v>
      </c>
      <c r="T692" s="268" t="s">
        <v>5492</v>
      </c>
      <c r="U692" s="267" t="str">
        <f t="shared" si="42"/>
        <v/>
      </c>
      <c r="V692" s="267" t="str">
        <f t="shared" si="43"/>
        <v/>
      </c>
      <c r="W692" s="267" t="s">
        <v>5509</v>
      </c>
      <c r="X692" s="267"/>
      <c r="Y692" s="78"/>
    </row>
    <row r="693" spans="1:25" x14ac:dyDescent="0.2">
      <c r="A693" s="227">
        <v>2508</v>
      </c>
      <c r="B693" s="282">
        <v>0.6</v>
      </c>
      <c r="C693" s="281">
        <v>515</v>
      </c>
      <c r="D693" s="227" t="s">
        <v>5558</v>
      </c>
      <c r="E693" s="280" t="s">
        <v>553</v>
      </c>
      <c r="F693" s="279" t="s">
        <v>554</v>
      </c>
      <c r="G693" s="278" t="s">
        <v>5510</v>
      </c>
      <c r="H693" s="277"/>
      <c r="I693" s="276">
        <v>239</v>
      </c>
      <c r="J693" s="275">
        <v>1.75</v>
      </c>
      <c r="K693" s="274"/>
      <c r="L693" s="273">
        <v>0</v>
      </c>
      <c r="M693" s="273">
        <v>96</v>
      </c>
      <c r="N693" s="272"/>
      <c r="O693" s="271" t="str">
        <f t="shared" si="40"/>
        <v/>
      </c>
      <c r="P693" s="271" t="str">
        <f t="shared" si="41"/>
        <v/>
      </c>
      <c r="Q693" s="270" t="s">
        <v>79</v>
      </c>
      <c r="R693" s="269" t="s">
        <v>33</v>
      </c>
      <c r="S693" s="267" t="s">
        <v>5493</v>
      </c>
      <c r="T693" s="268" t="s">
        <v>5492</v>
      </c>
      <c r="U693" s="267" t="str">
        <f t="shared" si="42"/>
        <v/>
      </c>
      <c r="V693" s="267" t="str">
        <f t="shared" si="43"/>
        <v/>
      </c>
      <c r="W693" s="267" t="s">
        <v>5509</v>
      </c>
      <c r="X693" s="267"/>
      <c r="Y693" s="78"/>
    </row>
    <row r="694" spans="1:25" x14ac:dyDescent="0.2">
      <c r="A694" s="227">
        <v>2509</v>
      </c>
      <c r="B694" s="282">
        <v>0.9</v>
      </c>
      <c r="C694" s="281">
        <v>715</v>
      </c>
      <c r="D694" s="227" t="s">
        <v>5557</v>
      </c>
      <c r="E694" s="280" t="s">
        <v>553</v>
      </c>
      <c r="F694" s="279" t="s">
        <v>554</v>
      </c>
      <c r="G694" s="278" t="s">
        <v>5507</v>
      </c>
      <c r="H694" s="277"/>
      <c r="I694" s="276">
        <v>275</v>
      </c>
      <c r="J694" s="275">
        <v>1.75</v>
      </c>
      <c r="K694" s="274"/>
      <c r="L694" s="273">
        <v>0</v>
      </c>
      <c r="M694" s="273">
        <v>39</v>
      </c>
      <c r="N694" s="272"/>
      <c r="O694" s="271" t="str">
        <f t="shared" si="40"/>
        <v/>
      </c>
      <c r="P694" s="271" t="str">
        <f t="shared" si="41"/>
        <v/>
      </c>
      <c r="Q694" s="270" t="s">
        <v>79</v>
      </c>
      <c r="R694" s="269" t="s">
        <v>33</v>
      </c>
      <c r="S694" s="267" t="s">
        <v>5493</v>
      </c>
      <c r="T694" s="268" t="s">
        <v>5492</v>
      </c>
      <c r="U694" s="267" t="str">
        <f t="shared" si="42"/>
        <v/>
      </c>
      <c r="V694" s="267" t="str">
        <f t="shared" si="43"/>
        <v/>
      </c>
      <c r="W694" s="267" t="s">
        <v>5506</v>
      </c>
      <c r="X694" s="267"/>
      <c r="Y694" s="78"/>
    </row>
    <row r="695" spans="1:25" x14ac:dyDescent="0.2">
      <c r="A695" s="227">
        <v>2510</v>
      </c>
      <c r="B695" s="282">
        <v>1.25</v>
      </c>
      <c r="C695" s="281">
        <v>1050</v>
      </c>
      <c r="D695" s="227" t="s">
        <v>5556</v>
      </c>
      <c r="E695" s="280" t="s">
        <v>553</v>
      </c>
      <c r="F695" s="279" t="s">
        <v>554</v>
      </c>
      <c r="G695" s="278" t="s">
        <v>5504</v>
      </c>
      <c r="H695" s="277"/>
      <c r="I695" s="276">
        <v>375.95</v>
      </c>
      <c r="J695" s="275">
        <v>1.75</v>
      </c>
      <c r="K695" s="274"/>
      <c r="L695" s="273">
        <v>0</v>
      </c>
      <c r="M695" s="273">
        <v>53</v>
      </c>
      <c r="N695" s="272"/>
      <c r="O695" s="271" t="str">
        <f t="shared" si="40"/>
        <v/>
      </c>
      <c r="P695" s="271" t="str">
        <f t="shared" si="41"/>
        <v/>
      </c>
      <c r="Q695" s="270" t="s">
        <v>79</v>
      </c>
      <c r="R695" s="269" t="s">
        <v>33</v>
      </c>
      <c r="S695" s="267" t="s">
        <v>5493</v>
      </c>
      <c r="T695" s="268" t="s">
        <v>5492</v>
      </c>
      <c r="U695" s="267" t="str">
        <f t="shared" si="42"/>
        <v/>
      </c>
      <c r="V695" s="267" t="str">
        <f t="shared" si="43"/>
        <v/>
      </c>
      <c r="W695" s="267" t="s">
        <v>5503</v>
      </c>
      <c r="X695" s="267"/>
      <c r="Y695" s="78"/>
    </row>
    <row r="696" spans="1:25" x14ac:dyDescent="0.2">
      <c r="A696" s="227">
        <v>2511</v>
      </c>
      <c r="B696" s="282">
        <v>2.5</v>
      </c>
      <c r="C696" s="281">
        <v>1550</v>
      </c>
      <c r="D696" s="227" t="s">
        <v>5555</v>
      </c>
      <c r="E696" s="280" t="s">
        <v>553</v>
      </c>
      <c r="F696" s="279" t="s">
        <v>554</v>
      </c>
      <c r="G696" s="278" t="s">
        <v>5499</v>
      </c>
      <c r="H696" s="277"/>
      <c r="I696" s="276">
        <v>446.65</v>
      </c>
      <c r="J696" s="275">
        <v>1.75</v>
      </c>
      <c r="K696" s="274"/>
      <c r="L696" s="273">
        <v>0</v>
      </c>
      <c r="M696" s="273">
        <v>17</v>
      </c>
      <c r="N696" s="272"/>
      <c r="O696" s="271" t="str">
        <f t="shared" si="40"/>
        <v/>
      </c>
      <c r="P696" s="271" t="str">
        <f t="shared" si="41"/>
        <v/>
      </c>
      <c r="Q696" s="270" t="s">
        <v>79</v>
      </c>
      <c r="R696" s="269" t="s">
        <v>33</v>
      </c>
      <c r="S696" s="267" t="s">
        <v>5493</v>
      </c>
      <c r="T696" s="268" t="s">
        <v>5492</v>
      </c>
      <c r="U696" s="267" t="str">
        <f t="shared" si="42"/>
        <v/>
      </c>
      <c r="V696" s="267" t="str">
        <f t="shared" si="43"/>
        <v/>
      </c>
      <c r="W696" s="267" t="s">
        <v>5498</v>
      </c>
      <c r="X696" s="267"/>
      <c r="Y696" s="78"/>
    </row>
    <row r="697" spans="1:25" x14ac:dyDescent="0.2">
      <c r="A697" s="227">
        <v>2512</v>
      </c>
      <c r="B697" s="282">
        <v>2.9</v>
      </c>
      <c r="C697" s="281">
        <v>2500</v>
      </c>
      <c r="D697" s="227" t="s">
        <v>5554</v>
      </c>
      <c r="E697" s="280" t="s">
        <v>553</v>
      </c>
      <c r="F697" s="279" t="s">
        <v>554</v>
      </c>
      <c r="G697" s="278" t="s">
        <v>5496</v>
      </c>
      <c r="H697" s="277"/>
      <c r="I697" s="276">
        <v>535.54999999999995</v>
      </c>
      <c r="J697" s="275">
        <v>1.75</v>
      </c>
      <c r="K697" s="274"/>
      <c r="L697" s="273">
        <v>0</v>
      </c>
      <c r="M697" s="273">
        <v>14</v>
      </c>
      <c r="N697" s="272"/>
      <c r="O697" s="271" t="str">
        <f t="shared" si="40"/>
        <v/>
      </c>
      <c r="P697" s="271" t="str">
        <f t="shared" si="41"/>
        <v/>
      </c>
      <c r="Q697" s="270" t="s">
        <v>79</v>
      </c>
      <c r="R697" s="269" t="s">
        <v>33</v>
      </c>
      <c r="S697" s="267" t="s">
        <v>5493</v>
      </c>
      <c r="T697" s="268" t="s">
        <v>5492</v>
      </c>
      <c r="U697" s="267" t="str">
        <f t="shared" si="42"/>
        <v/>
      </c>
      <c r="V697" s="267" t="str">
        <f t="shared" si="43"/>
        <v/>
      </c>
      <c r="W697" s="267" t="s">
        <v>5491</v>
      </c>
      <c r="X697" s="267"/>
      <c r="Y697" s="78"/>
    </row>
    <row r="698" spans="1:25" x14ac:dyDescent="0.2">
      <c r="A698" s="227">
        <v>2513</v>
      </c>
      <c r="B698" s="282">
        <v>3</v>
      </c>
      <c r="C698" s="281">
        <v>2700</v>
      </c>
      <c r="D698" s="227" t="s">
        <v>5553</v>
      </c>
      <c r="E698" s="280" t="s">
        <v>553</v>
      </c>
      <c r="F698" s="279" t="s">
        <v>554</v>
      </c>
      <c r="G698" s="278" t="s">
        <v>5516</v>
      </c>
      <c r="H698" s="277"/>
      <c r="I698" s="276">
        <v>654.45000000000005</v>
      </c>
      <c r="J698" s="275">
        <v>1.75</v>
      </c>
      <c r="K698" s="274"/>
      <c r="L698" s="273">
        <v>0</v>
      </c>
      <c r="M698" s="273">
        <v>17</v>
      </c>
      <c r="N698" s="272"/>
      <c r="O698" s="271" t="str">
        <f t="shared" si="40"/>
        <v/>
      </c>
      <c r="P698" s="271" t="str">
        <f t="shared" si="41"/>
        <v/>
      </c>
      <c r="Q698" s="270" t="s">
        <v>79</v>
      </c>
      <c r="R698" s="269" t="s">
        <v>33</v>
      </c>
      <c r="S698" s="267" t="s">
        <v>5493</v>
      </c>
      <c r="T698" s="268" t="s">
        <v>5492</v>
      </c>
      <c r="U698" s="267" t="str">
        <f t="shared" si="42"/>
        <v/>
      </c>
      <c r="V698" s="267" t="str">
        <f t="shared" si="43"/>
        <v/>
      </c>
      <c r="W698" s="267" t="s">
        <v>5512</v>
      </c>
      <c r="X698" s="267"/>
      <c r="Y698" s="78"/>
    </row>
    <row r="699" spans="1:25" x14ac:dyDescent="0.2">
      <c r="A699" s="227">
        <v>2514</v>
      </c>
      <c r="B699" s="282">
        <v>3.5</v>
      </c>
      <c r="C699" s="281">
        <v>3000</v>
      </c>
      <c r="D699" s="227" t="s">
        <v>5552</v>
      </c>
      <c r="E699" s="280" t="s">
        <v>553</v>
      </c>
      <c r="F699" s="279" t="s">
        <v>554</v>
      </c>
      <c r="G699" s="278" t="s">
        <v>5514</v>
      </c>
      <c r="H699" s="277"/>
      <c r="I699" s="276">
        <v>779.3</v>
      </c>
      <c r="J699" s="275">
        <v>1.75</v>
      </c>
      <c r="K699" s="274"/>
      <c r="L699" s="273">
        <v>0</v>
      </c>
      <c r="M699" s="273">
        <v>7</v>
      </c>
      <c r="N699" s="272"/>
      <c r="O699" s="271" t="str">
        <f t="shared" si="40"/>
        <v/>
      </c>
      <c r="P699" s="271" t="str">
        <f t="shared" si="41"/>
        <v/>
      </c>
      <c r="Q699" s="270" t="s">
        <v>79</v>
      </c>
      <c r="R699" s="269" t="s">
        <v>33</v>
      </c>
      <c r="S699" s="267" t="s">
        <v>5493</v>
      </c>
      <c r="T699" s="268" t="s">
        <v>5492</v>
      </c>
      <c r="U699" s="267" t="str">
        <f t="shared" si="42"/>
        <v/>
      </c>
      <c r="V699" s="267" t="str">
        <f t="shared" si="43"/>
        <v/>
      </c>
      <c r="W699" s="267" t="s">
        <v>5512</v>
      </c>
      <c r="X699" s="267"/>
      <c r="Y699" s="78"/>
    </row>
    <row r="700" spans="1:25" x14ac:dyDescent="0.2">
      <c r="A700" s="227">
        <v>2517</v>
      </c>
      <c r="B700" s="282">
        <v>0.53</v>
      </c>
      <c r="C700" s="281">
        <v>405</v>
      </c>
      <c r="D700" s="227" t="s">
        <v>5551</v>
      </c>
      <c r="E700" s="280" t="s">
        <v>2356</v>
      </c>
      <c r="F700" s="279" t="s">
        <v>2357</v>
      </c>
      <c r="G700" s="278" t="s">
        <v>5528</v>
      </c>
      <c r="H700" s="277"/>
      <c r="I700" s="276">
        <v>203</v>
      </c>
      <c r="J700" s="283">
        <v>0</v>
      </c>
      <c r="K700" s="274"/>
      <c r="L700" s="273">
        <v>0</v>
      </c>
      <c r="M700" s="273">
        <v>14</v>
      </c>
      <c r="N700" s="272"/>
      <c r="O700" s="271" t="str">
        <f t="shared" si="40"/>
        <v/>
      </c>
      <c r="P700" s="271" t="str">
        <f t="shared" si="41"/>
        <v/>
      </c>
      <c r="Q700" s="270" t="s">
        <v>79</v>
      </c>
      <c r="R700" s="269" t="s">
        <v>99</v>
      </c>
      <c r="S700" s="267" t="s">
        <v>5493</v>
      </c>
      <c r="T700" s="268" t="s">
        <v>5492</v>
      </c>
      <c r="U700" s="267" t="str">
        <f t="shared" si="42"/>
        <v/>
      </c>
      <c r="V700" s="267" t="str">
        <f t="shared" si="43"/>
        <v/>
      </c>
      <c r="W700" s="267" t="s">
        <v>5527</v>
      </c>
      <c r="X700" s="267"/>
      <c r="Y700" s="78"/>
    </row>
    <row r="701" spans="1:25" x14ac:dyDescent="0.2">
      <c r="A701" s="227">
        <v>2518</v>
      </c>
      <c r="B701" s="282">
        <v>0.6</v>
      </c>
      <c r="C701" s="281">
        <v>515</v>
      </c>
      <c r="D701" s="227" t="s">
        <v>5550</v>
      </c>
      <c r="E701" s="280" t="s">
        <v>2356</v>
      </c>
      <c r="F701" s="279" t="s">
        <v>2357</v>
      </c>
      <c r="G701" s="278" t="s">
        <v>5510</v>
      </c>
      <c r="H701" s="277"/>
      <c r="I701" s="276">
        <v>248.4</v>
      </c>
      <c r="J701" s="283">
        <v>0</v>
      </c>
      <c r="K701" s="274"/>
      <c r="L701" s="273">
        <v>0</v>
      </c>
      <c r="M701" s="273">
        <v>39</v>
      </c>
      <c r="N701" s="272"/>
      <c r="O701" s="271" t="str">
        <f t="shared" si="40"/>
        <v/>
      </c>
      <c r="P701" s="271" t="str">
        <f t="shared" si="41"/>
        <v/>
      </c>
      <c r="Q701" s="270" t="s">
        <v>79</v>
      </c>
      <c r="R701" s="269" t="s">
        <v>99</v>
      </c>
      <c r="S701" s="267" t="s">
        <v>5493</v>
      </c>
      <c r="T701" s="268" t="s">
        <v>5492</v>
      </c>
      <c r="U701" s="267" t="str">
        <f t="shared" si="42"/>
        <v/>
      </c>
      <c r="V701" s="267" t="str">
        <f t="shared" si="43"/>
        <v/>
      </c>
      <c r="W701" s="267" t="s">
        <v>5509</v>
      </c>
      <c r="X701" s="267"/>
      <c r="Y701" s="78"/>
    </row>
    <row r="702" spans="1:25" x14ac:dyDescent="0.2">
      <c r="A702" s="227">
        <v>2519</v>
      </c>
      <c r="B702" s="282">
        <v>0.9</v>
      </c>
      <c r="C702" s="281">
        <v>715</v>
      </c>
      <c r="D702" s="227" t="s">
        <v>5549</v>
      </c>
      <c r="E702" s="280" t="s">
        <v>2356</v>
      </c>
      <c r="F702" s="279" t="s">
        <v>2357</v>
      </c>
      <c r="G702" s="278" t="s">
        <v>5507</v>
      </c>
      <c r="H702" s="277"/>
      <c r="I702" s="276">
        <v>305.45</v>
      </c>
      <c r="J702" s="283">
        <v>0</v>
      </c>
      <c r="K702" s="274"/>
      <c r="L702" s="273">
        <v>0</v>
      </c>
      <c r="M702" s="273">
        <v>76</v>
      </c>
      <c r="N702" s="272"/>
      <c r="O702" s="271" t="str">
        <f t="shared" si="40"/>
        <v/>
      </c>
      <c r="P702" s="271" t="str">
        <f t="shared" si="41"/>
        <v/>
      </c>
      <c r="Q702" s="270" t="s">
        <v>79</v>
      </c>
      <c r="R702" s="269" t="s">
        <v>99</v>
      </c>
      <c r="S702" s="267" t="s">
        <v>5493</v>
      </c>
      <c r="T702" s="268" t="s">
        <v>5492</v>
      </c>
      <c r="U702" s="267" t="str">
        <f t="shared" si="42"/>
        <v/>
      </c>
      <c r="V702" s="267" t="str">
        <f t="shared" si="43"/>
        <v/>
      </c>
      <c r="W702" s="267" t="s">
        <v>5506</v>
      </c>
      <c r="X702" s="267"/>
      <c r="Y702" s="78"/>
    </row>
    <row r="703" spans="1:25" x14ac:dyDescent="0.2">
      <c r="A703" s="227">
        <v>2520</v>
      </c>
      <c r="B703" s="282">
        <v>1.25</v>
      </c>
      <c r="C703" s="281">
        <v>1050</v>
      </c>
      <c r="D703" s="227" t="s">
        <v>5548</v>
      </c>
      <c r="E703" s="280" t="s">
        <v>2356</v>
      </c>
      <c r="F703" s="279" t="s">
        <v>2357</v>
      </c>
      <c r="G703" s="278" t="s">
        <v>5504</v>
      </c>
      <c r="H703" s="277"/>
      <c r="I703" s="276">
        <v>365.2</v>
      </c>
      <c r="J703" s="283">
        <v>0</v>
      </c>
      <c r="K703" s="274"/>
      <c r="L703" s="273">
        <v>0</v>
      </c>
      <c r="M703" s="273">
        <v>16</v>
      </c>
      <c r="N703" s="272"/>
      <c r="O703" s="271" t="str">
        <f t="shared" si="40"/>
        <v/>
      </c>
      <c r="P703" s="271" t="str">
        <f t="shared" si="41"/>
        <v/>
      </c>
      <c r="Q703" s="270" t="s">
        <v>79</v>
      </c>
      <c r="R703" s="269" t="s">
        <v>99</v>
      </c>
      <c r="S703" s="267" t="s">
        <v>5493</v>
      </c>
      <c r="T703" s="268" t="s">
        <v>5492</v>
      </c>
      <c r="U703" s="267" t="str">
        <f t="shared" si="42"/>
        <v/>
      </c>
      <c r="V703" s="267" t="str">
        <f t="shared" si="43"/>
        <v/>
      </c>
      <c r="W703" s="267" t="s">
        <v>5503</v>
      </c>
      <c r="X703" s="267"/>
      <c r="Y703" s="78"/>
    </row>
    <row r="704" spans="1:25" x14ac:dyDescent="0.2">
      <c r="A704" s="227">
        <v>2521</v>
      </c>
      <c r="B704" s="282">
        <v>2.5</v>
      </c>
      <c r="C704" s="281">
        <v>1550</v>
      </c>
      <c r="D704" s="227" t="s">
        <v>5547</v>
      </c>
      <c r="E704" s="280" t="s">
        <v>2356</v>
      </c>
      <c r="F704" s="279" t="s">
        <v>2357</v>
      </c>
      <c r="G704" s="278" t="s">
        <v>5499</v>
      </c>
      <c r="H704" s="277"/>
      <c r="I704" s="276">
        <v>434.4</v>
      </c>
      <c r="J704" s="283">
        <v>0</v>
      </c>
      <c r="K704" s="274"/>
      <c r="L704" s="273">
        <v>0</v>
      </c>
      <c r="M704" s="273">
        <v>2</v>
      </c>
      <c r="N704" s="272"/>
      <c r="O704" s="271" t="str">
        <f t="shared" si="40"/>
        <v/>
      </c>
      <c r="P704" s="271" t="str">
        <f t="shared" si="41"/>
        <v/>
      </c>
      <c r="Q704" s="270" t="s">
        <v>79</v>
      </c>
      <c r="R704" s="269" t="s">
        <v>99</v>
      </c>
      <c r="S704" s="267" t="s">
        <v>5493</v>
      </c>
      <c r="T704" s="268" t="s">
        <v>5492</v>
      </c>
      <c r="U704" s="267" t="str">
        <f t="shared" si="42"/>
        <v/>
      </c>
      <c r="V704" s="267" t="str">
        <f t="shared" si="43"/>
        <v/>
      </c>
      <c r="W704" s="267" t="s">
        <v>5498</v>
      </c>
      <c r="X704" s="267"/>
      <c r="Y704" s="78"/>
    </row>
    <row r="705" spans="1:25" x14ac:dyDescent="0.2">
      <c r="A705" s="227">
        <v>2522</v>
      </c>
      <c r="B705" s="282">
        <v>2.9</v>
      </c>
      <c r="C705" s="281">
        <v>2500</v>
      </c>
      <c r="D705" s="227" t="s">
        <v>5546</v>
      </c>
      <c r="E705" s="280" t="s">
        <v>2356</v>
      </c>
      <c r="F705" s="279" t="s">
        <v>2357</v>
      </c>
      <c r="G705" s="278" t="s">
        <v>5496</v>
      </c>
      <c r="H705" s="277"/>
      <c r="I705" s="276">
        <v>520.5</v>
      </c>
      <c r="J705" s="283">
        <v>0</v>
      </c>
      <c r="K705" s="274"/>
      <c r="L705" s="273">
        <v>0</v>
      </c>
      <c r="M705" s="273">
        <v>2</v>
      </c>
      <c r="N705" s="272"/>
      <c r="O705" s="271" t="str">
        <f t="shared" si="40"/>
        <v/>
      </c>
      <c r="P705" s="271" t="str">
        <f t="shared" si="41"/>
        <v/>
      </c>
      <c r="Q705" s="270" t="s">
        <v>79</v>
      </c>
      <c r="R705" s="269" t="s">
        <v>99</v>
      </c>
      <c r="S705" s="267" t="s">
        <v>5493</v>
      </c>
      <c r="T705" s="268" t="s">
        <v>5492</v>
      </c>
      <c r="U705" s="267" t="str">
        <f t="shared" si="42"/>
        <v/>
      </c>
      <c r="V705" s="267" t="str">
        <f t="shared" si="43"/>
        <v/>
      </c>
      <c r="W705" s="267" t="s">
        <v>5491</v>
      </c>
      <c r="X705" s="267"/>
      <c r="Y705" s="78"/>
    </row>
    <row r="706" spans="1:25" x14ac:dyDescent="0.2">
      <c r="A706" s="227">
        <v>2524</v>
      </c>
      <c r="B706" s="282">
        <v>3.5</v>
      </c>
      <c r="C706" s="281">
        <v>3000</v>
      </c>
      <c r="D706" s="227" t="s">
        <v>5545</v>
      </c>
      <c r="E706" s="280" t="s">
        <v>2356</v>
      </c>
      <c r="F706" s="279" t="s">
        <v>2357</v>
      </c>
      <c r="G706" s="278" t="s">
        <v>5514</v>
      </c>
      <c r="H706" s="277"/>
      <c r="I706" s="276">
        <v>756.9</v>
      </c>
      <c r="J706" s="283">
        <v>0</v>
      </c>
      <c r="K706" s="274"/>
      <c r="L706" s="273">
        <v>0</v>
      </c>
      <c r="M706" s="273">
        <v>1</v>
      </c>
      <c r="N706" s="272"/>
      <c r="O706" s="271" t="str">
        <f t="shared" si="40"/>
        <v/>
      </c>
      <c r="P706" s="271" t="str">
        <f t="shared" si="41"/>
        <v/>
      </c>
      <c r="Q706" s="270" t="s">
        <v>79</v>
      </c>
      <c r="R706" s="269" t="s">
        <v>99</v>
      </c>
      <c r="S706" s="267" t="s">
        <v>5493</v>
      </c>
      <c r="T706" s="268" t="s">
        <v>5492</v>
      </c>
      <c r="U706" s="267" t="str">
        <f t="shared" si="42"/>
        <v/>
      </c>
      <c r="V706" s="267" t="str">
        <f t="shared" si="43"/>
        <v/>
      </c>
      <c r="W706" s="267" t="s">
        <v>5512</v>
      </c>
      <c r="X706" s="267"/>
      <c r="Y706" s="78"/>
    </row>
    <row r="707" spans="1:25" x14ac:dyDescent="0.2">
      <c r="A707" s="227">
        <v>2529</v>
      </c>
      <c r="B707" s="282">
        <v>0.6</v>
      </c>
      <c r="C707" s="281">
        <v>515</v>
      </c>
      <c r="D707" s="227" t="s">
        <v>5544</v>
      </c>
      <c r="E707" s="280" t="s">
        <v>5538</v>
      </c>
      <c r="F707" s="279" t="s">
        <v>5537</v>
      </c>
      <c r="G707" s="278" t="s">
        <v>5510</v>
      </c>
      <c r="H707" s="277"/>
      <c r="I707" s="276">
        <v>274.35000000000002</v>
      </c>
      <c r="J707" s="283">
        <v>0</v>
      </c>
      <c r="K707" s="274" t="s">
        <v>5495</v>
      </c>
      <c r="L707" s="273">
        <v>0</v>
      </c>
      <c r="M707" s="273">
        <v>1</v>
      </c>
      <c r="N707" s="272"/>
      <c r="O707" s="271" t="str">
        <f t="shared" si="40"/>
        <v/>
      </c>
      <c r="P707" s="271" t="str">
        <f t="shared" si="41"/>
        <v/>
      </c>
      <c r="Q707" s="270" t="s">
        <v>5494</v>
      </c>
      <c r="R707" s="269" t="s">
        <v>33</v>
      </c>
      <c r="S707" s="267" t="s">
        <v>5493</v>
      </c>
      <c r="T707" s="268" t="s">
        <v>5492</v>
      </c>
      <c r="U707" s="267" t="str">
        <f t="shared" si="42"/>
        <v/>
      </c>
      <c r="V707" s="267" t="str">
        <f t="shared" si="43"/>
        <v/>
      </c>
      <c r="W707" s="267" t="s">
        <v>5509</v>
      </c>
      <c r="X707" s="267"/>
      <c r="Y707" s="78"/>
    </row>
    <row r="708" spans="1:25" x14ac:dyDescent="0.2">
      <c r="A708" s="227">
        <v>2530</v>
      </c>
      <c r="B708" s="282">
        <v>0.9</v>
      </c>
      <c r="C708" s="281">
        <v>715</v>
      </c>
      <c r="D708" s="227" t="s">
        <v>5543</v>
      </c>
      <c r="E708" s="280" t="s">
        <v>5538</v>
      </c>
      <c r="F708" s="279" t="s">
        <v>5537</v>
      </c>
      <c r="G708" s="278" t="s">
        <v>5507</v>
      </c>
      <c r="H708" s="277"/>
      <c r="I708" s="276">
        <v>327.25</v>
      </c>
      <c r="J708" s="283">
        <v>0</v>
      </c>
      <c r="K708" s="274" t="s">
        <v>5495</v>
      </c>
      <c r="L708" s="273">
        <v>0</v>
      </c>
      <c r="M708" s="273">
        <v>8</v>
      </c>
      <c r="N708" s="272"/>
      <c r="O708" s="271" t="str">
        <f t="shared" si="40"/>
        <v/>
      </c>
      <c r="P708" s="271" t="str">
        <f t="shared" si="41"/>
        <v/>
      </c>
      <c r="Q708" s="270" t="s">
        <v>5494</v>
      </c>
      <c r="R708" s="269" t="s">
        <v>33</v>
      </c>
      <c r="S708" s="267" t="s">
        <v>5493</v>
      </c>
      <c r="T708" s="268" t="s">
        <v>5492</v>
      </c>
      <c r="U708" s="267" t="str">
        <f t="shared" si="42"/>
        <v/>
      </c>
      <c r="V708" s="267" t="str">
        <f t="shared" si="43"/>
        <v/>
      </c>
      <c r="W708" s="267" t="s">
        <v>5506</v>
      </c>
      <c r="X708" s="267"/>
      <c r="Y708" s="78"/>
    </row>
    <row r="709" spans="1:25" x14ac:dyDescent="0.2">
      <c r="A709" s="227">
        <v>2531</v>
      </c>
      <c r="B709" s="282">
        <v>1.25</v>
      </c>
      <c r="C709" s="281">
        <v>1050</v>
      </c>
      <c r="D709" s="227" t="s">
        <v>5542</v>
      </c>
      <c r="E709" s="280" t="s">
        <v>5538</v>
      </c>
      <c r="F709" s="279" t="s">
        <v>5537</v>
      </c>
      <c r="G709" s="278" t="s">
        <v>5504</v>
      </c>
      <c r="H709" s="277"/>
      <c r="I709" s="276">
        <v>385.25</v>
      </c>
      <c r="J709" s="283">
        <v>0</v>
      </c>
      <c r="K709" s="274" t="s">
        <v>5495</v>
      </c>
      <c r="L709" s="273">
        <v>0</v>
      </c>
      <c r="M709" s="273">
        <v>26</v>
      </c>
      <c r="N709" s="272"/>
      <c r="O709" s="271" t="str">
        <f t="shared" si="40"/>
        <v/>
      </c>
      <c r="P709" s="271" t="str">
        <f t="shared" si="41"/>
        <v/>
      </c>
      <c r="Q709" s="270" t="s">
        <v>5494</v>
      </c>
      <c r="R709" s="269" t="s">
        <v>33</v>
      </c>
      <c r="S709" s="267" t="s">
        <v>5493</v>
      </c>
      <c r="T709" s="268" t="s">
        <v>5492</v>
      </c>
      <c r="U709" s="267" t="str">
        <f t="shared" si="42"/>
        <v/>
      </c>
      <c r="V709" s="267" t="str">
        <f t="shared" si="43"/>
        <v/>
      </c>
      <c r="W709" s="267" t="s">
        <v>5503</v>
      </c>
      <c r="X709" s="267"/>
      <c r="Y709" s="78"/>
    </row>
    <row r="710" spans="1:25" x14ac:dyDescent="0.2">
      <c r="A710" s="227">
        <v>2532</v>
      </c>
      <c r="B710" s="282">
        <v>2.5</v>
      </c>
      <c r="C710" s="281">
        <v>1550</v>
      </c>
      <c r="D710" s="227" t="s">
        <v>5541</v>
      </c>
      <c r="E710" s="280" t="s">
        <v>5538</v>
      </c>
      <c r="F710" s="279" t="s">
        <v>5537</v>
      </c>
      <c r="G710" s="278" t="s">
        <v>5499</v>
      </c>
      <c r="H710" s="277"/>
      <c r="I710" s="276">
        <v>475.9</v>
      </c>
      <c r="J710" s="283">
        <v>0</v>
      </c>
      <c r="K710" s="274" t="s">
        <v>5495</v>
      </c>
      <c r="L710" s="273">
        <v>0</v>
      </c>
      <c r="M710" s="273">
        <v>13</v>
      </c>
      <c r="N710" s="272"/>
      <c r="O710" s="271" t="str">
        <f t="shared" si="40"/>
        <v/>
      </c>
      <c r="P710" s="271" t="str">
        <f t="shared" si="41"/>
        <v/>
      </c>
      <c r="Q710" s="270" t="s">
        <v>5494</v>
      </c>
      <c r="R710" s="269" t="s">
        <v>33</v>
      </c>
      <c r="S710" s="267" t="s">
        <v>5493</v>
      </c>
      <c r="T710" s="268" t="s">
        <v>5492</v>
      </c>
      <c r="U710" s="267" t="str">
        <f t="shared" si="42"/>
        <v/>
      </c>
      <c r="V710" s="267" t="str">
        <f t="shared" si="43"/>
        <v/>
      </c>
      <c r="W710" s="267" t="s">
        <v>5498</v>
      </c>
      <c r="X710" s="267"/>
      <c r="Y710" s="78"/>
    </row>
    <row r="711" spans="1:25" x14ac:dyDescent="0.2">
      <c r="A711" s="227">
        <v>2533</v>
      </c>
      <c r="B711" s="282">
        <v>2.9</v>
      </c>
      <c r="C711" s="281">
        <v>2500</v>
      </c>
      <c r="D711" s="227" t="s">
        <v>5540</v>
      </c>
      <c r="E711" s="280" t="s">
        <v>5538</v>
      </c>
      <c r="F711" s="279" t="s">
        <v>5537</v>
      </c>
      <c r="G711" s="278" t="s">
        <v>5496</v>
      </c>
      <c r="H711" s="277"/>
      <c r="I711" s="276">
        <v>585.04999999999995</v>
      </c>
      <c r="J711" s="283">
        <v>0</v>
      </c>
      <c r="K711" s="274" t="s">
        <v>5495</v>
      </c>
      <c r="L711" s="273">
        <v>0</v>
      </c>
      <c r="M711" s="273">
        <v>4</v>
      </c>
      <c r="N711" s="272"/>
      <c r="O711" s="271" t="str">
        <f t="shared" si="40"/>
        <v/>
      </c>
      <c r="P711" s="271" t="str">
        <f t="shared" si="41"/>
        <v/>
      </c>
      <c r="Q711" s="270" t="s">
        <v>5494</v>
      </c>
      <c r="R711" s="269" t="s">
        <v>33</v>
      </c>
      <c r="S711" s="267" t="s">
        <v>5493</v>
      </c>
      <c r="T711" s="268" t="s">
        <v>5492</v>
      </c>
      <c r="U711" s="267" t="str">
        <f t="shared" si="42"/>
        <v/>
      </c>
      <c r="V711" s="267" t="str">
        <f t="shared" si="43"/>
        <v/>
      </c>
      <c r="W711" s="267" t="s">
        <v>5491</v>
      </c>
      <c r="X711" s="267"/>
      <c r="Y711" s="78"/>
    </row>
    <row r="712" spans="1:25" x14ac:dyDescent="0.2">
      <c r="A712" s="227">
        <v>2534</v>
      </c>
      <c r="B712" s="282">
        <v>3</v>
      </c>
      <c r="C712" s="281">
        <v>2700</v>
      </c>
      <c r="D712" s="227" t="s">
        <v>5539</v>
      </c>
      <c r="E712" s="280" t="s">
        <v>5538</v>
      </c>
      <c r="F712" s="279" t="s">
        <v>5537</v>
      </c>
      <c r="G712" s="278" t="s">
        <v>5516</v>
      </c>
      <c r="H712" s="277"/>
      <c r="I712" s="276">
        <v>640</v>
      </c>
      <c r="J712" s="283">
        <v>0</v>
      </c>
      <c r="K712" s="274" t="s">
        <v>5495</v>
      </c>
      <c r="L712" s="273">
        <v>0</v>
      </c>
      <c r="M712" s="273">
        <v>4</v>
      </c>
      <c r="N712" s="272"/>
      <c r="O712" s="271" t="str">
        <f t="shared" si="40"/>
        <v/>
      </c>
      <c r="P712" s="271" t="str">
        <f t="shared" si="41"/>
        <v/>
      </c>
      <c r="Q712" s="270" t="s">
        <v>5494</v>
      </c>
      <c r="R712" s="269" t="s">
        <v>33</v>
      </c>
      <c r="S712" s="267" t="s">
        <v>5493</v>
      </c>
      <c r="T712" s="268" t="s">
        <v>5492</v>
      </c>
      <c r="U712" s="267" t="str">
        <f t="shared" si="42"/>
        <v/>
      </c>
      <c r="V712" s="267" t="str">
        <f t="shared" si="43"/>
        <v/>
      </c>
      <c r="W712" s="267" t="s">
        <v>5512</v>
      </c>
      <c r="X712" s="267"/>
      <c r="Y712" s="78"/>
    </row>
    <row r="713" spans="1:25" x14ac:dyDescent="0.2">
      <c r="A713" s="227">
        <v>2538</v>
      </c>
      <c r="B713" s="282">
        <v>0.6</v>
      </c>
      <c r="C713" s="281">
        <v>515</v>
      </c>
      <c r="D713" s="227" t="s">
        <v>5536</v>
      </c>
      <c r="E713" s="280" t="s">
        <v>581</v>
      </c>
      <c r="F713" s="279" t="s">
        <v>582</v>
      </c>
      <c r="G713" s="278" t="s">
        <v>5510</v>
      </c>
      <c r="H713" s="277"/>
      <c r="I713" s="276">
        <v>274.35000000000002</v>
      </c>
      <c r="J713" s="275">
        <v>0.75</v>
      </c>
      <c r="K713" s="274" t="s">
        <v>5495</v>
      </c>
      <c r="L713" s="273">
        <v>0</v>
      </c>
      <c r="M713" s="273">
        <v>20</v>
      </c>
      <c r="N713" s="272"/>
      <c r="O713" s="271" t="str">
        <f t="shared" si="40"/>
        <v/>
      </c>
      <c r="P713" s="271" t="str">
        <f t="shared" si="41"/>
        <v/>
      </c>
      <c r="Q713" s="270" t="s">
        <v>5494</v>
      </c>
      <c r="R713" s="269" t="s">
        <v>33</v>
      </c>
      <c r="S713" s="267" t="s">
        <v>5493</v>
      </c>
      <c r="T713" s="268" t="s">
        <v>5492</v>
      </c>
      <c r="U713" s="267" t="str">
        <f t="shared" si="42"/>
        <v/>
      </c>
      <c r="V713" s="267" t="str">
        <f t="shared" si="43"/>
        <v/>
      </c>
      <c r="W713" s="267" t="s">
        <v>5509</v>
      </c>
      <c r="X713" s="267"/>
      <c r="Y713" s="78"/>
    </row>
    <row r="714" spans="1:25" x14ac:dyDescent="0.2">
      <c r="A714" s="227">
        <v>2539</v>
      </c>
      <c r="B714" s="282">
        <v>0.9</v>
      </c>
      <c r="C714" s="281">
        <v>715</v>
      </c>
      <c r="D714" s="227" t="s">
        <v>5535</v>
      </c>
      <c r="E714" s="280" t="s">
        <v>581</v>
      </c>
      <c r="F714" s="279" t="s">
        <v>582</v>
      </c>
      <c r="G714" s="278" t="s">
        <v>5507</v>
      </c>
      <c r="H714" s="277"/>
      <c r="I714" s="276">
        <v>327.25</v>
      </c>
      <c r="J714" s="275">
        <v>0.75</v>
      </c>
      <c r="K714" s="274" t="s">
        <v>5495</v>
      </c>
      <c r="L714" s="273">
        <v>0</v>
      </c>
      <c r="M714" s="273">
        <v>15</v>
      </c>
      <c r="N714" s="272"/>
      <c r="O714" s="271" t="str">
        <f t="shared" si="40"/>
        <v/>
      </c>
      <c r="P714" s="271" t="str">
        <f t="shared" si="41"/>
        <v/>
      </c>
      <c r="Q714" s="270" t="s">
        <v>5494</v>
      </c>
      <c r="R714" s="269" t="s">
        <v>33</v>
      </c>
      <c r="S714" s="267" t="s">
        <v>5493</v>
      </c>
      <c r="T714" s="268" t="s">
        <v>5492</v>
      </c>
      <c r="U714" s="267" t="str">
        <f t="shared" si="42"/>
        <v/>
      </c>
      <c r="V714" s="267" t="str">
        <f t="shared" si="43"/>
        <v/>
      </c>
      <c r="W714" s="267" t="s">
        <v>5506</v>
      </c>
      <c r="X714" s="267"/>
      <c r="Y714" s="78"/>
    </row>
    <row r="715" spans="1:25" x14ac:dyDescent="0.2">
      <c r="A715" s="227">
        <v>2540</v>
      </c>
      <c r="B715" s="282">
        <v>1.25</v>
      </c>
      <c r="C715" s="281">
        <v>1050</v>
      </c>
      <c r="D715" s="227" t="s">
        <v>5534</v>
      </c>
      <c r="E715" s="280" t="s">
        <v>581</v>
      </c>
      <c r="F715" s="279" t="s">
        <v>582</v>
      </c>
      <c r="G715" s="278" t="s">
        <v>5504</v>
      </c>
      <c r="H715" s="277"/>
      <c r="I715" s="276">
        <v>385.25</v>
      </c>
      <c r="J715" s="275">
        <v>0.75</v>
      </c>
      <c r="K715" s="274" t="s">
        <v>5495</v>
      </c>
      <c r="L715" s="273">
        <v>0</v>
      </c>
      <c r="M715" s="273">
        <v>11</v>
      </c>
      <c r="N715" s="272"/>
      <c r="O715" s="271" t="str">
        <f t="shared" si="40"/>
        <v/>
      </c>
      <c r="P715" s="271" t="str">
        <f t="shared" si="41"/>
        <v/>
      </c>
      <c r="Q715" s="270" t="s">
        <v>5494</v>
      </c>
      <c r="R715" s="269" t="s">
        <v>33</v>
      </c>
      <c r="S715" s="267" t="s">
        <v>5493</v>
      </c>
      <c r="T715" s="268" t="s">
        <v>5492</v>
      </c>
      <c r="U715" s="267" t="str">
        <f t="shared" si="42"/>
        <v/>
      </c>
      <c r="V715" s="267" t="str">
        <f t="shared" si="43"/>
        <v/>
      </c>
      <c r="W715" s="267" t="s">
        <v>5503</v>
      </c>
      <c r="X715" s="267"/>
      <c r="Y715" s="78"/>
    </row>
    <row r="716" spans="1:25" x14ac:dyDescent="0.2">
      <c r="A716" s="227">
        <v>2541</v>
      </c>
      <c r="B716" s="282">
        <v>2.5</v>
      </c>
      <c r="C716" s="281">
        <v>1550</v>
      </c>
      <c r="D716" s="227" t="s">
        <v>5533</v>
      </c>
      <c r="E716" s="280" t="s">
        <v>581</v>
      </c>
      <c r="F716" s="279" t="s">
        <v>582</v>
      </c>
      <c r="G716" s="278" t="s">
        <v>5499</v>
      </c>
      <c r="H716" s="277"/>
      <c r="I716" s="276">
        <v>475.9</v>
      </c>
      <c r="J716" s="275">
        <v>0.75</v>
      </c>
      <c r="K716" s="274" t="s">
        <v>5495</v>
      </c>
      <c r="L716" s="273">
        <v>0</v>
      </c>
      <c r="M716" s="273">
        <v>1</v>
      </c>
      <c r="N716" s="272"/>
      <c r="O716" s="271" t="str">
        <f t="shared" ref="O716:O779" si="44">IF(N716="","",I716-($O$10*I716))</f>
        <v/>
      </c>
      <c r="P716" s="271" t="str">
        <f t="shared" ref="P716:P779" si="45">IF(N716&lt;&gt;0,SUM(N716*J716, O716*N716),"")</f>
        <v/>
      </c>
      <c r="Q716" s="270" t="s">
        <v>5494</v>
      </c>
      <c r="R716" s="269" t="s">
        <v>33</v>
      </c>
      <c r="S716" s="267" t="s">
        <v>5493</v>
      </c>
      <c r="T716" s="268" t="s">
        <v>5492</v>
      </c>
      <c r="U716" s="267" t="str">
        <f t="shared" ref="U716:U736" si="46">IF(N716&gt;0,N716*B716,"")</f>
        <v/>
      </c>
      <c r="V716" s="267" t="str">
        <f t="shared" ref="V716:V736" si="47">IF(N716&gt;0,N716*C716,"")</f>
        <v/>
      </c>
      <c r="W716" s="267" t="s">
        <v>5498</v>
      </c>
      <c r="X716" s="267"/>
      <c r="Y716" s="78"/>
    </row>
    <row r="717" spans="1:25" x14ac:dyDescent="0.2">
      <c r="A717" s="227">
        <v>2543</v>
      </c>
      <c r="B717" s="282">
        <v>3</v>
      </c>
      <c r="C717" s="281">
        <v>2700</v>
      </c>
      <c r="D717" s="227" t="s">
        <v>5532</v>
      </c>
      <c r="E717" s="280" t="s">
        <v>581</v>
      </c>
      <c r="F717" s="279" t="s">
        <v>582</v>
      </c>
      <c r="G717" s="278" t="s">
        <v>5516</v>
      </c>
      <c r="H717" s="277"/>
      <c r="I717" s="276">
        <v>700.4</v>
      </c>
      <c r="J717" s="275">
        <v>0.75</v>
      </c>
      <c r="K717" s="274" t="s">
        <v>5495</v>
      </c>
      <c r="L717" s="273">
        <v>0</v>
      </c>
      <c r="M717" s="273">
        <v>1</v>
      </c>
      <c r="N717" s="272"/>
      <c r="O717" s="271" t="str">
        <f t="shared" si="44"/>
        <v/>
      </c>
      <c r="P717" s="271" t="str">
        <f t="shared" si="45"/>
        <v/>
      </c>
      <c r="Q717" s="270" t="s">
        <v>5494</v>
      </c>
      <c r="R717" s="269" t="s">
        <v>33</v>
      </c>
      <c r="S717" s="267" t="s">
        <v>5493</v>
      </c>
      <c r="T717" s="268" t="s">
        <v>5492</v>
      </c>
      <c r="U717" s="267" t="str">
        <f t="shared" si="46"/>
        <v/>
      </c>
      <c r="V717" s="267" t="str">
        <f t="shared" si="47"/>
        <v/>
      </c>
      <c r="W717" s="267" t="s">
        <v>5512</v>
      </c>
      <c r="X717" s="267"/>
      <c r="Y717" s="78"/>
    </row>
    <row r="718" spans="1:25" x14ac:dyDescent="0.2">
      <c r="A718" s="227">
        <v>2549</v>
      </c>
      <c r="B718" s="282">
        <v>0.9</v>
      </c>
      <c r="C718" s="281">
        <v>715</v>
      </c>
      <c r="D718" s="227" t="s">
        <v>5531</v>
      </c>
      <c r="E718" s="280" t="s">
        <v>593</v>
      </c>
      <c r="F718" s="279" t="s">
        <v>594</v>
      </c>
      <c r="G718" s="278" t="s">
        <v>5507</v>
      </c>
      <c r="H718" s="277"/>
      <c r="I718" s="276">
        <v>327.25</v>
      </c>
      <c r="J718" s="275">
        <v>2.5</v>
      </c>
      <c r="K718" s="274" t="s">
        <v>5495</v>
      </c>
      <c r="L718" s="273">
        <v>0</v>
      </c>
      <c r="M718" s="273">
        <v>5</v>
      </c>
      <c r="N718" s="272"/>
      <c r="O718" s="271" t="str">
        <f t="shared" si="44"/>
        <v/>
      </c>
      <c r="P718" s="271" t="str">
        <f t="shared" si="45"/>
        <v/>
      </c>
      <c r="Q718" s="270" t="s">
        <v>52</v>
      </c>
      <c r="R718" s="269" t="s">
        <v>33</v>
      </c>
      <c r="S718" s="267" t="s">
        <v>5493</v>
      </c>
      <c r="T718" s="268" t="s">
        <v>5492</v>
      </c>
      <c r="U718" s="267" t="str">
        <f t="shared" si="46"/>
        <v/>
      </c>
      <c r="V718" s="267" t="str">
        <f t="shared" si="47"/>
        <v/>
      </c>
      <c r="W718" s="267" t="s">
        <v>5506</v>
      </c>
      <c r="X718" s="267"/>
      <c r="Y718" s="78"/>
    </row>
    <row r="719" spans="1:25" x14ac:dyDescent="0.2">
      <c r="A719" s="227">
        <v>2550</v>
      </c>
      <c r="B719" s="282">
        <v>1.25</v>
      </c>
      <c r="C719" s="281">
        <v>1050</v>
      </c>
      <c r="D719" s="227" t="s">
        <v>5530</v>
      </c>
      <c r="E719" s="280" t="s">
        <v>593</v>
      </c>
      <c r="F719" s="279" t="s">
        <v>594</v>
      </c>
      <c r="G719" s="278" t="s">
        <v>5504</v>
      </c>
      <c r="H719" s="277"/>
      <c r="I719" s="276">
        <v>375</v>
      </c>
      <c r="J719" s="275">
        <v>2.5</v>
      </c>
      <c r="K719" s="274" t="s">
        <v>5495</v>
      </c>
      <c r="L719" s="273">
        <v>0</v>
      </c>
      <c r="M719" s="273">
        <v>3</v>
      </c>
      <c r="N719" s="272"/>
      <c r="O719" s="271" t="str">
        <f t="shared" si="44"/>
        <v/>
      </c>
      <c r="P719" s="271" t="str">
        <f t="shared" si="45"/>
        <v/>
      </c>
      <c r="Q719" s="270" t="s">
        <v>52</v>
      </c>
      <c r="R719" s="269" t="s">
        <v>33</v>
      </c>
      <c r="S719" s="267" t="s">
        <v>5493</v>
      </c>
      <c r="T719" s="268" t="s">
        <v>5492</v>
      </c>
      <c r="U719" s="267" t="str">
        <f t="shared" si="46"/>
        <v/>
      </c>
      <c r="V719" s="267" t="str">
        <f t="shared" si="47"/>
        <v/>
      </c>
      <c r="W719" s="267" t="s">
        <v>5503</v>
      </c>
      <c r="X719" s="267"/>
      <c r="Y719" s="78"/>
    </row>
    <row r="720" spans="1:25" x14ac:dyDescent="0.2">
      <c r="A720" s="227">
        <v>2556</v>
      </c>
      <c r="B720" s="282">
        <v>0.53</v>
      </c>
      <c r="C720" s="281">
        <v>405</v>
      </c>
      <c r="D720" s="227" t="s">
        <v>5529</v>
      </c>
      <c r="E720" s="280" t="s">
        <v>835</v>
      </c>
      <c r="F720" s="279" t="s">
        <v>836</v>
      </c>
      <c r="G720" s="278" t="s">
        <v>5528</v>
      </c>
      <c r="H720" s="277"/>
      <c r="I720" s="276">
        <v>226.85</v>
      </c>
      <c r="J720" s="275">
        <v>1.75</v>
      </c>
      <c r="K720" s="274" t="s">
        <v>5495</v>
      </c>
      <c r="L720" s="273">
        <v>0</v>
      </c>
      <c r="M720" s="273">
        <v>1</v>
      </c>
      <c r="N720" s="272"/>
      <c r="O720" s="271" t="str">
        <f t="shared" si="44"/>
        <v/>
      </c>
      <c r="P720" s="271" t="str">
        <f t="shared" si="45"/>
        <v/>
      </c>
      <c r="Q720" s="270" t="s">
        <v>5521</v>
      </c>
      <c r="R720" s="269" t="s">
        <v>33</v>
      </c>
      <c r="S720" s="267" t="s">
        <v>5520</v>
      </c>
      <c r="T720" s="268" t="s">
        <v>5492</v>
      </c>
      <c r="U720" s="267" t="str">
        <f t="shared" si="46"/>
        <v/>
      </c>
      <c r="V720" s="267" t="str">
        <f t="shared" si="47"/>
        <v/>
      </c>
      <c r="W720" s="267" t="s">
        <v>5527</v>
      </c>
      <c r="X720" s="267"/>
      <c r="Y720" s="78"/>
    </row>
    <row r="721" spans="1:25" x14ac:dyDescent="0.2">
      <c r="A721" s="227">
        <v>2557</v>
      </c>
      <c r="B721" s="282">
        <v>0.6</v>
      </c>
      <c r="C721" s="281">
        <v>515</v>
      </c>
      <c r="D721" s="227" t="s">
        <v>5526</v>
      </c>
      <c r="E721" s="280" t="s">
        <v>835</v>
      </c>
      <c r="F721" s="279" t="s">
        <v>836</v>
      </c>
      <c r="G721" s="278" t="s">
        <v>5510</v>
      </c>
      <c r="H721" s="277"/>
      <c r="I721" s="276">
        <v>274.35000000000002</v>
      </c>
      <c r="J721" s="275">
        <v>1.75</v>
      </c>
      <c r="K721" s="274" t="s">
        <v>5495</v>
      </c>
      <c r="L721" s="273">
        <v>0</v>
      </c>
      <c r="M721" s="273">
        <v>11</v>
      </c>
      <c r="N721" s="272"/>
      <c r="O721" s="271" t="str">
        <f t="shared" si="44"/>
        <v/>
      </c>
      <c r="P721" s="271" t="str">
        <f t="shared" si="45"/>
        <v/>
      </c>
      <c r="Q721" s="270" t="s">
        <v>5521</v>
      </c>
      <c r="R721" s="269" t="s">
        <v>33</v>
      </c>
      <c r="S721" s="267" t="s">
        <v>5520</v>
      </c>
      <c r="T721" s="268" t="s">
        <v>5492</v>
      </c>
      <c r="U721" s="267" t="str">
        <f t="shared" si="46"/>
        <v/>
      </c>
      <c r="V721" s="267" t="str">
        <f t="shared" si="47"/>
        <v/>
      </c>
      <c r="W721" s="267" t="s">
        <v>5509</v>
      </c>
      <c r="X721" s="267"/>
      <c r="Y721" s="78"/>
    </row>
    <row r="722" spans="1:25" x14ac:dyDescent="0.2">
      <c r="A722" s="227">
        <v>2558</v>
      </c>
      <c r="B722" s="282">
        <v>0.9</v>
      </c>
      <c r="C722" s="281">
        <v>715</v>
      </c>
      <c r="D722" s="227" t="s">
        <v>5525</v>
      </c>
      <c r="E722" s="280" t="s">
        <v>835</v>
      </c>
      <c r="F722" s="279" t="s">
        <v>836</v>
      </c>
      <c r="G722" s="278" t="s">
        <v>5507</v>
      </c>
      <c r="H722" s="277"/>
      <c r="I722" s="276">
        <v>327.25</v>
      </c>
      <c r="J722" s="275">
        <v>1.75</v>
      </c>
      <c r="K722" s="274" t="s">
        <v>5495</v>
      </c>
      <c r="L722" s="273">
        <v>0</v>
      </c>
      <c r="M722" s="273">
        <v>6</v>
      </c>
      <c r="N722" s="272"/>
      <c r="O722" s="271" t="str">
        <f t="shared" si="44"/>
        <v/>
      </c>
      <c r="P722" s="271" t="str">
        <f t="shared" si="45"/>
        <v/>
      </c>
      <c r="Q722" s="270" t="s">
        <v>5521</v>
      </c>
      <c r="R722" s="269" t="s">
        <v>33</v>
      </c>
      <c r="S722" s="267" t="s">
        <v>5520</v>
      </c>
      <c r="T722" s="268" t="s">
        <v>5492</v>
      </c>
      <c r="U722" s="267" t="str">
        <f t="shared" si="46"/>
        <v/>
      </c>
      <c r="V722" s="267" t="str">
        <f t="shared" si="47"/>
        <v/>
      </c>
      <c r="W722" s="267" t="s">
        <v>5506</v>
      </c>
      <c r="X722" s="267"/>
      <c r="Y722" s="78"/>
    </row>
    <row r="723" spans="1:25" x14ac:dyDescent="0.2">
      <c r="A723" s="227">
        <v>2559</v>
      </c>
      <c r="B723" s="282">
        <v>1.25</v>
      </c>
      <c r="C723" s="281">
        <v>1050</v>
      </c>
      <c r="D723" s="227" t="s">
        <v>5524</v>
      </c>
      <c r="E723" s="280" t="s">
        <v>835</v>
      </c>
      <c r="F723" s="279" t="s">
        <v>836</v>
      </c>
      <c r="G723" s="278" t="s">
        <v>5504</v>
      </c>
      <c r="H723" s="277"/>
      <c r="I723" s="276">
        <v>393</v>
      </c>
      <c r="J723" s="275">
        <v>1.75</v>
      </c>
      <c r="K723" s="274" t="s">
        <v>5495</v>
      </c>
      <c r="L723" s="273">
        <v>0</v>
      </c>
      <c r="M723" s="273">
        <v>5</v>
      </c>
      <c r="N723" s="272"/>
      <c r="O723" s="271" t="str">
        <f t="shared" si="44"/>
        <v/>
      </c>
      <c r="P723" s="271" t="str">
        <f t="shared" si="45"/>
        <v/>
      </c>
      <c r="Q723" s="270" t="s">
        <v>5521</v>
      </c>
      <c r="R723" s="269" t="s">
        <v>33</v>
      </c>
      <c r="S723" s="267" t="s">
        <v>5520</v>
      </c>
      <c r="T723" s="268" t="s">
        <v>5492</v>
      </c>
      <c r="U723" s="267" t="str">
        <f t="shared" si="46"/>
        <v/>
      </c>
      <c r="V723" s="267" t="str">
        <f t="shared" si="47"/>
        <v/>
      </c>
      <c r="W723" s="267" t="s">
        <v>5503</v>
      </c>
      <c r="X723" s="267"/>
      <c r="Y723" s="78"/>
    </row>
    <row r="724" spans="1:25" x14ac:dyDescent="0.2">
      <c r="A724" s="227">
        <v>2560</v>
      </c>
      <c r="B724" s="282">
        <v>2.5</v>
      </c>
      <c r="C724" s="281">
        <v>1550</v>
      </c>
      <c r="D724" s="227" t="s">
        <v>5523</v>
      </c>
      <c r="E724" s="280" t="s">
        <v>835</v>
      </c>
      <c r="F724" s="279" t="s">
        <v>836</v>
      </c>
      <c r="G724" s="278" t="s">
        <v>5499</v>
      </c>
      <c r="H724" s="277"/>
      <c r="I724" s="276">
        <v>475.9</v>
      </c>
      <c r="J724" s="275">
        <v>1.75</v>
      </c>
      <c r="K724" s="274" t="s">
        <v>5495</v>
      </c>
      <c r="L724" s="273">
        <v>0</v>
      </c>
      <c r="M724" s="273">
        <v>9</v>
      </c>
      <c r="N724" s="272"/>
      <c r="O724" s="271" t="str">
        <f t="shared" si="44"/>
        <v/>
      </c>
      <c r="P724" s="271" t="str">
        <f t="shared" si="45"/>
        <v/>
      </c>
      <c r="Q724" s="270" t="s">
        <v>5521</v>
      </c>
      <c r="R724" s="269" t="s">
        <v>33</v>
      </c>
      <c r="S724" s="267" t="s">
        <v>5520</v>
      </c>
      <c r="T724" s="268" t="s">
        <v>5492</v>
      </c>
      <c r="U724" s="267" t="str">
        <f t="shared" si="46"/>
        <v/>
      </c>
      <c r="V724" s="267" t="str">
        <f t="shared" si="47"/>
        <v/>
      </c>
      <c r="W724" s="267" t="s">
        <v>5498</v>
      </c>
      <c r="X724" s="267"/>
      <c r="Y724" s="78"/>
    </row>
    <row r="725" spans="1:25" x14ac:dyDescent="0.2">
      <c r="A725" s="227">
        <v>2561</v>
      </c>
      <c r="B725" s="282">
        <v>2.9</v>
      </c>
      <c r="C725" s="281">
        <v>2500</v>
      </c>
      <c r="D725" s="227" t="s">
        <v>5522</v>
      </c>
      <c r="E725" s="280" t="s">
        <v>835</v>
      </c>
      <c r="F725" s="279" t="s">
        <v>836</v>
      </c>
      <c r="G725" s="278" t="s">
        <v>5496</v>
      </c>
      <c r="H725" s="277"/>
      <c r="I725" s="276">
        <v>585.04999999999995</v>
      </c>
      <c r="J725" s="275">
        <v>1.75</v>
      </c>
      <c r="K725" s="274" t="s">
        <v>5495</v>
      </c>
      <c r="L725" s="273">
        <v>0</v>
      </c>
      <c r="M725" s="273">
        <v>4</v>
      </c>
      <c r="N725" s="272"/>
      <c r="O725" s="271" t="str">
        <f t="shared" si="44"/>
        <v/>
      </c>
      <c r="P725" s="271" t="str">
        <f t="shared" si="45"/>
        <v/>
      </c>
      <c r="Q725" s="270" t="s">
        <v>5521</v>
      </c>
      <c r="R725" s="269" t="s">
        <v>33</v>
      </c>
      <c r="S725" s="267" t="s">
        <v>5520</v>
      </c>
      <c r="T725" s="268" t="s">
        <v>5492</v>
      </c>
      <c r="U725" s="267" t="str">
        <f t="shared" si="46"/>
        <v/>
      </c>
      <c r="V725" s="267" t="str">
        <f t="shared" si="47"/>
        <v/>
      </c>
      <c r="W725" s="267" t="s">
        <v>5491</v>
      </c>
      <c r="X725" s="267"/>
      <c r="Y725" s="78"/>
    </row>
    <row r="726" spans="1:25" x14ac:dyDescent="0.2">
      <c r="A726" s="227">
        <v>2567</v>
      </c>
      <c r="B726" s="282">
        <v>0.6</v>
      </c>
      <c r="C726" s="281">
        <v>515</v>
      </c>
      <c r="D726" s="227" t="s">
        <v>5519</v>
      </c>
      <c r="E726" s="280" t="s">
        <v>584</v>
      </c>
      <c r="F726" s="279" t="s">
        <v>585</v>
      </c>
      <c r="G726" s="278" t="s">
        <v>5510</v>
      </c>
      <c r="H726" s="277"/>
      <c r="I726" s="276">
        <v>274.35000000000002</v>
      </c>
      <c r="J726" s="283">
        <v>0</v>
      </c>
      <c r="K726" s="274" t="s">
        <v>5495</v>
      </c>
      <c r="L726" s="273">
        <v>0</v>
      </c>
      <c r="M726" s="273">
        <v>1</v>
      </c>
      <c r="N726" s="272"/>
      <c r="O726" s="271" t="str">
        <f t="shared" si="44"/>
        <v/>
      </c>
      <c r="P726" s="271" t="str">
        <f t="shared" si="45"/>
        <v/>
      </c>
      <c r="Q726" s="270" t="s">
        <v>5513</v>
      </c>
      <c r="R726" s="269" t="s">
        <v>33</v>
      </c>
      <c r="S726" s="267" t="s">
        <v>5493</v>
      </c>
      <c r="T726" s="268" t="s">
        <v>5492</v>
      </c>
      <c r="U726" s="267" t="str">
        <f t="shared" si="46"/>
        <v/>
      </c>
      <c r="V726" s="267" t="str">
        <f t="shared" si="47"/>
        <v/>
      </c>
      <c r="W726" s="267" t="s">
        <v>5509</v>
      </c>
      <c r="X726" s="267"/>
      <c r="Y726" s="78"/>
    </row>
    <row r="727" spans="1:25" x14ac:dyDescent="0.2">
      <c r="A727" s="227">
        <v>2569</v>
      </c>
      <c r="B727" s="282">
        <v>1.25</v>
      </c>
      <c r="C727" s="281">
        <v>1050</v>
      </c>
      <c r="D727" s="227" t="s">
        <v>5518</v>
      </c>
      <c r="E727" s="280" t="s">
        <v>584</v>
      </c>
      <c r="F727" s="279" t="s">
        <v>585</v>
      </c>
      <c r="G727" s="278" t="s">
        <v>5504</v>
      </c>
      <c r="H727" s="277"/>
      <c r="I727" s="276">
        <v>385.25</v>
      </c>
      <c r="J727" s="283">
        <v>0</v>
      </c>
      <c r="K727" s="274" t="s">
        <v>5495</v>
      </c>
      <c r="L727" s="273">
        <v>0</v>
      </c>
      <c r="M727" s="273">
        <v>3</v>
      </c>
      <c r="N727" s="272"/>
      <c r="O727" s="271" t="str">
        <f t="shared" si="44"/>
        <v/>
      </c>
      <c r="P727" s="271" t="str">
        <f t="shared" si="45"/>
        <v/>
      </c>
      <c r="Q727" s="270" t="s">
        <v>5513</v>
      </c>
      <c r="R727" s="269" t="s">
        <v>33</v>
      </c>
      <c r="S727" s="267" t="s">
        <v>5493</v>
      </c>
      <c r="T727" s="268" t="s">
        <v>5492</v>
      </c>
      <c r="U727" s="267" t="str">
        <f t="shared" si="46"/>
        <v/>
      </c>
      <c r="V727" s="267" t="str">
        <f t="shared" si="47"/>
        <v/>
      </c>
      <c r="W727" s="267" t="s">
        <v>5503</v>
      </c>
      <c r="X727" s="267"/>
      <c r="Y727" s="78"/>
    </row>
    <row r="728" spans="1:25" x14ac:dyDescent="0.2">
      <c r="A728" s="227">
        <v>2572</v>
      </c>
      <c r="B728" s="282">
        <v>3</v>
      </c>
      <c r="C728" s="281">
        <v>2700</v>
      </c>
      <c r="D728" s="227" t="s">
        <v>5517</v>
      </c>
      <c r="E728" s="280" t="s">
        <v>584</v>
      </c>
      <c r="F728" s="279" t="s">
        <v>585</v>
      </c>
      <c r="G728" s="278" t="s">
        <v>5516</v>
      </c>
      <c r="H728" s="277"/>
      <c r="I728" s="276">
        <v>700.4</v>
      </c>
      <c r="J728" s="283">
        <v>0</v>
      </c>
      <c r="K728" s="274" t="s">
        <v>5495</v>
      </c>
      <c r="L728" s="273">
        <v>0</v>
      </c>
      <c r="M728" s="273">
        <v>1</v>
      </c>
      <c r="N728" s="272"/>
      <c r="O728" s="271" t="str">
        <f t="shared" si="44"/>
        <v/>
      </c>
      <c r="P728" s="271" t="str">
        <f t="shared" si="45"/>
        <v/>
      </c>
      <c r="Q728" s="270" t="s">
        <v>5513</v>
      </c>
      <c r="R728" s="269" t="s">
        <v>33</v>
      </c>
      <c r="S728" s="267" t="s">
        <v>5493</v>
      </c>
      <c r="T728" s="268" t="s">
        <v>5492</v>
      </c>
      <c r="U728" s="267" t="str">
        <f t="shared" si="46"/>
        <v/>
      </c>
      <c r="V728" s="267" t="str">
        <f t="shared" si="47"/>
        <v/>
      </c>
      <c r="W728" s="267" t="s">
        <v>5512</v>
      </c>
      <c r="X728" s="267"/>
      <c r="Y728" s="78"/>
    </row>
    <row r="729" spans="1:25" x14ac:dyDescent="0.2">
      <c r="A729" s="227">
        <v>2573</v>
      </c>
      <c r="B729" s="282">
        <v>3.5</v>
      </c>
      <c r="C729" s="281">
        <v>3000</v>
      </c>
      <c r="D729" s="227" t="s">
        <v>5515</v>
      </c>
      <c r="E729" s="280" t="s">
        <v>584</v>
      </c>
      <c r="F729" s="279" t="s">
        <v>585</v>
      </c>
      <c r="G729" s="278" t="s">
        <v>5514</v>
      </c>
      <c r="H729" s="277"/>
      <c r="I729" s="276">
        <v>813.7</v>
      </c>
      <c r="J729" s="283">
        <v>0</v>
      </c>
      <c r="K729" s="274" t="s">
        <v>5495</v>
      </c>
      <c r="L729" s="273">
        <v>0</v>
      </c>
      <c r="M729" s="273">
        <v>1</v>
      </c>
      <c r="N729" s="272"/>
      <c r="O729" s="271" t="str">
        <f t="shared" si="44"/>
        <v/>
      </c>
      <c r="P729" s="271" t="str">
        <f t="shared" si="45"/>
        <v/>
      </c>
      <c r="Q729" s="270" t="s">
        <v>5513</v>
      </c>
      <c r="R729" s="269" t="s">
        <v>33</v>
      </c>
      <c r="S729" s="267" t="s">
        <v>5493</v>
      </c>
      <c r="T729" s="268" t="s">
        <v>5492</v>
      </c>
      <c r="U729" s="267" t="str">
        <f t="shared" si="46"/>
        <v/>
      </c>
      <c r="V729" s="267" t="str">
        <f t="shared" si="47"/>
        <v/>
      </c>
      <c r="W729" s="267" t="s">
        <v>5512</v>
      </c>
      <c r="X729" s="267"/>
      <c r="Y729" s="78"/>
    </row>
    <row r="730" spans="1:25" x14ac:dyDescent="0.2">
      <c r="A730" s="227">
        <v>2577</v>
      </c>
      <c r="B730" s="282">
        <v>0.6</v>
      </c>
      <c r="C730" s="281">
        <v>515</v>
      </c>
      <c r="D730" s="227" t="s">
        <v>5511</v>
      </c>
      <c r="E730" s="280" t="s">
        <v>745</v>
      </c>
      <c r="F730" s="279" t="s">
        <v>746</v>
      </c>
      <c r="G730" s="278" t="s">
        <v>5510</v>
      </c>
      <c r="H730" s="277"/>
      <c r="I730" s="276">
        <v>274.35000000000002</v>
      </c>
      <c r="J730" s="275">
        <v>1.75</v>
      </c>
      <c r="K730" s="274" t="s">
        <v>5495</v>
      </c>
      <c r="L730" s="273">
        <v>0</v>
      </c>
      <c r="M730" s="273">
        <v>69</v>
      </c>
      <c r="N730" s="272"/>
      <c r="O730" s="271" t="str">
        <f t="shared" si="44"/>
        <v/>
      </c>
      <c r="P730" s="271" t="str">
        <f t="shared" si="45"/>
        <v/>
      </c>
      <c r="Q730" s="270" t="s">
        <v>79</v>
      </c>
      <c r="R730" s="269" t="s">
        <v>33</v>
      </c>
      <c r="S730" s="267" t="s">
        <v>5493</v>
      </c>
      <c r="T730" s="268" t="s">
        <v>5492</v>
      </c>
      <c r="U730" s="267" t="str">
        <f t="shared" si="46"/>
        <v/>
      </c>
      <c r="V730" s="267" t="str">
        <f t="shared" si="47"/>
        <v/>
      </c>
      <c r="W730" s="267" t="s">
        <v>5509</v>
      </c>
      <c r="X730" s="267"/>
      <c r="Y730" s="78"/>
    </row>
    <row r="731" spans="1:25" x14ac:dyDescent="0.2">
      <c r="A731" s="227">
        <v>2578</v>
      </c>
      <c r="B731" s="282">
        <v>0.9</v>
      </c>
      <c r="C731" s="281">
        <v>715</v>
      </c>
      <c r="D731" s="227" t="s">
        <v>5508</v>
      </c>
      <c r="E731" s="280" t="s">
        <v>745</v>
      </c>
      <c r="F731" s="279" t="s">
        <v>746</v>
      </c>
      <c r="G731" s="278" t="s">
        <v>5507</v>
      </c>
      <c r="H731" s="277"/>
      <c r="I731" s="276">
        <v>327.25</v>
      </c>
      <c r="J731" s="275">
        <v>1.75</v>
      </c>
      <c r="K731" s="274" t="s">
        <v>5495</v>
      </c>
      <c r="L731" s="273">
        <v>3</v>
      </c>
      <c r="M731" s="273">
        <v>9</v>
      </c>
      <c r="N731" s="272"/>
      <c r="O731" s="271" t="str">
        <f t="shared" si="44"/>
        <v/>
      </c>
      <c r="P731" s="271" t="str">
        <f t="shared" si="45"/>
        <v/>
      </c>
      <c r="Q731" s="270" t="s">
        <v>79</v>
      </c>
      <c r="R731" s="269" t="s">
        <v>33</v>
      </c>
      <c r="S731" s="267" t="s">
        <v>5493</v>
      </c>
      <c r="T731" s="268" t="s">
        <v>5492</v>
      </c>
      <c r="U731" s="267" t="str">
        <f t="shared" si="46"/>
        <v/>
      </c>
      <c r="V731" s="267" t="str">
        <f t="shared" si="47"/>
        <v/>
      </c>
      <c r="W731" s="267" t="s">
        <v>5506</v>
      </c>
      <c r="X731" s="267"/>
      <c r="Y731" s="78"/>
    </row>
    <row r="732" spans="1:25" x14ac:dyDescent="0.2">
      <c r="A732" s="227">
        <v>2579</v>
      </c>
      <c r="B732" s="282">
        <v>1.25</v>
      </c>
      <c r="C732" s="281">
        <v>1050</v>
      </c>
      <c r="D732" s="227" t="s">
        <v>5505</v>
      </c>
      <c r="E732" s="280" t="s">
        <v>745</v>
      </c>
      <c r="F732" s="279" t="s">
        <v>746</v>
      </c>
      <c r="G732" s="278" t="s">
        <v>5504</v>
      </c>
      <c r="H732" s="277"/>
      <c r="I732" s="276">
        <v>385.25</v>
      </c>
      <c r="J732" s="275">
        <v>1.75</v>
      </c>
      <c r="K732" s="274" t="s">
        <v>5495</v>
      </c>
      <c r="L732" s="273">
        <v>0</v>
      </c>
      <c r="M732" s="273">
        <v>62</v>
      </c>
      <c r="N732" s="272"/>
      <c r="O732" s="271" t="str">
        <f t="shared" si="44"/>
        <v/>
      </c>
      <c r="P732" s="271" t="str">
        <f t="shared" si="45"/>
        <v/>
      </c>
      <c r="Q732" s="270" t="s">
        <v>79</v>
      </c>
      <c r="R732" s="269" t="s">
        <v>33</v>
      </c>
      <c r="S732" s="267" t="s">
        <v>5493</v>
      </c>
      <c r="T732" s="268" t="s">
        <v>5492</v>
      </c>
      <c r="U732" s="267" t="str">
        <f t="shared" si="46"/>
        <v/>
      </c>
      <c r="V732" s="267" t="str">
        <f t="shared" si="47"/>
        <v/>
      </c>
      <c r="W732" s="267" t="s">
        <v>5503</v>
      </c>
      <c r="X732" s="267"/>
      <c r="Y732" s="78"/>
    </row>
    <row r="733" spans="1:25" x14ac:dyDescent="0.2">
      <c r="A733" s="227">
        <v>2580</v>
      </c>
      <c r="B733" s="282">
        <v>2.5</v>
      </c>
      <c r="C733" s="281">
        <v>1550</v>
      </c>
      <c r="D733" s="227" t="s">
        <v>5502</v>
      </c>
      <c r="E733" s="280" t="s">
        <v>745</v>
      </c>
      <c r="F733" s="279" t="s">
        <v>746</v>
      </c>
      <c r="G733" s="278" t="s">
        <v>5499</v>
      </c>
      <c r="H733" s="277"/>
      <c r="I733" s="276">
        <v>475.9</v>
      </c>
      <c r="J733" s="275">
        <v>1.75</v>
      </c>
      <c r="K733" s="274" t="s">
        <v>5495</v>
      </c>
      <c r="L733" s="273">
        <v>0</v>
      </c>
      <c r="M733" s="273">
        <v>26</v>
      </c>
      <c r="N733" s="272"/>
      <c r="O733" s="271" t="str">
        <f t="shared" si="44"/>
        <v/>
      </c>
      <c r="P733" s="271" t="str">
        <f t="shared" si="45"/>
        <v/>
      </c>
      <c r="Q733" s="270" t="s">
        <v>79</v>
      </c>
      <c r="R733" s="269" t="s">
        <v>33</v>
      </c>
      <c r="S733" s="267" t="s">
        <v>5493</v>
      </c>
      <c r="T733" s="268" t="s">
        <v>5492</v>
      </c>
      <c r="U733" s="267" t="str">
        <f t="shared" si="46"/>
        <v/>
      </c>
      <c r="V733" s="267" t="str">
        <f t="shared" si="47"/>
        <v/>
      </c>
      <c r="W733" s="267" t="s">
        <v>5498</v>
      </c>
      <c r="X733" s="267"/>
      <c r="Y733" s="78"/>
    </row>
    <row r="734" spans="1:25" x14ac:dyDescent="0.2">
      <c r="A734" s="227">
        <v>2581</v>
      </c>
      <c r="B734" s="282">
        <v>2.9</v>
      </c>
      <c r="C734" s="281">
        <v>2500</v>
      </c>
      <c r="D734" s="227" t="s">
        <v>5501</v>
      </c>
      <c r="E734" s="280" t="s">
        <v>745</v>
      </c>
      <c r="F734" s="279" t="s">
        <v>746</v>
      </c>
      <c r="G734" s="278" t="s">
        <v>5496</v>
      </c>
      <c r="H734" s="277"/>
      <c r="I734" s="276">
        <v>585.04999999999995</v>
      </c>
      <c r="J734" s="275">
        <v>1.75</v>
      </c>
      <c r="K734" s="274" t="s">
        <v>5495</v>
      </c>
      <c r="L734" s="273">
        <v>0</v>
      </c>
      <c r="M734" s="273">
        <v>4</v>
      </c>
      <c r="N734" s="272"/>
      <c r="O734" s="271" t="str">
        <f t="shared" si="44"/>
        <v/>
      </c>
      <c r="P734" s="271" t="str">
        <f t="shared" si="45"/>
        <v/>
      </c>
      <c r="Q734" s="270" t="s">
        <v>79</v>
      </c>
      <c r="R734" s="269" t="s">
        <v>33</v>
      </c>
      <c r="S734" s="267" t="s">
        <v>5493</v>
      </c>
      <c r="T734" s="268" t="s">
        <v>5492</v>
      </c>
      <c r="U734" s="267" t="str">
        <f t="shared" si="46"/>
        <v/>
      </c>
      <c r="V734" s="267" t="str">
        <f t="shared" si="47"/>
        <v/>
      </c>
      <c r="W734" s="267" t="s">
        <v>5491</v>
      </c>
      <c r="X734" s="267"/>
      <c r="Y734" s="78"/>
    </row>
    <row r="735" spans="1:25" x14ac:dyDescent="0.2">
      <c r="A735" s="227">
        <v>2590</v>
      </c>
      <c r="B735" s="282">
        <v>2.5</v>
      </c>
      <c r="C735" s="281">
        <v>1550</v>
      </c>
      <c r="D735" s="227" t="s">
        <v>5500</v>
      </c>
      <c r="E735" s="280" t="s">
        <v>586</v>
      </c>
      <c r="F735" s="279" t="s">
        <v>587</v>
      </c>
      <c r="G735" s="278" t="s">
        <v>5499</v>
      </c>
      <c r="H735" s="277"/>
      <c r="I735" s="276">
        <v>475.9</v>
      </c>
      <c r="J735" s="275">
        <v>0.5</v>
      </c>
      <c r="K735" s="274" t="s">
        <v>5495</v>
      </c>
      <c r="L735" s="273">
        <v>0</v>
      </c>
      <c r="M735" s="273">
        <v>14</v>
      </c>
      <c r="N735" s="272"/>
      <c r="O735" s="271" t="str">
        <f t="shared" si="44"/>
        <v/>
      </c>
      <c r="P735" s="271" t="str">
        <f t="shared" si="45"/>
        <v/>
      </c>
      <c r="Q735" s="270" t="s">
        <v>5494</v>
      </c>
      <c r="R735" s="269" t="s">
        <v>33</v>
      </c>
      <c r="S735" s="267" t="s">
        <v>5493</v>
      </c>
      <c r="T735" s="268" t="s">
        <v>5492</v>
      </c>
      <c r="U735" s="267" t="str">
        <f t="shared" si="46"/>
        <v/>
      </c>
      <c r="V735" s="267" t="str">
        <f t="shared" si="47"/>
        <v/>
      </c>
      <c r="W735" s="267" t="s">
        <v>5498</v>
      </c>
      <c r="X735" s="267"/>
      <c r="Y735" s="78"/>
    </row>
    <row r="736" spans="1:25" x14ac:dyDescent="0.2">
      <c r="A736" s="227">
        <v>2591</v>
      </c>
      <c r="B736" s="282">
        <v>2.9</v>
      </c>
      <c r="C736" s="281">
        <v>2500</v>
      </c>
      <c r="D736" s="227" t="s">
        <v>5497</v>
      </c>
      <c r="E736" s="280" t="s">
        <v>586</v>
      </c>
      <c r="F736" s="279" t="s">
        <v>587</v>
      </c>
      <c r="G736" s="278" t="s">
        <v>5496</v>
      </c>
      <c r="H736" s="277"/>
      <c r="I736" s="276">
        <v>585.25</v>
      </c>
      <c r="J736" s="275">
        <v>0.5</v>
      </c>
      <c r="K736" s="274" t="s">
        <v>5495</v>
      </c>
      <c r="L736" s="273">
        <v>0</v>
      </c>
      <c r="M736" s="273">
        <v>15</v>
      </c>
      <c r="N736" s="272"/>
      <c r="O736" s="271" t="str">
        <f t="shared" si="44"/>
        <v/>
      </c>
      <c r="P736" s="271" t="str">
        <f t="shared" si="45"/>
        <v/>
      </c>
      <c r="Q736" s="270" t="s">
        <v>5494</v>
      </c>
      <c r="R736" s="269" t="s">
        <v>33</v>
      </c>
      <c r="S736" s="267" t="s">
        <v>5493</v>
      </c>
      <c r="T736" s="268" t="s">
        <v>5492</v>
      </c>
      <c r="U736" s="267" t="str">
        <f t="shared" si="46"/>
        <v/>
      </c>
      <c r="V736" s="267" t="str">
        <f t="shared" si="47"/>
        <v/>
      </c>
      <c r="W736" s="267" t="s">
        <v>5491</v>
      </c>
      <c r="X736" s="267"/>
      <c r="Y736" s="78"/>
    </row>
    <row r="737" spans="1:25" x14ac:dyDescent="0.2">
      <c r="A737" s="227">
        <v>2594</v>
      </c>
      <c r="B737" s="227"/>
      <c r="C737" s="227"/>
      <c r="D737" s="237"/>
      <c r="E737" s="266"/>
      <c r="F737" s="266"/>
      <c r="G737" s="265"/>
      <c r="H737" s="265"/>
      <c r="I737" s="264"/>
      <c r="J737" s="263"/>
      <c r="K737" s="262"/>
      <c r="L737" s="262"/>
      <c r="M737" s="261" t="s">
        <v>31</v>
      </c>
      <c r="N737" s="260" t="str">
        <f>IF(SUM(N12:N736)&gt;0,SUM(N12:N736),"")</f>
        <v/>
      </c>
      <c r="O737" s="259"/>
      <c r="P737" s="258" t="str">
        <f>IF(SUM(P12:P736)=0,"",SUM(P12:P736))</f>
        <v/>
      </c>
      <c r="Q737" s="257"/>
      <c r="R737" s="256"/>
      <c r="S737" s="254"/>
      <c r="T737" s="255"/>
      <c r="U737" s="254" t="str">
        <f>IF(SUM(U12:U736)&gt;0,SUM(U12:U736),"")</f>
        <v/>
      </c>
      <c r="V737" s="254" t="str">
        <f>IF(SUM(V12:V736)&gt;0,SUM(V12:V736),"")</f>
        <v/>
      </c>
      <c r="W737" s="253"/>
      <c r="X737" s="253"/>
      <c r="Y737" s="78"/>
    </row>
    <row r="738" spans="1:25" x14ac:dyDescent="0.2">
      <c r="A738" s="227">
        <v>2595</v>
      </c>
      <c r="B738" s="227"/>
      <c r="C738" s="227"/>
      <c r="D738" s="237"/>
      <c r="E738" s="252" t="str">
        <f>IFERROR(IF(O10=0,"","Volume discount only available if paid within terms"),"")</f>
        <v/>
      </c>
      <c r="F738" s="251"/>
      <c r="G738" s="249"/>
      <c r="H738" s="249"/>
      <c r="I738" s="250"/>
      <c r="J738" s="249"/>
      <c r="K738" s="248"/>
      <c r="L738" s="248"/>
      <c r="M738" s="247" t="s">
        <v>31</v>
      </c>
      <c r="N738" s="246" t="str">
        <f>IFERROR(IF(N737="","",SUM(O737,P737)),"")</f>
        <v/>
      </c>
      <c r="O738" s="246"/>
      <c r="P738" s="245"/>
      <c r="Q738" s="244"/>
      <c r="R738" s="243"/>
      <c r="S738" s="242"/>
      <c r="T738" s="241"/>
      <c r="U738" s="238"/>
      <c r="V738" s="240"/>
      <c r="W738" s="239"/>
      <c r="X738" s="238"/>
      <c r="Y738" s="228"/>
    </row>
    <row r="739" spans="1:25" x14ac:dyDescent="0.2">
      <c r="A739" s="227"/>
      <c r="B739" s="227"/>
      <c r="C739" s="227"/>
      <c r="D739" s="237"/>
      <c r="E739" s="237"/>
      <c r="F739" s="237"/>
      <c r="G739" s="237"/>
      <c r="H739" s="237"/>
      <c r="I739" s="236"/>
      <c r="J739" s="237"/>
      <c r="P739" s="235"/>
      <c r="Q739" s="234"/>
      <c r="R739" s="233"/>
      <c r="S739" s="232"/>
      <c r="T739" s="231"/>
      <c r="U739" s="229"/>
      <c r="V739" s="228"/>
      <c r="W739" s="230"/>
      <c r="X739" s="229"/>
      <c r="Y739" s="228"/>
    </row>
    <row r="740" spans="1:25" x14ac:dyDescent="0.2">
      <c r="A740" s="227"/>
      <c r="B740" s="227"/>
      <c r="C740" s="227"/>
      <c r="D740" s="237"/>
      <c r="E740" s="237"/>
      <c r="F740" s="237"/>
      <c r="G740" s="237"/>
      <c r="H740" s="237"/>
      <c r="I740" s="236"/>
      <c r="P740" s="235"/>
      <c r="Q740" s="234"/>
      <c r="R740" s="233"/>
      <c r="S740" s="232"/>
      <c r="T740" s="231"/>
      <c r="U740" s="229"/>
      <c r="V740" s="228"/>
      <c r="W740" s="230"/>
      <c r="X740" s="229"/>
      <c r="Y740" s="228"/>
    </row>
    <row r="741" spans="1:25" x14ac:dyDescent="0.2">
      <c r="A741" s="227"/>
    </row>
    <row r="742" spans="1:25" x14ac:dyDescent="0.2">
      <c r="A742" s="227"/>
    </row>
    <row r="743" spans="1:25" x14ac:dyDescent="0.2">
      <c r="A743" s="227"/>
    </row>
    <row r="744" spans="1:25" x14ac:dyDescent="0.2">
      <c r="A744" s="227"/>
    </row>
    <row r="745" spans="1:25" x14ac:dyDescent="0.2">
      <c r="A745" s="227"/>
    </row>
    <row r="746" spans="1:25" x14ac:dyDescent="0.2">
      <c r="A746" s="227"/>
    </row>
    <row r="747" spans="1:25" x14ac:dyDescent="0.2">
      <c r="A747" s="227"/>
    </row>
    <row r="748" spans="1:25" x14ac:dyDescent="0.2">
      <c r="A748" s="227"/>
    </row>
    <row r="749" spans="1:25" x14ac:dyDescent="0.2">
      <c r="A749" s="227"/>
    </row>
    <row r="750" spans="1:25" x14ac:dyDescent="0.2">
      <c r="A750" s="227"/>
    </row>
    <row r="751" spans="1:25" x14ac:dyDescent="0.2">
      <c r="A751" s="227"/>
    </row>
    <row r="752" spans="1:25" x14ac:dyDescent="0.2">
      <c r="A752" s="227"/>
    </row>
    <row r="753" spans="1:1" x14ac:dyDescent="0.2">
      <c r="A753" s="227"/>
    </row>
    <row r="754" spans="1:1" x14ac:dyDescent="0.2">
      <c r="A754" s="227"/>
    </row>
    <row r="755" spans="1:1" x14ac:dyDescent="0.2">
      <c r="A755" s="227"/>
    </row>
    <row r="756" spans="1:1" x14ac:dyDescent="0.2">
      <c r="A756" s="227"/>
    </row>
    <row r="757" spans="1:1" x14ac:dyDescent="0.2">
      <c r="A757" s="227"/>
    </row>
    <row r="758" spans="1:1" x14ac:dyDescent="0.2">
      <c r="A758" s="227"/>
    </row>
    <row r="759" spans="1:1" x14ac:dyDescent="0.2">
      <c r="A759" s="227"/>
    </row>
    <row r="760" spans="1:1" x14ac:dyDescent="0.2">
      <c r="A760" s="227"/>
    </row>
    <row r="761" spans="1:1" x14ac:dyDescent="0.2">
      <c r="A761" s="227"/>
    </row>
    <row r="762" spans="1:1" x14ac:dyDescent="0.2">
      <c r="A762" s="227"/>
    </row>
    <row r="763" spans="1:1" x14ac:dyDescent="0.2">
      <c r="A763" s="227"/>
    </row>
    <row r="764" spans="1:1" x14ac:dyDescent="0.2">
      <c r="A764" s="227"/>
    </row>
    <row r="765" spans="1:1" x14ac:dyDescent="0.2">
      <c r="A765" s="227"/>
    </row>
    <row r="766" spans="1:1" x14ac:dyDescent="0.2">
      <c r="A766" s="227"/>
    </row>
    <row r="767" spans="1:1" x14ac:dyDescent="0.2">
      <c r="A767" s="227"/>
    </row>
    <row r="768" spans="1:1" x14ac:dyDescent="0.2">
      <c r="A768" s="227"/>
    </row>
    <row r="769" spans="1:1" x14ac:dyDescent="0.2">
      <c r="A769" s="227"/>
    </row>
    <row r="770" spans="1:1" x14ac:dyDescent="0.2">
      <c r="A770" s="227"/>
    </row>
    <row r="771" spans="1:1" x14ac:dyDescent="0.2">
      <c r="A771" s="227"/>
    </row>
    <row r="772" spans="1:1" x14ac:dyDescent="0.2">
      <c r="A772" s="227"/>
    </row>
    <row r="773" spans="1:1" x14ac:dyDescent="0.2">
      <c r="A773" s="227"/>
    </row>
    <row r="774" spans="1:1" x14ac:dyDescent="0.2">
      <c r="A774" s="227"/>
    </row>
    <row r="775" spans="1:1" x14ac:dyDescent="0.2">
      <c r="A775" s="227"/>
    </row>
    <row r="776" spans="1:1" x14ac:dyDescent="0.2">
      <c r="A776" s="227"/>
    </row>
    <row r="777" spans="1:1" x14ac:dyDescent="0.2">
      <c r="A777" s="227"/>
    </row>
    <row r="778" spans="1:1" x14ac:dyDescent="0.2">
      <c r="A778" s="227"/>
    </row>
    <row r="779" spans="1:1" x14ac:dyDescent="0.2">
      <c r="A779" s="227"/>
    </row>
    <row r="780" spans="1:1" x14ac:dyDescent="0.2">
      <c r="A780" s="227"/>
    </row>
    <row r="781" spans="1:1" x14ac:dyDescent="0.2">
      <c r="A781" s="227"/>
    </row>
    <row r="782" spans="1:1" x14ac:dyDescent="0.2">
      <c r="A782" s="227"/>
    </row>
    <row r="783" spans="1:1" x14ac:dyDescent="0.2">
      <c r="A783" s="227"/>
    </row>
    <row r="784" spans="1:1" x14ac:dyDescent="0.2">
      <c r="A784" s="227"/>
    </row>
    <row r="785" spans="1:1" x14ac:dyDescent="0.2">
      <c r="A785" s="227"/>
    </row>
    <row r="786" spans="1:1" x14ac:dyDescent="0.2">
      <c r="A786" s="227"/>
    </row>
    <row r="787" spans="1:1" x14ac:dyDescent="0.2">
      <c r="A787" s="227"/>
    </row>
    <row r="788" spans="1:1" x14ac:dyDescent="0.2">
      <c r="A788" s="227"/>
    </row>
    <row r="789" spans="1:1" x14ac:dyDescent="0.2">
      <c r="A789" s="227"/>
    </row>
    <row r="790" spans="1:1" x14ac:dyDescent="0.2">
      <c r="A790" s="227"/>
    </row>
    <row r="791" spans="1:1" x14ac:dyDescent="0.2">
      <c r="A791" s="227"/>
    </row>
    <row r="792" spans="1:1" x14ac:dyDescent="0.2">
      <c r="A792" s="227"/>
    </row>
    <row r="793" spans="1:1" x14ac:dyDescent="0.2">
      <c r="A793" s="227"/>
    </row>
    <row r="794" spans="1:1" x14ac:dyDescent="0.2">
      <c r="A794" s="227"/>
    </row>
    <row r="795" spans="1:1" x14ac:dyDescent="0.2">
      <c r="A795" s="227"/>
    </row>
    <row r="796" spans="1:1" x14ac:dyDescent="0.2">
      <c r="A796" s="227"/>
    </row>
    <row r="797" spans="1:1" x14ac:dyDescent="0.2">
      <c r="A797" s="227"/>
    </row>
    <row r="798" spans="1:1" x14ac:dyDescent="0.2">
      <c r="A798" s="227"/>
    </row>
    <row r="799" spans="1:1" x14ac:dyDescent="0.2">
      <c r="A799" s="227"/>
    </row>
    <row r="800" spans="1:1" x14ac:dyDescent="0.2">
      <c r="A800" s="227"/>
    </row>
    <row r="801" spans="1:1" x14ac:dyDescent="0.2">
      <c r="A801" s="227"/>
    </row>
    <row r="802" spans="1:1" x14ac:dyDescent="0.2">
      <c r="A802" s="227"/>
    </row>
    <row r="803" spans="1:1" x14ac:dyDescent="0.2">
      <c r="A803" s="227"/>
    </row>
    <row r="804" spans="1:1" x14ac:dyDescent="0.2">
      <c r="A804" s="227"/>
    </row>
    <row r="805" spans="1:1" x14ac:dyDescent="0.2">
      <c r="A805" s="227"/>
    </row>
    <row r="806" spans="1:1" x14ac:dyDescent="0.2">
      <c r="A806" s="227"/>
    </row>
    <row r="807" spans="1:1" x14ac:dyDescent="0.2">
      <c r="A807" s="227"/>
    </row>
    <row r="808" spans="1:1" x14ac:dyDescent="0.2">
      <c r="A808" s="227"/>
    </row>
  </sheetData>
  <autoFilter ref="A11:Y739" xr:uid="{00000000-0009-0000-0000-000000000000}">
    <sortState xmlns:xlrd2="http://schemas.microsoft.com/office/spreadsheetml/2017/richdata2" ref="A12:Y739">
      <sortCondition ref="A11:A739"/>
    </sortState>
  </autoFilter>
  <mergeCells count="6">
    <mergeCell ref="O5:O9"/>
    <mergeCell ref="E2:N3"/>
    <mergeCell ref="F5:H5"/>
    <mergeCell ref="F6:H6"/>
    <mergeCell ref="F7:H7"/>
    <mergeCell ref="F8:H8"/>
  </mergeCells>
  <conditionalFormatting sqref="D1:D1048576">
    <cfRule type="duplicateValues" dxfId="1" priority="2"/>
  </conditionalFormatting>
  <conditionalFormatting sqref="K1:M1 M4:M5 K4:L6 K8:M1048576 E10">
    <cfRule type="cellIs" dxfId="0" priority="1" operator="equal">
      <formula>0</formula>
    </cfRule>
  </conditionalFormatting>
  <pageMargins left="0.25" right="0.25" top="0.7" bottom="0.35" header="0.05" footer="0.05"/>
  <pageSetup scale="96" fitToHeight="0" orientation="landscape" r:id="rId1"/>
  <headerFooter differentFirst="1">
    <oddHeader xml:space="preserve">&amp;L&amp;G&amp;C&amp;"-,Bold"&amp;14Specimen B&amp;&amp;B&amp;"-,Regular" &amp;"-,Bold"Availability&amp;R
</oddHeader>
    <oddFooter>&amp;CMS = multi-stem    ▪    CL = clump    ▪     Lo Br = low branched   ▪    ' GFT =  grafted height&amp;RPage &amp;P of &amp;N</oddFooter>
    <firstFooter>&amp;CMS = multi-stem    ▪    CL = clump    ▪     Lo Br = low branched   ▪    ' GFT =  grafted height&amp;R Page &amp;P of &amp;N</firstFooter>
  </headerFooter>
  <ignoredErrors>
    <ignoredError sqref="R12:R737" numberStoredAsText="1"/>
  </ignoredError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HeadingPairs>
  <TitlesOfParts>
    <vt:vector size="24" baseType="lpstr">
      <vt:lpstr>Bareroot</vt:lpstr>
      <vt:lpstr>Bareroot Fruit</vt:lpstr>
      <vt:lpstr>B&amp;B</vt:lpstr>
      <vt:lpstr>Container</vt:lpstr>
      <vt:lpstr>Container Fruit</vt:lpstr>
      <vt:lpstr>Root Bag</vt:lpstr>
      <vt:lpstr>VigorLiner</vt:lpstr>
      <vt:lpstr>Northwest Shade Trees</vt:lpstr>
      <vt:lpstr>'B&amp;B'!Print_Area</vt:lpstr>
      <vt:lpstr>Bareroot!Print_Area</vt:lpstr>
      <vt:lpstr>'Bareroot Fruit'!Print_Area</vt:lpstr>
      <vt:lpstr>Container!Print_Area</vt:lpstr>
      <vt:lpstr>'Container Fruit'!Print_Area</vt:lpstr>
      <vt:lpstr>'Northwest Shade Trees'!Print_Area</vt:lpstr>
      <vt:lpstr>'Root Bag'!Print_Area</vt:lpstr>
      <vt:lpstr>VigorLiner!Print_Area</vt:lpstr>
      <vt:lpstr>'B&amp;B'!Print_Titles</vt:lpstr>
      <vt:lpstr>Bareroot!Print_Titles</vt:lpstr>
      <vt:lpstr>'Bareroot Fruit'!Print_Titles</vt:lpstr>
      <vt:lpstr>Container!Print_Titles</vt:lpstr>
      <vt:lpstr>'Container Fruit'!Print_Titles</vt:lpstr>
      <vt:lpstr>'Northwest Shade Trees'!Print_Titles</vt:lpstr>
      <vt:lpstr>'Root Bag'!Print_Titles</vt:lpstr>
      <vt:lpstr>VigorLiner!Print_Titles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Jeff Lafrenz</cp:lastModifiedBy>
  <cp:lastPrinted>2026-09-21T20:04:22Z</cp:lastPrinted>
  <dcterms:created xsi:type="dcterms:W3CDTF">2025-12-23T19:17:35Z</dcterms:created>
  <dcterms:modified xsi:type="dcterms:W3CDTF">2026-10-14T16:23:18Z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