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3_ncr:1_{D61970BC-0E71-4D98-9F72-1C319CAFA61C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Bareroot" sheetId="10" r:id="rId1"/>
    <sheet name="Bareroot Fruit" sheetId="11" r:id="rId2"/>
    <sheet name="B&amp;B" sheetId="12" r:id="rId3"/>
    <sheet name="Container" sheetId="6" r:id="rId4"/>
    <sheet name="Container Fruit" sheetId="7" r:id="rId5"/>
    <sheet name="Root Bag" sheetId="13" r:id="rId6"/>
    <sheet name="VigorLiner" sheetId="8" r:id="rId7"/>
    <sheet name="Northwest Shade Trees" sheetId="9" r:id="rId8"/>
  </sheets>
  <externalReferences>
    <externalReference r:id="rId9"/>
  </externalReferences>
  <definedNames>
    <definedName name="_xlnm._FilterDatabase" localSheetId="2" hidden="1">'B&amp;B'!$A$10:$K$236</definedName>
    <definedName name="_xlnm._FilterDatabase" localSheetId="0" hidden="1">Bareroot!$A$10:$L$2254</definedName>
    <definedName name="_xlnm._FilterDatabase" localSheetId="1" hidden="1">'Bareroot Fruit'!$A$10:$L$166</definedName>
    <definedName name="_xlnm._FilterDatabase" localSheetId="3" hidden="1">Container!$B$8:$N$877</definedName>
    <definedName name="_xlnm._FilterDatabase" localSheetId="4" hidden="1">'Container Fruit'!$B$8:$N$64</definedName>
    <definedName name="_xlnm._FilterDatabase" localSheetId="7" hidden="1">'Northwest Shade Trees'!$A$11:$Y$734</definedName>
    <definedName name="_xlnm._FilterDatabase" localSheetId="5" hidden="1">'Root Bag'!$A$9:$L$163</definedName>
    <definedName name="_xlnm._FilterDatabase" localSheetId="6" hidden="1">VigorLiner!$B$8:$N$92</definedName>
    <definedName name="info_product">[1]item_info!$A:$A</definedName>
    <definedName name="info_upc">[1]item_info!$K:$K</definedName>
    <definedName name="_xlnm.Print_Area" localSheetId="2">'B&amp;B'!$A$1:$K$236</definedName>
    <definedName name="_xlnm.Print_Area" localSheetId="0">Bareroot!$A$1:$L$2254</definedName>
    <definedName name="_xlnm.Print_Area" localSheetId="1">'Bareroot Fruit'!$A$1:$L$166</definedName>
    <definedName name="_xlnm.Print_Area" localSheetId="3">Container!$A$1:$N$877</definedName>
    <definedName name="_xlnm.Print_Area" localSheetId="4">'Container Fruit'!$B$1:$N$64</definedName>
    <definedName name="_xlnm.Print_Area" localSheetId="7">'Northwest Shade Trees'!$E$1:$N$733</definedName>
    <definedName name="_xlnm.Print_Area" localSheetId="5">'Root Bag'!$B$1:$L$163</definedName>
    <definedName name="_xlnm.Print_Area" localSheetId="6">VigorLiner!$B$1:$N$92</definedName>
    <definedName name="_xlnm.Print_Titles" localSheetId="2">'B&amp;B'!$10:$10</definedName>
    <definedName name="_xlnm.Print_Titles" localSheetId="0">Bareroot!$10:$10</definedName>
    <definedName name="_xlnm.Print_Titles" localSheetId="1">'Bareroot Fruit'!$10:$10</definedName>
    <definedName name="_xlnm.Print_Titles" localSheetId="3">Container!$8:$8</definedName>
    <definedName name="_xlnm.Print_Titles" localSheetId="4">'Container Fruit'!$8:$8</definedName>
    <definedName name="_xlnm.Print_Titles" localSheetId="7">'Northwest Shade Trees'!$11:$11</definedName>
    <definedName name="_xlnm.Print_Titles" localSheetId="5">'Root Bag'!$9:$9</definedName>
    <definedName name="_xlnm.Print_Titles" localSheetId="6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3" l="1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99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K155" i="13"/>
  <c r="K156" i="13"/>
  <c r="K157" i="13"/>
  <c r="K158" i="13"/>
  <c r="K159" i="13"/>
  <c r="K160" i="13"/>
  <c r="K161" i="13"/>
  <c r="K162" i="13"/>
  <c r="K163" i="13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J173" i="12"/>
  <c r="J174" i="12"/>
  <c r="J175" i="12"/>
  <c r="J176" i="12"/>
  <c r="J177" i="12"/>
  <c r="J178" i="12"/>
  <c r="J179" i="12"/>
  <c r="J180" i="12"/>
  <c r="J181" i="12"/>
  <c r="J182" i="12"/>
  <c r="J183" i="12"/>
  <c r="J184" i="12"/>
  <c r="J185" i="12"/>
  <c r="J186" i="12"/>
  <c r="J187" i="12"/>
  <c r="J188" i="12"/>
  <c r="J189" i="12"/>
  <c r="J190" i="12"/>
  <c r="J191" i="12"/>
  <c r="J192" i="12"/>
  <c r="J193" i="12"/>
  <c r="J194" i="12"/>
  <c r="J195" i="12"/>
  <c r="J196" i="12"/>
  <c r="J197" i="12"/>
  <c r="J198" i="12"/>
  <c r="J199" i="12"/>
  <c r="J200" i="12"/>
  <c r="J201" i="12"/>
  <c r="J202" i="12"/>
  <c r="J203" i="12"/>
  <c r="J204" i="12"/>
  <c r="J205" i="12"/>
  <c r="J206" i="12"/>
  <c r="J207" i="12"/>
  <c r="J208" i="12"/>
  <c r="J209" i="12"/>
  <c r="J210" i="12"/>
  <c r="J211" i="12"/>
  <c r="J212" i="12"/>
  <c r="J213" i="12"/>
  <c r="J214" i="12"/>
  <c r="J215" i="12"/>
  <c r="J216" i="12"/>
  <c r="J217" i="12"/>
  <c r="J218" i="12"/>
  <c r="J219" i="12"/>
  <c r="J220" i="12"/>
  <c r="J221" i="12"/>
  <c r="J222" i="12"/>
  <c r="J223" i="12"/>
  <c r="J224" i="12"/>
  <c r="J225" i="12"/>
  <c r="J226" i="12"/>
  <c r="J227" i="12"/>
  <c r="J228" i="12"/>
  <c r="J229" i="12"/>
  <c r="J230" i="12"/>
  <c r="J231" i="12"/>
  <c r="J232" i="12"/>
  <c r="J233" i="12"/>
  <c r="J234" i="12"/>
  <c r="J235" i="12"/>
  <c r="J236" i="12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15" i="10"/>
  <c r="K316" i="10"/>
  <c r="K317" i="10"/>
  <c r="K318" i="10"/>
  <c r="K319" i="10"/>
  <c r="K320" i="10"/>
  <c r="K321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1" i="10"/>
  <c r="K342" i="10"/>
  <c r="K343" i="10"/>
  <c r="K344" i="10"/>
  <c r="K345" i="10"/>
  <c r="K346" i="10"/>
  <c r="K347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67" i="10"/>
  <c r="K368" i="10"/>
  <c r="K369" i="10"/>
  <c r="K370" i="10"/>
  <c r="K371" i="10"/>
  <c r="K372" i="10"/>
  <c r="K373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393" i="10"/>
  <c r="K394" i="10"/>
  <c r="K395" i="10"/>
  <c r="K396" i="10"/>
  <c r="K397" i="10"/>
  <c r="K398" i="10"/>
  <c r="K399" i="10"/>
  <c r="K400" i="10"/>
  <c r="K401" i="10"/>
  <c r="K402" i="10"/>
  <c r="K403" i="10"/>
  <c r="K404" i="10"/>
  <c r="K405" i="10"/>
  <c r="K406" i="10"/>
  <c r="K407" i="10"/>
  <c r="K408" i="10"/>
  <c r="K409" i="10"/>
  <c r="K410" i="10"/>
  <c r="K411" i="10"/>
  <c r="K412" i="10"/>
  <c r="K413" i="10"/>
  <c r="K414" i="10"/>
  <c r="K415" i="10"/>
  <c r="K416" i="10"/>
  <c r="K417" i="10"/>
  <c r="K418" i="10"/>
  <c r="K419" i="10"/>
  <c r="K420" i="10"/>
  <c r="K421" i="10"/>
  <c r="K422" i="10"/>
  <c r="K423" i="10"/>
  <c r="K424" i="10"/>
  <c r="K425" i="10"/>
  <c r="K426" i="10"/>
  <c r="K427" i="10"/>
  <c r="K428" i="10"/>
  <c r="K429" i="10"/>
  <c r="K430" i="10"/>
  <c r="K431" i="10"/>
  <c r="K432" i="10"/>
  <c r="K433" i="10"/>
  <c r="K434" i="10"/>
  <c r="K435" i="10"/>
  <c r="K436" i="10"/>
  <c r="K437" i="10"/>
  <c r="K438" i="10"/>
  <c r="K439" i="10"/>
  <c r="K440" i="10"/>
  <c r="K441" i="10"/>
  <c r="K442" i="10"/>
  <c r="K443" i="10"/>
  <c r="K444" i="10"/>
  <c r="K445" i="10"/>
  <c r="K446" i="10"/>
  <c r="K447" i="10"/>
  <c r="K448" i="10"/>
  <c r="K449" i="10"/>
  <c r="K450" i="10"/>
  <c r="K451" i="10"/>
  <c r="K452" i="10"/>
  <c r="K453" i="10"/>
  <c r="K454" i="10"/>
  <c r="K455" i="10"/>
  <c r="K456" i="10"/>
  <c r="K457" i="10"/>
  <c r="K458" i="10"/>
  <c r="K459" i="10"/>
  <c r="K460" i="10"/>
  <c r="K461" i="10"/>
  <c r="K462" i="10"/>
  <c r="K463" i="10"/>
  <c r="K464" i="10"/>
  <c r="K465" i="10"/>
  <c r="K466" i="10"/>
  <c r="K467" i="10"/>
  <c r="K468" i="10"/>
  <c r="K469" i="10"/>
  <c r="K470" i="10"/>
  <c r="K471" i="10"/>
  <c r="K472" i="10"/>
  <c r="K473" i="10"/>
  <c r="K474" i="10"/>
  <c r="K475" i="10"/>
  <c r="K476" i="10"/>
  <c r="K477" i="10"/>
  <c r="K478" i="10"/>
  <c r="K479" i="10"/>
  <c r="K480" i="10"/>
  <c r="K481" i="10"/>
  <c r="K482" i="10"/>
  <c r="K483" i="10"/>
  <c r="K484" i="10"/>
  <c r="K485" i="10"/>
  <c r="K486" i="10"/>
  <c r="K487" i="10"/>
  <c r="K488" i="10"/>
  <c r="K489" i="10"/>
  <c r="K490" i="10"/>
  <c r="K491" i="10"/>
  <c r="K492" i="10"/>
  <c r="K493" i="10"/>
  <c r="K494" i="10"/>
  <c r="K495" i="10"/>
  <c r="K496" i="10"/>
  <c r="K497" i="10"/>
  <c r="K498" i="10"/>
  <c r="K499" i="10"/>
  <c r="K500" i="10"/>
  <c r="K501" i="10"/>
  <c r="K502" i="10"/>
  <c r="K503" i="10"/>
  <c r="K504" i="10"/>
  <c r="K505" i="10"/>
  <c r="K506" i="10"/>
  <c r="K507" i="10"/>
  <c r="K508" i="10"/>
  <c r="K509" i="10"/>
  <c r="K510" i="10"/>
  <c r="K511" i="10"/>
  <c r="K512" i="10"/>
  <c r="K513" i="10"/>
  <c r="K514" i="10"/>
  <c r="K515" i="10"/>
  <c r="K516" i="10"/>
  <c r="K517" i="10"/>
  <c r="K518" i="10"/>
  <c r="K519" i="10"/>
  <c r="K520" i="10"/>
  <c r="K521" i="10"/>
  <c r="K522" i="10"/>
  <c r="K523" i="10"/>
  <c r="K524" i="10"/>
  <c r="K525" i="10"/>
  <c r="K526" i="10"/>
  <c r="K527" i="10"/>
  <c r="K528" i="10"/>
  <c r="K529" i="10"/>
  <c r="K530" i="10"/>
  <c r="K531" i="10"/>
  <c r="K532" i="10"/>
  <c r="K533" i="10"/>
  <c r="K534" i="10"/>
  <c r="K535" i="10"/>
  <c r="K536" i="10"/>
  <c r="K537" i="10"/>
  <c r="K538" i="10"/>
  <c r="K539" i="10"/>
  <c r="K540" i="10"/>
  <c r="K541" i="10"/>
  <c r="K542" i="10"/>
  <c r="K543" i="10"/>
  <c r="K544" i="10"/>
  <c r="K545" i="10"/>
  <c r="K546" i="10"/>
  <c r="K547" i="10"/>
  <c r="K548" i="10"/>
  <c r="K549" i="10"/>
  <c r="K550" i="10"/>
  <c r="K551" i="10"/>
  <c r="K552" i="10"/>
  <c r="K553" i="10"/>
  <c r="K554" i="10"/>
  <c r="K555" i="10"/>
  <c r="K556" i="10"/>
  <c r="K557" i="10"/>
  <c r="K558" i="10"/>
  <c r="K559" i="10"/>
  <c r="K560" i="10"/>
  <c r="K561" i="10"/>
  <c r="K562" i="10"/>
  <c r="K563" i="10"/>
  <c r="K564" i="10"/>
  <c r="K565" i="10"/>
  <c r="K566" i="10"/>
  <c r="K567" i="10"/>
  <c r="K568" i="10"/>
  <c r="K569" i="10"/>
  <c r="K570" i="10"/>
  <c r="K571" i="10"/>
  <c r="K572" i="10"/>
  <c r="K573" i="10"/>
  <c r="K574" i="10"/>
  <c r="K575" i="10"/>
  <c r="K576" i="10"/>
  <c r="K577" i="10"/>
  <c r="K578" i="10"/>
  <c r="K579" i="10"/>
  <c r="K580" i="10"/>
  <c r="K581" i="10"/>
  <c r="K582" i="10"/>
  <c r="K583" i="10"/>
  <c r="K584" i="10"/>
  <c r="K585" i="10"/>
  <c r="K586" i="10"/>
  <c r="K587" i="10"/>
  <c r="K588" i="10"/>
  <c r="K589" i="10"/>
  <c r="K590" i="10"/>
  <c r="K591" i="10"/>
  <c r="K592" i="10"/>
  <c r="K593" i="10"/>
  <c r="K594" i="10"/>
  <c r="K595" i="10"/>
  <c r="K596" i="10"/>
  <c r="K597" i="10"/>
  <c r="K598" i="10"/>
  <c r="K599" i="10"/>
  <c r="K600" i="10"/>
  <c r="K601" i="10"/>
  <c r="K602" i="10"/>
  <c r="K603" i="10"/>
  <c r="K604" i="10"/>
  <c r="K605" i="10"/>
  <c r="K606" i="10"/>
  <c r="K607" i="10"/>
  <c r="K608" i="10"/>
  <c r="K609" i="10"/>
  <c r="K610" i="10"/>
  <c r="K611" i="10"/>
  <c r="K612" i="10"/>
  <c r="K613" i="10"/>
  <c r="K614" i="10"/>
  <c r="K615" i="10"/>
  <c r="K616" i="10"/>
  <c r="K617" i="10"/>
  <c r="K618" i="10"/>
  <c r="K619" i="10"/>
  <c r="K620" i="10"/>
  <c r="K621" i="10"/>
  <c r="K622" i="10"/>
  <c r="K623" i="10"/>
  <c r="K624" i="10"/>
  <c r="K625" i="10"/>
  <c r="K626" i="10"/>
  <c r="K627" i="10"/>
  <c r="K628" i="10"/>
  <c r="K629" i="10"/>
  <c r="K630" i="10"/>
  <c r="K631" i="10"/>
  <c r="K632" i="10"/>
  <c r="K633" i="10"/>
  <c r="K634" i="10"/>
  <c r="K635" i="10"/>
  <c r="K636" i="10"/>
  <c r="K637" i="10"/>
  <c r="K638" i="10"/>
  <c r="K639" i="10"/>
  <c r="K640" i="10"/>
  <c r="K641" i="10"/>
  <c r="K642" i="10"/>
  <c r="K643" i="10"/>
  <c r="K644" i="10"/>
  <c r="K645" i="10"/>
  <c r="K646" i="10"/>
  <c r="K647" i="10"/>
  <c r="K648" i="10"/>
  <c r="K649" i="10"/>
  <c r="K650" i="10"/>
  <c r="K651" i="10"/>
  <c r="K652" i="10"/>
  <c r="K653" i="10"/>
  <c r="K654" i="10"/>
  <c r="K655" i="10"/>
  <c r="K656" i="10"/>
  <c r="K657" i="10"/>
  <c r="K658" i="10"/>
  <c r="K659" i="10"/>
  <c r="K660" i="10"/>
  <c r="K661" i="10"/>
  <c r="K662" i="10"/>
  <c r="K663" i="10"/>
  <c r="K664" i="10"/>
  <c r="K665" i="10"/>
  <c r="K666" i="10"/>
  <c r="K667" i="10"/>
  <c r="K668" i="10"/>
  <c r="K669" i="10"/>
  <c r="K670" i="10"/>
  <c r="K671" i="10"/>
  <c r="K672" i="10"/>
  <c r="K673" i="10"/>
  <c r="K674" i="10"/>
  <c r="K675" i="10"/>
  <c r="K676" i="10"/>
  <c r="K677" i="10"/>
  <c r="K678" i="10"/>
  <c r="K679" i="10"/>
  <c r="K680" i="10"/>
  <c r="K681" i="10"/>
  <c r="K682" i="10"/>
  <c r="K683" i="10"/>
  <c r="K684" i="10"/>
  <c r="K685" i="10"/>
  <c r="K686" i="10"/>
  <c r="K687" i="10"/>
  <c r="K688" i="10"/>
  <c r="K689" i="10"/>
  <c r="K690" i="10"/>
  <c r="K691" i="10"/>
  <c r="K692" i="10"/>
  <c r="K693" i="10"/>
  <c r="K694" i="10"/>
  <c r="K695" i="10"/>
  <c r="K696" i="10"/>
  <c r="K697" i="10"/>
  <c r="K698" i="10"/>
  <c r="K699" i="10"/>
  <c r="K700" i="10"/>
  <c r="K701" i="10"/>
  <c r="K702" i="10"/>
  <c r="K703" i="10"/>
  <c r="K704" i="10"/>
  <c r="K705" i="10"/>
  <c r="K706" i="10"/>
  <c r="K707" i="10"/>
  <c r="K708" i="10"/>
  <c r="K709" i="10"/>
  <c r="K710" i="10"/>
  <c r="K711" i="10"/>
  <c r="K712" i="10"/>
  <c r="K713" i="10"/>
  <c r="K714" i="10"/>
  <c r="K715" i="10"/>
  <c r="K716" i="10"/>
  <c r="K717" i="10"/>
  <c r="K718" i="10"/>
  <c r="K719" i="10"/>
  <c r="K720" i="10"/>
  <c r="K721" i="10"/>
  <c r="K722" i="10"/>
  <c r="K723" i="10"/>
  <c r="K724" i="10"/>
  <c r="K725" i="10"/>
  <c r="K726" i="10"/>
  <c r="K727" i="10"/>
  <c r="K728" i="10"/>
  <c r="K729" i="10"/>
  <c r="K730" i="10"/>
  <c r="K731" i="10"/>
  <c r="K732" i="10"/>
  <c r="K733" i="10"/>
  <c r="K734" i="10"/>
  <c r="K735" i="10"/>
  <c r="K736" i="10"/>
  <c r="K737" i="10"/>
  <c r="K738" i="10"/>
  <c r="K739" i="10"/>
  <c r="K740" i="10"/>
  <c r="K741" i="10"/>
  <c r="K742" i="10"/>
  <c r="K743" i="10"/>
  <c r="K744" i="10"/>
  <c r="K745" i="10"/>
  <c r="K746" i="10"/>
  <c r="K747" i="10"/>
  <c r="K748" i="10"/>
  <c r="K749" i="10"/>
  <c r="K750" i="10"/>
  <c r="K751" i="10"/>
  <c r="K752" i="10"/>
  <c r="K753" i="10"/>
  <c r="K754" i="10"/>
  <c r="K755" i="10"/>
  <c r="K756" i="10"/>
  <c r="K757" i="10"/>
  <c r="K758" i="10"/>
  <c r="K759" i="10"/>
  <c r="K760" i="10"/>
  <c r="K761" i="10"/>
  <c r="K762" i="10"/>
  <c r="K763" i="10"/>
  <c r="K764" i="10"/>
  <c r="K765" i="10"/>
  <c r="K766" i="10"/>
  <c r="K767" i="10"/>
  <c r="K768" i="10"/>
  <c r="K769" i="10"/>
  <c r="K770" i="10"/>
  <c r="K771" i="10"/>
  <c r="K772" i="10"/>
  <c r="K773" i="10"/>
  <c r="K774" i="10"/>
  <c r="K775" i="10"/>
  <c r="K776" i="10"/>
  <c r="K777" i="10"/>
  <c r="K778" i="10"/>
  <c r="K779" i="10"/>
  <c r="K780" i="10"/>
  <c r="K781" i="10"/>
  <c r="K782" i="10"/>
  <c r="K783" i="10"/>
  <c r="K784" i="10"/>
  <c r="K785" i="10"/>
  <c r="K786" i="10"/>
  <c r="K787" i="10"/>
  <c r="K788" i="10"/>
  <c r="K789" i="10"/>
  <c r="K790" i="10"/>
  <c r="K791" i="10"/>
  <c r="K792" i="10"/>
  <c r="K793" i="10"/>
  <c r="K794" i="10"/>
  <c r="K795" i="10"/>
  <c r="K796" i="10"/>
  <c r="K797" i="10"/>
  <c r="K798" i="10"/>
  <c r="K799" i="10"/>
  <c r="K800" i="10"/>
  <c r="K801" i="10"/>
  <c r="K802" i="10"/>
  <c r="K803" i="10"/>
  <c r="K804" i="10"/>
  <c r="K805" i="10"/>
  <c r="K806" i="10"/>
  <c r="K807" i="10"/>
  <c r="K808" i="10"/>
  <c r="K809" i="10"/>
  <c r="K810" i="10"/>
  <c r="K811" i="10"/>
  <c r="K812" i="10"/>
  <c r="K813" i="10"/>
  <c r="K814" i="10"/>
  <c r="K815" i="10"/>
  <c r="K816" i="10"/>
  <c r="K817" i="10"/>
  <c r="K818" i="10"/>
  <c r="K819" i="10"/>
  <c r="K820" i="10"/>
  <c r="K821" i="10"/>
  <c r="K822" i="10"/>
  <c r="K823" i="10"/>
  <c r="K824" i="10"/>
  <c r="K825" i="10"/>
  <c r="K826" i="10"/>
  <c r="K827" i="10"/>
  <c r="K828" i="10"/>
  <c r="K829" i="10"/>
  <c r="K830" i="10"/>
  <c r="K831" i="10"/>
  <c r="K832" i="10"/>
  <c r="K833" i="10"/>
  <c r="K834" i="10"/>
  <c r="K835" i="10"/>
  <c r="K836" i="10"/>
  <c r="K837" i="10"/>
  <c r="K838" i="10"/>
  <c r="K839" i="10"/>
  <c r="K840" i="10"/>
  <c r="K841" i="10"/>
  <c r="K842" i="10"/>
  <c r="K843" i="10"/>
  <c r="K844" i="10"/>
  <c r="K845" i="10"/>
  <c r="K846" i="10"/>
  <c r="K847" i="10"/>
  <c r="K848" i="10"/>
  <c r="K849" i="10"/>
  <c r="K850" i="10"/>
  <c r="K851" i="10"/>
  <c r="K852" i="10"/>
  <c r="K853" i="10"/>
  <c r="K854" i="10"/>
  <c r="K855" i="10"/>
  <c r="K856" i="10"/>
  <c r="K857" i="10"/>
  <c r="K858" i="10"/>
  <c r="K859" i="10"/>
  <c r="K860" i="10"/>
  <c r="K861" i="10"/>
  <c r="K862" i="10"/>
  <c r="K863" i="10"/>
  <c r="K864" i="10"/>
  <c r="K865" i="10"/>
  <c r="K866" i="10"/>
  <c r="K867" i="10"/>
  <c r="K868" i="10"/>
  <c r="K869" i="10"/>
  <c r="K870" i="10"/>
  <c r="K871" i="10"/>
  <c r="K872" i="10"/>
  <c r="K873" i="10"/>
  <c r="K874" i="10"/>
  <c r="K875" i="10"/>
  <c r="K876" i="10"/>
  <c r="K877" i="10"/>
  <c r="K878" i="10"/>
  <c r="K879" i="10"/>
  <c r="K880" i="10"/>
  <c r="K881" i="10"/>
  <c r="K882" i="10"/>
  <c r="K883" i="10"/>
  <c r="K884" i="10"/>
  <c r="K885" i="10"/>
  <c r="K886" i="10"/>
  <c r="K887" i="10"/>
  <c r="K888" i="10"/>
  <c r="K889" i="10"/>
  <c r="K890" i="10"/>
  <c r="K891" i="10"/>
  <c r="K892" i="10"/>
  <c r="K893" i="10"/>
  <c r="K894" i="10"/>
  <c r="K895" i="10"/>
  <c r="K896" i="10"/>
  <c r="K897" i="10"/>
  <c r="K898" i="10"/>
  <c r="K899" i="10"/>
  <c r="K900" i="10"/>
  <c r="K901" i="10"/>
  <c r="K902" i="10"/>
  <c r="K903" i="10"/>
  <c r="K904" i="10"/>
  <c r="K905" i="10"/>
  <c r="K906" i="10"/>
  <c r="K907" i="10"/>
  <c r="K908" i="10"/>
  <c r="K909" i="10"/>
  <c r="K910" i="10"/>
  <c r="K911" i="10"/>
  <c r="K912" i="10"/>
  <c r="K913" i="10"/>
  <c r="K914" i="10"/>
  <c r="K915" i="10"/>
  <c r="K916" i="10"/>
  <c r="K917" i="10"/>
  <c r="K918" i="10"/>
  <c r="K919" i="10"/>
  <c r="K920" i="10"/>
  <c r="K921" i="10"/>
  <c r="K922" i="10"/>
  <c r="K923" i="10"/>
  <c r="K924" i="10"/>
  <c r="K925" i="10"/>
  <c r="K926" i="10"/>
  <c r="K927" i="10"/>
  <c r="K928" i="10"/>
  <c r="K929" i="10"/>
  <c r="K930" i="10"/>
  <c r="K931" i="10"/>
  <c r="K932" i="10"/>
  <c r="K933" i="10"/>
  <c r="K934" i="10"/>
  <c r="K935" i="10"/>
  <c r="K936" i="10"/>
  <c r="K937" i="10"/>
  <c r="K938" i="10"/>
  <c r="K939" i="10"/>
  <c r="K940" i="10"/>
  <c r="K941" i="10"/>
  <c r="K942" i="10"/>
  <c r="K943" i="10"/>
  <c r="K944" i="10"/>
  <c r="K945" i="10"/>
  <c r="K946" i="10"/>
  <c r="K947" i="10"/>
  <c r="K948" i="10"/>
  <c r="K949" i="10"/>
  <c r="K950" i="10"/>
  <c r="K951" i="10"/>
  <c r="K952" i="10"/>
  <c r="K953" i="10"/>
  <c r="K954" i="10"/>
  <c r="K955" i="10"/>
  <c r="K956" i="10"/>
  <c r="K957" i="10"/>
  <c r="K958" i="10"/>
  <c r="K959" i="10"/>
  <c r="K960" i="10"/>
  <c r="K961" i="10"/>
  <c r="K962" i="10"/>
  <c r="K963" i="10"/>
  <c r="K964" i="10"/>
  <c r="K965" i="10"/>
  <c r="K966" i="10"/>
  <c r="K967" i="10"/>
  <c r="K968" i="10"/>
  <c r="K969" i="10"/>
  <c r="K970" i="10"/>
  <c r="K971" i="10"/>
  <c r="K972" i="10"/>
  <c r="K973" i="10"/>
  <c r="K974" i="10"/>
  <c r="K975" i="10"/>
  <c r="K976" i="10"/>
  <c r="K977" i="10"/>
  <c r="K978" i="10"/>
  <c r="K979" i="10"/>
  <c r="K980" i="10"/>
  <c r="K981" i="10"/>
  <c r="K982" i="10"/>
  <c r="K983" i="10"/>
  <c r="K984" i="10"/>
  <c r="K985" i="10"/>
  <c r="K986" i="10"/>
  <c r="K987" i="10"/>
  <c r="K988" i="10"/>
  <c r="K989" i="10"/>
  <c r="K990" i="10"/>
  <c r="K991" i="10"/>
  <c r="K992" i="10"/>
  <c r="K993" i="10"/>
  <c r="K994" i="10"/>
  <c r="K995" i="10"/>
  <c r="K996" i="10"/>
  <c r="K997" i="10"/>
  <c r="K998" i="10"/>
  <c r="K999" i="10"/>
  <c r="K1000" i="10"/>
  <c r="K1001" i="10"/>
  <c r="K1002" i="10"/>
  <c r="K1003" i="10"/>
  <c r="K1004" i="10"/>
  <c r="K1005" i="10"/>
  <c r="K1006" i="10"/>
  <c r="K1007" i="10"/>
  <c r="K1008" i="10"/>
  <c r="K1009" i="10"/>
  <c r="K1010" i="10"/>
  <c r="K1011" i="10"/>
  <c r="K1012" i="10"/>
  <c r="K1013" i="10"/>
  <c r="K1014" i="10"/>
  <c r="K1015" i="10"/>
  <c r="K1016" i="10"/>
  <c r="K1017" i="10"/>
  <c r="K1018" i="10"/>
  <c r="K1019" i="10"/>
  <c r="K1020" i="10"/>
  <c r="K1021" i="10"/>
  <c r="K1022" i="10"/>
  <c r="K1023" i="10"/>
  <c r="K1024" i="10"/>
  <c r="K1025" i="10"/>
  <c r="K1026" i="10"/>
  <c r="K1027" i="10"/>
  <c r="K1028" i="10"/>
  <c r="K1029" i="10"/>
  <c r="K1030" i="10"/>
  <c r="K1031" i="10"/>
  <c r="K1032" i="10"/>
  <c r="K1033" i="10"/>
  <c r="K1034" i="10"/>
  <c r="K1035" i="10"/>
  <c r="K1036" i="10"/>
  <c r="K1037" i="10"/>
  <c r="K1038" i="10"/>
  <c r="K1039" i="10"/>
  <c r="K1040" i="10"/>
  <c r="K1041" i="10"/>
  <c r="K1042" i="10"/>
  <c r="K1043" i="10"/>
  <c r="K1044" i="10"/>
  <c r="K1045" i="10"/>
  <c r="K1046" i="10"/>
  <c r="K1047" i="10"/>
  <c r="K1048" i="10"/>
  <c r="K1049" i="10"/>
  <c r="K1050" i="10"/>
  <c r="K1051" i="10"/>
  <c r="K1052" i="10"/>
  <c r="K1053" i="10"/>
  <c r="K1054" i="10"/>
  <c r="K1055" i="10"/>
  <c r="K1056" i="10"/>
  <c r="K1057" i="10"/>
  <c r="K1058" i="10"/>
  <c r="K1059" i="10"/>
  <c r="K1060" i="10"/>
  <c r="K1061" i="10"/>
  <c r="K1062" i="10"/>
  <c r="K1063" i="10"/>
  <c r="K1064" i="10"/>
  <c r="K1065" i="10"/>
  <c r="K1066" i="10"/>
  <c r="K1067" i="10"/>
  <c r="K1068" i="10"/>
  <c r="K1069" i="10"/>
  <c r="K1070" i="10"/>
  <c r="K1071" i="10"/>
  <c r="K1072" i="10"/>
  <c r="K1073" i="10"/>
  <c r="K1074" i="10"/>
  <c r="K1075" i="10"/>
  <c r="K1076" i="10"/>
  <c r="K1077" i="10"/>
  <c r="K1078" i="10"/>
  <c r="K1079" i="10"/>
  <c r="K1080" i="10"/>
  <c r="K1081" i="10"/>
  <c r="K1082" i="10"/>
  <c r="K1083" i="10"/>
  <c r="K1084" i="10"/>
  <c r="K1085" i="10"/>
  <c r="K1086" i="10"/>
  <c r="K1087" i="10"/>
  <c r="K1088" i="10"/>
  <c r="K1089" i="10"/>
  <c r="K1090" i="10"/>
  <c r="K1091" i="10"/>
  <c r="K1092" i="10"/>
  <c r="K1093" i="10"/>
  <c r="K1094" i="10"/>
  <c r="K1095" i="10"/>
  <c r="K1096" i="10"/>
  <c r="K1097" i="10"/>
  <c r="K1098" i="10"/>
  <c r="K1099" i="10"/>
  <c r="K1100" i="10"/>
  <c r="K1101" i="10"/>
  <c r="K1102" i="10"/>
  <c r="K1103" i="10"/>
  <c r="K1104" i="10"/>
  <c r="K1105" i="10"/>
  <c r="K1106" i="10"/>
  <c r="K1107" i="10"/>
  <c r="K1108" i="10"/>
  <c r="K1109" i="10"/>
  <c r="K1110" i="10"/>
  <c r="K1111" i="10"/>
  <c r="K1112" i="10"/>
  <c r="K1113" i="10"/>
  <c r="K1114" i="10"/>
  <c r="K1115" i="10"/>
  <c r="K1116" i="10"/>
  <c r="K1117" i="10"/>
  <c r="K1118" i="10"/>
  <c r="K1119" i="10"/>
  <c r="K1120" i="10"/>
  <c r="K1121" i="10"/>
  <c r="K1122" i="10"/>
  <c r="K1123" i="10"/>
  <c r="K1124" i="10"/>
  <c r="K1125" i="10"/>
  <c r="K1126" i="10"/>
  <c r="K1127" i="10"/>
  <c r="K1128" i="10"/>
  <c r="K1129" i="10"/>
  <c r="K1130" i="10"/>
  <c r="K1131" i="10"/>
  <c r="K1132" i="10"/>
  <c r="K1133" i="10"/>
  <c r="K1134" i="10"/>
  <c r="K1135" i="10"/>
  <c r="K1136" i="10"/>
  <c r="K1137" i="10"/>
  <c r="K1138" i="10"/>
  <c r="K1139" i="10"/>
  <c r="K1140" i="10"/>
  <c r="K1141" i="10"/>
  <c r="K1142" i="10"/>
  <c r="K1143" i="10"/>
  <c r="K1144" i="10"/>
  <c r="K1145" i="10"/>
  <c r="K1146" i="10"/>
  <c r="K1147" i="10"/>
  <c r="K1148" i="10"/>
  <c r="K1149" i="10"/>
  <c r="K1150" i="10"/>
  <c r="K1151" i="10"/>
  <c r="K1152" i="10"/>
  <c r="K1153" i="10"/>
  <c r="K1154" i="10"/>
  <c r="K1155" i="10"/>
  <c r="K1156" i="10"/>
  <c r="K1157" i="10"/>
  <c r="K1158" i="10"/>
  <c r="K1159" i="10"/>
  <c r="K1160" i="10"/>
  <c r="K1161" i="10"/>
  <c r="K1162" i="10"/>
  <c r="K1163" i="10"/>
  <c r="K1164" i="10"/>
  <c r="K1165" i="10"/>
  <c r="K1166" i="10"/>
  <c r="K1167" i="10"/>
  <c r="K1168" i="10"/>
  <c r="K1169" i="10"/>
  <c r="K1170" i="10"/>
  <c r="K1171" i="10"/>
  <c r="K1172" i="10"/>
  <c r="K1173" i="10"/>
  <c r="K1174" i="10"/>
  <c r="K1175" i="10"/>
  <c r="K1176" i="10"/>
  <c r="K1177" i="10"/>
  <c r="K1178" i="10"/>
  <c r="K1179" i="10"/>
  <c r="K1180" i="10"/>
  <c r="K1181" i="10"/>
  <c r="K1182" i="10"/>
  <c r="K1183" i="10"/>
  <c r="K1184" i="10"/>
  <c r="K1185" i="10"/>
  <c r="K1186" i="10"/>
  <c r="K1187" i="10"/>
  <c r="K1188" i="10"/>
  <c r="K1189" i="10"/>
  <c r="K1190" i="10"/>
  <c r="K1191" i="10"/>
  <c r="K1192" i="10"/>
  <c r="K1193" i="10"/>
  <c r="K1194" i="10"/>
  <c r="K1195" i="10"/>
  <c r="K1196" i="10"/>
  <c r="K1197" i="10"/>
  <c r="K1198" i="10"/>
  <c r="K1199" i="10"/>
  <c r="K1200" i="10"/>
  <c r="K1201" i="10"/>
  <c r="K1202" i="10"/>
  <c r="K1203" i="10"/>
  <c r="K1204" i="10"/>
  <c r="K1205" i="10"/>
  <c r="K1206" i="10"/>
  <c r="K1207" i="10"/>
  <c r="K1208" i="10"/>
  <c r="K1209" i="10"/>
  <c r="K1210" i="10"/>
  <c r="K1211" i="10"/>
  <c r="K1212" i="10"/>
  <c r="K1213" i="10"/>
  <c r="K1214" i="10"/>
  <c r="K1215" i="10"/>
  <c r="K1216" i="10"/>
  <c r="K1217" i="10"/>
  <c r="K1218" i="10"/>
  <c r="K1219" i="10"/>
  <c r="K1220" i="10"/>
  <c r="K1221" i="10"/>
  <c r="K1222" i="10"/>
  <c r="K1223" i="10"/>
  <c r="K1224" i="10"/>
  <c r="K1225" i="10"/>
  <c r="K1226" i="10"/>
  <c r="K1227" i="10"/>
  <c r="K1228" i="10"/>
  <c r="K1229" i="10"/>
  <c r="K1230" i="10"/>
  <c r="K1231" i="10"/>
  <c r="K1232" i="10"/>
  <c r="K1233" i="10"/>
  <c r="K1234" i="10"/>
  <c r="K1235" i="10"/>
  <c r="K1236" i="10"/>
  <c r="K1237" i="10"/>
  <c r="K1238" i="10"/>
  <c r="K1239" i="10"/>
  <c r="K1240" i="10"/>
  <c r="K1241" i="10"/>
  <c r="K1242" i="10"/>
  <c r="K1243" i="10"/>
  <c r="K1244" i="10"/>
  <c r="K1245" i="10"/>
  <c r="K1246" i="10"/>
  <c r="K1247" i="10"/>
  <c r="K1248" i="10"/>
  <c r="K1249" i="10"/>
  <c r="K1250" i="10"/>
  <c r="K1251" i="10"/>
  <c r="K1252" i="10"/>
  <c r="K1253" i="10"/>
  <c r="K1254" i="10"/>
  <c r="K1255" i="10"/>
  <c r="K1256" i="10"/>
  <c r="K1257" i="10"/>
  <c r="K1258" i="10"/>
  <c r="K1259" i="10"/>
  <c r="K1260" i="10"/>
  <c r="K1261" i="10"/>
  <c r="K1262" i="10"/>
  <c r="K1263" i="10"/>
  <c r="K1264" i="10"/>
  <c r="K1265" i="10"/>
  <c r="K1266" i="10"/>
  <c r="K1267" i="10"/>
  <c r="K1268" i="10"/>
  <c r="K1269" i="10"/>
  <c r="K1270" i="10"/>
  <c r="K1271" i="10"/>
  <c r="K1272" i="10"/>
  <c r="K1273" i="10"/>
  <c r="K1274" i="10"/>
  <c r="K1275" i="10"/>
  <c r="K1276" i="10"/>
  <c r="K1277" i="10"/>
  <c r="K1278" i="10"/>
  <c r="K1279" i="10"/>
  <c r="K1280" i="10"/>
  <c r="K1281" i="10"/>
  <c r="K1282" i="10"/>
  <c r="K1283" i="10"/>
  <c r="K1284" i="10"/>
  <c r="K1285" i="10"/>
  <c r="K1286" i="10"/>
  <c r="K1287" i="10"/>
  <c r="K1288" i="10"/>
  <c r="K1289" i="10"/>
  <c r="K1290" i="10"/>
  <c r="K1291" i="10"/>
  <c r="K1292" i="10"/>
  <c r="K1293" i="10"/>
  <c r="K1294" i="10"/>
  <c r="K1295" i="10"/>
  <c r="K1296" i="10"/>
  <c r="K1297" i="10"/>
  <c r="K1298" i="10"/>
  <c r="K1299" i="10"/>
  <c r="K1300" i="10"/>
  <c r="K1301" i="10"/>
  <c r="K1302" i="10"/>
  <c r="K1303" i="10"/>
  <c r="K1304" i="10"/>
  <c r="K1305" i="10"/>
  <c r="K1306" i="10"/>
  <c r="K1307" i="10"/>
  <c r="K1308" i="10"/>
  <c r="K1309" i="10"/>
  <c r="K1310" i="10"/>
  <c r="K1311" i="10"/>
  <c r="K1312" i="10"/>
  <c r="K1313" i="10"/>
  <c r="K1314" i="10"/>
  <c r="K1315" i="10"/>
  <c r="K1316" i="10"/>
  <c r="K1317" i="10"/>
  <c r="K1318" i="10"/>
  <c r="K1319" i="10"/>
  <c r="K1320" i="10"/>
  <c r="K1321" i="10"/>
  <c r="K1322" i="10"/>
  <c r="K1323" i="10"/>
  <c r="K1324" i="10"/>
  <c r="K1325" i="10"/>
  <c r="K1326" i="10"/>
  <c r="K1327" i="10"/>
  <c r="K1328" i="10"/>
  <c r="K1329" i="10"/>
  <c r="K1330" i="10"/>
  <c r="K1331" i="10"/>
  <c r="K1332" i="10"/>
  <c r="K1333" i="10"/>
  <c r="K1334" i="10"/>
  <c r="K1335" i="10"/>
  <c r="K1336" i="10"/>
  <c r="K1337" i="10"/>
  <c r="K1338" i="10"/>
  <c r="K1339" i="10"/>
  <c r="K1340" i="10"/>
  <c r="K1341" i="10"/>
  <c r="K1342" i="10"/>
  <c r="K1343" i="10"/>
  <c r="K1344" i="10"/>
  <c r="K1345" i="10"/>
  <c r="K1346" i="10"/>
  <c r="K1347" i="10"/>
  <c r="K1348" i="10"/>
  <c r="K1349" i="10"/>
  <c r="K1350" i="10"/>
  <c r="K1351" i="10"/>
  <c r="K1352" i="10"/>
  <c r="K1353" i="10"/>
  <c r="K1354" i="10"/>
  <c r="K1355" i="10"/>
  <c r="K1356" i="10"/>
  <c r="K1357" i="10"/>
  <c r="K1358" i="10"/>
  <c r="K1359" i="10"/>
  <c r="K1360" i="10"/>
  <c r="K1361" i="10"/>
  <c r="K1362" i="10"/>
  <c r="K1363" i="10"/>
  <c r="K1364" i="10"/>
  <c r="K1365" i="10"/>
  <c r="K1366" i="10"/>
  <c r="K1367" i="10"/>
  <c r="K1368" i="10"/>
  <c r="K1369" i="10"/>
  <c r="K1370" i="10"/>
  <c r="K1371" i="10"/>
  <c r="K1372" i="10"/>
  <c r="K1373" i="10"/>
  <c r="K1374" i="10"/>
  <c r="K1375" i="10"/>
  <c r="K1376" i="10"/>
  <c r="K1377" i="10"/>
  <c r="K1378" i="10"/>
  <c r="K1379" i="10"/>
  <c r="K1380" i="10"/>
  <c r="K1381" i="10"/>
  <c r="K1382" i="10"/>
  <c r="K1383" i="10"/>
  <c r="K1384" i="10"/>
  <c r="K1385" i="10"/>
  <c r="K1386" i="10"/>
  <c r="K1387" i="10"/>
  <c r="K1388" i="10"/>
  <c r="K1389" i="10"/>
  <c r="K1390" i="10"/>
  <c r="K1391" i="10"/>
  <c r="K1392" i="10"/>
  <c r="K1393" i="10"/>
  <c r="K1394" i="10"/>
  <c r="K1395" i="10"/>
  <c r="K1396" i="10"/>
  <c r="K1397" i="10"/>
  <c r="K1398" i="10"/>
  <c r="K1399" i="10"/>
  <c r="K1400" i="10"/>
  <c r="K1401" i="10"/>
  <c r="K1402" i="10"/>
  <c r="K1403" i="10"/>
  <c r="K1404" i="10"/>
  <c r="K1405" i="10"/>
  <c r="K1406" i="10"/>
  <c r="K1407" i="10"/>
  <c r="K1408" i="10"/>
  <c r="K1409" i="10"/>
  <c r="K1410" i="10"/>
  <c r="K1411" i="10"/>
  <c r="K1412" i="10"/>
  <c r="K1413" i="10"/>
  <c r="K1414" i="10"/>
  <c r="K1415" i="10"/>
  <c r="K1416" i="10"/>
  <c r="K1417" i="10"/>
  <c r="K1418" i="10"/>
  <c r="K1419" i="10"/>
  <c r="K1420" i="10"/>
  <c r="K1421" i="10"/>
  <c r="K1422" i="10"/>
  <c r="K1423" i="10"/>
  <c r="K1424" i="10"/>
  <c r="K1425" i="10"/>
  <c r="K1426" i="10"/>
  <c r="K1427" i="10"/>
  <c r="K1428" i="10"/>
  <c r="K1429" i="10"/>
  <c r="K1430" i="10"/>
  <c r="K1431" i="10"/>
  <c r="K1432" i="10"/>
  <c r="K1433" i="10"/>
  <c r="K1434" i="10"/>
  <c r="K1435" i="10"/>
  <c r="K1436" i="10"/>
  <c r="K1437" i="10"/>
  <c r="K1438" i="10"/>
  <c r="K1439" i="10"/>
  <c r="K1440" i="10"/>
  <c r="K1441" i="10"/>
  <c r="K1442" i="10"/>
  <c r="K1443" i="10"/>
  <c r="K1444" i="10"/>
  <c r="K1445" i="10"/>
  <c r="K1446" i="10"/>
  <c r="K1447" i="10"/>
  <c r="K1448" i="10"/>
  <c r="K1449" i="10"/>
  <c r="K1450" i="10"/>
  <c r="K1451" i="10"/>
  <c r="K1452" i="10"/>
  <c r="K1453" i="10"/>
  <c r="K1454" i="10"/>
  <c r="K1455" i="10"/>
  <c r="K1456" i="10"/>
  <c r="K1457" i="10"/>
  <c r="K1458" i="10"/>
  <c r="K1459" i="10"/>
  <c r="K1460" i="10"/>
  <c r="K1461" i="10"/>
  <c r="K1462" i="10"/>
  <c r="K1463" i="10"/>
  <c r="K1464" i="10"/>
  <c r="K1465" i="10"/>
  <c r="K1466" i="10"/>
  <c r="K1467" i="10"/>
  <c r="K1468" i="10"/>
  <c r="K1469" i="10"/>
  <c r="K1470" i="10"/>
  <c r="K1471" i="10"/>
  <c r="K1472" i="10"/>
  <c r="K1473" i="10"/>
  <c r="K1474" i="10"/>
  <c r="K1475" i="10"/>
  <c r="K1476" i="10"/>
  <c r="K1477" i="10"/>
  <c r="K1478" i="10"/>
  <c r="K1479" i="10"/>
  <c r="K1480" i="10"/>
  <c r="K1481" i="10"/>
  <c r="K1482" i="10"/>
  <c r="K1483" i="10"/>
  <c r="K1484" i="10"/>
  <c r="K1485" i="10"/>
  <c r="K1486" i="10"/>
  <c r="K1487" i="10"/>
  <c r="K1488" i="10"/>
  <c r="K1489" i="10"/>
  <c r="K1490" i="10"/>
  <c r="K1491" i="10"/>
  <c r="K1492" i="10"/>
  <c r="K1493" i="10"/>
  <c r="K1494" i="10"/>
  <c r="K1495" i="10"/>
  <c r="K1496" i="10"/>
  <c r="K1497" i="10"/>
  <c r="K1498" i="10"/>
  <c r="K1499" i="10"/>
  <c r="K1500" i="10"/>
  <c r="K1501" i="10"/>
  <c r="K1502" i="10"/>
  <c r="K1503" i="10"/>
  <c r="K1504" i="10"/>
  <c r="K1505" i="10"/>
  <c r="K1506" i="10"/>
  <c r="K1507" i="10"/>
  <c r="K1508" i="10"/>
  <c r="K1509" i="10"/>
  <c r="K1510" i="10"/>
  <c r="K1511" i="10"/>
  <c r="K1512" i="10"/>
  <c r="K1513" i="10"/>
  <c r="K1514" i="10"/>
  <c r="K1515" i="10"/>
  <c r="K1516" i="10"/>
  <c r="K1517" i="10"/>
  <c r="K1518" i="10"/>
  <c r="K1519" i="10"/>
  <c r="K1520" i="10"/>
  <c r="K1521" i="10"/>
  <c r="K1522" i="10"/>
  <c r="K1523" i="10"/>
  <c r="K1524" i="10"/>
  <c r="K1525" i="10"/>
  <c r="K1526" i="10"/>
  <c r="K1527" i="10"/>
  <c r="K1528" i="10"/>
  <c r="K1529" i="10"/>
  <c r="K1530" i="10"/>
  <c r="K1531" i="10"/>
  <c r="K1532" i="10"/>
  <c r="K1533" i="10"/>
  <c r="K1534" i="10"/>
  <c r="K1535" i="10"/>
  <c r="K1536" i="10"/>
  <c r="K1537" i="10"/>
  <c r="K1538" i="10"/>
  <c r="K1539" i="10"/>
  <c r="K1540" i="10"/>
  <c r="K1541" i="10"/>
  <c r="K1542" i="10"/>
  <c r="K1543" i="10"/>
  <c r="K1544" i="10"/>
  <c r="K1545" i="10"/>
  <c r="K1546" i="10"/>
  <c r="K1547" i="10"/>
  <c r="K1548" i="10"/>
  <c r="K1549" i="10"/>
  <c r="K1550" i="10"/>
  <c r="K1551" i="10"/>
  <c r="K1552" i="10"/>
  <c r="K1553" i="10"/>
  <c r="K1554" i="10"/>
  <c r="K1555" i="10"/>
  <c r="K1556" i="10"/>
  <c r="K1557" i="10"/>
  <c r="K1558" i="10"/>
  <c r="K1559" i="10"/>
  <c r="K1560" i="10"/>
  <c r="K1561" i="10"/>
  <c r="K1562" i="10"/>
  <c r="K1563" i="10"/>
  <c r="K1564" i="10"/>
  <c r="K1565" i="10"/>
  <c r="K1566" i="10"/>
  <c r="K1567" i="10"/>
  <c r="K1568" i="10"/>
  <c r="K1569" i="10"/>
  <c r="K1570" i="10"/>
  <c r="K1571" i="10"/>
  <c r="K1572" i="10"/>
  <c r="K1573" i="10"/>
  <c r="K1574" i="10"/>
  <c r="K1575" i="10"/>
  <c r="K1576" i="10"/>
  <c r="K1577" i="10"/>
  <c r="K1578" i="10"/>
  <c r="K1579" i="10"/>
  <c r="K1580" i="10"/>
  <c r="K1581" i="10"/>
  <c r="K1582" i="10"/>
  <c r="K1583" i="10"/>
  <c r="K1584" i="10"/>
  <c r="K1585" i="10"/>
  <c r="K1586" i="10"/>
  <c r="K1587" i="10"/>
  <c r="K1588" i="10"/>
  <c r="K1589" i="10"/>
  <c r="K1590" i="10"/>
  <c r="K1591" i="10"/>
  <c r="K1592" i="10"/>
  <c r="K1593" i="10"/>
  <c r="K1594" i="10"/>
  <c r="K1595" i="10"/>
  <c r="K1596" i="10"/>
  <c r="K1597" i="10"/>
  <c r="K1598" i="10"/>
  <c r="K1599" i="10"/>
  <c r="K1600" i="10"/>
  <c r="K1601" i="10"/>
  <c r="K1602" i="10"/>
  <c r="K1603" i="10"/>
  <c r="K1604" i="10"/>
  <c r="K1605" i="10"/>
  <c r="K1606" i="10"/>
  <c r="K1607" i="10"/>
  <c r="K1608" i="10"/>
  <c r="K1609" i="10"/>
  <c r="K1610" i="10"/>
  <c r="K1611" i="10"/>
  <c r="K1612" i="10"/>
  <c r="K1613" i="10"/>
  <c r="K1614" i="10"/>
  <c r="K1615" i="10"/>
  <c r="K1616" i="10"/>
  <c r="K1617" i="10"/>
  <c r="K1618" i="10"/>
  <c r="K1619" i="10"/>
  <c r="K1620" i="10"/>
  <c r="K1621" i="10"/>
  <c r="K1622" i="10"/>
  <c r="K1623" i="10"/>
  <c r="K1624" i="10"/>
  <c r="K1625" i="10"/>
  <c r="K1626" i="10"/>
  <c r="K1627" i="10"/>
  <c r="K1628" i="10"/>
  <c r="K1629" i="10"/>
  <c r="K1630" i="10"/>
  <c r="K1631" i="10"/>
  <c r="K1632" i="10"/>
  <c r="K1633" i="10"/>
  <c r="K1634" i="10"/>
  <c r="K1635" i="10"/>
  <c r="K1636" i="10"/>
  <c r="K1637" i="10"/>
  <c r="K1638" i="10"/>
  <c r="K1639" i="10"/>
  <c r="K1640" i="10"/>
  <c r="K1641" i="10"/>
  <c r="K1642" i="10"/>
  <c r="K1643" i="10"/>
  <c r="K1644" i="10"/>
  <c r="K1645" i="10"/>
  <c r="K1646" i="10"/>
  <c r="K1647" i="10"/>
  <c r="K1648" i="10"/>
  <c r="K1649" i="10"/>
  <c r="K1650" i="10"/>
  <c r="K1651" i="10"/>
  <c r="K1652" i="10"/>
  <c r="K1653" i="10"/>
  <c r="K1654" i="10"/>
  <c r="K1655" i="10"/>
  <c r="K1656" i="10"/>
  <c r="K1657" i="10"/>
  <c r="K1658" i="10"/>
  <c r="K1659" i="10"/>
  <c r="K1660" i="10"/>
  <c r="K1661" i="10"/>
  <c r="K1662" i="10"/>
  <c r="K1663" i="10"/>
  <c r="K1664" i="10"/>
  <c r="K1665" i="10"/>
  <c r="K1666" i="10"/>
  <c r="K1667" i="10"/>
  <c r="K1668" i="10"/>
  <c r="K1669" i="10"/>
  <c r="K1670" i="10"/>
  <c r="K1671" i="10"/>
  <c r="K1672" i="10"/>
  <c r="K1673" i="10"/>
  <c r="K1674" i="10"/>
  <c r="K1675" i="10"/>
  <c r="K1676" i="10"/>
  <c r="K1677" i="10"/>
  <c r="K1678" i="10"/>
  <c r="K1679" i="10"/>
  <c r="K1680" i="10"/>
  <c r="K1681" i="10"/>
  <c r="K1682" i="10"/>
  <c r="K1683" i="10"/>
  <c r="K1684" i="10"/>
  <c r="K1685" i="10"/>
  <c r="K1686" i="10"/>
  <c r="K1687" i="10"/>
  <c r="K1688" i="10"/>
  <c r="K1689" i="10"/>
  <c r="K1690" i="10"/>
  <c r="K1691" i="10"/>
  <c r="K1692" i="10"/>
  <c r="K1693" i="10"/>
  <c r="K1694" i="10"/>
  <c r="K1695" i="10"/>
  <c r="K1696" i="10"/>
  <c r="K1697" i="10"/>
  <c r="K1698" i="10"/>
  <c r="K1699" i="10"/>
  <c r="K1700" i="10"/>
  <c r="K1701" i="10"/>
  <c r="K1702" i="10"/>
  <c r="K1703" i="10"/>
  <c r="K1704" i="10"/>
  <c r="K1705" i="10"/>
  <c r="K1706" i="10"/>
  <c r="K1707" i="10"/>
  <c r="K1708" i="10"/>
  <c r="K1709" i="10"/>
  <c r="K1710" i="10"/>
  <c r="K1711" i="10"/>
  <c r="K1712" i="10"/>
  <c r="K1713" i="10"/>
  <c r="K1714" i="10"/>
  <c r="K1715" i="10"/>
  <c r="K1716" i="10"/>
  <c r="K1717" i="10"/>
  <c r="K1718" i="10"/>
  <c r="K1719" i="10"/>
  <c r="K1720" i="10"/>
  <c r="K1721" i="10"/>
  <c r="K1722" i="10"/>
  <c r="K1723" i="10"/>
  <c r="K1724" i="10"/>
  <c r="K1725" i="10"/>
  <c r="K1726" i="10"/>
  <c r="K1727" i="10"/>
  <c r="K1728" i="10"/>
  <c r="K1729" i="10"/>
  <c r="K1730" i="10"/>
  <c r="K1731" i="10"/>
  <c r="K1732" i="10"/>
  <c r="K1733" i="10"/>
  <c r="K1734" i="10"/>
  <c r="K1735" i="10"/>
  <c r="K1736" i="10"/>
  <c r="K1737" i="10"/>
  <c r="K1738" i="10"/>
  <c r="K1739" i="10"/>
  <c r="K1740" i="10"/>
  <c r="K1741" i="10"/>
  <c r="K1742" i="10"/>
  <c r="K1743" i="10"/>
  <c r="K1744" i="10"/>
  <c r="K1745" i="10"/>
  <c r="K1746" i="10"/>
  <c r="K1747" i="10"/>
  <c r="K1748" i="10"/>
  <c r="K1749" i="10"/>
  <c r="K1750" i="10"/>
  <c r="K1751" i="10"/>
  <c r="K1752" i="10"/>
  <c r="K1753" i="10"/>
  <c r="K1754" i="10"/>
  <c r="K1755" i="10"/>
  <c r="K1756" i="10"/>
  <c r="K1757" i="10"/>
  <c r="K1758" i="10"/>
  <c r="K1759" i="10"/>
  <c r="K1760" i="10"/>
  <c r="K1761" i="10"/>
  <c r="K1762" i="10"/>
  <c r="K1763" i="10"/>
  <c r="K1764" i="10"/>
  <c r="K1765" i="10"/>
  <c r="K1766" i="10"/>
  <c r="K1767" i="10"/>
  <c r="K1768" i="10"/>
  <c r="K1769" i="10"/>
  <c r="K1770" i="10"/>
  <c r="K1771" i="10"/>
  <c r="K1772" i="10"/>
  <c r="K1773" i="10"/>
  <c r="K1774" i="10"/>
  <c r="K1775" i="10"/>
  <c r="K1776" i="10"/>
  <c r="K1777" i="10"/>
  <c r="K1778" i="10"/>
  <c r="K1779" i="10"/>
  <c r="K1780" i="10"/>
  <c r="K1781" i="10"/>
  <c r="K1782" i="10"/>
  <c r="K1783" i="10"/>
  <c r="K1784" i="10"/>
  <c r="K1785" i="10"/>
  <c r="K1786" i="10"/>
  <c r="K1787" i="10"/>
  <c r="K1788" i="10"/>
  <c r="K1789" i="10"/>
  <c r="K1790" i="10"/>
  <c r="K1791" i="10"/>
  <c r="K1792" i="10"/>
  <c r="K1793" i="10"/>
  <c r="K1794" i="10"/>
  <c r="K1795" i="10"/>
  <c r="K1796" i="10"/>
  <c r="K1797" i="10"/>
  <c r="K1798" i="10"/>
  <c r="K1799" i="10"/>
  <c r="K1800" i="10"/>
  <c r="K1801" i="10"/>
  <c r="K1802" i="10"/>
  <c r="K1803" i="10"/>
  <c r="K1804" i="10"/>
  <c r="K1805" i="10"/>
  <c r="K1806" i="10"/>
  <c r="K1807" i="10"/>
  <c r="K1808" i="10"/>
  <c r="K1809" i="10"/>
  <c r="K1810" i="10"/>
  <c r="K1811" i="10"/>
  <c r="K1812" i="10"/>
  <c r="K1813" i="10"/>
  <c r="K1814" i="10"/>
  <c r="K1815" i="10"/>
  <c r="K1816" i="10"/>
  <c r="K1817" i="10"/>
  <c r="K1818" i="10"/>
  <c r="K1819" i="10"/>
  <c r="K1820" i="10"/>
  <c r="K1821" i="10"/>
  <c r="K1822" i="10"/>
  <c r="K1823" i="10"/>
  <c r="K1824" i="10"/>
  <c r="K1825" i="10"/>
  <c r="K1826" i="10"/>
  <c r="K1827" i="10"/>
  <c r="K1828" i="10"/>
  <c r="K1829" i="10"/>
  <c r="K1830" i="10"/>
  <c r="K1831" i="10"/>
  <c r="K1832" i="10"/>
  <c r="K1833" i="10"/>
  <c r="K1834" i="10"/>
  <c r="K1835" i="10"/>
  <c r="K1836" i="10"/>
  <c r="K1837" i="10"/>
  <c r="K1838" i="10"/>
  <c r="K1839" i="10"/>
  <c r="K1840" i="10"/>
  <c r="K1841" i="10"/>
  <c r="K1842" i="10"/>
  <c r="K1843" i="10"/>
  <c r="K1844" i="10"/>
  <c r="K1845" i="10"/>
  <c r="K1846" i="10"/>
  <c r="K1847" i="10"/>
  <c r="K1848" i="10"/>
  <c r="K1849" i="10"/>
  <c r="K1850" i="10"/>
  <c r="K1851" i="10"/>
  <c r="K1852" i="10"/>
  <c r="K1853" i="10"/>
  <c r="K1854" i="10"/>
  <c r="K1855" i="10"/>
  <c r="K1856" i="10"/>
  <c r="K1857" i="10"/>
  <c r="K1858" i="10"/>
  <c r="K1859" i="10"/>
  <c r="K1860" i="10"/>
  <c r="K1861" i="10"/>
  <c r="K1862" i="10"/>
  <c r="K1863" i="10"/>
  <c r="K1864" i="10"/>
  <c r="K1865" i="10"/>
  <c r="K1866" i="10"/>
  <c r="K1867" i="10"/>
  <c r="K1868" i="10"/>
  <c r="K1869" i="10"/>
  <c r="K1870" i="10"/>
  <c r="K1871" i="10"/>
  <c r="K1872" i="10"/>
  <c r="K1873" i="10"/>
  <c r="K1874" i="10"/>
  <c r="K1875" i="10"/>
  <c r="K1876" i="10"/>
  <c r="K1877" i="10"/>
  <c r="K1878" i="10"/>
  <c r="K1879" i="10"/>
  <c r="K1880" i="10"/>
  <c r="K1881" i="10"/>
  <c r="K1882" i="10"/>
  <c r="K1883" i="10"/>
  <c r="K1884" i="10"/>
  <c r="K1885" i="10"/>
  <c r="K1886" i="10"/>
  <c r="K1887" i="10"/>
  <c r="K1888" i="10"/>
  <c r="K1889" i="10"/>
  <c r="K1890" i="10"/>
  <c r="K1891" i="10"/>
  <c r="K1892" i="10"/>
  <c r="K1893" i="10"/>
  <c r="K1894" i="10"/>
  <c r="K1895" i="10"/>
  <c r="K1896" i="10"/>
  <c r="K1897" i="10"/>
  <c r="K1898" i="10"/>
  <c r="K1899" i="10"/>
  <c r="K1900" i="10"/>
  <c r="K1901" i="10"/>
  <c r="K1902" i="10"/>
  <c r="K1903" i="10"/>
  <c r="K1904" i="10"/>
  <c r="K1905" i="10"/>
  <c r="K1906" i="10"/>
  <c r="K1907" i="10"/>
  <c r="K1908" i="10"/>
  <c r="K1909" i="10"/>
  <c r="K1910" i="10"/>
  <c r="K1911" i="10"/>
  <c r="K1912" i="10"/>
  <c r="K1913" i="10"/>
  <c r="K1914" i="10"/>
  <c r="K1915" i="10"/>
  <c r="K1916" i="10"/>
  <c r="K1917" i="10"/>
  <c r="K1918" i="10"/>
  <c r="K1919" i="10"/>
  <c r="K1920" i="10"/>
  <c r="K1921" i="10"/>
  <c r="K1922" i="10"/>
  <c r="K1923" i="10"/>
  <c r="K1924" i="10"/>
  <c r="K1925" i="10"/>
  <c r="K1926" i="10"/>
  <c r="K1927" i="10"/>
  <c r="K1928" i="10"/>
  <c r="K1929" i="10"/>
  <c r="K1930" i="10"/>
  <c r="K1931" i="10"/>
  <c r="K1932" i="10"/>
  <c r="K1933" i="10"/>
  <c r="K1934" i="10"/>
  <c r="K1935" i="10"/>
  <c r="K1936" i="10"/>
  <c r="K1937" i="10"/>
  <c r="K1938" i="10"/>
  <c r="K1939" i="10"/>
  <c r="K1940" i="10"/>
  <c r="K1941" i="10"/>
  <c r="K1942" i="10"/>
  <c r="K1943" i="10"/>
  <c r="K1944" i="10"/>
  <c r="K1945" i="10"/>
  <c r="K1946" i="10"/>
  <c r="K1947" i="10"/>
  <c r="K1948" i="10"/>
  <c r="K1949" i="10"/>
  <c r="K1950" i="10"/>
  <c r="K1951" i="10"/>
  <c r="K1952" i="10"/>
  <c r="K1953" i="10"/>
  <c r="K1954" i="10"/>
  <c r="K1955" i="10"/>
  <c r="K1956" i="10"/>
  <c r="K1957" i="10"/>
  <c r="K1958" i="10"/>
  <c r="K1959" i="10"/>
  <c r="K1960" i="10"/>
  <c r="K1961" i="10"/>
  <c r="K1962" i="10"/>
  <c r="K1963" i="10"/>
  <c r="K1964" i="10"/>
  <c r="K1965" i="10"/>
  <c r="K1966" i="10"/>
  <c r="K1967" i="10"/>
  <c r="K1968" i="10"/>
  <c r="K1969" i="10"/>
  <c r="K1970" i="10"/>
  <c r="K1971" i="10"/>
  <c r="K1972" i="10"/>
  <c r="K1973" i="10"/>
  <c r="K1974" i="10"/>
  <c r="K1975" i="10"/>
  <c r="K1976" i="10"/>
  <c r="K1977" i="10"/>
  <c r="K1978" i="10"/>
  <c r="K1979" i="10"/>
  <c r="K1980" i="10"/>
  <c r="K1981" i="10"/>
  <c r="K1982" i="10"/>
  <c r="K1983" i="10"/>
  <c r="K1984" i="10"/>
  <c r="K1985" i="10"/>
  <c r="K1986" i="10"/>
  <c r="K1987" i="10"/>
  <c r="K1988" i="10"/>
  <c r="K1989" i="10"/>
  <c r="K1990" i="10"/>
  <c r="K1991" i="10"/>
  <c r="K1992" i="10"/>
  <c r="K1993" i="10"/>
  <c r="K1994" i="10"/>
  <c r="K1995" i="10"/>
  <c r="K1996" i="10"/>
  <c r="K1997" i="10"/>
  <c r="K1998" i="10"/>
  <c r="K1999" i="10"/>
  <c r="K2000" i="10"/>
  <c r="K2001" i="10"/>
  <c r="K2002" i="10"/>
  <c r="K2003" i="10"/>
  <c r="K2004" i="10"/>
  <c r="K2005" i="10"/>
  <c r="K2006" i="10"/>
  <c r="K2007" i="10"/>
  <c r="K2008" i="10"/>
  <c r="K2009" i="10"/>
  <c r="K2010" i="10"/>
  <c r="K2011" i="10"/>
  <c r="K2012" i="10"/>
  <c r="K2013" i="10"/>
  <c r="K2014" i="10"/>
  <c r="K2015" i="10"/>
  <c r="K2016" i="10"/>
  <c r="K2017" i="10"/>
  <c r="K2018" i="10"/>
  <c r="K2019" i="10"/>
  <c r="K2020" i="10"/>
  <c r="K2021" i="10"/>
  <c r="K2022" i="10"/>
  <c r="K2023" i="10"/>
  <c r="K2024" i="10"/>
  <c r="K2025" i="10"/>
  <c r="K2026" i="10"/>
  <c r="K2027" i="10"/>
  <c r="K2028" i="10"/>
  <c r="K2029" i="10"/>
  <c r="K2030" i="10"/>
  <c r="K2031" i="10"/>
  <c r="K2032" i="10"/>
  <c r="K2033" i="10"/>
  <c r="K2034" i="10"/>
  <c r="K2035" i="10"/>
  <c r="K2036" i="10"/>
  <c r="K2037" i="10"/>
  <c r="K2038" i="10"/>
  <c r="K2039" i="10"/>
  <c r="K2040" i="10"/>
  <c r="K2041" i="10"/>
  <c r="K2042" i="10"/>
  <c r="K2043" i="10"/>
  <c r="K2044" i="10"/>
  <c r="K2045" i="10"/>
  <c r="K2046" i="10"/>
  <c r="K2047" i="10"/>
  <c r="K2048" i="10"/>
  <c r="K2049" i="10"/>
  <c r="K2050" i="10"/>
  <c r="K2051" i="10"/>
  <c r="K2052" i="10"/>
  <c r="K2053" i="10"/>
  <c r="K2054" i="10"/>
  <c r="K2055" i="10"/>
  <c r="K2056" i="10"/>
  <c r="K2057" i="10"/>
  <c r="K2058" i="10"/>
  <c r="K2059" i="10"/>
  <c r="K2060" i="10"/>
  <c r="K2061" i="10"/>
  <c r="K2062" i="10"/>
  <c r="K2063" i="10"/>
  <c r="K2064" i="10"/>
  <c r="K2065" i="10"/>
  <c r="K2066" i="10"/>
  <c r="K2067" i="10"/>
  <c r="K2068" i="10"/>
  <c r="K2069" i="10"/>
  <c r="K2070" i="10"/>
  <c r="K2071" i="10"/>
  <c r="K2072" i="10"/>
  <c r="K2073" i="10"/>
  <c r="K2074" i="10"/>
  <c r="K2075" i="10"/>
  <c r="K2076" i="10"/>
  <c r="K2077" i="10"/>
  <c r="K2078" i="10"/>
  <c r="K2079" i="10"/>
  <c r="K2080" i="10"/>
  <c r="K2081" i="10"/>
  <c r="K2082" i="10"/>
  <c r="K2083" i="10"/>
  <c r="K2084" i="10"/>
  <c r="K2085" i="10"/>
  <c r="K2086" i="10"/>
  <c r="K2087" i="10"/>
  <c r="K2088" i="10"/>
  <c r="K2089" i="10"/>
  <c r="K2090" i="10"/>
  <c r="K2091" i="10"/>
  <c r="K2092" i="10"/>
  <c r="K2093" i="10"/>
  <c r="K2094" i="10"/>
  <c r="K2095" i="10"/>
  <c r="K2096" i="10"/>
  <c r="K2097" i="10"/>
  <c r="K2098" i="10"/>
  <c r="K2099" i="10"/>
  <c r="K2100" i="10"/>
  <c r="K2101" i="10"/>
  <c r="K2102" i="10"/>
  <c r="K2103" i="10"/>
  <c r="K2104" i="10"/>
  <c r="K2105" i="10"/>
  <c r="K2106" i="10"/>
  <c r="K2107" i="10"/>
  <c r="K2108" i="10"/>
  <c r="K2109" i="10"/>
  <c r="K2110" i="10"/>
  <c r="K2111" i="10"/>
  <c r="K2112" i="10"/>
  <c r="K2113" i="10"/>
  <c r="K2114" i="10"/>
  <c r="K2115" i="10"/>
  <c r="K2116" i="10"/>
  <c r="K2117" i="10"/>
  <c r="K2118" i="10"/>
  <c r="K2119" i="10"/>
  <c r="K2120" i="10"/>
  <c r="K2121" i="10"/>
  <c r="K2122" i="10"/>
  <c r="K2123" i="10"/>
  <c r="K2124" i="10"/>
  <c r="K2125" i="10"/>
  <c r="K2126" i="10"/>
  <c r="K2127" i="10"/>
  <c r="K2128" i="10"/>
  <c r="K2129" i="10"/>
  <c r="K2130" i="10"/>
  <c r="K2131" i="10"/>
  <c r="K2132" i="10"/>
  <c r="K2133" i="10"/>
  <c r="K2134" i="10"/>
  <c r="K2135" i="10"/>
  <c r="K2136" i="10"/>
  <c r="K2137" i="10"/>
  <c r="K2138" i="10"/>
  <c r="K2139" i="10"/>
  <c r="K2140" i="10"/>
  <c r="K2141" i="10"/>
  <c r="K2142" i="10"/>
  <c r="K2143" i="10"/>
  <c r="K2144" i="10"/>
  <c r="K2145" i="10"/>
  <c r="K2146" i="10"/>
  <c r="K2147" i="10"/>
  <c r="K2148" i="10"/>
  <c r="K2149" i="10"/>
  <c r="K2150" i="10"/>
  <c r="K2151" i="10"/>
  <c r="K2152" i="10"/>
  <c r="K2153" i="10"/>
  <c r="K2154" i="10"/>
  <c r="K2155" i="10"/>
  <c r="K2156" i="10"/>
  <c r="K2157" i="10"/>
  <c r="K2158" i="10"/>
  <c r="K2159" i="10"/>
  <c r="K2160" i="10"/>
  <c r="K2161" i="10"/>
  <c r="K2162" i="10"/>
  <c r="K2163" i="10"/>
  <c r="K2164" i="10"/>
  <c r="K2165" i="10"/>
  <c r="K2166" i="10"/>
  <c r="K2167" i="10"/>
  <c r="K2168" i="10"/>
  <c r="K2169" i="10"/>
  <c r="K2170" i="10"/>
  <c r="K2171" i="10"/>
  <c r="K2172" i="10"/>
  <c r="K2173" i="10"/>
  <c r="K2174" i="10"/>
  <c r="K2175" i="10"/>
  <c r="K2176" i="10"/>
  <c r="K2177" i="10"/>
  <c r="K2178" i="10"/>
  <c r="K2179" i="10"/>
  <c r="K2180" i="10"/>
  <c r="K2181" i="10"/>
  <c r="K2182" i="10"/>
  <c r="K2183" i="10"/>
  <c r="K2184" i="10"/>
  <c r="K2185" i="10"/>
  <c r="K2186" i="10"/>
  <c r="K2187" i="10"/>
  <c r="K2188" i="10"/>
  <c r="K2189" i="10"/>
  <c r="K2190" i="10"/>
  <c r="K2191" i="10"/>
  <c r="K2192" i="10"/>
  <c r="K2193" i="10"/>
  <c r="K2194" i="10"/>
  <c r="K2195" i="10"/>
  <c r="K2196" i="10"/>
  <c r="K2197" i="10"/>
  <c r="K2198" i="10"/>
  <c r="K2199" i="10"/>
  <c r="K2200" i="10"/>
  <c r="K2201" i="10"/>
  <c r="K2202" i="10"/>
  <c r="K2203" i="10"/>
  <c r="K2204" i="10"/>
  <c r="K2205" i="10"/>
  <c r="K2206" i="10"/>
  <c r="K2207" i="10"/>
  <c r="K2208" i="10"/>
  <c r="K2209" i="10"/>
  <c r="K2210" i="10"/>
  <c r="K2211" i="10"/>
  <c r="K2212" i="10"/>
  <c r="K2213" i="10"/>
  <c r="K2214" i="10"/>
  <c r="K2215" i="10"/>
  <c r="K2216" i="10"/>
  <c r="K2217" i="10"/>
  <c r="K2218" i="10"/>
  <c r="K2219" i="10"/>
  <c r="K2220" i="10"/>
  <c r="K2221" i="10"/>
  <c r="K2222" i="10"/>
  <c r="K2223" i="10"/>
  <c r="K2224" i="10"/>
  <c r="K2225" i="10"/>
  <c r="K2226" i="10"/>
  <c r="K2227" i="10"/>
  <c r="K2228" i="10"/>
  <c r="K2229" i="10"/>
  <c r="K2230" i="10"/>
  <c r="K2231" i="10"/>
  <c r="K2232" i="10"/>
  <c r="K2233" i="10"/>
  <c r="K2234" i="10"/>
  <c r="K2235" i="10"/>
  <c r="K2236" i="10"/>
  <c r="K2237" i="10"/>
  <c r="K2238" i="10"/>
  <c r="K2239" i="10"/>
  <c r="K2240" i="10"/>
  <c r="K2241" i="10"/>
  <c r="K2242" i="10"/>
  <c r="K2243" i="10"/>
  <c r="K2244" i="10"/>
  <c r="K2245" i="10"/>
  <c r="K2246" i="10"/>
  <c r="K2247" i="10"/>
  <c r="K2248" i="10"/>
  <c r="K2249" i="10"/>
  <c r="K2250" i="10"/>
  <c r="K2251" i="10"/>
  <c r="K2252" i="10"/>
  <c r="K2253" i="10"/>
  <c r="K2254" i="10"/>
  <c r="O12" i="9"/>
  <c r="P12" i="9"/>
  <c r="U12" i="9"/>
  <c r="V12" i="9"/>
  <c r="O13" i="9"/>
  <c r="P13" i="9"/>
  <c r="U13" i="9"/>
  <c r="V13" i="9"/>
  <c r="O14" i="9"/>
  <c r="P14" i="9"/>
  <c r="U14" i="9"/>
  <c r="V14" i="9"/>
  <c r="O15" i="9"/>
  <c r="P15" i="9"/>
  <c r="U15" i="9"/>
  <c r="V15" i="9"/>
  <c r="O16" i="9"/>
  <c r="P16" i="9"/>
  <c r="U16" i="9"/>
  <c r="V16" i="9"/>
  <c r="O17" i="9"/>
  <c r="P17" i="9"/>
  <c r="U17" i="9"/>
  <c r="V17" i="9"/>
  <c r="O18" i="9"/>
  <c r="P18" i="9"/>
  <c r="U18" i="9"/>
  <c r="V18" i="9"/>
  <c r="O19" i="9"/>
  <c r="P19" i="9"/>
  <c r="U19" i="9"/>
  <c r="V19" i="9"/>
  <c r="O20" i="9"/>
  <c r="P20" i="9"/>
  <c r="U20" i="9"/>
  <c r="V20" i="9"/>
  <c r="O21" i="9"/>
  <c r="P21" i="9"/>
  <c r="U21" i="9"/>
  <c r="V21" i="9"/>
  <c r="O22" i="9"/>
  <c r="P22" i="9"/>
  <c r="U22" i="9"/>
  <c r="V22" i="9"/>
  <c r="O23" i="9"/>
  <c r="P23" i="9"/>
  <c r="U23" i="9"/>
  <c r="V23" i="9"/>
  <c r="O24" i="9"/>
  <c r="P24" i="9"/>
  <c r="U24" i="9"/>
  <c r="V24" i="9"/>
  <c r="O25" i="9"/>
  <c r="P25" i="9"/>
  <c r="U25" i="9"/>
  <c r="V25" i="9"/>
  <c r="O26" i="9"/>
  <c r="P26" i="9"/>
  <c r="U26" i="9"/>
  <c r="V26" i="9"/>
  <c r="O27" i="9"/>
  <c r="P27" i="9"/>
  <c r="U27" i="9"/>
  <c r="V27" i="9"/>
  <c r="O28" i="9"/>
  <c r="P28" i="9"/>
  <c r="U28" i="9"/>
  <c r="V28" i="9"/>
  <c r="O29" i="9"/>
  <c r="P29" i="9"/>
  <c r="U29" i="9"/>
  <c r="V29" i="9"/>
  <c r="O30" i="9"/>
  <c r="P30" i="9"/>
  <c r="U30" i="9"/>
  <c r="V30" i="9"/>
  <c r="O31" i="9"/>
  <c r="P31" i="9"/>
  <c r="U31" i="9"/>
  <c r="V31" i="9"/>
  <c r="O32" i="9"/>
  <c r="P32" i="9"/>
  <c r="U32" i="9"/>
  <c r="V32" i="9"/>
  <c r="O33" i="9"/>
  <c r="P33" i="9"/>
  <c r="U33" i="9"/>
  <c r="V33" i="9"/>
  <c r="O34" i="9"/>
  <c r="P34" i="9"/>
  <c r="U34" i="9"/>
  <c r="V34" i="9"/>
  <c r="O35" i="9"/>
  <c r="P35" i="9"/>
  <c r="U35" i="9"/>
  <c r="V35" i="9"/>
  <c r="O36" i="9"/>
  <c r="P36" i="9"/>
  <c r="U36" i="9"/>
  <c r="V36" i="9"/>
  <c r="O37" i="9"/>
  <c r="P37" i="9"/>
  <c r="U37" i="9"/>
  <c r="V37" i="9"/>
  <c r="O38" i="9"/>
  <c r="P38" i="9"/>
  <c r="U38" i="9"/>
  <c r="V38" i="9"/>
  <c r="O39" i="9"/>
  <c r="P39" i="9"/>
  <c r="U39" i="9"/>
  <c r="V39" i="9"/>
  <c r="O40" i="9"/>
  <c r="P40" i="9"/>
  <c r="U40" i="9"/>
  <c r="V40" i="9"/>
  <c r="O41" i="9"/>
  <c r="P41" i="9"/>
  <c r="U41" i="9"/>
  <c r="V41" i="9"/>
  <c r="O42" i="9"/>
  <c r="P42" i="9"/>
  <c r="U42" i="9"/>
  <c r="V42" i="9"/>
  <c r="O43" i="9"/>
  <c r="P43" i="9"/>
  <c r="U43" i="9"/>
  <c r="V43" i="9"/>
  <c r="O44" i="9"/>
  <c r="P44" i="9"/>
  <c r="U44" i="9"/>
  <c r="V44" i="9"/>
  <c r="O45" i="9"/>
  <c r="P45" i="9"/>
  <c r="U45" i="9"/>
  <c r="V45" i="9"/>
  <c r="O46" i="9"/>
  <c r="P46" i="9"/>
  <c r="U46" i="9"/>
  <c r="V46" i="9"/>
  <c r="O47" i="9"/>
  <c r="P47" i="9"/>
  <c r="U47" i="9"/>
  <c r="V47" i="9"/>
  <c r="O48" i="9"/>
  <c r="P48" i="9"/>
  <c r="U48" i="9"/>
  <c r="V48" i="9"/>
  <c r="O49" i="9"/>
  <c r="P49" i="9"/>
  <c r="U49" i="9"/>
  <c r="V49" i="9"/>
  <c r="O50" i="9"/>
  <c r="P50" i="9"/>
  <c r="U50" i="9"/>
  <c r="V50" i="9"/>
  <c r="O51" i="9"/>
  <c r="P51" i="9"/>
  <c r="U51" i="9"/>
  <c r="V51" i="9"/>
  <c r="O52" i="9"/>
  <c r="P52" i="9"/>
  <c r="U52" i="9"/>
  <c r="V52" i="9"/>
  <c r="O53" i="9"/>
  <c r="P53" i="9"/>
  <c r="U53" i="9"/>
  <c r="V53" i="9"/>
  <c r="O54" i="9"/>
  <c r="P54" i="9"/>
  <c r="U54" i="9"/>
  <c r="V54" i="9"/>
  <c r="O55" i="9"/>
  <c r="P55" i="9"/>
  <c r="U55" i="9"/>
  <c r="V55" i="9"/>
  <c r="O56" i="9"/>
  <c r="P56" i="9"/>
  <c r="U56" i="9"/>
  <c r="V56" i="9"/>
  <c r="O57" i="9"/>
  <c r="P57" i="9"/>
  <c r="U57" i="9"/>
  <c r="V57" i="9"/>
  <c r="O58" i="9"/>
  <c r="P58" i="9"/>
  <c r="U58" i="9"/>
  <c r="V58" i="9"/>
  <c r="O59" i="9"/>
  <c r="P59" i="9"/>
  <c r="U59" i="9"/>
  <c r="V59" i="9"/>
  <c r="O60" i="9"/>
  <c r="P60" i="9"/>
  <c r="U60" i="9"/>
  <c r="V60" i="9"/>
  <c r="O61" i="9"/>
  <c r="P61" i="9"/>
  <c r="U61" i="9"/>
  <c r="V61" i="9"/>
  <c r="O62" i="9"/>
  <c r="P62" i="9"/>
  <c r="U62" i="9"/>
  <c r="V62" i="9"/>
  <c r="O63" i="9"/>
  <c r="P63" i="9"/>
  <c r="U63" i="9"/>
  <c r="V63" i="9"/>
  <c r="O64" i="9"/>
  <c r="P64" i="9"/>
  <c r="U64" i="9"/>
  <c r="V64" i="9"/>
  <c r="O65" i="9"/>
  <c r="P65" i="9"/>
  <c r="U65" i="9"/>
  <c r="V65" i="9"/>
  <c r="O66" i="9"/>
  <c r="P66" i="9"/>
  <c r="U66" i="9"/>
  <c r="V66" i="9"/>
  <c r="O67" i="9"/>
  <c r="P67" i="9"/>
  <c r="U67" i="9"/>
  <c r="V67" i="9"/>
  <c r="O68" i="9"/>
  <c r="P68" i="9"/>
  <c r="U68" i="9"/>
  <c r="V68" i="9"/>
  <c r="O69" i="9"/>
  <c r="P69" i="9"/>
  <c r="U69" i="9"/>
  <c r="V69" i="9"/>
  <c r="O70" i="9"/>
  <c r="P70" i="9"/>
  <c r="U70" i="9"/>
  <c r="V70" i="9"/>
  <c r="O71" i="9"/>
  <c r="P71" i="9"/>
  <c r="U71" i="9"/>
  <c r="V71" i="9"/>
  <c r="O72" i="9"/>
  <c r="P72" i="9"/>
  <c r="U72" i="9"/>
  <c r="V72" i="9"/>
  <c r="O73" i="9"/>
  <c r="P73" i="9"/>
  <c r="U73" i="9"/>
  <c r="V73" i="9"/>
  <c r="O74" i="9"/>
  <c r="P74" i="9"/>
  <c r="U74" i="9"/>
  <c r="V74" i="9"/>
  <c r="O75" i="9"/>
  <c r="P75" i="9"/>
  <c r="U75" i="9"/>
  <c r="V75" i="9"/>
  <c r="O76" i="9"/>
  <c r="P76" i="9"/>
  <c r="U76" i="9"/>
  <c r="V76" i="9"/>
  <c r="O77" i="9"/>
  <c r="P77" i="9"/>
  <c r="U77" i="9"/>
  <c r="V77" i="9"/>
  <c r="O78" i="9"/>
  <c r="P78" i="9"/>
  <c r="U78" i="9"/>
  <c r="V78" i="9"/>
  <c r="O79" i="9"/>
  <c r="P79" i="9"/>
  <c r="U79" i="9"/>
  <c r="V79" i="9"/>
  <c r="O80" i="9"/>
  <c r="P80" i="9"/>
  <c r="U80" i="9"/>
  <c r="V80" i="9"/>
  <c r="O81" i="9"/>
  <c r="P81" i="9"/>
  <c r="U81" i="9"/>
  <c r="V81" i="9"/>
  <c r="O82" i="9"/>
  <c r="P82" i="9"/>
  <c r="U82" i="9"/>
  <c r="V82" i="9"/>
  <c r="O83" i="9"/>
  <c r="P83" i="9"/>
  <c r="U83" i="9"/>
  <c r="V83" i="9"/>
  <c r="O84" i="9"/>
  <c r="P84" i="9"/>
  <c r="U84" i="9"/>
  <c r="V84" i="9"/>
  <c r="O85" i="9"/>
  <c r="P85" i="9"/>
  <c r="U85" i="9"/>
  <c r="V85" i="9"/>
  <c r="O86" i="9"/>
  <c r="P86" i="9"/>
  <c r="U86" i="9"/>
  <c r="V86" i="9"/>
  <c r="O87" i="9"/>
  <c r="P87" i="9"/>
  <c r="U87" i="9"/>
  <c r="V87" i="9"/>
  <c r="O88" i="9"/>
  <c r="P88" i="9"/>
  <c r="U88" i="9"/>
  <c r="V88" i="9"/>
  <c r="O89" i="9"/>
  <c r="P89" i="9"/>
  <c r="U89" i="9"/>
  <c r="V89" i="9"/>
  <c r="O90" i="9"/>
  <c r="P90" i="9"/>
  <c r="U90" i="9"/>
  <c r="V90" i="9"/>
  <c r="O91" i="9"/>
  <c r="P91" i="9"/>
  <c r="U91" i="9"/>
  <c r="V91" i="9"/>
  <c r="O92" i="9"/>
  <c r="P92" i="9"/>
  <c r="U92" i="9"/>
  <c r="V92" i="9"/>
  <c r="O93" i="9"/>
  <c r="P93" i="9"/>
  <c r="U93" i="9"/>
  <c r="V93" i="9"/>
  <c r="O94" i="9"/>
  <c r="P94" i="9"/>
  <c r="U94" i="9"/>
  <c r="V94" i="9"/>
  <c r="O95" i="9"/>
  <c r="P95" i="9"/>
  <c r="U95" i="9"/>
  <c r="V95" i="9"/>
  <c r="O96" i="9"/>
  <c r="P96" i="9"/>
  <c r="U96" i="9"/>
  <c r="V96" i="9"/>
  <c r="O97" i="9"/>
  <c r="P97" i="9"/>
  <c r="U97" i="9"/>
  <c r="V97" i="9"/>
  <c r="O98" i="9"/>
  <c r="P98" i="9"/>
  <c r="U98" i="9"/>
  <c r="V98" i="9"/>
  <c r="O99" i="9"/>
  <c r="P99" i="9"/>
  <c r="U99" i="9"/>
  <c r="V99" i="9"/>
  <c r="O100" i="9"/>
  <c r="P100" i="9"/>
  <c r="U100" i="9"/>
  <c r="V100" i="9"/>
  <c r="O101" i="9"/>
  <c r="P101" i="9"/>
  <c r="U101" i="9"/>
  <c r="V101" i="9"/>
  <c r="O102" i="9"/>
  <c r="P102" i="9"/>
  <c r="U102" i="9"/>
  <c r="V102" i="9"/>
  <c r="O103" i="9"/>
  <c r="P103" i="9"/>
  <c r="U103" i="9"/>
  <c r="V103" i="9"/>
  <c r="O104" i="9"/>
  <c r="P104" i="9"/>
  <c r="U104" i="9"/>
  <c r="V104" i="9"/>
  <c r="O105" i="9"/>
  <c r="P105" i="9"/>
  <c r="U105" i="9"/>
  <c r="V105" i="9"/>
  <c r="O106" i="9"/>
  <c r="P106" i="9"/>
  <c r="U106" i="9"/>
  <c r="V106" i="9"/>
  <c r="O107" i="9"/>
  <c r="P107" i="9"/>
  <c r="U107" i="9"/>
  <c r="V107" i="9"/>
  <c r="O108" i="9"/>
  <c r="P108" i="9"/>
  <c r="U108" i="9"/>
  <c r="V108" i="9"/>
  <c r="O109" i="9"/>
  <c r="P109" i="9"/>
  <c r="U109" i="9"/>
  <c r="V109" i="9"/>
  <c r="O110" i="9"/>
  <c r="P110" i="9"/>
  <c r="U110" i="9"/>
  <c r="V110" i="9"/>
  <c r="O111" i="9"/>
  <c r="P111" i="9"/>
  <c r="U111" i="9"/>
  <c r="V111" i="9"/>
  <c r="O112" i="9"/>
  <c r="P112" i="9"/>
  <c r="U112" i="9"/>
  <c r="V112" i="9"/>
  <c r="O113" i="9"/>
  <c r="P113" i="9"/>
  <c r="U113" i="9"/>
  <c r="V113" i="9"/>
  <c r="O114" i="9"/>
  <c r="P114" i="9"/>
  <c r="U114" i="9"/>
  <c r="V114" i="9"/>
  <c r="O115" i="9"/>
  <c r="P115" i="9"/>
  <c r="U115" i="9"/>
  <c r="V115" i="9"/>
  <c r="O116" i="9"/>
  <c r="P116" i="9"/>
  <c r="U116" i="9"/>
  <c r="V116" i="9"/>
  <c r="O117" i="9"/>
  <c r="P117" i="9"/>
  <c r="U117" i="9"/>
  <c r="V117" i="9"/>
  <c r="O118" i="9"/>
  <c r="P118" i="9"/>
  <c r="U118" i="9"/>
  <c r="V118" i="9"/>
  <c r="O119" i="9"/>
  <c r="P119" i="9"/>
  <c r="U119" i="9"/>
  <c r="V119" i="9"/>
  <c r="O120" i="9"/>
  <c r="P120" i="9"/>
  <c r="U120" i="9"/>
  <c r="V120" i="9"/>
  <c r="O121" i="9"/>
  <c r="P121" i="9"/>
  <c r="U121" i="9"/>
  <c r="V121" i="9"/>
  <c r="O122" i="9"/>
  <c r="P122" i="9"/>
  <c r="U122" i="9"/>
  <c r="V122" i="9"/>
  <c r="O123" i="9"/>
  <c r="P123" i="9"/>
  <c r="U123" i="9"/>
  <c r="V123" i="9"/>
  <c r="O124" i="9"/>
  <c r="P124" i="9"/>
  <c r="U124" i="9"/>
  <c r="V124" i="9"/>
  <c r="O125" i="9"/>
  <c r="P125" i="9"/>
  <c r="U125" i="9"/>
  <c r="V125" i="9"/>
  <c r="O126" i="9"/>
  <c r="P126" i="9"/>
  <c r="U126" i="9"/>
  <c r="V126" i="9"/>
  <c r="O127" i="9"/>
  <c r="P127" i="9"/>
  <c r="U127" i="9"/>
  <c r="V127" i="9"/>
  <c r="O128" i="9"/>
  <c r="P128" i="9"/>
  <c r="U128" i="9"/>
  <c r="V128" i="9"/>
  <c r="O129" i="9"/>
  <c r="P129" i="9"/>
  <c r="U129" i="9"/>
  <c r="V129" i="9"/>
  <c r="O130" i="9"/>
  <c r="P130" i="9"/>
  <c r="U130" i="9"/>
  <c r="V130" i="9"/>
  <c r="O131" i="9"/>
  <c r="P131" i="9"/>
  <c r="U131" i="9"/>
  <c r="V131" i="9"/>
  <c r="O132" i="9"/>
  <c r="P132" i="9"/>
  <c r="U132" i="9"/>
  <c r="V132" i="9"/>
  <c r="O133" i="9"/>
  <c r="P133" i="9"/>
  <c r="U133" i="9"/>
  <c r="V133" i="9"/>
  <c r="O134" i="9"/>
  <c r="P134" i="9"/>
  <c r="U134" i="9"/>
  <c r="V134" i="9"/>
  <c r="O135" i="9"/>
  <c r="P135" i="9"/>
  <c r="U135" i="9"/>
  <c r="V135" i="9"/>
  <c r="O136" i="9"/>
  <c r="P136" i="9"/>
  <c r="U136" i="9"/>
  <c r="V136" i="9"/>
  <c r="O137" i="9"/>
  <c r="P137" i="9"/>
  <c r="U137" i="9"/>
  <c r="V137" i="9"/>
  <c r="O138" i="9"/>
  <c r="P138" i="9"/>
  <c r="U138" i="9"/>
  <c r="V138" i="9"/>
  <c r="O139" i="9"/>
  <c r="P139" i="9"/>
  <c r="U139" i="9"/>
  <c r="V139" i="9"/>
  <c r="O140" i="9"/>
  <c r="P140" i="9"/>
  <c r="U140" i="9"/>
  <c r="V140" i="9"/>
  <c r="O141" i="9"/>
  <c r="P141" i="9"/>
  <c r="U141" i="9"/>
  <c r="V141" i="9"/>
  <c r="O142" i="9"/>
  <c r="P142" i="9"/>
  <c r="U142" i="9"/>
  <c r="V142" i="9"/>
  <c r="O143" i="9"/>
  <c r="P143" i="9"/>
  <c r="U143" i="9"/>
  <c r="V143" i="9"/>
  <c r="O144" i="9"/>
  <c r="P144" i="9"/>
  <c r="U144" i="9"/>
  <c r="V144" i="9"/>
  <c r="O145" i="9"/>
  <c r="P145" i="9"/>
  <c r="U145" i="9"/>
  <c r="V145" i="9"/>
  <c r="O146" i="9"/>
  <c r="P146" i="9"/>
  <c r="U146" i="9"/>
  <c r="V146" i="9"/>
  <c r="O147" i="9"/>
  <c r="P147" i="9"/>
  <c r="U147" i="9"/>
  <c r="V147" i="9"/>
  <c r="O148" i="9"/>
  <c r="P148" i="9"/>
  <c r="U148" i="9"/>
  <c r="V148" i="9"/>
  <c r="O149" i="9"/>
  <c r="P149" i="9"/>
  <c r="U149" i="9"/>
  <c r="V149" i="9"/>
  <c r="O150" i="9"/>
  <c r="P150" i="9"/>
  <c r="U150" i="9"/>
  <c r="V150" i="9"/>
  <c r="O151" i="9"/>
  <c r="P151" i="9"/>
  <c r="U151" i="9"/>
  <c r="V151" i="9"/>
  <c r="O152" i="9"/>
  <c r="P152" i="9"/>
  <c r="U152" i="9"/>
  <c r="V152" i="9"/>
  <c r="O153" i="9"/>
  <c r="P153" i="9"/>
  <c r="U153" i="9"/>
  <c r="V153" i="9"/>
  <c r="O154" i="9"/>
  <c r="P154" i="9"/>
  <c r="U154" i="9"/>
  <c r="V154" i="9"/>
  <c r="O155" i="9"/>
  <c r="P155" i="9"/>
  <c r="U155" i="9"/>
  <c r="V155" i="9"/>
  <c r="O156" i="9"/>
  <c r="P156" i="9"/>
  <c r="U156" i="9"/>
  <c r="V156" i="9"/>
  <c r="O157" i="9"/>
  <c r="P157" i="9"/>
  <c r="U157" i="9"/>
  <c r="V157" i="9"/>
  <c r="O158" i="9"/>
  <c r="P158" i="9"/>
  <c r="U158" i="9"/>
  <c r="V158" i="9"/>
  <c r="O159" i="9"/>
  <c r="P159" i="9"/>
  <c r="U159" i="9"/>
  <c r="V159" i="9"/>
  <c r="O160" i="9"/>
  <c r="P160" i="9"/>
  <c r="U160" i="9"/>
  <c r="V160" i="9"/>
  <c r="O161" i="9"/>
  <c r="P161" i="9"/>
  <c r="U161" i="9"/>
  <c r="V161" i="9"/>
  <c r="O162" i="9"/>
  <c r="P162" i="9"/>
  <c r="U162" i="9"/>
  <c r="V162" i="9"/>
  <c r="O163" i="9"/>
  <c r="P163" i="9"/>
  <c r="U163" i="9"/>
  <c r="V163" i="9"/>
  <c r="O164" i="9"/>
  <c r="P164" i="9"/>
  <c r="U164" i="9"/>
  <c r="V164" i="9"/>
  <c r="O165" i="9"/>
  <c r="P165" i="9"/>
  <c r="U165" i="9"/>
  <c r="V165" i="9"/>
  <c r="O166" i="9"/>
  <c r="P166" i="9"/>
  <c r="U166" i="9"/>
  <c r="V166" i="9"/>
  <c r="O167" i="9"/>
  <c r="P167" i="9"/>
  <c r="U167" i="9"/>
  <c r="V167" i="9"/>
  <c r="O168" i="9"/>
  <c r="P168" i="9"/>
  <c r="U168" i="9"/>
  <c r="V168" i="9"/>
  <c r="O169" i="9"/>
  <c r="P169" i="9"/>
  <c r="U169" i="9"/>
  <c r="V169" i="9"/>
  <c r="O170" i="9"/>
  <c r="P170" i="9"/>
  <c r="U170" i="9"/>
  <c r="V170" i="9"/>
  <c r="O171" i="9"/>
  <c r="P171" i="9"/>
  <c r="U171" i="9"/>
  <c r="V171" i="9"/>
  <c r="O172" i="9"/>
  <c r="P172" i="9"/>
  <c r="U172" i="9"/>
  <c r="V172" i="9"/>
  <c r="O173" i="9"/>
  <c r="P173" i="9"/>
  <c r="U173" i="9"/>
  <c r="V173" i="9"/>
  <c r="O174" i="9"/>
  <c r="P174" i="9"/>
  <c r="U174" i="9"/>
  <c r="V174" i="9"/>
  <c r="O175" i="9"/>
  <c r="P175" i="9"/>
  <c r="U175" i="9"/>
  <c r="V175" i="9"/>
  <c r="O176" i="9"/>
  <c r="P176" i="9"/>
  <c r="U176" i="9"/>
  <c r="V176" i="9"/>
  <c r="O177" i="9"/>
  <c r="P177" i="9"/>
  <c r="U177" i="9"/>
  <c r="V177" i="9"/>
  <c r="O178" i="9"/>
  <c r="P178" i="9"/>
  <c r="U178" i="9"/>
  <c r="V178" i="9"/>
  <c r="O179" i="9"/>
  <c r="P179" i="9"/>
  <c r="U179" i="9"/>
  <c r="V179" i="9"/>
  <c r="O180" i="9"/>
  <c r="P180" i="9"/>
  <c r="U180" i="9"/>
  <c r="V180" i="9"/>
  <c r="O181" i="9"/>
  <c r="P181" i="9"/>
  <c r="U181" i="9"/>
  <c r="V181" i="9"/>
  <c r="O182" i="9"/>
  <c r="P182" i="9"/>
  <c r="U182" i="9"/>
  <c r="V182" i="9"/>
  <c r="O183" i="9"/>
  <c r="P183" i="9"/>
  <c r="U183" i="9"/>
  <c r="V183" i="9"/>
  <c r="O184" i="9"/>
  <c r="P184" i="9"/>
  <c r="U184" i="9"/>
  <c r="V184" i="9"/>
  <c r="O185" i="9"/>
  <c r="P185" i="9"/>
  <c r="U185" i="9"/>
  <c r="V185" i="9"/>
  <c r="O186" i="9"/>
  <c r="P186" i="9"/>
  <c r="U186" i="9"/>
  <c r="V186" i="9"/>
  <c r="O187" i="9"/>
  <c r="P187" i="9"/>
  <c r="U187" i="9"/>
  <c r="V187" i="9"/>
  <c r="O188" i="9"/>
  <c r="P188" i="9"/>
  <c r="U188" i="9"/>
  <c r="V188" i="9"/>
  <c r="O189" i="9"/>
  <c r="P189" i="9"/>
  <c r="U189" i="9"/>
  <c r="V189" i="9"/>
  <c r="O190" i="9"/>
  <c r="P190" i="9"/>
  <c r="U190" i="9"/>
  <c r="V190" i="9"/>
  <c r="O191" i="9"/>
  <c r="P191" i="9"/>
  <c r="U191" i="9"/>
  <c r="V191" i="9"/>
  <c r="O192" i="9"/>
  <c r="P192" i="9"/>
  <c r="U192" i="9"/>
  <c r="V192" i="9"/>
  <c r="O193" i="9"/>
  <c r="P193" i="9"/>
  <c r="U193" i="9"/>
  <c r="V193" i="9"/>
  <c r="O194" i="9"/>
  <c r="P194" i="9"/>
  <c r="U194" i="9"/>
  <c r="V194" i="9"/>
  <c r="O195" i="9"/>
  <c r="P195" i="9"/>
  <c r="U195" i="9"/>
  <c r="V195" i="9"/>
  <c r="O196" i="9"/>
  <c r="P196" i="9"/>
  <c r="U196" i="9"/>
  <c r="V196" i="9"/>
  <c r="O197" i="9"/>
  <c r="P197" i="9"/>
  <c r="U197" i="9"/>
  <c r="V197" i="9"/>
  <c r="O198" i="9"/>
  <c r="P198" i="9"/>
  <c r="U198" i="9"/>
  <c r="V198" i="9"/>
  <c r="O199" i="9"/>
  <c r="P199" i="9"/>
  <c r="U199" i="9"/>
  <c r="V199" i="9"/>
  <c r="O200" i="9"/>
  <c r="P200" i="9"/>
  <c r="U200" i="9"/>
  <c r="V200" i="9"/>
  <c r="O201" i="9"/>
  <c r="P201" i="9"/>
  <c r="U201" i="9"/>
  <c r="V201" i="9"/>
  <c r="O202" i="9"/>
  <c r="P202" i="9"/>
  <c r="U202" i="9"/>
  <c r="V202" i="9"/>
  <c r="O203" i="9"/>
  <c r="P203" i="9"/>
  <c r="U203" i="9"/>
  <c r="V203" i="9"/>
  <c r="O204" i="9"/>
  <c r="P204" i="9"/>
  <c r="U204" i="9"/>
  <c r="V204" i="9"/>
  <c r="O205" i="9"/>
  <c r="P205" i="9"/>
  <c r="U205" i="9"/>
  <c r="V205" i="9"/>
  <c r="O206" i="9"/>
  <c r="P206" i="9"/>
  <c r="U206" i="9"/>
  <c r="V206" i="9"/>
  <c r="O207" i="9"/>
  <c r="P207" i="9"/>
  <c r="U207" i="9"/>
  <c r="V207" i="9"/>
  <c r="O208" i="9"/>
  <c r="P208" i="9"/>
  <c r="U208" i="9"/>
  <c r="V208" i="9"/>
  <c r="O209" i="9"/>
  <c r="P209" i="9"/>
  <c r="U209" i="9"/>
  <c r="V209" i="9"/>
  <c r="O210" i="9"/>
  <c r="P210" i="9"/>
  <c r="U210" i="9"/>
  <c r="V210" i="9"/>
  <c r="O211" i="9"/>
  <c r="P211" i="9"/>
  <c r="U211" i="9"/>
  <c r="V211" i="9"/>
  <c r="O212" i="9"/>
  <c r="P212" i="9"/>
  <c r="U212" i="9"/>
  <c r="V212" i="9"/>
  <c r="O213" i="9"/>
  <c r="P213" i="9"/>
  <c r="U213" i="9"/>
  <c r="V213" i="9"/>
  <c r="O214" i="9"/>
  <c r="P214" i="9"/>
  <c r="U214" i="9"/>
  <c r="V214" i="9"/>
  <c r="O215" i="9"/>
  <c r="P215" i="9"/>
  <c r="U215" i="9"/>
  <c r="V215" i="9"/>
  <c r="O216" i="9"/>
  <c r="P216" i="9"/>
  <c r="U216" i="9"/>
  <c r="V216" i="9"/>
  <c r="O217" i="9"/>
  <c r="P217" i="9"/>
  <c r="U217" i="9"/>
  <c r="V217" i="9"/>
  <c r="O218" i="9"/>
  <c r="P218" i="9"/>
  <c r="U218" i="9"/>
  <c r="V218" i="9"/>
  <c r="O219" i="9"/>
  <c r="P219" i="9"/>
  <c r="U219" i="9"/>
  <c r="V219" i="9"/>
  <c r="O220" i="9"/>
  <c r="P220" i="9"/>
  <c r="U220" i="9"/>
  <c r="V220" i="9"/>
  <c r="O221" i="9"/>
  <c r="P221" i="9"/>
  <c r="U221" i="9"/>
  <c r="V221" i="9"/>
  <c r="O222" i="9"/>
  <c r="P222" i="9"/>
  <c r="U222" i="9"/>
  <c r="V222" i="9"/>
  <c r="O223" i="9"/>
  <c r="P223" i="9"/>
  <c r="U223" i="9"/>
  <c r="V223" i="9"/>
  <c r="O224" i="9"/>
  <c r="P224" i="9"/>
  <c r="U224" i="9"/>
  <c r="V224" i="9"/>
  <c r="O225" i="9"/>
  <c r="P225" i="9"/>
  <c r="U225" i="9"/>
  <c r="V225" i="9"/>
  <c r="O226" i="9"/>
  <c r="P226" i="9"/>
  <c r="U226" i="9"/>
  <c r="V226" i="9"/>
  <c r="O227" i="9"/>
  <c r="P227" i="9"/>
  <c r="U227" i="9"/>
  <c r="V227" i="9"/>
  <c r="O228" i="9"/>
  <c r="P228" i="9"/>
  <c r="U228" i="9"/>
  <c r="V228" i="9"/>
  <c r="O229" i="9"/>
  <c r="P229" i="9"/>
  <c r="U229" i="9"/>
  <c r="V229" i="9"/>
  <c r="O230" i="9"/>
  <c r="P230" i="9"/>
  <c r="U230" i="9"/>
  <c r="V230" i="9"/>
  <c r="O231" i="9"/>
  <c r="P231" i="9"/>
  <c r="U231" i="9"/>
  <c r="V231" i="9"/>
  <c r="O232" i="9"/>
  <c r="P232" i="9"/>
  <c r="U232" i="9"/>
  <c r="V232" i="9"/>
  <c r="O233" i="9"/>
  <c r="P233" i="9"/>
  <c r="U233" i="9"/>
  <c r="V233" i="9"/>
  <c r="O234" i="9"/>
  <c r="P234" i="9"/>
  <c r="U234" i="9"/>
  <c r="V234" i="9"/>
  <c r="O235" i="9"/>
  <c r="P235" i="9"/>
  <c r="U235" i="9"/>
  <c r="V235" i="9"/>
  <c r="O236" i="9"/>
  <c r="P236" i="9"/>
  <c r="U236" i="9"/>
  <c r="V236" i="9"/>
  <c r="O237" i="9"/>
  <c r="P237" i="9"/>
  <c r="U237" i="9"/>
  <c r="V237" i="9"/>
  <c r="O238" i="9"/>
  <c r="P238" i="9"/>
  <c r="U238" i="9"/>
  <c r="V238" i="9"/>
  <c r="O239" i="9"/>
  <c r="P239" i="9"/>
  <c r="U239" i="9"/>
  <c r="V239" i="9"/>
  <c r="O240" i="9"/>
  <c r="P240" i="9"/>
  <c r="U240" i="9"/>
  <c r="V240" i="9"/>
  <c r="O241" i="9"/>
  <c r="P241" i="9"/>
  <c r="U241" i="9"/>
  <c r="V241" i="9"/>
  <c r="O242" i="9"/>
  <c r="P242" i="9"/>
  <c r="U242" i="9"/>
  <c r="V242" i="9"/>
  <c r="O243" i="9"/>
  <c r="P243" i="9"/>
  <c r="U243" i="9"/>
  <c r="V243" i="9"/>
  <c r="O244" i="9"/>
  <c r="P244" i="9"/>
  <c r="U244" i="9"/>
  <c r="V244" i="9"/>
  <c r="O245" i="9"/>
  <c r="P245" i="9"/>
  <c r="U245" i="9"/>
  <c r="V245" i="9"/>
  <c r="O246" i="9"/>
  <c r="P246" i="9"/>
  <c r="U246" i="9"/>
  <c r="V246" i="9"/>
  <c r="O247" i="9"/>
  <c r="P247" i="9"/>
  <c r="U247" i="9"/>
  <c r="V247" i="9"/>
  <c r="O248" i="9"/>
  <c r="P248" i="9"/>
  <c r="U248" i="9"/>
  <c r="V248" i="9"/>
  <c r="O249" i="9"/>
  <c r="P249" i="9"/>
  <c r="U249" i="9"/>
  <c r="V249" i="9"/>
  <c r="O250" i="9"/>
  <c r="P250" i="9"/>
  <c r="U250" i="9"/>
  <c r="V250" i="9"/>
  <c r="O251" i="9"/>
  <c r="P251" i="9"/>
  <c r="U251" i="9"/>
  <c r="V251" i="9"/>
  <c r="O252" i="9"/>
  <c r="P252" i="9"/>
  <c r="U252" i="9"/>
  <c r="V252" i="9"/>
  <c r="O253" i="9"/>
  <c r="P253" i="9"/>
  <c r="U253" i="9"/>
  <c r="V253" i="9"/>
  <c r="O254" i="9"/>
  <c r="P254" i="9"/>
  <c r="U254" i="9"/>
  <c r="V254" i="9"/>
  <c r="O255" i="9"/>
  <c r="P255" i="9"/>
  <c r="U255" i="9"/>
  <c r="V255" i="9"/>
  <c r="O256" i="9"/>
  <c r="P256" i="9"/>
  <c r="U256" i="9"/>
  <c r="V256" i="9"/>
  <c r="O257" i="9"/>
  <c r="P257" i="9"/>
  <c r="U257" i="9"/>
  <c r="V257" i="9"/>
  <c r="O258" i="9"/>
  <c r="P258" i="9"/>
  <c r="U258" i="9"/>
  <c r="V258" i="9"/>
  <c r="O259" i="9"/>
  <c r="P259" i="9"/>
  <c r="U259" i="9"/>
  <c r="V259" i="9"/>
  <c r="O260" i="9"/>
  <c r="P260" i="9"/>
  <c r="U260" i="9"/>
  <c r="V260" i="9"/>
  <c r="O261" i="9"/>
  <c r="P261" i="9"/>
  <c r="U261" i="9"/>
  <c r="V261" i="9"/>
  <c r="O262" i="9"/>
  <c r="P262" i="9"/>
  <c r="U262" i="9"/>
  <c r="V262" i="9"/>
  <c r="O263" i="9"/>
  <c r="P263" i="9"/>
  <c r="U263" i="9"/>
  <c r="V263" i="9"/>
  <c r="O264" i="9"/>
  <c r="P264" i="9"/>
  <c r="U264" i="9"/>
  <c r="V264" i="9"/>
  <c r="O265" i="9"/>
  <c r="P265" i="9"/>
  <c r="U265" i="9"/>
  <c r="V265" i="9"/>
  <c r="O266" i="9"/>
  <c r="P266" i="9"/>
  <c r="U266" i="9"/>
  <c r="V266" i="9"/>
  <c r="O267" i="9"/>
  <c r="P267" i="9"/>
  <c r="U267" i="9"/>
  <c r="V267" i="9"/>
  <c r="O268" i="9"/>
  <c r="P268" i="9"/>
  <c r="U268" i="9"/>
  <c r="V268" i="9"/>
  <c r="O269" i="9"/>
  <c r="P269" i="9"/>
  <c r="U269" i="9"/>
  <c r="V269" i="9"/>
  <c r="O270" i="9"/>
  <c r="P270" i="9"/>
  <c r="U270" i="9"/>
  <c r="V270" i="9"/>
  <c r="O271" i="9"/>
  <c r="P271" i="9"/>
  <c r="U271" i="9"/>
  <c r="V271" i="9"/>
  <c r="O272" i="9"/>
  <c r="P272" i="9"/>
  <c r="U272" i="9"/>
  <c r="V272" i="9"/>
  <c r="O273" i="9"/>
  <c r="P273" i="9"/>
  <c r="U273" i="9"/>
  <c r="V273" i="9"/>
  <c r="O274" i="9"/>
  <c r="P274" i="9"/>
  <c r="U274" i="9"/>
  <c r="V274" i="9"/>
  <c r="O275" i="9"/>
  <c r="P275" i="9"/>
  <c r="U275" i="9"/>
  <c r="V275" i="9"/>
  <c r="O276" i="9"/>
  <c r="P276" i="9"/>
  <c r="U276" i="9"/>
  <c r="V276" i="9"/>
  <c r="O277" i="9"/>
  <c r="P277" i="9"/>
  <c r="U277" i="9"/>
  <c r="V277" i="9"/>
  <c r="O278" i="9"/>
  <c r="P278" i="9"/>
  <c r="U278" i="9"/>
  <c r="V278" i="9"/>
  <c r="O279" i="9"/>
  <c r="P279" i="9"/>
  <c r="U279" i="9"/>
  <c r="V279" i="9"/>
  <c r="O280" i="9"/>
  <c r="P280" i="9"/>
  <c r="U280" i="9"/>
  <c r="V280" i="9"/>
  <c r="O281" i="9"/>
  <c r="P281" i="9"/>
  <c r="U281" i="9"/>
  <c r="V281" i="9"/>
  <c r="O282" i="9"/>
  <c r="P282" i="9"/>
  <c r="U282" i="9"/>
  <c r="V282" i="9"/>
  <c r="O283" i="9"/>
  <c r="P283" i="9"/>
  <c r="U283" i="9"/>
  <c r="V283" i="9"/>
  <c r="O284" i="9"/>
  <c r="P284" i="9"/>
  <c r="U284" i="9"/>
  <c r="V284" i="9"/>
  <c r="O285" i="9"/>
  <c r="P285" i="9"/>
  <c r="U285" i="9"/>
  <c r="V285" i="9"/>
  <c r="O286" i="9"/>
  <c r="P286" i="9"/>
  <c r="U286" i="9"/>
  <c r="V286" i="9"/>
  <c r="O287" i="9"/>
  <c r="P287" i="9"/>
  <c r="U287" i="9"/>
  <c r="V287" i="9"/>
  <c r="O288" i="9"/>
  <c r="P288" i="9"/>
  <c r="U288" i="9"/>
  <c r="V288" i="9"/>
  <c r="O289" i="9"/>
  <c r="P289" i="9"/>
  <c r="U289" i="9"/>
  <c r="V289" i="9"/>
  <c r="O290" i="9"/>
  <c r="P290" i="9"/>
  <c r="U290" i="9"/>
  <c r="V290" i="9"/>
  <c r="O291" i="9"/>
  <c r="P291" i="9"/>
  <c r="U291" i="9"/>
  <c r="V291" i="9"/>
  <c r="O292" i="9"/>
  <c r="P292" i="9"/>
  <c r="U292" i="9"/>
  <c r="V292" i="9"/>
  <c r="O293" i="9"/>
  <c r="P293" i="9"/>
  <c r="U293" i="9"/>
  <c r="V293" i="9"/>
  <c r="O294" i="9"/>
  <c r="P294" i="9"/>
  <c r="U294" i="9"/>
  <c r="V294" i="9"/>
  <c r="O295" i="9"/>
  <c r="P295" i="9"/>
  <c r="U295" i="9"/>
  <c r="V295" i="9"/>
  <c r="O296" i="9"/>
  <c r="P296" i="9"/>
  <c r="U296" i="9"/>
  <c r="V296" i="9"/>
  <c r="O297" i="9"/>
  <c r="P297" i="9"/>
  <c r="U297" i="9"/>
  <c r="V297" i="9"/>
  <c r="O298" i="9"/>
  <c r="P298" i="9"/>
  <c r="U298" i="9"/>
  <c r="V298" i="9"/>
  <c r="O299" i="9"/>
  <c r="P299" i="9"/>
  <c r="U299" i="9"/>
  <c r="V299" i="9"/>
  <c r="O300" i="9"/>
  <c r="P300" i="9"/>
  <c r="U300" i="9"/>
  <c r="V300" i="9"/>
  <c r="O301" i="9"/>
  <c r="P301" i="9"/>
  <c r="U301" i="9"/>
  <c r="V301" i="9"/>
  <c r="O302" i="9"/>
  <c r="P302" i="9"/>
  <c r="U302" i="9"/>
  <c r="V302" i="9"/>
  <c r="O303" i="9"/>
  <c r="P303" i="9"/>
  <c r="U303" i="9"/>
  <c r="V303" i="9"/>
  <c r="O304" i="9"/>
  <c r="P304" i="9"/>
  <c r="U304" i="9"/>
  <c r="V304" i="9"/>
  <c r="O305" i="9"/>
  <c r="P305" i="9"/>
  <c r="U305" i="9"/>
  <c r="V305" i="9"/>
  <c r="O306" i="9"/>
  <c r="P306" i="9"/>
  <c r="U306" i="9"/>
  <c r="V306" i="9"/>
  <c r="O307" i="9"/>
  <c r="P307" i="9"/>
  <c r="U307" i="9"/>
  <c r="V307" i="9"/>
  <c r="O308" i="9"/>
  <c r="P308" i="9"/>
  <c r="U308" i="9"/>
  <c r="V308" i="9"/>
  <c r="O309" i="9"/>
  <c r="P309" i="9"/>
  <c r="U309" i="9"/>
  <c r="V309" i="9"/>
  <c r="O310" i="9"/>
  <c r="P310" i="9"/>
  <c r="U310" i="9"/>
  <c r="V310" i="9"/>
  <c r="O311" i="9"/>
  <c r="P311" i="9"/>
  <c r="U311" i="9"/>
  <c r="V311" i="9"/>
  <c r="O312" i="9"/>
  <c r="P312" i="9"/>
  <c r="U312" i="9"/>
  <c r="V312" i="9"/>
  <c r="O313" i="9"/>
  <c r="P313" i="9"/>
  <c r="U313" i="9"/>
  <c r="V313" i="9"/>
  <c r="O314" i="9"/>
  <c r="P314" i="9"/>
  <c r="U314" i="9"/>
  <c r="V314" i="9"/>
  <c r="O315" i="9"/>
  <c r="P315" i="9"/>
  <c r="U315" i="9"/>
  <c r="V315" i="9"/>
  <c r="O316" i="9"/>
  <c r="P316" i="9"/>
  <c r="U316" i="9"/>
  <c r="V316" i="9"/>
  <c r="O317" i="9"/>
  <c r="P317" i="9"/>
  <c r="U317" i="9"/>
  <c r="V317" i="9"/>
  <c r="O318" i="9"/>
  <c r="P318" i="9"/>
  <c r="U318" i="9"/>
  <c r="V318" i="9"/>
  <c r="O319" i="9"/>
  <c r="P319" i="9"/>
  <c r="U319" i="9"/>
  <c r="V319" i="9"/>
  <c r="O320" i="9"/>
  <c r="P320" i="9"/>
  <c r="U320" i="9"/>
  <c r="V320" i="9"/>
  <c r="O321" i="9"/>
  <c r="P321" i="9"/>
  <c r="U321" i="9"/>
  <c r="V321" i="9"/>
  <c r="O322" i="9"/>
  <c r="P322" i="9"/>
  <c r="U322" i="9"/>
  <c r="V322" i="9"/>
  <c r="O323" i="9"/>
  <c r="P323" i="9"/>
  <c r="U323" i="9"/>
  <c r="V323" i="9"/>
  <c r="O324" i="9"/>
  <c r="P324" i="9"/>
  <c r="U324" i="9"/>
  <c r="V324" i="9"/>
  <c r="O325" i="9"/>
  <c r="P325" i="9"/>
  <c r="U325" i="9"/>
  <c r="V325" i="9"/>
  <c r="O326" i="9"/>
  <c r="P326" i="9"/>
  <c r="U326" i="9"/>
  <c r="V326" i="9"/>
  <c r="O327" i="9"/>
  <c r="P327" i="9"/>
  <c r="U327" i="9"/>
  <c r="V327" i="9"/>
  <c r="O328" i="9"/>
  <c r="P328" i="9"/>
  <c r="U328" i="9"/>
  <c r="V328" i="9"/>
  <c r="O329" i="9"/>
  <c r="P329" i="9"/>
  <c r="U329" i="9"/>
  <c r="V329" i="9"/>
  <c r="O330" i="9"/>
  <c r="P330" i="9"/>
  <c r="U330" i="9"/>
  <c r="V330" i="9"/>
  <c r="O331" i="9"/>
  <c r="P331" i="9"/>
  <c r="U331" i="9"/>
  <c r="V331" i="9"/>
  <c r="O332" i="9"/>
  <c r="P332" i="9"/>
  <c r="U332" i="9"/>
  <c r="V332" i="9"/>
  <c r="O333" i="9"/>
  <c r="P333" i="9"/>
  <c r="U333" i="9"/>
  <c r="V333" i="9"/>
  <c r="O334" i="9"/>
  <c r="P334" i="9"/>
  <c r="U334" i="9"/>
  <c r="V334" i="9"/>
  <c r="O335" i="9"/>
  <c r="P335" i="9"/>
  <c r="U335" i="9"/>
  <c r="V335" i="9"/>
  <c r="O336" i="9"/>
  <c r="P336" i="9"/>
  <c r="U336" i="9"/>
  <c r="V336" i="9"/>
  <c r="O337" i="9"/>
  <c r="P337" i="9"/>
  <c r="U337" i="9"/>
  <c r="V337" i="9"/>
  <c r="O338" i="9"/>
  <c r="P338" i="9"/>
  <c r="U338" i="9"/>
  <c r="V338" i="9"/>
  <c r="O339" i="9"/>
  <c r="P339" i="9"/>
  <c r="U339" i="9"/>
  <c r="V339" i="9"/>
  <c r="O340" i="9"/>
  <c r="P340" i="9"/>
  <c r="U340" i="9"/>
  <c r="V340" i="9"/>
  <c r="O341" i="9"/>
  <c r="P341" i="9"/>
  <c r="U341" i="9"/>
  <c r="V341" i="9"/>
  <c r="O342" i="9"/>
  <c r="P342" i="9"/>
  <c r="U342" i="9"/>
  <c r="V342" i="9"/>
  <c r="O343" i="9"/>
  <c r="P343" i="9"/>
  <c r="U343" i="9"/>
  <c r="V343" i="9"/>
  <c r="O344" i="9"/>
  <c r="P344" i="9"/>
  <c r="U344" i="9"/>
  <c r="V344" i="9"/>
  <c r="O345" i="9"/>
  <c r="P345" i="9"/>
  <c r="U345" i="9"/>
  <c r="V345" i="9"/>
  <c r="O346" i="9"/>
  <c r="P346" i="9"/>
  <c r="U346" i="9"/>
  <c r="V346" i="9"/>
  <c r="O347" i="9"/>
  <c r="P347" i="9"/>
  <c r="U347" i="9"/>
  <c r="V347" i="9"/>
  <c r="O348" i="9"/>
  <c r="P348" i="9"/>
  <c r="U348" i="9"/>
  <c r="V348" i="9"/>
  <c r="O349" i="9"/>
  <c r="P349" i="9"/>
  <c r="U349" i="9"/>
  <c r="V349" i="9"/>
  <c r="O350" i="9"/>
  <c r="P350" i="9"/>
  <c r="U350" i="9"/>
  <c r="V350" i="9"/>
  <c r="O351" i="9"/>
  <c r="P351" i="9"/>
  <c r="U351" i="9"/>
  <c r="V351" i="9"/>
  <c r="O352" i="9"/>
  <c r="P352" i="9"/>
  <c r="U352" i="9"/>
  <c r="V352" i="9"/>
  <c r="O353" i="9"/>
  <c r="P353" i="9"/>
  <c r="U353" i="9"/>
  <c r="V353" i="9"/>
  <c r="O354" i="9"/>
  <c r="P354" i="9"/>
  <c r="U354" i="9"/>
  <c r="V354" i="9"/>
  <c r="O355" i="9"/>
  <c r="P355" i="9"/>
  <c r="U355" i="9"/>
  <c r="V355" i="9"/>
  <c r="O356" i="9"/>
  <c r="P356" i="9"/>
  <c r="U356" i="9"/>
  <c r="V356" i="9"/>
  <c r="O357" i="9"/>
  <c r="P357" i="9"/>
  <c r="U357" i="9"/>
  <c r="V357" i="9"/>
  <c r="O358" i="9"/>
  <c r="P358" i="9"/>
  <c r="U358" i="9"/>
  <c r="V358" i="9"/>
  <c r="O359" i="9"/>
  <c r="P359" i="9"/>
  <c r="U359" i="9"/>
  <c r="V359" i="9"/>
  <c r="O360" i="9"/>
  <c r="P360" i="9"/>
  <c r="U360" i="9"/>
  <c r="V360" i="9"/>
  <c r="O361" i="9"/>
  <c r="P361" i="9"/>
  <c r="U361" i="9"/>
  <c r="V361" i="9"/>
  <c r="O362" i="9"/>
  <c r="P362" i="9"/>
  <c r="U362" i="9"/>
  <c r="V362" i="9"/>
  <c r="O363" i="9"/>
  <c r="P363" i="9"/>
  <c r="U363" i="9"/>
  <c r="V363" i="9"/>
  <c r="O364" i="9"/>
  <c r="P364" i="9"/>
  <c r="U364" i="9"/>
  <c r="V364" i="9"/>
  <c r="O365" i="9"/>
  <c r="P365" i="9"/>
  <c r="U365" i="9"/>
  <c r="V365" i="9"/>
  <c r="O366" i="9"/>
  <c r="P366" i="9"/>
  <c r="U366" i="9"/>
  <c r="V366" i="9"/>
  <c r="O367" i="9"/>
  <c r="P367" i="9"/>
  <c r="U367" i="9"/>
  <c r="V367" i="9"/>
  <c r="O368" i="9"/>
  <c r="P368" i="9"/>
  <c r="U368" i="9"/>
  <c r="V368" i="9"/>
  <c r="O369" i="9"/>
  <c r="P369" i="9"/>
  <c r="U369" i="9"/>
  <c r="V369" i="9"/>
  <c r="O370" i="9"/>
  <c r="P370" i="9"/>
  <c r="U370" i="9"/>
  <c r="V370" i="9"/>
  <c r="O371" i="9"/>
  <c r="P371" i="9"/>
  <c r="U371" i="9"/>
  <c r="V371" i="9"/>
  <c r="O372" i="9"/>
  <c r="P372" i="9"/>
  <c r="U372" i="9"/>
  <c r="V372" i="9"/>
  <c r="O373" i="9"/>
  <c r="P373" i="9"/>
  <c r="U373" i="9"/>
  <c r="V373" i="9"/>
  <c r="O374" i="9"/>
  <c r="P374" i="9"/>
  <c r="U374" i="9"/>
  <c r="V374" i="9"/>
  <c r="O375" i="9"/>
  <c r="P375" i="9"/>
  <c r="U375" i="9"/>
  <c r="V375" i="9"/>
  <c r="O376" i="9"/>
  <c r="P376" i="9"/>
  <c r="U376" i="9"/>
  <c r="V376" i="9"/>
  <c r="O377" i="9"/>
  <c r="P377" i="9"/>
  <c r="U377" i="9"/>
  <c r="V377" i="9"/>
  <c r="O378" i="9"/>
  <c r="P378" i="9"/>
  <c r="U378" i="9"/>
  <c r="V378" i="9"/>
  <c r="O379" i="9"/>
  <c r="P379" i="9"/>
  <c r="U379" i="9"/>
  <c r="V379" i="9"/>
  <c r="O380" i="9"/>
  <c r="P380" i="9"/>
  <c r="U380" i="9"/>
  <c r="V380" i="9"/>
  <c r="O381" i="9"/>
  <c r="P381" i="9"/>
  <c r="U381" i="9"/>
  <c r="V381" i="9"/>
  <c r="O382" i="9"/>
  <c r="P382" i="9"/>
  <c r="U382" i="9"/>
  <c r="V382" i="9"/>
  <c r="O383" i="9"/>
  <c r="P383" i="9"/>
  <c r="U383" i="9"/>
  <c r="V383" i="9"/>
  <c r="O384" i="9"/>
  <c r="P384" i="9"/>
  <c r="U384" i="9"/>
  <c r="V384" i="9"/>
  <c r="O385" i="9"/>
  <c r="P385" i="9"/>
  <c r="U385" i="9"/>
  <c r="V385" i="9"/>
  <c r="O386" i="9"/>
  <c r="P386" i="9"/>
  <c r="U386" i="9"/>
  <c r="V386" i="9"/>
  <c r="O387" i="9"/>
  <c r="P387" i="9"/>
  <c r="U387" i="9"/>
  <c r="V387" i="9"/>
  <c r="O388" i="9"/>
  <c r="P388" i="9"/>
  <c r="U388" i="9"/>
  <c r="V388" i="9"/>
  <c r="O389" i="9"/>
  <c r="P389" i="9"/>
  <c r="U389" i="9"/>
  <c r="V389" i="9"/>
  <c r="O390" i="9"/>
  <c r="P390" i="9"/>
  <c r="U390" i="9"/>
  <c r="V390" i="9"/>
  <c r="O391" i="9"/>
  <c r="P391" i="9"/>
  <c r="U391" i="9"/>
  <c r="V391" i="9"/>
  <c r="O392" i="9"/>
  <c r="P392" i="9"/>
  <c r="U392" i="9"/>
  <c r="V392" i="9"/>
  <c r="O393" i="9"/>
  <c r="P393" i="9"/>
  <c r="U393" i="9"/>
  <c r="V393" i="9"/>
  <c r="O394" i="9"/>
  <c r="P394" i="9"/>
  <c r="U394" i="9"/>
  <c r="V394" i="9"/>
  <c r="O395" i="9"/>
  <c r="P395" i="9"/>
  <c r="U395" i="9"/>
  <c r="V395" i="9"/>
  <c r="O396" i="9"/>
  <c r="P396" i="9"/>
  <c r="U396" i="9"/>
  <c r="V396" i="9"/>
  <c r="O397" i="9"/>
  <c r="P397" i="9"/>
  <c r="U397" i="9"/>
  <c r="V397" i="9"/>
  <c r="O398" i="9"/>
  <c r="P398" i="9"/>
  <c r="U398" i="9"/>
  <c r="V398" i="9"/>
  <c r="O399" i="9"/>
  <c r="P399" i="9"/>
  <c r="U399" i="9"/>
  <c r="V399" i="9"/>
  <c r="O400" i="9"/>
  <c r="P400" i="9"/>
  <c r="U400" i="9"/>
  <c r="V400" i="9"/>
  <c r="O401" i="9"/>
  <c r="P401" i="9"/>
  <c r="U401" i="9"/>
  <c r="V401" i="9"/>
  <c r="O402" i="9"/>
  <c r="P402" i="9"/>
  <c r="U402" i="9"/>
  <c r="V402" i="9"/>
  <c r="O403" i="9"/>
  <c r="P403" i="9"/>
  <c r="U403" i="9"/>
  <c r="V403" i="9"/>
  <c r="O404" i="9"/>
  <c r="P404" i="9"/>
  <c r="U404" i="9"/>
  <c r="V404" i="9"/>
  <c r="O405" i="9"/>
  <c r="P405" i="9"/>
  <c r="U405" i="9"/>
  <c r="V405" i="9"/>
  <c r="O406" i="9"/>
  <c r="P406" i="9"/>
  <c r="U406" i="9"/>
  <c r="V406" i="9"/>
  <c r="O407" i="9"/>
  <c r="P407" i="9"/>
  <c r="U407" i="9"/>
  <c r="V407" i="9"/>
  <c r="O408" i="9"/>
  <c r="P408" i="9"/>
  <c r="U408" i="9"/>
  <c r="V408" i="9"/>
  <c r="O409" i="9"/>
  <c r="P409" i="9"/>
  <c r="U409" i="9"/>
  <c r="V409" i="9"/>
  <c r="O410" i="9"/>
  <c r="P410" i="9"/>
  <c r="U410" i="9"/>
  <c r="V410" i="9"/>
  <c r="O411" i="9"/>
  <c r="P411" i="9"/>
  <c r="U411" i="9"/>
  <c r="V411" i="9"/>
  <c r="O412" i="9"/>
  <c r="P412" i="9"/>
  <c r="U412" i="9"/>
  <c r="V412" i="9"/>
  <c r="O413" i="9"/>
  <c r="P413" i="9"/>
  <c r="U413" i="9"/>
  <c r="V413" i="9"/>
  <c r="O414" i="9"/>
  <c r="P414" i="9"/>
  <c r="U414" i="9"/>
  <c r="V414" i="9"/>
  <c r="O415" i="9"/>
  <c r="P415" i="9"/>
  <c r="U415" i="9"/>
  <c r="V415" i="9"/>
  <c r="O416" i="9"/>
  <c r="P416" i="9"/>
  <c r="U416" i="9"/>
  <c r="V416" i="9"/>
  <c r="O417" i="9"/>
  <c r="P417" i="9"/>
  <c r="U417" i="9"/>
  <c r="V417" i="9"/>
  <c r="O418" i="9"/>
  <c r="P418" i="9"/>
  <c r="U418" i="9"/>
  <c r="V418" i="9"/>
  <c r="O419" i="9"/>
  <c r="P419" i="9"/>
  <c r="U419" i="9"/>
  <c r="V419" i="9"/>
  <c r="O420" i="9"/>
  <c r="P420" i="9"/>
  <c r="U420" i="9"/>
  <c r="V420" i="9"/>
  <c r="O421" i="9"/>
  <c r="P421" i="9"/>
  <c r="U421" i="9"/>
  <c r="V421" i="9"/>
  <c r="O422" i="9"/>
  <c r="P422" i="9"/>
  <c r="U422" i="9"/>
  <c r="V422" i="9"/>
  <c r="O423" i="9"/>
  <c r="P423" i="9"/>
  <c r="U423" i="9"/>
  <c r="V423" i="9"/>
  <c r="O424" i="9"/>
  <c r="P424" i="9"/>
  <c r="U424" i="9"/>
  <c r="V424" i="9"/>
  <c r="O425" i="9"/>
  <c r="P425" i="9"/>
  <c r="U425" i="9"/>
  <c r="V425" i="9"/>
  <c r="O426" i="9"/>
  <c r="P426" i="9"/>
  <c r="U426" i="9"/>
  <c r="V426" i="9"/>
  <c r="O427" i="9"/>
  <c r="P427" i="9"/>
  <c r="U427" i="9"/>
  <c r="V427" i="9"/>
  <c r="O428" i="9"/>
  <c r="P428" i="9"/>
  <c r="U428" i="9"/>
  <c r="V428" i="9"/>
  <c r="O429" i="9"/>
  <c r="P429" i="9"/>
  <c r="U429" i="9"/>
  <c r="V429" i="9"/>
  <c r="O430" i="9"/>
  <c r="P430" i="9"/>
  <c r="U430" i="9"/>
  <c r="V430" i="9"/>
  <c r="O431" i="9"/>
  <c r="P431" i="9"/>
  <c r="U431" i="9"/>
  <c r="V431" i="9"/>
  <c r="O432" i="9"/>
  <c r="P432" i="9"/>
  <c r="U432" i="9"/>
  <c r="V432" i="9"/>
  <c r="O433" i="9"/>
  <c r="P433" i="9"/>
  <c r="U433" i="9"/>
  <c r="V433" i="9"/>
  <c r="O434" i="9"/>
  <c r="P434" i="9"/>
  <c r="U434" i="9"/>
  <c r="V434" i="9"/>
  <c r="O435" i="9"/>
  <c r="P435" i="9"/>
  <c r="U435" i="9"/>
  <c r="V435" i="9"/>
  <c r="O436" i="9"/>
  <c r="P436" i="9"/>
  <c r="U436" i="9"/>
  <c r="V436" i="9"/>
  <c r="O437" i="9"/>
  <c r="P437" i="9"/>
  <c r="U437" i="9"/>
  <c r="V437" i="9"/>
  <c r="O438" i="9"/>
  <c r="P438" i="9"/>
  <c r="U438" i="9"/>
  <c r="V438" i="9"/>
  <c r="O439" i="9"/>
  <c r="P439" i="9"/>
  <c r="U439" i="9"/>
  <c r="V439" i="9"/>
  <c r="O440" i="9"/>
  <c r="P440" i="9"/>
  <c r="U440" i="9"/>
  <c r="V440" i="9"/>
  <c r="O441" i="9"/>
  <c r="P441" i="9"/>
  <c r="U441" i="9"/>
  <c r="V441" i="9"/>
  <c r="O442" i="9"/>
  <c r="P442" i="9"/>
  <c r="U442" i="9"/>
  <c r="V442" i="9"/>
  <c r="O443" i="9"/>
  <c r="P443" i="9"/>
  <c r="U443" i="9"/>
  <c r="V443" i="9"/>
  <c r="O444" i="9"/>
  <c r="P444" i="9"/>
  <c r="U444" i="9"/>
  <c r="V444" i="9"/>
  <c r="O445" i="9"/>
  <c r="P445" i="9"/>
  <c r="U445" i="9"/>
  <c r="V445" i="9"/>
  <c r="O446" i="9"/>
  <c r="P446" i="9"/>
  <c r="U446" i="9"/>
  <c r="V446" i="9"/>
  <c r="O447" i="9"/>
  <c r="P447" i="9"/>
  <c r="U447" i="9"/>
  <c r="V447" i="9"/>
  <c r="O448" i="9"/>
  <c r="P448" i="9"/>
  <c r="U448" i="9"/>
  <c r="V448" i="9"/>
  <c r="O449" i="9"/>
  <c r="P449" i="9"/>
  <c r="U449" i="9"/>
  <c r="V449" i="9"/>
  <c r="O450" i="9"/>
  <c r="P450" i="9"/>
  <c r="U450" i="9"/>
  <c r="V450" i="9"/>
  <c r="O451" i="9"/>
  <c r="P451" i="9"/>
  <c r="U451" i="9"/>
  <c r="V451" i="9"/>
  <c r="O452" i="9"/>
  <c r="P452" i="9"/>
  <c r="U452" i="9"/>
  <c r="V452" i="9"/>
  <c r="O453" i="9"/>
  <c r="P453" i="9"/>
  <c r="U453" i="9"/>
  <c r="V453" i="9"/>
  <c r="O454" i="9"/>
  <c r="P454" i="9"/>
  <c r="U454" i="9"/>
  <c r="V454" i="9"/>
  <c r="O455" i="9"/>
  <c r="P455" i="9"/>
  <c r="U455" i="9"/>
  <c r="V455" i="9"/>
  <c r="O456" i="9"/>
  <c r="P456" i="9"/>
  <c r="U456" i="9"/>
  <c r="V456" i="9"/>
  <c r="O457" i="9"/>
  <c r="P457" i="9"/>
  <c r="U457" i="9"/>
  <c r="V457" i="9"/>
  <c r="O458" i="9"/>
  <c r="P458" i="9"/>
  <c r="U458" i="9"/>
  <c r="V458" i="9"/>
  <c r="O459" i="9"/>
  <c r="P459" i="9"/>
  <c r="U459" i="9"/>
  <c r="V459" i="9"/>
  <c r="O460" i="9"/>
  <c r="P460" i="9"/>
  <c r="U460" i="9"/>
  <c r="V460" i="9"/>
  <c r="O461" i="9"/>
  <c r="P461" i="9"/>
  <c r="U461" i="9"/>
  <c r="V461" i="9"/>
  <c r="O462" i="9"/>
  <c r="P462" i="9"/>
  <c r="U462" i="9"/>
  <c r="V462" i="9"/>
  <c r="O463" i="9"/>
  <c r="P463" i="9"/>
  <c r="U463" i="9"/>
  <c r="V463" i="9"/>
  <c r="O464" i="9"/>
  <c r="P464" i="9"/>
  <c r="U464" i="9"/>
  <c r="V464" i="9"/>
  <c r="O465" i="9"/>
  <c r="P465" i="9"/>
  <c r="U465" i="9"/>
  <c r="V465" i="9"/>
  <c r="O466" i="9"/>
  <c r="P466" i="9"/>
  <c r="U466" i="9"/>
  <c r="V466" i="9"/>
  <c r="O467" i="9"/>
  <c r="P467" i="9"/>
  <c r="U467" i="9"/>
  <c r="V467" i="9"/>
  <c r="O468" i="9"/>
  <c r="P468" i="9"/>
  <c r="U468" i="9"/>
  <c r="V468" i="9"/>
  <c r="O469" i="9"/>
  <c r="P469" i="9"/>
  <c r="U469" i="9"/>
  <c r="V469" i="9"/>
  <c r="O470" i="9"/>
  <c r="P470" i="9"/>
  <c r="U470" i="9"/>
  <c r="V470" i="9"/>
  <c r="O471" i="9"/>
  <c r="P471" i="9"/>
  <c r="U471" i="9"/>
  <c r="V471" i="9"/>
  <c r="O472" i="9"/>
  <c r="P472" i="9"/>
  <c r="U472" i="9"/>
  <c r="V472" i="9"/>
  <c r="O473" i="9"/>
  <c r="P473" i="9"/>
  <c r="U473" i="9"/>
  <c r="V473" i="9"/>
  <c r="O474" i="9"/>
  <c r="P474" i="9"/>
  <c r="U474" i="9"/>
  <c r="V474" i="9"/>
  <c r="O475" i="9"/>
  <c r="P475" i="9"/>
  <c r="U475" i="9"/>
  <c r="V475" i="9"/>
  <c r="O476" i="9"/>
  <c r="P476" i="9"/>
  <c r="U476" i="9"/>
  <c r="V476" i="9"/>
  <c r="O477" i="9"/>
  <c r="P477" i="9"/>
  <c r="U477" i="9"/>
  <c r="V477" i="9"/>
  <c r="O478" i="9"/>
  <c r="P478" i="9"/>
  <c r="U478" i="9"/>
  <c r="V478" i="9"/>
  <c r="O479" i="9"/>
  <c r="P479" i="9"/>
  <c r="U479" i="9"/>
  <c r="V479" i="9"/>
  <c r="O480" i="9"/>
  <c r="P480" i="9"/>
  <c r="U480" i="9"/>
  <c r="V480" i="9"/>
  <c r="O481" i="9"/>
  <c r="P481" i="9"/>
  <c r="U481" i="9"/>
  <c r="V481" i="9"/>
  <c r="O482" i="9"/>
  <c r="P482" i="9"/>
  <c r="U482" i="9"/>
  <c r="V482" i="9"/>
  <c r="O483" i="9"/>
  <c r="P483" i="9"/>
  <c r="U483" i="9"/>
  <c r="V483" i="9"/>
  <c r="O484" i="9"/>
  <c r="P484" i="9"/>
  <c r="U484" i="9"/>
  <c r="V484" i="9"/>
  <c r="O485" i="9"/>
  <c r="P485" i="9"/>
  <c r="U485" i="9"/>
  <c r="V485" i="9"/>
  <c r="O486" i="9"/>
  <c r="P486" i="9"/>
  <c r="U486" i="9"/>
  <c r="V486" i="9"/>
  <c r="O487" i="9"/>
  <c r="P487" i="9"/>
  <c r="U487" i="9"/>
  <c r="V487" i="9"/>
  <c r="O488" i="9"/>
  <c r="P488" i="9"/>
  <c r="U488" i="9"/>
  <c r="V488" i="9"/>
  <c r="O489" i="9"/>
  <c r="P489" i="9"/>
  <c r="U489" i="9"/>
  <c r="V489" i="9"/>
  <c r="O490" i="9"/>
  <c r="P490" i="9"/>
  <c r="U490" i="9"/>
  <c r="V490" i="9"/>
  <c r="O491" i="9"/>
  <c r="P491" i="9"/>
  <c r="U491" i="9"/>
  <c r="V491" i="9"/>
  <c r="O492" i="9"/>
  <c r="P492" i="9"/>
  <c r="U492" i="9"/>
  <c r="V492" i="9"/>
  <c r="O493" i="9"/>
  <c r="P493" i="9"/>
  <c r="U493" i="9"/>
  <c r="V493" i="9"/>
  <c r="O494" i="9"/>
  <c r="P494" i="9"/>
  <c r="U494" i="9"/>
  <c r="V494" i="9"/>
  <c r="O495" i="9"/>
  <c r="P495" i="9"/>
  <c r="U495" i="9"/>
  <c r="V495" i="9"/>
  <c r="O496" i="9"/>
  <c r="P496" i="9"/>
  <c r="U496" i="9"/>
  <c r="V496" i="9"/>
  <c r="O497" i="9"/>
  <c r="P497" i="9"/>
  <c r="U497" i="9"/>
  <c r="V497" i="9"/>
  <c r="O498" i="9"/>
  <c r="P498" i="9"/>
  <c r="U498" i="9"/>
  <c r="V498" i="9"/>
  <c r="O499" i="9"/>
  <c r="P499" i="9"/>
  <c r="U499" i="9"/>
  <c r="V499" i="9"/>
  <c r="O500" i="9"/>
  <c r="P500" i="9"/>
  <c r="U500" i="9"/>
  <c r="V500" i="9"/>
  <c r="O501" i="9"/>
  <c r="P501" i="9"/>
  <c r="U501" i="9"/>
  <c r="V501" i="9"/>
  <c r="O502" i="9"/>
  <c r="P502" i="9"/>
  <c r="U502" i="9"/>
  <c r="V502" i="9"/>
  <c r="O503" i="9"/>
  <c r="P503" i="9"/>
  <c r="U503" i="9"/>
  <c r="V503" i="9"/>
  <c r="O504" i="9"/>
  <c r="P504" i="9"/>
  <c r="U504" i="9"/>
  <c r="V504" i="9"/>
  <c r="O505" i="9"/>
  <c r="P505" i="9"/>
  <c r="U505" i="9"/>
  <c r="V505" i="9"/>
  <c r="O506" i="9"/>
  <c r="P506" i="9"/>
  <c r="U506" i="9"/>
  <c r="V506" i="9"/>
  <c r="O507" i="9"/>
  <c r="P507" i="9"/>
  <c r="U507" i="9"/>
  <c r="V507" i="9"/>
  <c r="O508" i="9"/>
  <c r="P508" i="9"/>
  <c r="U508" i="9"/>
  <c r="V508" i="9"/>
  <c r="O509" i="9"/>
  <c r="P509" i="9"/>
  <c r="U509" i="9"/>
  <c r="V509" i="9"/>
  <c r="O510" i="9"/>
  <c r="P510" i="9"/>
  <c r="U510" i="9"/>
  <c r="V510" i="9"/>
  <c r="O511" i="9"/>
  <c r="P511" i="9"/>
  <c r="U511" i="9"/>
  <c r="V511" i="9"/>
  <c r="O512" i="9"/>
  <c r="P512" i="9"/>
  <c r="U512" i="9"/>
  <c r="V512" i="9"/>
  <c r="O513" i="9"/>
  <c r="P513" i="9"/>
  <c r="U513" i="9"/>
  <c r="V513" i="9"/>
  <c r="O514" i="9"/>
  <c r="P514" i="9"/>
  <c r="U514" i="9"/>
  <c r="V514" i="9"/>
  <c r="O515" i="9"/>
  <c r="P515" i="9"/>
  <c r="U515" i="9"/>
  <c r="V515" i="9"/>
  <c r="O516" i="9"/>
  <c r="P516" i="9"/>
  <c r="U516" i="9"/>
  <c r="V516" i="9"/>
  <c r="O517" i="9"/>
  <c r="P517" i="9"/>
  <c r="U517" i="9"/>
  <c r="V517" i="9"/>
  <c r="O518" i="9"/>
  <c r="P518" i="9"/>
  <c r="U518" i="9"/>
  <c r="V518" i="9"/>
  <c r="O519" i="9"/>
  <c r="P519" i="9"/>
  <c r="U519" i="9"/>
  <c r="V519" i="9"/>
  <c r="O520" i="9"/>
  <c r="P520" i="9"/>
  <c r="U520" i="9"/>
  <c r="V520" i="9"/>
  <c r="O521" i="9"/>
  <c r="P521" i="9"/>
  <c r="U521" i="9"/>
  <c r="V521" i="9"/>
  <c r="O522" i="9"/>
  <c r="P522" i="9"/>
  <c r="U522" i="9"/>
  <c r="V522" i="9"/>
  <c r="O523" i="9"/>
  <c r="P523" i="9"/>
  <c r="U523" i="9"/>
  <c r="V523" i="9"/>
  <c r="O524" i="9"/>
  <c r="P524" i="9"/>
  <c r="U524" i="9"/>
  <c r="V524" i="9"/>
  <c r="O525" i="9"/>
  <c r="P525" i="9"/>
  <c r="U525" i="9"/>
  <c r="V525" i="9"/>
  <c r="O526" i="9"/>
  <c r="P526" i="9"/>
  <c r="U526" i="9"/>
  <c r="V526" i="9"/>
  <c r="O527" i="9"/>
  <c r="P527" i="9"/>
  <c r="U527" i="9"/>
  <c r="V527" i="9"/>
  <c r="O528" i="9"/>
  <c r="P528" i="9"/>
  <c r="U528" i="9"/>
  <c r="V528" i="9"/>
  <c r="O529" i="9"/>
  <c r="P529" i="9"/>
  <c r="U529" i="9"/>
  <c r="V529" i="9"/>
  <c r="O530" i="9"/>
  <c r="P530" i="9"/>
  <c r="U530" i="9"/>
  <c r="V530" i="9"/>
  <c r="O531" i="9"/>
  <c r="P531" i="9"/>
  <c r="U531" i="9"/>
  <c r="V531" i="9"/>
  <c r="O532" i="9"/>
  <c r="P532" i="9"/>
  <c r="U532" i="9"/>
  <c r="V532" i="9"/>
  <c r="O533" i="9"/>
  <c r="P533" i="9"/>
  <c r="U533" i="9"/>
  <c r="V533" i="9"/>
  <c r="O534" i="9"/>
  <c r="P534" i="9"/>
  <c r="U534" i="9"/>
  <c r="V534" i="9"/>
  <c r="O535" i="9"/>
  <c r="P535" i="9"/>
  <c r="U535" i="9"/>
  <c r="V535" i="9"/>
  <c r="O536" i="9"/>
  <c r="P536" i="9"/>
  <c r="U536" i="9"/>
  <c r="V536" i="9"/>
  <c r="O537" i="9"/>
  <c r="P537" i="9"/>
  <c r="U537" i="9"/>
  <c r="V537" i="9"/>
  <c r="O538" i="9"/>
  <c r="P538" i="9"/>
  <c r="U538" i="9"/>
  <c r="V538" i="9"/>
  <c r="O539" i="9"/>
  <c r="P539" i="9"/>
  <c r="U539" i="9"/>
  <c r="V539" i="9"/>
  <c r="O540" i="9"/>
  <c r="P540" i="9"/>
  <c r="U540" i="9"/>
  <c r="V540" i="9"/>
  <c r="O541" i="9"/>
  <c r="P541" i="9"/>
  <c r="U541" i="9"/>
  <c r="V541" i="9"/>
  <c r="O542" i="9"/>
  <c r="P542" i="9"/>
  <c r="U542" i="9"/>
  <c r="V542" i="9"/>
  <c r="O543" i="9"/>
  <c r="P543" i="9"/>
  <c r="U543" i="9"/>
  <c r="V543" i="9"/>
  <c r="O544" i="9"/>
  <c r="P544" i="9"/>
  <c r="U544" i="9"/>
  <c r="V544" i="9"/>
  <c r="O545" i="9"/>
  <c r="P545" i="9"/>
  <c r="U545" i="9"/>
  <c r="V545" i="9"/>
  <c r="O546" i="9"/>
  <c r="P546" i="9"/>
  <c r="U546" i="9"/>
  <c r="V546" i="9"/>
  <c r="O547" i="9"/>
  <c r="P547" i="9"/>
  <c r="U547" i="9"/>
  <c r="V547" i="9"/>
  <c r="O548" i="9"/>
  <c r="P548" i="9"/>
  <c r="U548" i="9"/>
  <c r="V548" i="9"/>
  <c r="O549" i="9"/>
  <c r="P549" i="9"/>
  <c r="U549" i="9"/>
  <c r="V549" i="9"/>
  <c r="O550" i="9"/>
  <c r="P550" i="9"/>
  <c r="U550" i="9"/>
  <c r="V550" i="9"/>
  <c r="O551" i="9"/>
  <c r="P551" i="9"/>
  <c r="U551" i="9"/>
  <c r="V551" i="9"/>
  <c r="O552" i="9"/>
  <c r="P552" i="9"/>
  <c r="U552" i="9"/>
  <c r="V552" i="9"/>
  <c r="O553" i="9"/>
  <c r="P553" i="9"/>
  <c r="U553" i="9"/>
  <c r="V553" i="9"/>
  <c r="O554" i="9"/>
  <c r="P554" i="9"/>
  <c r="U554" i="9"/>
  <c r="V554" i="9"/>
  <c r="O555" i="9"/>
  <c r="P555" i="9"/>
  <c r="U555" i="9"/>
  <c r="V555" i="9"/>
  <c r="O556" i="9"/>
  <c r="P556" i="9"/>
  <c r="U556" i="9"/>
  <c r="V556" i="9"/>
  <c r="O557" i="9"/>
  <c r="P557" i="9"/>
  <c r="U557" i="9"/>
  <c r="V557" i="9"/>
  <c r="O558" i="9"/>
  <c r="P558" i="9"/>
  <c r="U558" i="9"/>
  <c r="V558" i="9"/>
  <c r="O559" i="9"/>
  <c r="P559" i="9"/>
  <c r="U559" i="9"/>
  <c r="V559" i="9"/>
  <c r="O560" i="9"/>
  <c r="P560" i="9"/>
  <c r="U560" i="9"/>
  <c r="V560" i="9"/>
  <c r="O561" i="9"/>
  <c r="P561" i="9"/>
  <c r="U561" i="9"/>
  <c r="V561" i="9"/>
  <c r="O562" i="9"/>
  <c r="P562" i="9"/>
  <c r="U562" i="9"/>
  <c r="V562" i="9"/>
  <c r="O563" i="9"/>
  <c r="P563" i="9"/>
  <c r="U563" i="9"/>
  <c r="V563" i="9"/>
  <c r="O564" i="9"/>
  <c r="P564" i="9"/>
  <c r="U564" i="9"/>
  <c r="V564" i="9"/>
  <c r="O565" i="9"/>
  <c r="P565" i="9"/>
  <c r="U565" i="9"/>
  <c r="V565" i="9"/>
  <c r="O566" i="9"/>
  <c r="P566" i="9"/>
  <c r="U566" i="9"/>
  <c r="V566" i="9"/>
  <c r="O567" i="9"/>
  <c r="P567" i="9"/>
  <c r="U567" i="9"/>
  <c r="V567" i="9"/>
  <c r="O568" i="9"/>
  <c r="P568" i="9"/>
  <c r="U568" i="9"/>
  <c r="V568" i="9"/>
  <c r="O569" i="9"/>
  <c r="P569" i="9"/>
  <c r="U569" i="9"/>
  <c r="V569" i="9"/>
  <c r="O570" i="9"/>
  <c r="P570" i="9"/>
  <c r="U570" i="9"/>
  <c r="V570" i="9"/>
  <c r="O571" i="9"/>
  <c r="P571" i="9"/>
  <c r="U571" i="9"/>
  <c r="V571" i="9"/>
  <c r="O572" i="9"/>
  <c r="P572" i="9"/>
  <c r="U572" i="9"/>
  <c r="V572" i="9"/>
  <c r="O573" i="9"/>
  <c r="P573" i="9"/>
  <c r="U573" i="9"/>
  <c r="V573" i="9"/>
  <c r="O574" i="9"/>
  <c r="P574" i="9"/>
  <c r="U574" i="9"/>
  <c r="V574" i="9"/>
  <c r="O575" i="9"/>
  <c r="P575" i="9"/>
  <c r="U575" i="9"/>
  <c r="V575" i="9"/>
  <c r="O576" i="9"/>
  <c r="P576" i="9"/>
  <c r="U576" i="9"/>
  <c r="V576" i="9"/>
  <c r="O577" i="9"/>
  <c r="P577" i="9"/>
  <c r="U577" i="9"/>
  <c r="V577" i="9"/>
  <c r="O578" i="9"/>
  <c r="P578" i="9"/>
  <c r="U578" i="9"/>
  <c r="V578" i="9"/>
  <c r="O579" i="9"/>
  <c r="P579" i="9"/>
  <c r="U579" i="9"/>
  <c r="V579" i="9"/>
  <c r="O580" i="9"/>
  <c r="P580" i="9"/>
  <c r="U580" i="9"/>
  <c r="V580" i="9"/>
  <c r="O581" i="9"/>
  <c r="P581" i="9"/>
  <c r="U581" i="9"/>
  <c r="V581" i="9"/>
  <c r="O582" i="9"/>
  <c r="P582" i="9"/>
  <c r="U582" i="9"/>
  <c r="V582" i="9"/>
  <c r="O583" i="9"/>
  <c r="P583" i="9"/>
  <c r="U583" i="9"/>
  <c r="V583" i="9"/>
  <c r="O584" i="9"/>
  <c r="P584" i="9"/>
  <c r="U584" i="9"/>
  <c r="V584" i="9"/>
  <c r="O585" i="9"/>
  <c r="P585" i="9"/>
  <c r="U585" i="9"/>
  <c r="V585" i="9"/>
  <c r="O586" i="9"/>
  <c r="P586" i="9"/>
  <c r="U586" i="9"/>
  <c r="V586" i="9"/>
  <c r="O587" i="9"/>
  <c r="P587" i="9"/>
  <c r="U587" i="9"/>
  <c r="V587" i="9"/>
  <c r="O588" i="9"/>
  <c r="P588" i="9"/>
  <c r="U588" i="9"/>
  <c r="V588" i="9"/>
  <c r="O589" i="9"/>
  <c r="P589" i="9"/>
  <c r="U589" i="9"/>
  <c r="V589" i="9"/>
  <c r="O590" i="9"/>
  <c r="P590" i="9"/>
  <c r="U590" i="9"/>
  <c r="V590" i="9"/>
  <c r="O591" i="9"/>
  <c r="P591" i="9"/>
  <c r="U591" i="9"/>
  <c r="V591" i="9"/>
  <c r="O592" i="9"/>
  <c r="P592" i="9"/>
  <c r="U592" i="9"/>
  <c r="V592" i="9"/>
  <c r="O593" i="9"/>
  <c r="P593" i="9"/>
  <c r="U593" i="9"/>
  <c r="V593" i="9"/>
  <c r="O594" i="9"/>
  <c r="P594" i="9"/>
  <c r="U594" i="9"/>
  <c r="V594" i="9"/>
  <c r="O595" i="9"/>
  <c r="P595" i="9"/>
  <c r="U595" i="9"/>
  <c r="V595" i="9"/>
  <c r="O596" i="9"/>
  <c r="P596" i="9"/>
  <c r="U596" i="9"/>
  <c r="V596" i="9"/>
  <c r="O597" i="9"/>
  <c r="P597" i="9"/>
  <c r="U597" i="9"/>
  <c r="V597" i="9"/>
  <c r="O598" i="9"/>
  <c r="P598" i="9"/>
  <c r="U598" i="9"/>
  <c r="V598" i="9"/>
  <c r="O599" i="9"/>
  <c r="P599" i="9"/>
  <c r="U599" i="9"/>
  <c r="V599" i="9"/>
  <c r="O600" i="9"/>
  <c r="P600" i="9"/>
  <c r="U600" i="9"/>
  <c r="V600" i="9"/>
  <c r="O601" i="9"/>
  <c r="P601" i="9"/>
  <c r="U601" i="9"/>
  <c r="V601" i="9"/>
  <c r="O602" i="9"/>
  <c r="P602" i="9"/>
  <c r="U602" i="9"/>
  <c r="V602" i="9"/>
  <c r="O603" i="9"/>
  <c r="P603" i="9"/>
  <c r="U603" i="9"/>
  <c r="V603" i="9"/>
  <c r="O604" i="9"/>
  <c r="P604" i="9"/>
  <c r="U604" i="9"/>
  <c r="V604" i="9"/>
  <c r="O605" i="9"/>
  <c r="P605" i="9"/>
  <c r="U605" i="9"/>
  <c r="V605" i="9"/>
  <c r="O606" i="9"/>
  <c r="P606" i="9"/>
  <c r="U606" i="9"/>
  <c r="V606" i="9"/>
  <c r="O607" i="9"/>
  <c r="P607" i="9"/>
  <c r="U607" i="9"/>
  <c r="V607" i="9"/>
  <c r="O608" i="9"/>
  <c r="P608" i="9"/>
  <c r="U608" i="9"/>
  <c r="V608" i="9"/>
  <c r="O609" i="9"/>
  <c r="P609" i="9"/>
  <c r="U609" i="9"/>
  <c r="V609" i="9"/>
  <c r="O610" i="9"/>
  <c r="P610" i="9"/>
  <c r="U610" i="9"/>
  <c r="V610" i="9"/>
  <c r="O611" i="9"/>
  <c r="P611" i="9"/>
  <c r="U611" i="9"/>
  <c r="V611" i="9"/>
  <c r="O612" i="9"/>
  <c r="P612" i="9"/>
  <c r="U612" i="9"/>
  <c r="V612" i="9"/>
  <c r="O613" i="9"/>
  <c r="P613" i="9"/>
  <c r="U613" i="9"/>
  <c r="V613" i="9"/>
  <c r="O614" i="9"/>
  <c r="P614" i="9"/>
  <c r="U614" i="9"/>
  <c r="V614" i="9"/>
  <c r="O615" i="9"/>
  <c r="P615" i="9"/>
  <c r="U615" i="9"/>
  <c r="V615" i="9"/>
  <c r="O616" i="9"/>
  <c r="P616" i="9"/>
  <c r="U616" i="9"/>
  <c r="V616" i="9"/>
  <c r="O617" i="9"/>
  <c r="P617" i="9"/>
  <c r="U617" i="9"/>
  <c r="V617" i="9"/>
  <c r="O618" i="9"/>
  <c r="P618" i="9"/>
  <c r="U618" i="9"/>
  <c r="V618" i="9"/>
  <c r="O619" i="9"/>
  <c r="P619" i="9"/>
  <c r="U619" i="9"/>
  <c r="V619" i="9"/>
  <c r="O620" i="9"/>
  <c r="P620" i="9"/>
  <c r="U620" i="9"/>
  <c r="V620" i="9"/>
  <c r="O621" i="9"/>
  <c r="P621" i="9"/>
  <c r="U621" i="9"/>
  <c r="V621" i="9"/>
  <c r="O622" i="9"/>
  <c r="P622" i="9"/>
  <c r="U622" i="9"/>
  <c r="V622" i="9"/>
  <c r="O623" i="9"/>
  <c r="P623" i="9"/>
  <c r="U623" i="9"/>
  <c r="V623" i="9"/>
  <c r="O624" i="9"/>
  <c r="P624" i="9"/>
  <c r="U624" i="9"/>
  <c r="V624" i="9"/>
  <c r="O625" i="9"/>
  <c r="P625" i="9"/>
  <c r="U625" i="9"/>
  <c r="V625" i="9"/>
  <c r="O626" i="9"/>
  <c r="P626" i="9"/>
  <c r="U626" i="9"/>
  <c r="V626" i="9"/>
  <c r="O627" i="9"/>
  <c r="P627" i="9"/>
  <c r="U627" i="9"/>
  <c r="V627" i="9"/>
  <c r="O628" i="9"/>
  <c r="P628" i="9"/>
  <c r="U628" i="9"/>
  <c r="V628" i="9"/>
  <c r="O629" i="9"/>
  <c r="P629" i="9"/>
  <c r="U629" i="9"/>
  <c r="V629" i="9"/>
  <c r="O630" i="9"/>
  <c r="P630" i="9"/>
  <c r="U630" i="9"/>
  <c r="V630" i="9"/>
  <c r="O631" i="9"/>
  <c r="P631" i="9"/>
  <c r="U631" i="9"/>
  <c r="V631" i="9"/>
  <c r="O632" i="9"/>
  <c r="P632" i="9"/>
  <c r="U632" i="9"/>
  <c r="V632" i="9"/>
  <c r="O633" i="9"/>
  <c r="P633" i="9"/>
  <c r="U633" i="9"/>
  <c r="V633" i="9"/>
  <c r="O634" i="9"/>
  <c r="P634" i="9"/>
  <c r="U634" i="9"/>
  <c r="V634" i="9"/>
  <c r="O635" i="9"/>
  <c r="P635" i="9"/>
  <c r="U635" i="9"/>
  <c r="V635" i="9"/>
  <c r="O636" i="9"/>
  <c r="P636" i="9"/>
  <c r="U636" i="9"/>
  <c r="V636" i="9"/>
  <c r="O637" i="9"/>
  <c r="P637" i="9"/>
  <c r="U637" i="9"/>
  <c r="V637" i="9"/>
  <c r="O638" i="9"/>
  <c r="P638" i="9"/>
  <c r="U638" i="9"/>
  <c r="V638" i="9"/>
  <c r="O639" i="9"/>
  <c r="P639" i="9"/>
  <c r="U639" i="9"/>
  <c r="V639" i="9"/>
  <c r="O640" i="9"/>
  <c r="P640" i="9"/>
  <c r="U640" i="9"/>
  <c r="V640" i="9"/>
  <c r="O641" i="9"/>
  <c r="P641" i="9"/>
  <c r="U641" i="9"/>
  <c r="V641" i="9"/>
  <c r="O642" i="9"/>
  <c r="P642" i="9"/>
  <c r="U642" i="9"/>
  <c r="V642" i="9"/>
  <c r="O643" i="9"/>
  <c r="P643" i="9"/>
  <c r="U643" i="9"/>
  <c r="V643" i="9"/>
  <c r="O644" i="9"/>
  <c r="P644" i="9"/>
  <c r="U644" i="9"/>
  <c r="V644" i="9"/>
  <c r="O645" i="9"/>
  <c r="P645" i="9"/>
  <c r="U645" i="9"/>
  <c r="V645" i="9"/>
  <c r="O646" i="9"/>
  <c r="P646" i="9"/>
  <c r="U646" i="9"/>
  <c r="V646" i="9"/>
  <c r="O647" i="9"/>
  <c r="P647" i="9"/>
  <c r="U647" i="9"/>
  <c r="V647" i="9"/>
  <c r="O648" i="9"/>
  <c r="P648" i="9"/>
  <c r="U648" i="9"/>
  <c r="V648" i="9"/>
  <c r="O649" i="9"/>
  <c r="P649" i="9"/>
  <c r="U649" i="9"/>
  <c r="V649" i="9"/>
  <c r="O650" i="9"/>
  <c r="P650" i="9"/>
  <c r="U650" i="9"/>
  <c r="V650" i="9"/>
  <c r="O651" i="9"/>
  <c r="P651" i="9"/>
  <c r="U651" i="9"/>
  <c r="V651" i="9"/>
  <c r="O652" i="9"/>
  <c r="P652" i="9"/>
  <c r="U652" i="9"/>
  <c r="V652" i="9"/>
  <c r="O653" i="9"/>
  <c r="P653" i="9"/>
  <c r="U653" i="9"/>
  <c r="V653" i="9"/>
  <c r="O654" i="9"/>
  <c r="P654" i="9"/>
  <c r="U654" i="9"/>
  <c r="V654" i="9"/>
  <c r="O655" i="9"/>
  <c r="P655" i="9"/>
  <c r="U655" i="9"/>
  <c r="V655" i="9"/>
  <c r="O656" i="9"/>
  <c r="P656" i="9"/>
  <c r="U656" i="9"/>
  <c r="V656" i="9"/>
  <c r="O657" i="9"/>
  <c r="P657" i="9"/>
  <c r="U657" i="9"/>
  <c r="V657" i="9"/>
  <c r="O658" i="9"/>
  <c r="P658" i="9"/>
  <c r="U658" i="9"/>
  <c r="V658" i="9"/>
  <c r="O659" i="9"/>
  <c r="P659" i="9"/>
  <c r="U659" i="9"/>
  <c r="V659" i="9"/>
  <c r="O660" i="9"/>
  <c r="P660" i="9"/>
  <c r="U660" i="9"/>
  <c r="V660" i="9"/>
  <c r="O661" i="9"/>
  <c r="P661" i="9"/>
  <c r="U661" i="9"/>
  <c r="V661" i="9"/>
  <c r="O662" i="9"/>
  <c r="P662" i="9"/>
  <c r="U662" i="9"/>
  <c r="V662" i="9"/>
  <c r="O663" i="9"/>
  <c r="P663" i="9"/>
  <c r="U663" i="9"/>
  <c r="V663" i="9"/>
  <c r="O664" i="9"/>
  <c r="P664" i="9"/>
  <c r="U664" i="9"/>
  <c r="V664" i="9"/>
  <c r="O665" i="9"/>
  <c r="P665" i="9"/>
  <c r="U665" i="9"/>
  <c r="V665" i="9"/>
  <c r="O666" i="9"/>
  <c r="P666" i="9"/>
  <c r="U666" i="9"/>
  <c r="V666" i="9"/>
  <c r="O667" i="9"/>
  <c r="P667" i="9"/>
  <c r="U667" i="9"/>
  <c r="V667" i="9"/>
  <c r="O668" i="9"/>
  <c r="P668" i="9"/>
  <c r="U668" i="9"/>
  <c r="V668" i="9"/>
  <c r="O669" i="9"/>
  <c r="P669" i="9"/>
  <c r="U669" i="9"/>
  <c r="V669" i="9"/>
  <c r="O670" i="9"/>
  <c r="P670" i="9"/>
  <c r="U670" i="9"/>
  <c r="V670" i="9"/>
  <c r="O671" i="9"/>
  <c r="P671" i="9"/>
  <c r="U671" i="9"/>
  <c r="V671" i="9"/>
  <c r="O672" i="9"/>
  <c r="P672" i="9"/>
  <c r="U672" i="9"/>
  <c r="V672" i="9"/>
  <c r="O673" i="9"/>
  <c r="P673" i="9"/>
  <c r="U673" i="9"/>
  <c r="V673" i="9"/>
  <c r="O674" i="9"/>
  <c r="P674" i="9"/>
  <c r="U674" i="9"/>
  <c r="V674" i="9"/>
  <c r="O675" i="9"/>
  <c r="P675" i="9"/>
  <c r="U675" i="9"/>
  <c r="V675" i="9"/>
  <c r="O676" i="9"/>
  <c r="P676" i="9"/>
  <c r="U676" i="9"/>
  <c r="V676" i="9"/>
  <c r="O677" i="9"/>
  <c r="P677" i="9"/>
  <c r="U677" i="9"/>
  <c r="V677" i="9"/>
  <c r="O678" i="9"/>
  <c r="P678" i="9"/>
  <c r="U678" i="9"/>
  <c r="V678" i="9"/>
  <c r="O679" i="9"/>
  <c r="P679" i="9"/>
  <c r="U679" i="9"/>
  <c r="V679" i="9"/>
  <c r="O680" i="9"/>
  <c r="P680" i="9"/>
  <c r="U680" i="9"/>
  <c r="V680" i="9"/>
  <c r="O681" i="9"/>
  <c r="P681" i="9"/>
  <c r="U681" i="9"/>
  <c r="V681" i="9"/>
  <c r="O682" i="9"/>
  <c r="P682" i="9"/>
  <c r="U682" i="9"/>
  <c r="V682" i="9"/>
  <c r="O683" i="9"/>
  <c r="P683" i="9"/>
  <c r="U683" i="9"/>
  <c r="V683" i="9"/>
  <c r="O684" i="9"/>
  <c r="P684" i="9"/>
  <c r="U684" i="9"/>
  <c r="V684" i="9"/>
  <c r="O685" i="9"/>
  <c r="P685" i="9"/>
  <c r="U685" i="9"/>
  <c r="V685" i="9"/>
  <c r="O686" i="9"/>
  <c r="P686" i="9"/>
  <c r="U686" i="9"/>
  <c r="V686" i="9"/>
  <c r="O687" i="9"/>
  <c r="P687" i="9"/>
  <c r="U687" i="9"/>
  <c r="V687" i="9"/>
  <c r="O688" i="9"/>
  <c r="P688" i="9"/>
  <c r="U688" i="9"/>
  <c r="V688" i="9"/>
  <c r="O689" i="9"/>
  <c r="P689" i="9"/>
  <c r="U689" i="9"/>
  <c r="V689" i="9"/>
  <c r="O690" i="9"/>
  <c r="P690" i="9"/>
  <c r="U690" i="9"/>
  <c r="V690" i="9"/>
  <c r="O691" i="9"/>
  <c r="P691" i="9"/>
  <c r="U691" i="9"/>
  <c r="V691" i="9"/>
  <c r="O692" i="9"/>
  <c r="P692" i="9"/>
  <c r="U692" i="9"/>
  <c r="V692" i="9"/>
  <c r="O693" i="9"/>
  <c r="P693" i="9"/>
  <c r="U693" i="9"/>
  <c r="V693" i="9"/>
  <c r="O694" i="9"/>
  <c r="P694" i="9"/>
  <c r="U694" i="9"/>
  <c r="V694" i="9"/>
  <c r="O695" i="9"/>
  <c r="P695" i="9"/>
  <c r="U695" i="9"/>
  <c r="V695" i="9"/>
  <c r="O696" i="9"/>
  <c r="P696" i="9"/>
  <c r="U696" i="9"/>
  <c r="V696" i="9"/>
  <c r="O697" i="9"/>
  <c r="P697" i="9"/>
  <c r="U697" i="9"/>
  <c r="V697" i="9"/>
  <c r="O698" i="9"/>
  <c r="P698" i="9"/>
  <c r="U698" i="9"/>
  <c r="V698" i="9"/>
  <c r="O699" i="9"/>
  <c r="P699" i="9"/>
  <c r="U699" i="9"/>
  <c r="V699" i="9"/>
  <c r="O700" i="9"/>
  <c r="P700" i="9"/>
  <c r="U700" i="9"/>
  <c r="V700" i="9"/>
  <c r="O701" i="9"/>
  <c r="P701" i="9"/>
  <c r="U701" i="9"/>
  <c r="V701" i="9"/>
  <c r="O702" i="9"/>
  <c r="P702" i="9"/>
  <c r="U702" i="9"/>
  <c r="V702" i="9"/>
  <c r="O703" i="9"/>
  <c r="P703" i="9"/>
  <c r="U703" i="9"/>
  <c r="V703" i="9"/>
  <c r="O704" i="9"/>
  <c r="P704" i="9"/>
  <c r="U704" i="9"/>
  <c r="V704" i="9"/>
  <c r="O705" i="9"/>
  <c r="P705" i="9"/>
  <c r="U705" i="9"/>
  <c r="V705" i="9"/>
  <c r="O706" i="9"/>
  <c r="P706" i="9"/>
  <c r="U706" i="9"/>
  <c r="V706" i="9"/>
  <c r="O707" i="9"/>
  <c r="P707" i="9"/>
  <c r="U707" i="9"/>
  <c r="V707" i="9"/>
  <c r="O708" i="9"/>
  <c r="P708" i="9"/>
  <c r="U708" i="9"/>
  <c r="V708" i="9"/>
  <c r="O709" i="9"/>
  <c r="P709" i="9"/>
  <c r="U709" i="9"/>
  <c r="V709" i="9"/>
  <c r="O710" i="9"/>
  <c r="P710" i="9"/>
  <c r="U710" i="9"/>
  <c r="V710" i="9"/>
  <c r="O711" i="9"/>
  <c r="P711" i="9"/>
  <c r="U711" i="9"/>
  <c r="V711" i="9"/>
  <c r="O712" i="9"/>
  <c r="P712" i="9"/>
  <c r="U712" i="9"/>
  <c r="V712" i="9"/>
  <c r="O713" i="9"/>
  <c r="P713" i="9"/>
  <c r="U713" i="9"/>
  <c r="V713" i="9"/>
  <c r="O714" i="9"/>
  <c r="P714" i="9"/>
  <c r="U714" i="9"/>
  <c r="V714" i="9"/>
  <c r="O715" i="9"/>
  <c r="P715" i="9"/>
  <c r="U715" i="9"/>
  <c r="V715" i="9"/>
  <c r="O716" i="9"/>
  <c r="P716" i="9"/>
  <c r="U716" i="9"/>
  <c r="V716" i="9"/>
  <c r="O717" i="9"/>
  <c r="P717" i="9"/>
  <c r="U717" i="9"/>
  <c r="V717" i="9"/>
  <c r="O718" i="9"/>
  <c r="P718" i="9"/>
  <c r="U718" i="9"/>
  <c r="V718" i="9"/>
  <c r="O719" i="9"/>
  <c r="P719" i="9"/>
  <c r="U719" i="9"/>
  <c r="V719" i="9"/>
  <c r="O720" i="9"/>
  <c r="P720" i="9"/>
  <c r="U720" i="9"/>
  <c r="V720" i="9"/>
  <c r="O721" i="9"/>
  <c r="P721" i="9"/>
  <c r="U721" i="9"/>
  <c r="V721" i="9"/>
  <c r="O722" i="9"/>
  <c r="P722" i="9"/>
  <c r="U722" i="9"/>
  <c r="V722" i="9"/>
  <c r="O723" i="9"/>
  <c r="P723" i="9"/>
  <c r="U723" i="9"/>
  <c r="V723" i="9"/>
  <c r="O724" i="9"/>
  <c r="P724" i="9"/>
  <c r="U724" i="9"/>
  <c r="V724" i="9"/>
  <c r="O725" i="9"/>
  <c r="P725" i="9"/>
  <c r="U725" i="9"/>
  <c r="V725" i="9"/>
  <c r="O726" i="9"/>
  <c r="P726" i="9"/>
  <c r="U726" i="9"/>
  <c r="V726" i="9"/>
  <c r="O727" i="9"/>
  <c r="P727" i="9"/>
  <c r="U727" i="9"/>
  <c r="V727" i="9"/>
  <c r="O728" i="9"/>
  <c r="P728" i="9"/>
  <c r="U728" i="9"/>
  <c r="V728" i="9"/>
  <c r="O729" i="9"/>
  <c r="P729" i="9"/>
  <c r="U729" i="9"/>
  <c r="V729" i="9"/>
  <c r="O730" i="9"/>
  <c r="P730" i="9"/>
  <c r="U730" i="9"/>
  <c r="V730" i="9"/>
  <c r="O731" i="9"/>
  <c r="P731" i="9"/>
  <c r="U731" i="9"/>
  <c r="V731" i="9"/>
  <c r="N732" i="9"/>
  <c r="N733" i="9" s="1"/>
  <c r="E733" i="9"/>
  <c r="U732" i="9" l="1"/>
  <c r="V732" i="9"/>
  <c r="P732" i="9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9" i="6"/>
</calcChain>
</file>

<file path=xl/sharedStrings.xml><?xml version="1.0" encoding="utf-8"?>
<sst xmlns="http://schemas.openxmlformats.org/spreadsheetml/2006/main" count="31234" uniqueCount="6716">
  <si>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</si>
  <si>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</si>
  <si>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</si>
  <si>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</si>
  <si>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</si>
  <si>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</si>
  <si>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</si>
  <si>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</si>
  <si>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</si>
  <si>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</si>
  <si>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</si>
  <si>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</si>
  <si>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</si>
  <si>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</si>
  <si>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</si>
  <si>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</si>
  <si>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</si>
  <si>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</si>
  <si>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</si>
  <si>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</si>
  <si>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</si>
  <si>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</si>
  <si>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</si>
  <si>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Acer ginnala 'Ruby Slippers'</t>
  </si>
  <si>
    <t>4b</t>
  </si>
  <si>
    <t>Acer palmatum 'Bloodgood'</t>
  </si>
  <si>
    <t>Acer platanoides 'Crimson King'</t>
  </si>
  <si>
    <t>Acer platanoides 'Emerald Queen'</t>
  </si>
  <si>
    <t>Acer platanoides 'Princeton Gold'</t>
  </si>
  <si>
    <t>Acer rubrum 'Armstrong'</t>
  </si>
  <si>
    <t>Acer rubrum 'October Glory'</t>
  </si>
  <si>
    <t>Acer rubrum 'Franksred'</t>
  </si>
  <si>
    <t>Acer rubrum 'Frank Jr.'</t>
  </si>
  <si>
    <t>5b</t>
  </si>
  <si>
    <t>Acer rubrum 'Bowhall'</t>
  </si>
  <si>
    <t>Acer rubrum 'JFS-KW78'</t>
  </si>
  <si>
    <t>Low Branch</t>
  </si>
  <si>
    <t>Acer rubrum 'WW Warren'</t>
  </si>
  <si>
    <t>Acer saccharinum 'JFS H1'</t>
  </si>
  <si>
    <t>Acer saccharinum 'Silver Queen'</t>
  </si>
  <si>
    <t>Acer saccharum 'Green Mountain'</t>
  </si>
  <si>
    <t>Acer saccharum 'Bailsta'</t>
  </si>
  <si>
    <t>Acer saccharum 'JFS-KW8'</t>
  </si>
  <si>
    <t>Acer tataricum 'JFS-KW2'</t>
  </si>
  <si>
    <t>Acer tataricum 'GarAnn'</t>
  </si>
  <si>
    <t>Acer truncatum × platanoides 'Keithsform'</t>
  </si>
  <si>
    <t>Acer truncatum × platanoides 'JFS-KW187'</t>
  </si>
  <si>
    <t>Acer truncatum × platanoides 'Warrenred'</t>
  </si>
  <si>
    <t>Acer truncatum × platanoides 'JFS-KW249'</t>
  </si>
  <si>
    <t>Acer truncatum × platanoides 'JFS-KW202'</t>
  </si>
  <si>
    <t>Amelanchier x grandiflora 'Autumn Brilliance'</t>
  </si>
  <si>
    <t>Amelanchier laevis</t>
  </si>
  <si>
    <t>Amelanchier laevis 'Snowcloud'</t>
  </si>
  <si>
    <t>Betula nigra</t>
  </si>
  <si>
    <t>Carpinus betulus 'Fastigiata'</t>
  </si>
  <si>
    <t>Carpinus betulus 'Frans Fontaine'</t>
  </si>
  <si>
    <t>Carpinus betulus 'JFS-KW1CB'</t>
  </si>
  <si>
    <t>Catalpa speciosa 'Hiawatha 2'</t>
  </si>
  <si>
    <t>Catalpa speciosa</t>
  </si>
  <si>
    <t>Cercidiphyllum japonicum</t>
  </si>
  <si>
    <t>Katsura Tree</t>
  </si>
  <si>
    <t>Cercis canadensis</t>
  </si>
  <si>
    <t>Cornus florida 'Prairie Pink'</t>
  </si>
  <si>
    <t>Cornus kousa chinensis</t>
  </si>
  <si>
    <t>Crataegus ambigua</t>
  </si>
  <si>
    <t>Crataegus laevigata 'Crimson Cloud'</t>
  </si>
  <si>
    <t>Crataegus laevigata 'Paul's Scarlet'</t>
  </si>
  <si>
    <t>Crataegus x mordenensis 'Snowbird'</t>
  </si>
  <si>
    <t>Crataegus x mordenensis 'Toba'</t>
  </si>
  <si>
    <t>Crataegus viridis 'Winter King'</t>
  </si>
  <si>
    <t>Gleditsia triacanthos 'Draves'</t>
  </si>
  <si>
    <t>Gleditsia triacanthos 'JFS GMorgenson1'</t>
  </si>
  <si>
    <t>Gleditsia triacanthos 'Shademaster'</t>
  </si>
  <si>
    <t>Gleditsia triacanthos 'Skycole'</t>
  </si>
  <si>
    <t>Gleditsia triacanthos 'Suncole'</t>
  </si>
  <si>
    <t>Gymnocladus dioicus 'Espresso-JFS'</t>
  </si>
  <si>
    <t>Hydrangea paniculata 'Limelight'</t>
  </si>
  <si>
    <t>RightRoot®</t>
  </si>
  <si>
    <t>Malus 'Adirondack'</t>
  </si>
  <si>
    <t>Malus 'Coralcole'</t>
  </si>
  <si>
    <t>4' Graft</t>
  </si>
  <si>
    <t>Malus sargentii 'Select A'</t>
  </si>
  <si>
    <t>Malus 'Lollizam'</t>
  </si>
  <si>
    <t>Malus 'Jarmin'</t>
  </si>
  <si>
    <t>Malus 'Perfect Purple'</t>
  </si>
  <si>
    <t>Malus 'Prairifire'</t>
  </si>
  <si>
    <t>Malus 'Purple Prince'</t>
  </si>
  <si>
    <t>Malus 'Radiant'</t>
  </si>
  <si>
    <t>Malus 'Jewelcole'</t>
  </si>
  <si>
    <t>Malus 'JFS-KW5'</t>
  </si>
  <si>
    <t>Malus sargentii 'Tina'</t>
  </si>
  <si>
    <t>Malus 'JFS KW139MX'</t>
  </si>
  <si>
    <t>Malus 'JFS KW213MX'</t>
  </si>
  <si>
    <t>Malus 'JFS KW214MX'</t>
  </si>
  <si>
    <t>Metasequoia glyptostroboides</t>
  </si>
  <si>
    <t>Parrotia persica 'Vanessa'</t>
  </si>
  <si>
    <t>Platanus x acerifolia 'Bloodgood'</t>
  </si>
  <si>
    <t>Platanus x acerifolia 'Morton Circle'</t>
  </si>
  <si>
    <t>Populus tremuloides 'NE-Arb'</t>
  </si>
  <si>
    <t>Populus tremuloides 'JFS-Column'</t>
  </si>
  <si>
    <t>Prunus x 'Snofozam'</t>
  </si>
  <si>
    <t>Prunus 'NCPH1'</t>
  </si>
  <si>
    <t>Prunus 'JFS-KW14'</t>
  </si>
  <si>
    <t>Prunus sargentii 'JFS KW21PS'</t>
  </si>
  <si>
    <t>Prunus virginiana 'Canada Red'</t>
  </si>
  <si>
    <t>Pyrus calleryana 'Glen's Form'</t>
  </si>
  <si>
    <t>Pyrus calleryana 'Aristocrat'</t>
  </si>
  <si>
    <t>Pyrus calleryana 'Jaczam'</t>
  </si>
  <si>
    <t>Quercus palustris</t>
  </si>
  <si>
    <t>Quercus acutissima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</si>
  <si>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</si>
  <si>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</si>
  <si>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</si>
  <si>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</si>
  <si>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</si>
  <si>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Robinia pseudoacacia 'Purple Robe'</t>
  </si>
  <si>
    <t>Syringa pekinensis 'Zhang Zhiming'</t>
  </si>
  <si>
    <t>Syringa reticulata 'Ivory Silk'</t>
  </si>
  <si>
    <t>Taxodium distichum</t>
  </si>
  <si>
    <t>Bald Cypress</t>
  </si>
  <si>
    <t>Tilia tomentosa 'Sterling'</t>
  </si>
  <si>
    <t>Ulmus propinqua 'JFS-Bieberich'</t>
  </si>
  <si>
    <t>Ulmus 'Morton Glossy'</t>
  </si>
  <si>
    <t>Ulmus americana 'JFS-Prince II'</t>
  </si>
  <si>
    <t>Ulmus japonica × pumila 'New Horizon'</t>
  </si>
  <si>
    <t>Ulmus chenmoui 'JAB Morton'</t>
  </si>
  <si>
    <t>Zelkova serrata 'Green Vase'</t>
  </si>
  <si>
    <t>Zelkova serrata 'Musashino'</t>
  </si>
  <si>
    <t>Zelkova serrata 'Village Green'</t>
  </si>
  <si>
    <t>Zelkova serrata 'JFS KW4ZS'</t>
  </si>
  <si>
    <t>Malus 'Spring Snow'</t>
  </si>
  <si>
    <t>Amelanchier laevis 'JFS-Arb'</t>
  </si>
  <si>
    <t>Cercis canadensis 'Merlot'</t>
  </si>
  <si>
    <t>Acer platanoides 'Royal Red'</t>
  </si>
  <si>
    <t>Prunus 'Okame'</t>
  </si>
  <si>
    <t>Acer x freemanii 'Celzam'</t>
  </si>
  <si>
    <t>Prunus 'Newport'</t>
  </si>
  <si>
    <t>Ulmus davidiana 'Morton'</t>
  </si>
  <si>
    <t>Prunus x cistena 'Schmidtcis'</t>
  </si>
  <si>
    <t>Sorbus aucuparia 'Michred'</t>
  </si>
  <si>
    <t>Acer rubrum 'Red Rocket'</t>
  </si>
  <si>
    <t>Pyrus x triploida 'NCPX2'</t>
  </si>
  <si>
    <t>Platanus x acerifolia 'Morton Naper'</t>
  </si>
  <si>
    <t>Zelkova serrata 'Schmidtlow'</t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</si>
  <si>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</si>
  <si>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</si>
  <si>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</si>
  <si>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</si>
  <si>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</si>
  <si>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</si>
  <si>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</si>
  <si>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</si>
  <si>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</si>
  <si>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</si>
  <si>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</si>
  <si>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</si>
  <si>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</si>
  <si>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</si>
  <si>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</si>
  <si>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</si>
  <si>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Acer rubrum 'Sun Valley'</t>
  </si>
  <si>
    <t>Zelkova serrata 'JFS-KW1'</t>
  </si>
  <si>
    <t>Prunus serrulata 'Royal Burgundy'</t>
  </si>
  <si>
    <t>Ulmus americana 'Princeton'</t>
  </si>
  <si>
    <t>Cornus 'Rutpink'</t>
  </si>
  <si>
    <t>Malus 'Schmidtcutleaf'</t>
  </si>
  <si>
    <t>Malus fruiting 'McIntosh'</t>
  </si>
  <si>
    <t>6-9</t>
  </si>
  <si>
    <t>Prunus cherry fruiting 'North Star'</t>
  </si>
  <si>
    <t>Quercus bicolor 'JFS-KW12'</t>
  </si>
  <si>
    <t>Quercus rubra</t>
  </si>
  <si>
    <t>Quercus bicolor</t>
  </si>
  <si>
    <t>Acer circinatum 'Pacific Fire'</t>
  </si>
  <si>
    <t>Malus 'Hargozam'</t>
  </si>
  <si>
    <t>Populus tremuloides</t>
  </si>
  <si>
    <t>Quercus robur x bicolor 'Nadler'</t>
  </si>
  <si>
    <t>Ginkgo biloba 'PNI 2720'</t>
  </si>
  <si>
    <t>Acer griseum</t>
  </si>
  <si>
    <t>Acer griseum 'JFS KW8AGRI'</t>
  </si>
  <si>
    <t>Acer palmatum 'Wolff'</t>
  </si>
  <si>
    <t>Acer palmatum dissectum 'Tamukeyama'</t>
  </si>
  <si>
    <t>Acer palmatum dissectum 'Red Dragon'</t>
  </si>
  <si>
    <t>Acer rubrum 'Brandywine'</t>
  </si>
  <si>
    <t>Acer saccharum 'Whit XLIX'</t>
  </si>
  <si>
    <t>Betula nigra 'Cully'</t>
  </si>
  <si>
    <t>Chitalpa tashkentensis 'Strawberry Moon'</t>
  </si>
  <si>
    <t>Cercis canadensis 'Forest Pansy'</t>
  </si>
  <si>
    <t>Cercis canadensis 'Pink Heartbreaker'</t>
  </si>
  <si>
    <t>Cercis canadensis 'Pink Pom Poms'</t>
  </si>
  <si>
    <t>6b</t>
  </si>
  <si>
    <t>Cornus florida 'Comco No. 1'</t>
  </si>
  <si>
    <t>Cornus kousa 'Milky Way Select'</t>
  </si>
  <si>
    <t>Cornus kousa 'Satomi'</t>
  </si>
  <si>
    <t>Cornus kousa x nuttallii 'KN4-43'</t>
  </si>
  <si>
    <t>Malus 'Louisa'</t>
  </si>
  <si>
    <t>Malus fruiting 'Braeburn'</t>
  </si>
  <si>
    <t>5-10</t>
  </si>
  <si>
    <t>Metasequoia glyptostroboides 'JFS-PN3Legacy'</t>
  </si>
  <si>
    <t>Populus deltoides 'Siouxland'</t>
  </si>
  <si>
    <t>Populus tremula 'Erecta'</t>
  </si>
  <si>
    <t>Populus sargentii 'Jeronimus'</t>
  </si>
  <si>
    <t>5' Graft</t>
  </si>
  <si>
    <t>Prunus subhirtella 'Pendula Plena Rosea'</t>
  </si>
  <si>
    <t>Prunus cerasifera 'Krauter Vesuvius'</t>
  </si>
  <si>
    <t>Prunus cerasifera 'Thundercloud'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</si>
  <si>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</si>
  <si>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</si>
  <si>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</si>
  <si>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</si>
  <si>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</si>
  <si>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</si>
  <si>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</si>
  <si>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</si>
  <si>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</si>
  <si>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</si>
  <si>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</si>
  <si>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</si>
  <si>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</si>
  <si>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</si>
  <si>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</si>
  <si>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</si>
  <si>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</si>
  <si>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</si>
  <si>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</si>
  <si>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</si>
  <si>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</si>
  <si>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</si>
  <si>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Sorbus x hybrida</t>
  </si>
  <si>
    <t>High Head</t>
  </si>
  <si>
    <t>Taxodium distichum 'Mickelson'</t>
  </si>
  <si>
    <t>Cornus kousa 'Schmred'</t>
  </si>
  <si>
    <t>Ginkgo biloba 'The President'</t>
  </si>
  <si>
    <t>Hydrangea paniculata 'Bulk'</t>
  </si>
  <si>
    <t>Hydrangea paniculata 'Renhy'</t>
  </si>
  <si>
    <t>Pyrus calleryana 'Autumn Blaze'</t>
  </si>
  <si>
    <t>Pyrus fruiting 'Shinseiki'</t>
  </si>
  <si>
    <t>Quercus robur x bicolor 'Long'</t>
  </si>
  <si>
    <t>Parrotia persica 'JL Columnar'</t>
  </si>
  <si>
    <t>Fagus sylvatica 'Red Obelisk'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</si>
  <si>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</si>
  <si>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</si>
  <si>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</si>
  <si>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</si>
  <si>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</si>
  <si>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</si>
  <si>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</si>
  <si>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</si>
  <si>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</si>
  <si>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Frontier</t>
  </si>
  <si>
    <t>Ulmus 'Frontier'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</si>
  <si>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</si>
  <si>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</si>
  <si>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</si>
  <si>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</si>
  <si>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</si>
  <si>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</si>
  <si>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</si>
  <si>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</si>
  <si>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</si>
  <si>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</si>
  <si>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</si>
  <si>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</si>
  <si>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Japanese</t>
  </si>
  <si>
    <t>Stewartia pseudocamellia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</si>
  <si>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</si>
  <si>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</si>
  <si>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</si>
  <si>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</si>
  <si>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</si>
  <si>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</si>
  <si>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</si>
  <si>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</si>
  <si>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</si>
  <si>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</si>
  <si>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</si>
  <si>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</si>
  <si>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</si>
  <si>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</si>
  <si>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Regal Prince®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</si>
  <si>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</si>
  <si>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</si>
  <si>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</si>
  <si>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</si>
  <si>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</si>
  <si>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</si>
  <si>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</si>
  <si>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</si>
  <si>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</si>
  <si>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</si>
  <si>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</si>
  <si>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</si>
  <si>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</si>
  <si>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</si>
  <si>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</si>
  <si>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</si>
  <si>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</si>
  <si>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</si>
  <si>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</si>
  <si>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</si>
  <si>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</si>
  <si>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</si>
  <si>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</si>
  <si>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</si>
  <si>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</si>
  <si>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</si>
  <si>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</si>
  <si>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</si>
  <si>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</si>
  <si>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</si>
  <si>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</si>
  <si>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</si>
  <si>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</si>
  <si>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</si>
  <si>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</si>
  <si>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</si>
  <si>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</si>
  <si>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</si>
  <si>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Royal Raindrops®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</si>
  <si>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</si>
  <si>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</si>
  <si>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</si>
  <si>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</si>
  <si>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</si>
  <si>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</si>
  <si>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</si>
  <si>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</si>
  <si>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</si>
  <si>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</si>
  <si>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</si>
  <si>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</si>
  <si>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</si>
  <si>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</si>
  <si>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</si>
  <si>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</si>
  <si>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</si>
  <si>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</si>
  <si>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</si>
  <si>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</si>
  <si>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</si>
  <si>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</si>
  <si>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</si>
  <si>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</si>
  <si>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</si>
  <si>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</si>
  <si>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</si>
  <si>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</si>
  <si>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</si>
  <si>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</si>
  <si>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</si>
  <si>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</si>
  <si>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</si>
  <si>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</si>
  <si>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</si>
  <si>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</si>
  <si>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</si>
  <si>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</si>
  <si>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</si>
  <si>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</si>
  <si>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</si>
  <si>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</si>
  <si>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</si>
  <si>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</si>
  <si>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</si>
  <si>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</si>
  <si>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</si>
  <si>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</si>
  <si>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</si>
  <si>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</si>
  <si>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</si>
  <si>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</si>
  <si>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</si>
  <si>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</si>
  <si>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</si>
  <si>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</si>
  <si>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</si>
  <si>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</si>
  <si>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</si>
  <si>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</si>
  <si>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</si>
  <si>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</si>
  <si>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</si>
  <si>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</si>
  <si>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</si>
  <si>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</si>
  <si>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</si>
  <si>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</si>
  <si>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</si>
  <si>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</si>
  <si>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</si>
  <si>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</si>
  <si>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Cherokee Brave</t>
  </si>
  <si>
    <t>Yellowwood</t>
  </si>
  <si>
    <t>Cladrastis kentukea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</si>
  <si>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</si>
  <si>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</si>
  <si>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</si>
  <si>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</si>
  <si>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</si>
  <si>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</si>
  <si>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</si>
  <si>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</si>
  <si>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</si>
  <si>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</si>
  <si>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Merlot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</si>
  <si>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</si>
  <si>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</si>
  <si>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</si>
  <si>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</si>
  <si>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</si>
  <si>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</si>
  <si>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</si>
  <si>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</si>
  <si>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</si>
  <si>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</si>
  <si>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Parkland Pillar™ - First Editions®</t>
  </si>
  <si>
    <t>Betula platyphylla 'Jefpark'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</si>
  <si>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</si>
  <si>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</si>
  <si>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</si>
  <si>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</si>
  <si>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</si>
  <si>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</si>
  <si>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</si>
  <si>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</si>
  <si>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</si>
  <si>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</si>
  <si>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</si>
  <si>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</si>
  <si>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</si>
  <si>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</si>
  <si>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</si>
  <si>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</si>
  <si>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</si>
  <si>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</si>
  <si>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</si>
  <si>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</si>
  <si>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</si>
  <si>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</si>
  <si>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</si>
  <si>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</si>
  <si>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</si>
  <si>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</si>
  <si>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</si>
  <si>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</si>
  <si>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</si>
  <si>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</si>
  <si>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</si>
  <si>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</si>
  <si>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</si>
  <si>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</si>
  <si>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</si>
  <si>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</si>
  <si>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</si>
  <si>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</si>
  <si>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</si>
  <si>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</si>
  <si>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</si>
  <si>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</si>
  <si>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</si>
  <si>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</si>
  <si>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</si>
  <si>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</si>
  <si>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Redpointe®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</si>
  <si>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</si>
  <si>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</si>
  <si>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</si>
  <si>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</si>
  <si>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</si>
  <si>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</si>
  <si>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</si>
  <si>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</si>
  <si>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</si>
  <si>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</si>
  <si>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</si>
  <si>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</si>
  <si>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</si>
  <si>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</si>
  <si>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</si>
  <si>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</si>
  <si>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</si>
  <si>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</si>
  <si>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</si>
  <si>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</si>
  <si>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</si>
  <si>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</si>
  <si>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</si>
  <si>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</si>
  <si>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</si>
  <si>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</si>
  <si>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</si>
  <si>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Fagus sylvatica 'Riversii'</t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</si>
  <si>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</si>
  <si>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</si>
  <si>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</si>
  <si>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</si>
  <si>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</si>
  <si>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</si>
  <si>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</si>
  <si>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</si>
  <si>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</si>
  <si>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</si>
  <si>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#25 1 3/4"</t>
  </si>
  <si>
    <t>#10 1"</t>
  </si>
  <si>
    <t>Wireless®</t>
  </si>
  <si>
    <t>757316069183</t>
  </si>
  <si>
    <t>C91008024006</t>
  </si>
  <si>
    <t>757316020115</t>
  </si>
  <si>
    <t>#5</t>
  </si>
  <si>
    <t>Musashino Columnar</t>
  </si>
  <si>
    <t>C91010004000</t>
  </si>
  <si>
    <t>757316042650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</si>
  <si>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</si>
  <si>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</si>
  <si>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</si>
  <si>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</si>
  <si>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</si>
  <si>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</si>
  <si>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</si>
  <si>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</si>
  <si>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#35 2"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</si>
  <si>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</si>
  <si>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</si>
  <si>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</si>
  <si>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</si>
  <si>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</si>
  <si>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</si>
  <si>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</si>
  <si>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</si>
  <si>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757316188303</t>
  </si>
  <si>
    <t>#25 1 1/2"</t>
  </si>
  <si>
    <t>C91005024007</t>
  </si>
  <si>
    <t>757316982253</t>
  </si>
  <si>
    <t>C91005024006</t>
  </si>
  <si>
    <t>757316101197</t>
  </si>
  <si>
    <t>C91005035005</t>
  </si>
  <si>
    <t>757316104327</t>
  </si>
  <si>
    <t>#35 2 1/2"</t>
  </si>
  <si>
    <t>C91005035004</t>
  </si>
  <si>
    <t>757316061569</t>
  </si>
  <si>
    <t>C88003007000</t>
  </si>
  <si>
    <t>757316036314</t>
  </si>
  <si>
    <t>C88003010009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</si>
  <si>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</si>
  <si>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</si>
  <si>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</si>
  <si>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</si>
  <si>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</si>
  <si>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</si>
  <si>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</si>
  <si>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</si>
  <si>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</si>
  <si>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</si>
  <si>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</si>
  <si>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</si>
  <si>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</si>
  <si>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</si>
  <si>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</si>
  <si>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</si>
  <si>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</si>
  <si>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</si>
  <si>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</si>
  <si>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</si>
  <si>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</si>
  <si>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</si>
  <si>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</si>
  <si>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</si>
  <si>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</si>
  <si>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</si>
  <si>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</si>
  <si>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</si>
  <si>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</si>
  <si>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</si>
  <si>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</si>
  <si>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</si>
  <si>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</si>
  <si>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</si>
  <si>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</si>
  <si>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</si>
  <si>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</si>
  <si>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</si>
  <si>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</si>
  <si>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</si>
  <si>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</si>
  <si>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757316018488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</si>
  <si>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</si>
  <si>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</si>
  <si>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</si>
  <si>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</si>
  <si>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</si>
  <si>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</si>
  <si>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</si>
  <si>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</si>
  <si>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</si>
  <si>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</si>
  <si>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</si>
  <si>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</si>
  <si>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</si>
  <si>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</si>
  <si>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</si>
  <si>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</si>
  <si>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</si>
  <si>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</si>
  <si>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</si>
  <si>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</si>
  <si>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</si>
  <si>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</si>
  <si>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</si>
  <si>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</si>
  <si>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</si>
  <si>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</si>
  <si>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</si>
  <si>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</si>
  <si>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</si>
  <si>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</si>
  <si>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</si>
  <si>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</si>
  <si>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</si>
  <si>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</si>
  <si>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</si>
  <si>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757316029545</t>
  </si>
  <si>
    <t>#20 1 1/4"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</si>
  <si>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</si>
  <si>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</si>
  <si>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</si>
  <si>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</si>
  <si>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</si>
  <si>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</si>
  <si>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</si>
  <si>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</si>
  <si>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Cardinal Royal®</t>
  </si>
  <si>
    <t>757316874152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</si>
  <si>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</si>
  <si>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</si>
  <si>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</si>
  <si>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</si>
  <si>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</si>
  <si>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</si>
  <si>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</si>
  <si>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</si>
  <si>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</si>
  <si>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</si>
  <si>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</si>
  <si>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</si>
  <si>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</si>
  <si>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</si>
  <si>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</si>
  <si>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</si>
  <si>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</si>
  <si>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</si>
  <si>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</si>
  <si>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</si>
  <si>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</si>
  <si>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</si>
  <si>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757316068902</t>
  </si>
  <si>
    <t>C75058019007</t>
  </si>
  <si>
    <t>757316050440</t>
  </si>
  <si>
    <t>C75057007000</t>
  </si>
  <si>
    <t>757316083974</t>
  </si>
  <si>
    <t>C75057010015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</si>
  <si>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</si>
  <si>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</si>
  <si>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</si>
  <si>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</si>
  <si>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</si>
  <si>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</si>
  <si>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</si>
  <si>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</si>
  <si>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757316016958</t>
  </si>
  <si>
    <t>Red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</si>
  <si>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</si>
  <si>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</si>
  <si>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</si>
  <si>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</si>
  <si>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</si>
  <si>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</si>
  <si>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</si>
  <si>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</si>
  <si>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</si>
  <si>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</si>
  <si>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</si>
  <si>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</si>
  <si>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</si>
  <si>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757316079199</t>
  </si>
  <si>
    <t>Bicolor Rootstock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</si>
  <si>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</si>
  <si>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</si>
  <si>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</si>
  <si>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</si>
  <si>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</si>
  <si>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</si>
  <si>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</si>
  <si>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</si>
  <si>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</si>
  <si>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</si>
  <si>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</si>
  <si>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757316795044</t>
  </si>
  <si>
    <t>Pin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</si>
  <si>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</si>
  <si>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</si>
  <si>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</si>
  <si>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</si>
  <si>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</si>
  <si>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</si>
  <si>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</si>
  <si>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</si>
  <si>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</si>
  <si>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</si>
  <si>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757316061484</t>
  </si>
  <si>
    <t>Gambel</t>
  </si>
  <si>
    <t>Quercus gambelii</t>
  </si>
  <si>
    <t>C75013107000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</si>
  <si>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</si>
  <si>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</si>
  <si>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</si>
  <si>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</si>
  <si>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</si>
  <si>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</si>
  <si>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</si>
  <si>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</si>
  <si>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757316081970</t>
  </si>
  <si>
    <t>#10 1 1/4"</t>
  </si>
  <si>
    <t>Scarlet</t>
  </si>
  <si>
    <t>C75021010008</t>
  </si>
  <si>
    <t>757316793156</t>
  </si>
  <si>
    <t>C75021015008</t>
  </si>
  <si>
    <t>757316793255</t>
  </si>
  <si>
    <t>C75021024006</t>
  </si>
  <si>
    <t>Swamp White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</si>
  <si>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</si>
  <si>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</si>
  <si>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</si>
  <si>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</si>
  <si>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</si>
  <si>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</si>
  <si>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</si>
  <si>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</si>
  <si>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</si>
  <si>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</si>
  <si>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</si>
  <si>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</si>
  <si>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</si>
  <si>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</si>
  <si>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</si>
  <si>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</si>
  <si>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</si>
  <si>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</si>
  <si>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</si>
  <si>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</si>
  <si>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</si>
  <si>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</si>
  <si>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</si>
  <si>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</si>
  <si>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</si>
  <si>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</si>
  <si>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</si>
  <si>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</si>
  <si>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</si>
  <si>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</si>
  <si>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</si>
  <si>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</si>
  <si>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</si>
  <si>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</si>
  <si>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</si>
  <si>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</si>
  <si>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</si>
  <si>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</si>
  <si>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</si>
  <si>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</si>
  <si>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</si>
  <si>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</si>
  <si>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</si>
  <si>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</si>
  <si>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</si>
  <si>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</si>
  <si>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</si>
  <si>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</si>
  <si>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</si>
  <si>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</si>
  <si>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</si>
  <si>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</si>
  <si>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</si>
  <si>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</si>
  <si>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</si>
  <si>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</si>
  <si>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</si>
  <si>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</si>
  <si>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</si>
  <si>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</si>
  <si>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</si>
  <si>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</si>
  <si>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</si>
  <si>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</si>
  <si>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</si>
  <si>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</si>
  <si>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</si>
  <si>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</si>
  <si>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</si>
  <si>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</si>
  <si>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</si>
  <si>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</si>
  <si>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</si>
  <si>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</si>
  <si>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</si>
  <si>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</si>
  <si>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</si>
  <si>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</si>
  <si>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</si>
  <si>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</si>
  <si>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</si>
  <si>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</si>
  <si>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</si>
  <si>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</si>
  <si>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</si>
  <si>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</si>
  <si>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757316105799</t>
  </si>
  <si>
    <t>Yoshino</t>
  </si>
  <si>
    <t>Prunus x yedoensis</t>
  </si>
  <si>
    <t>C73032004000</t>
  </si>
  <si>
    <t>757316015159</t>
  </si>
  <si>
    <t>C73032015008</t>
  </si>
  <si>
    <t>757316183704</t>
  </si>
  <si>
    <t>C73032019008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</si>
  <si>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</si>
  <si>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</si>
  <si>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</si>
  <si>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</si>
  <si>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</si>
  <si>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</si>
  <si>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</si>
  <si>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</si>
  <si>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</si>
  <si>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</si>
  <si>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</si>
  <si>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</si>
  <si>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</si>
  <si>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</si>
  <si>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</si>
  <si>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</si>
  <si>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</si>
  <si>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</si>
  <si>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</si>
  <si>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</si>
  <si>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</si>
  <si>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</si>
  <si>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</si>
  <si>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</si>
  <si>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</si>
  <si>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</si>
  <si>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</si>
  <si>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#20 5 FT</t>
  </si>
  <si>
    <t>757316086395</t>
  </si>
  <si>
    <t>#20 6 FT</t>
  </si>
  <si>
    <t>C73312119060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</si>
  <si>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</si>
  <si>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</si>
  <si>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</si>
  <si>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</si>
  <si>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</si>
  <si>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</si>
  <si>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</si>
  <si>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</si>
  <si>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</si>
  <si>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</si>
  <si>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</si>
  <si>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</si>
  <si>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</si>
  <si>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</si>
  <si>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</si>
  <si>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</si>
  <si>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</si>
  <si>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</si>
  <si>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</si>
  <si>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</si>
  <si>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</si>
  <si>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</si>
  <si>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</si>
  <si>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</si>
  <si>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</si>
  <si>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</si>
  <si>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</si>
  <si>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</si>
  <si>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</si>
  <si>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</si>
  <si>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</si>
  <si>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</si>
  <si>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</si>
  <si>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</si>
  <si>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</si>
  <si>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</si>
  <si>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</si>
  <si>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</si>
  <si>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</si>
  <si>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</si>
  <si>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</si>
  <si>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</si>
  <si>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</si>
  <si>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</si>
  <si>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</si>
  <si>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</si>
  <si>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</si>
  <si>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</si>
  <si>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</si>
  <si>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</si>
  <si>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</si>
  <si>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</si>
  <si>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</si>
  <si>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</si>
  <si>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</si>
  <si>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</si>
  <si>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</si>
  <si>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</si>
  <si>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</si>
  <si>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</si>
  <si>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</si>
  <si>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</si>
  <si>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</si>
  <si>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</si>
  <si>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</si>
  <si>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</si>
  <si>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</si>
  <si>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</si>
  <si>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</si>
  <si>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</si>
  <si>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</si>
  <si>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</si>
  <si>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</si>
  <si>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</si>
  <si>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</si>
  <si>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</si>
  <si>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</si>
  <si>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</si>
  <si>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</si>
  <si>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</si>
  <si>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</si>
  <si>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</si>
  <si>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</si>
  <si>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</si>
  <si>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</si>
  <si>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</si>
  <si>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</si>
  <si>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</si>
  <si>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</si>
  <si>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</si>
  <si>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</si>
  <si>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</si>
  <si>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</si>
  <si>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</si>
  <si>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</si>
  <si>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</si>
  <si>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</si>
  <si>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</si>
  <si>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</si>
  <si>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</si>
  <si>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</si>
  <si>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</si>
  <si>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</si>
  <si>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</si>
  <si>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</si>
  <si>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</si>
  <si>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</si>
  <si>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</si>
  <si>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</si>
  <si>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</si>
  <si>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</si>
  <si>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</si>
  <si>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</si>
  <si>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</si>
  <si>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</si>
  <si>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</si>
  <si>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</si>
  <si>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</si>
  <si>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</si>
  <si>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</si>
  <si>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</si>
  <si>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</si>
  <si>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</si>
  <si>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</si>
  <si>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</si>
  <si>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</si>
  <si>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</si>
  <si>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</si>
  <si>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</si>
  <si>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</si>
  <si>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</si>
  <si>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</si>
  <si>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</si>
  <si>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</si>
  <si>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</si>
  <si>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</si>
  <si>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</si>
  <si>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</si>
  <si>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</si>
  <si>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</si>
  <si>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</si>
  <si>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</si>
  <si>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</si>
  <si>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</si>
  <si>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</si>
  <si>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</si>
  <si>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</si>
  <si>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</si>
  <si>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</si>
  <si>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</si>
  <si>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</si>
  <si>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</si>
  <si>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</si>
  <si>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</si>
  <si>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</si>
  <si>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</si>
  <si>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</si>
  <si>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</si>
  <si>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</si>
  <si>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</si>
  <si>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</si>
  <si>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Quaking</t>
  </si>
  <si>
    <t>C71008304000</t>
  </si>
  <si>
    <t>757316077232</t>
  </si>
  <si>
    <t>C71008307000</t>
  </si>
  <si>
    <t>757316086449</t>
  </si>
  <si>
    <t>C71008310000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</si>
  <si>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</si>
  <si>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</si>
  <si>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</si>
  <si>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</si>
  <si>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</si>
  <si>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</si>
  <si>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</si>
  <si>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</si>
  <si>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</si>
  <si>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</si>
  <si>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</si>
  <si>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</si>
  <si>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</si>
  <si>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</si>
  <si>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</si>
  <si>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</si>
  <si>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</si>
  <si>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</si>
  <si>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</si>
  <si>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</si>
  <si>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</si>
  <si>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</si>
  <si>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</si>
  <si>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</si>
  <si>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</si>
  <si>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</si>
  <si>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</si>
  <si>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</si>
  <si>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</si>
  <si>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</si>
  <si>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</si>
  <si>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</si>
  <si>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</si>
  <si>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</si>
  <si>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</si>
  <si>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</si>
  <si>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</si>
  <si>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</si>
  <si>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</si>
  <si>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</si>
  <si>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</si>
  <si>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</si>
  <si>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</si>
  <si>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</si>
  <si>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</si>
  <si>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</si>
  <si>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</si>
  <si>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</si>
  <si>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</si>
  <si>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</si>
  <si>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</si>
  <si>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</si>
  <si>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</si>
  <si>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</si>
  <si>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</si>
  <si>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</si>
  <si>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</si>
  <si>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</si>
  <si>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</si>
  <si>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</si>
  <si>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</si>
  <si>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757316065574</t>
  </si>
  <si>
    <t>Bloodgood London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</si>
  <si>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</si>
  <si>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</si>
  <si>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</si>
  <si>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</si>
  <si>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</si>
  <si>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</si>
  <si>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</si>
  <si>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</si>
  <si>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</si>
  <si>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Austrian</t>
  </si>
  <si>
    <t>Pinus nigra</t>
  </si>
  <si>
    <t>#25 4 FT</t>
  </si>
  <si>
    <t>#25 6 FT</t>
  </si>
  <si>
    <t>757316014138</t>
  </si>
  <si>
    <t>28" 6 FT</t>
  </si>
  <si>
    <t>C68003028060</t>
  </si>
  <si>
    <t>757316103993</t>
  </si>
  <si>
    <t>#20</t>
  </si>
  <si>
    <t>Dwarf Mugo</t>
  </si>
  <si>
    <t>Pinus mugo v. pumilio</t>
  </si>
  <si>
    <t>C68009019000</t>
  </si>
  <si>
    <t>757316176638</t>
  </si>
  <si>
    <t>#20 4 FT</t>
  </si>
  <si>
    <t>Wellspire Black</t>
  </si>
  <si>
    <t>Picea mariana 'Wellspire'</t>
  </si>
  <si>
    <t>C67070019062</t>
  </si>
  <si>
    <t>757316071292</t>
  </si>
  <si>
    <t>Mikinori</t>
  </si>
  <si>
    <t>Parrotia subaequalis 'Mikinori'</t>
  </si>
  <si>
    <t>C64030004000</t>
  </si>
  <si>
    <t>757316175594</t>
  </si>
  <si>
    <t>C64030010015</t>
  </si>
  <si>
    <t>#25 1 1/4"</t>
  </si>
  <si>
    <t>Ruby Vase®</t>
  </si>
  <si>
    <t>Parrotia persica 'Inge's Ruby Vase'</t>
  </si>
  <si>
    <t>757316083578</t>
  </si>
  <si>
    <t>C64050015008</t>
  </si>
  <si>
    <t>757316026711</t>
  </si>
  <si>
    <t>American</t>
  </si>
  <si>
    <t>Ostrya virginiana</t>
  </si>
  <si>
    <t>C63002007000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</si>
  <si>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</si>
  <si>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</si>
  <si>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</si>
  <si>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</si>
  <si>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</si>
  <si>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</si>
  <si>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</si>
  <si>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</si>
  <si>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</si>
  <si>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</si>
  <si>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</si>
  <si>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</si>
  <si>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</si>
  <si>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</si>
  <si>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</si>
  <si>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</si>
  <si>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</si>
  <si>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</si>
  <si>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</si>
  <si>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</si>
  <si>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</si>
  <si>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</si>
  <si>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</si>
  <si>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</si>
  <si>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</si>
  <si>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</si>
  <si>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</si>
  <si>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</si>
  <si>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</si>
  <si>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</si>
  <si>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</si>
  <si>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</si>
  <si>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</si>
  <si>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</si>
  <si>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</si>
  <si>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</si>
  <si>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</si>
  <si>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</si>
  <si>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</si>
  <si>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</si>
  <si>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</si>
  <si>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757316595071</t>
  </si>
  <si>
    <t>Spring Snow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</si>
  <si>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</si>
  <si>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</si>
  <si>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</si>
  <si>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</si>
  <si>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</si>
  <si>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</si>
  <si>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</si>
  <si>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</si>
  <si>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</si>
  <si>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</si>
  <si>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</si>
  <si>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</si>
  <si>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</si>
  <si>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</si>
  <si>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</si>
  <si>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</si>
  <si>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</si>
  <si>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</si>
  <si>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</si>
  <si>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757316584075</t>
  </si>
  <si>
    <t>C60054007000</t>
  </si>
  <si>
    <t>757316584105</t>
  </si>
  <si>
    <t>C60054010009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</si>
  <si>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</si>
  <si>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</si>
  <si>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</si>
  <si>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</si>
  <si>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</si>
  <si>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</si>
  <si>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</si>
  <si>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</si>
  <si>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</si>
  <si>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</si>
  <si>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</si>
  <si>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</si>
  <si>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</si>
  <si>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</si>
  <si>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</si>
  <si>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</si>
  <si>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</si>
  <si>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</si>
  <si>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</si>
  <si>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</si>
  <si>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</si>
  <si>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</si>
  <si>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</si>
  <si>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</si>
  <si>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</si>
  <si>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</si>
  <si>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</si>
  <si>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</si>
  <si>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</si>
  <si>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</si>
  <si>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</si>
  <si>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</si>
  <si>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</si>
  <si>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</si>
  <si>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</si>
  <si>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</si>
  <si>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</si>
  <si>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</si>
  <si>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</si>
  <si>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</si>
  <si>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</si>
  <si>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</si>
  <si>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</si>
  <si>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</si>
  <si>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</si>
  <si>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</si>
  <si>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</si>
  <si>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</si>
  <si>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</si>
  <si>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</si>
  <si>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</si>
  <si>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</si>
  <si>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</si>
  <si>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</si>
  <si>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</si>
  <si>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</si>
  <si>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</si>
  <si>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</si>
  <si>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</si>
  <si>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</si>
  <si>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</si>
  <si>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</si>
  <si>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</si>
  <si>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</si>
  <si>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</si>
  <si>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</si>
  <si>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</si>
  <si>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</si>
  <si>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</si>
  <si>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</si>
  <si>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</si>
  <si>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</si>
  <si>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</si>
  <si>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</si>
  <si>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</si>
  <si>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</si>
  <si>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</si>
  <si>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</si>
  <si>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</si>
  <si>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</si>
  <si>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</si>
  <si>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</si>
  <si>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</si>
  <si>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</si>
  <si>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757316067332</t>
  </si>
  <si>
    <t>C59014107000</t>
  </si>
  <si>
    <t>757316061804</t>
  </si>
  <si>
    <t>C59005107000</t>
  </si>
  <si>
    <t>757316187863</t>
  </si>
  <si>
    <t>C59030115062</t>
  </si>
  <si>
    <t>757316176799</t>
  </si>
  <si>
    <t>C59007007000</t>
  </si>
  <si>
    <t>757316187610</t>
  </si>
  <si>
    <t>C56511035006</t>
  </si>
  <si>
    <t>757316176553</t>
  </si>
  <si>
    <t>C56511035005</t>
  </si>
  <si>
    <t>757316101708</t>
  </si>
  <si>
    <t>Firehouse®</t>
  </si>
  <si>
    <t>Liquidambar styraciflua 'JFS KW1LS'</t>
  </si>
  <si>
    <t>C56520007000</t>
  </si>
  <si>
    <t>757316000131</t>
  </si>
  <si>
    <t>C56520024006</t>
  </si>
  <si>
    <t>757316184442</t>
  </si>
  <si>
    <t>C56520035005</t>
  </si>
  <si>
    <t>757316099470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</si>
  <si>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</si>
  <si>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</si>
  <si>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</si>
  <si>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</si>
  <si>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</si>
  <si>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</si>
  <si>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</si>
  <si>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</si>
  <si>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</si>
  <si>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</si>
  <si>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</si>
  <si>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</si>
  <si>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</si>
  <si>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</si>
  <si>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</si>
  <si>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</si>
  <si>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</si>
  <si>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</si>
  <si>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</si>
  <si>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</si>
  <si>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</si>
  <si>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</si>
  <si>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</si>
  <si>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</si>
  <si>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</si>
  <si>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</si>
  <si>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</si>
  <si>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757316101654</t>
  </si>
  <si>
    <t>C50566004000</t>
  </si>
  <si>
    <t>757316104723</t>
  </si>
  <si>
    <t>C50566007000</t>
  </si>
  <si>
    <t>757316085398</t>
  </si>
  <si>
    <t>C50517004000</t>
  </si>
  <si>
    <t>757316088092</t>
  </si>
  <si>
    <t>C50517007000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</si>
  <si>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</si>
  <si>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</si>
  <si>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</si>
  <si>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</si>
  <si>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</si>
  <si>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</si>
  <si>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</si>
  <si>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</si>
  <si>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</si>
  <si>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</si>
  <si>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757316094895</t>
  </si>
  <si>
    <t>C50508004000</t>
  </si>
  <si>
    <t>757316101272</t>
  </si>
  <si>
    <t>C50508007000</t>
  </si>
  <si>
    <t>757316089617</t>
  </si>
  <si>
    <t>C50509004000</t>
  </si>
  <si>
    <t>757316101265</t>
  </si>
  <si>
    <t>C50509007000</t>
  </si>
  <si>
    <t>757316094888</t>
  </si>
  <si>
    <t>C50507004000</t>
  </si>
  <si>
    <t>757316097629</t>
  </si>
  <si>
    <t>C50507007000</t>
  </si>
  <si>
    <t>757316085404</t>
  </si>
  <si>
    <t>C50513004000</t>
  </si>
  <si>
    <t>757316088085</t>
  </si>
  <si>
    <t>C50513007000</t>
  </si>
  <si>
    <t>757316030794</t>
  </si>
  <si>
    <t>Espresso™</t>
  </si>
  <si>
    <t>C48502004000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</si>
  <si>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</si>
  <si>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</si>
  <si>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</si>
  <si>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</si>
  <si>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</si>
  <si>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</si>
  <si>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</si>
  <si>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</si>
  <si>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</si>
  <si>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</si>
  <si>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</si>
  <si>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</si>
  <si>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</si>
  <si>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</si>
  <si>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</si>
  <si>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</si>
  <si>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</si>
  <si>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</si>
  <si>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</si>
  <si>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</si>
  <si>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</si>
  <si>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</si>
  <si>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</si>
  <si>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</si>
  <si>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</si>
  <si>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</si>
  <si>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</si>
  <si>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</si>
  <si>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757316453203</t>
  </si>
  <si>
    <t>Shademaster®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</si>
  <si>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</si>
  <si>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</si>
  <si>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</si>
  <si>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</si>
  <si>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</si>
  <si>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</si>
  <si>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</si>
  <si>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</si>
  <si>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</si>
  <si>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</si>
  <si>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</si>
  <si>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757316448049</t>
  </si>
  <si>
    <t>C47506004000</t>
  </si>
  <si>
    <t>757316075740</t>
  </si>
  <si>
    <t>C47506010015</t>
  </si>
  <si>
    <t>#20 1"</t>
  </si>
  <si>
    <t>757316010390</t>
  </si>
  <si>
    <t>Princeton Sentry®</t>
  </si>
  <si>
    <t>C47505007000</t>
  </si>
  <si>
    <t>#20 6'</t>
  </si>
  <si>
    <t>Rivers Purple</t>
  </si>
  <si>
    <t>757316409200</t>
  </si>
  <si>
    <t>C44012019009</t>
  </si>
  <si>
    <t>757316009547</t>
  </si>
  <si>
    <t>C44012024008</t>
  </si>
  <si>
    <t>757316009530</t>
  </si>
  <si>
    <t>C44012024007</t>
  </si>
  <si>
    <t>757316066700</t>
  </si>
  <si>
    <t>Red Obelisk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</si>
  <si>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</si>
  <si>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</si>
  <si>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</si>
  <si>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</si>
  <si>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</si>
  <si>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</si>
  <si>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</si>
  <si>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</si>
  <si>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</si>
  <si>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Fagus sylvatica 'Dawyck Purple'</t>
  </si>
  <si>
    <t>C44027007000</t>
  </si>
  <si>
    <t>757316403253</t>
  </si>
  <si>
    <t>C44027024006</t>
  </si>
  <si>
    <t>757316176461</t>
  </si>
  <si>
    <t>Fagus grandifolia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</si>
  <si>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</si>
  <si>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</si>
  <si>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</si>
  <si>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</si>
  <si>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</si>
  <si>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</si>
  <si>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</si>
  <si>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</si>
  <si>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</si>
  <si>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</si>
  <si>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</si>
  <si>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</si>
  <si>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</si>
  <si>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</si>
  <si>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</si>
  <si>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</si>
  <si>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Crataegus phaenopyrum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</si>
  <si>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</si>
  <si>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</si>
  <si>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</si>
  <si>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</si>
  <si>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</si>
  <si>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</si>
  <si>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</si>
  <si>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</si>
  <si>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</si>
  <si>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</si>
  <si>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</si>
  <si>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</si>
  <si>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</si>
  <si>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</si>
  <si>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</si>
  <si>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Thornless Cockspur</t>
  </si>
  <si>
    <t>Crataegus crus-galli 'Inermis'</t>
  </si>
  <si>
    <t>757316183759</t>
  </si>
  <si>
    <t>#15 5 FT</t>
  </si>
  <si>
    <t>C38020115061</t>
  </si>
  <si>
    <t>#15 6 FT</t>
  </si>
  <si>
    <t>Russian</t>
  </si>
  <si>
    <t>757316105188</t>
  </si>
  <si>
    <t>C38001010009</t>
  </si>
  <si>
    <t>757316029712</t>
  </si>
  <si>
    <t>Venus®</t>
  </si>
  <si>
    <t>Cornus x 'KN 30-8'</t>
  </si>
  <si>
    <t>C35069004000</t>
  </si>
  <si>
    <t>757316026278</t>
  </si>
  <si>
    <t>C35069019015</t>
  </si>
  <si>
    <t>757316027480</t>
  </si>
  <si>
    <t>C35069019009</t>
  </si>
  <si>
    <t>757316309203</t>
  </si>
  <si>
    <t>C35069019008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</si>
  <si>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</si>
  <si>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</si>
  <si>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</si>
  <si>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</si>
  <si>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</si>
  <si>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</si>
  <si>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</si>
  <si>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</si>
  <si>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</si>
  <si>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</si>
  <si>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</si>
  <si>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</si>
  <si>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</si>
  <si>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</si>
  <si>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757316063495</t>
  </si>
  <si>
    <t>Chinese Kousa</t>
  </si>
  <si>
    <t>C35054110000</t>
  </si>
  <si>
    <t>757316007482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</si>
  <si>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</si>
  <si>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</si>
  <si>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</si>
  <si>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</si>
  <si>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</si>
  <si>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</si>
  <si>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</si>
  <si>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</si>
  <si>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</si>
  <si>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</si>
  <si>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</si>
  <si>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</si>
  <si>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</si>
  <si>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</si>
  <si>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</si>
  <si>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</si>
  <si>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</si>
  <si>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</si>
  <si>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</si>
  <si>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</si>
  <si>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</si>
  <si>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</si>
  <si>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</si>
  <si>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</si>
  <si>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</si>
  <si>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</si>
  <si>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</si>
  <si>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</si>
  <si>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</si>
  <si>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</si>
  <si>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</si>
  <si>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</si>
  <si>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</si>
  <si>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</si>
  <si>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757316087521</t>
  </si>
  <si>
    <t>Prairie Pink</t>
  </si>
  <si>
    <t>C35049019008</t>
  </si>
  <si>
    <t>757316089075</t>
  </si>
  <si>
    <t>C35041007000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</si>
  <si>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</si>
  <si>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</si>
  <si>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</si>
  <si>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</si>
  <si>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</si>
  <si>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</si>
  <si>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</si>
  <si>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</si>
  <si>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</si>
  <si>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</si>
  <si>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</si>
  <si>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</si>
  <si>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</si>
  <si>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</si>
  <si>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</si>
  <si>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Cornus 'Eddie's White Wonder'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</si>
  <si>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</si>
  <si>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</si>
  <si>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</si>
  <si>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</si>
  <si>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</si>
  <si>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</si>
  <si>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</si>
  <si>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Strawberry Moon</t>
  </si>
  <si>
    <t>757316097094</t>
  </si>
  <si>
    <t>C29520024005</t>
  </si>
  <si>
    <t>757316097056</t>
  </si>
  <si>
    <t>C29520028005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</si>
  <si>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</si>
  <si>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</si>
  <si>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</si>
  <si>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</si>
  <si>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</si>
  <si>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</si>
  <si>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</si>
  <si>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</si>
  <si>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</si>
  <si>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</si>
  <si>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</si>
  <si>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</si>
  <si>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</si>
  <si>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</si>
  <si>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</si>
  <si>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</si>
  <si>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</si>
  <si>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</si>
  <si>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</si>
  <si>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</si>
  <si>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</si>
  <si>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757316089143</t>
  </si>
  <si>
    <t>Northern Herald®</t>
  </si>
  <si>
    <t>Cercis canadensis 'Pink Trim'</t>
  </si>
  <si>
    <t>C3154506300L</t>
  </si>
  <si>
    <t>757316104037</t>
  </si>
  <si>
    <t>Pink Heartbreaker</t>
  </si>
  <si>
    <t>C31575004000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</si>
  <si>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</si>
  <si>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</si>
  <si>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</si>
  <si>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</si>
  <si>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</si>
  <si>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</si>
  <si>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</si>
  <si>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C31540004000</t>
  </si>
  <si>
    <t>757316085473</t>
  </si>
  <si>
    <t>C31540019008</t>
  </si>
  <si>
    <t>757316084575</t>
  </si>
  <si>
    <t>C31540024008</t>
  </si>
  <si>
    <t>757316078895</t>
  </si>
  <si>
    <t>C31540024007</t>
  </si>
  <si>
    <t>28" 1 3/4"</t>
  </si>
  <si>
    <t>757316049444</t>
  </si>
  <si>
    <t>Forest Pansy</t>
  </si>
  <si>
    <t>C31525107000</t>
  </si>
  <si>
    <t>757316063969</t>
  </si>
  <si>
    <t>C31011110000</t>
  </si>
  <si>
    <t>757316291157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</si>
  <si>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</si>
  <si>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</si>
  <si>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</si>
  <si>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</si>
  <si>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</si>
  <si>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</si>
  <si>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</si>
  <si>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Cedrus atlantica glauca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</si>
  <si>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</si>
  <si>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</si>
  <si>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</si>
  <si>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</si>
  <si>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</si>
  <si>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</si>
  <si>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</si>
  <si>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</si>
  <si>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</si>
  <si>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</si>
  <si>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</si>
  <si>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</si>
  <si>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</si>
  <si>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</si>
  <si>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</si>
  <si>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</si>
  <si>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</si>
  <si>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</si>
  <si>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</si>
  <si>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</si>
  <si>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</si>
  <si>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</si>
  <si>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</si>
  <si>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</si>
  <si>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</si>
  <si>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</si>
  <si>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</si>
  <si>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</si>
  <si>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</si>
  <si>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</si>
  <si>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</si>
  <si>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</si>
  <si>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</si>
  <si>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</si>
  <si>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</si>
  <si>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</si>
  <si>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</si>
  <si>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</si>
  <si>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</si>
  <si>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</si>
  <si>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</si>
  <si>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</si>
  <si>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</si>
  <si>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</si>
  <si>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</si>
  <si>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</si>
  <si>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</si>
  <si>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</si>
  <si>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</si>
  <si>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</si>
  <si>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</si>
  <si>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</si>
  <si>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</si>
  <si>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</si>
  <si>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</si>
  <si>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</si>
  <si>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</si>
  <si>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</si>
  <si>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C25037907000</t>
  </si>
  <si>
    <t>757316186163</t>
  </si>
  <si>
    <t>C25037915009</t>
  </si>
  <si>
    <t>757316000865</t>
  </si>
  <si>
    <t>C25037007000</t>
  </si>
  <si>
    <t>757316104372</t>
  </si>
  <si>
    <t>C25019007000</t>
  </si>
  <si>
    <t>757316077195</t>
  </si>
  <si>
    <t>C25020307000</t>
  </si>
  <si>
    <t>757316034907</t>
  </si>
  <si>
    <t>C25020007000</t>
  </si>
  <si>
    <t>757316077164</t>
  </si>
  <si>
    <t>C25017304000</t>
  </si>
  <si>
    <t>757316088511</t>
  </si>
  <si>
    <t>C25017004000</t>
  </si>
  <si>
    <t>757316234079</t>
  </si>
  <si>
    <t>C25017007000</t>
  </si>
  <si>
    <t>757316023741</t>
  </si>
  <si>
    <t>C25026004000</t>
  </si>
  <si>
    <t>757316004900</t>
  </si>
  <si>
    <t>C23015104000</t>
  </si>
  <si>
    <t>757316062016</t>
  </si>
  <si>
    <t>C23015107000</t>
  </si>
  <si>
    <t>757316044425</t>
  </si>
  <si>
    <t>C23015110000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</si>
  <si>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</si>
  <si>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</si>
  <si>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</si>
  <si>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</si>
  <si>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</si>
  <si>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</si>
  <si>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</si>
  <si>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</si>
  <si>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</si>
  <si>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</si>
  <si>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</si>
  <si>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</si>
  <si>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</si>
  <si>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</si>
  <si>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</si>
  <si>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</si>
  <si>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</si>
  <si>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</si>
  <si>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</si>
  <si>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</si>
  <si>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</si>
  <si>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</si>
  <si>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</si>
  <si>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</si>
  <si>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</si>
  <si>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</si>
  <si>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</si>
  <si>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</si>
  <si>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</si>
  <si>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</si>
  <si>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</si>
  <si>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</si>
  <si>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</si>
  <si>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</si>
  <si>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</si>
  <si>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</si>
  <si>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</si>
  <si>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</si>
  <si>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</si>
  <si>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</si>
  <si>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</si>
  <si>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</si>
  <si>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</si>
  <si>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</si>
  <si>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</si>
  <si>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757316029231</t>
  </si>
  <si>
    <t>C05508004000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</si>
  <si>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</si>
  <si>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</si>
  <si>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</si>
  <si>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</si>
  <si>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</si>
  <si>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</si>
  <si>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</si>
  <si>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</si>
  <si>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</si>
  <si>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757316182042</t>
  </si>
  <si>
    <t>Norwegian Sunset®</t>
  </si>
  <si>
    <t>C20510004000</t>
  </si>
  <si>
    <t>757316182158</t>
  </si>
  <si>
    <t>C20510015008</t>
  </si>
  <si>
    <t>Ruby Sunset®</t>
  </si>
  <si>
    <t>757316070837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</si>
  <si>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</si>
  <si>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</si>
  <si>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</si>
  <si>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</si>
  <si>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</si>
  <si>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</si>
  <si>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</si>
  <si>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</si>
  <si>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</si>
  <si>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</si>
  <si>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</si>
  <si>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</si>
  <si>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</si>
  <si>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</si>
  <si>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</si>
  <si>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</si>
  <si>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</si>
  <si>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</si>
  <si>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</si>
  <si>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</si>
  <si>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</si>
  <si>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</si>
  <si>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</si>
  <si>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</si>
  <si>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</si>
  <si>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</si>
  <si>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</si>
  <si>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</si>
  <si>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</si>
  <si>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</si>
  <si>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</si>
  <si>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</si>
  <si>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</si>
  <si>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</si>
  <si>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</si>
  <si>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</si>
  <si>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</si>
  <si>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</si>
  <si>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</si>
  <si>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</si>
  <si>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</si>
  <si>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</si>
  <si>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</si>
  <si>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</si>
  <si>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</si>
  <si>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</si>
  <si>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</si>
  <si>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757316094277</t>
  </si>
  <si>
    <t>C18510115061</t>
  </si>
  <si>
    <t>757316094284</t>
  </si>
  <si>
    <t>C18510119060</t>
  </si>
  <si>
    <t>Powder Keg®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</si>
  <si>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</si>
  <si>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</si>
  <si>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</si>
  <si>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</si>
  <si>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</si>
  <si>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</si>
  <si>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</si>
  <si>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</si>
  <si>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</si>
  <si>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</si>
  <si>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</si>
  <si>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</si>
  <si>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</si>
  <si>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</si>
  <si>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</si>
  <si>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</si>
  <si>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</si>
  <si>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</si>
  <si>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757316059818</t>
  </si>
  <si>
    <t>Fall Fiesta®</t>
  </si>
  <si>
    <t>C17028024006</t>
  </si>
  <si>
    <t>757316184121</t>
  </si>
  <si>
    <t>C17028024005</t>
  </si>
  <si>
    <t>757316161153</t>
  </si>
  <si>
    <t>Silver Queen</t>
  </si>
  <si>
    <t>C16507015008</t>
  </si>
  <si>
    <t>757316176010</t>
  </si>
  <si>
    <t>Symatree®</t>
  </si>
  <si>
    <t>C16502007000</t>
  </si>
  <si>
    <t>757316176331</t>
  </si>
  <si>
    <t>C15089H10009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</si>
  <si>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</si>
  <si>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</si>
  <si>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</si>
  <si>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</si>
  <si>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</si>
  <si>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</si>
  <si>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</si>
  <si>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</si>
  <si>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</si>
  <si>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</si>
  <si>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</si>
  <si>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</si>
  <si>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</si>
  <si>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</si>
  <si>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</si>
  <si>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</si>
  <si>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</si>
  <si>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</si>
  <si>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</si>
  <si>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</si>
  <si>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</si>
  <si>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</si>
  <si>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</si>
  <si>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</si>
  <si>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</si>
  <si>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</si>
  <si>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</si>
  <si>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</si>
  <si>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</si>
  <si>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</si>
  <si>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</si>
  <si>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</si>
  <si>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</si>
  <si>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</si>
  <si>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</si>
  <si>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</si>
  <si>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</si>
  <si>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</si>
  <si>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</si>
  <si>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</si>
  <si>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</si>
  <si>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</si>
  <si>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</si>
  <si>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</si>
  <si>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</si>
  <si>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</si>
  <si>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</si>
  <si>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</si>
  <si>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</si>
  <si>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</si>
  <si>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</si>
  <si>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</si>
  <si>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</si>
  <si>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</si>
  <si>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</si>
  <si>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</si>
  <si>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</si>
  <si>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</si>
  <si>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</si>
  <si>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</si>
  <si>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</si>
  <si>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</si>
  <si>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</si>
  <si>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</si>
  <si>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</si>
  <si>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</si>
  <si>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</si>
  <si>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</si>
  <si>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#15 1 1/2"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</si>
  <si>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</si>
  <si>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</si>
  <si>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</si>
  <si>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</si>
  <si>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</si>
  <si>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</si>
  <si>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</si>
  <si>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</si>
  <si>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</si>
  <si>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</si>
  <si>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</si>
  <si>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</si>
  <si>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</si>
  <si>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</si>
  <si>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</si>
  <si>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</si>
  <si>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</si>
  <si>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</si>
  <si>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</si>
  <si>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</si>
  <si>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</si>
  <si>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</si>
  <si>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</si>
  <si>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</si>
  <si>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</si>
  <si>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Acer pseudosieboldianum x palm 'Hasselkus'</t>
  </si>
  <si>
    <t>C14515110000</t>
  </si>
  <si>
    <t>757316086029</t>
  </si>
  <si>
    <t>C14515124062</t>
  </si>
  <si>
    <t>757316074996</t>
  </si>
  <si>
    <t>#25 5 FT</t>
  </si>
  <si>
    <t>C14515124061</t>
  </si>
  <si>
    <t>757316046481</t>
  </si>
  <si>
    <t>C14515124060</t>
  </si>
  <si>
    <t>757316089570</t>
  </si>
  <si>
    <t>C14515124059</t>
  </si>
  <si>
    <t>757316003620</t>
  </si>
  <si>
    <t>Royal Red</t>
  </si>
  <si>
    <t>C13526010009</t>
  </si>
  <si>
    <t>Princeton Gold®</t>
  </si>
  <si>
    <t>757316003606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</si>
  <si>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</si>
  <si>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</si>
  <si>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</si>
  <si>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</si>
  <si>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</si>
  <si>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</si>
  <si>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</si>
  <si>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</si>
  <si>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</si>
  <si>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</si>
  <si>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</si>
  <si>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</si>
  <si>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</si>
  <si>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</si>
  <si>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</si>
  <si>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</si>
  <si>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</si>
  <si>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</si>
  <si>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</si>
  <si>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</si>
  <si>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</si>
  <si>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</si>
  <si>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</si>
  <si>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757316086647</t>
  </si>
  <si>
    <t>#20 3 FT</t>
  </si>
  <si>
    <t>Green</t>
  </si>
  <si>
    <t>Acer palmatum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</si>
  <si>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</si>
  <si>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</si>
  <si>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</si>
  <si>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</si>
  <si>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</si>
  <si>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</si>
  <si>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</si>
  <si>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757316003194</t>
  </si>
  <si>
    <t>Weeping Green</t>
  </si>
  <si>
    <t>Acer palmatum dissectum 'Viridis'</t>
  </si>
  <si>
    <t>C12570024007</t>
  </si>
  <si>
    <t>757316070639</t>
  </si>
  <si>
    <t>Low Head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</si>
  <si>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</si>
  <si>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</si>
  <si>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</si>
  <si>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</si>
  <si>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</si>
  <si>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</si>
  <si>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</si>
  <si>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</si>
  <si>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</si>
  <si>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</si>
  <si>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</si>
  <si>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</si>
  <si>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</si>
  <si>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</si>
  <si>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</si>
  <si>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</si>
  <si>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</si>
  <si>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</si>
  <si>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</si>
  <si>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</si>
  <si>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</si>
  <si>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</si>
  <si>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</si>
  <si>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</si>
  <si>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</si>
  <si>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</si>
  <si>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</si>
  <si>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</si>
  <si>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</si>
  <si>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</si>
  <si>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</si>
  <si>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</si>
  <si>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</si>
  <si>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</si>
  <si>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Crimson Queen</t>
  </si>
  <si>
    <t>Acer palmatum 'Crimson Queen'</t>
  </si>
  <si>
    <t>757316074545</t>
  </si>
  <si>
    <t>#20 30"</t>
  </si>
  <si>
    <t>C12501A19065</t>
  </si>
  <si>
    <t>757316066328</t>
  </si>
  <si>
    <t>C12501A19064</t>
  </si>
  <si>
    <t>757316001244</t>
  </si>
  <si>
    <t>C12501019008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</si>
  <si>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</si>
  <si>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</si>
  <si>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</si>
  <si>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</si>
  <si>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</si>
  <si>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</si>
  <si>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</si>
  <si>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</si>
  <si>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</si>
  <si>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</si>
  <si>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</si>
  <si>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</si>
  <si>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</si>
  <si>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</si>
  <si>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</si>
  <si>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</si>
  <si>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</si>
  <si>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</si>
  <si>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757316065253</t>
  </si>
  <si>
    <t>Ed Wood</t>
  </si>
  <si>
    <t>Acer japonicum 'Ed Wood #2'</t>
  </si>
  <si>
    <t>C09010124062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</si>
  <si>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</si>
  <si>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</si>
  <si>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</si>
  <si>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</si>
  <si>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</si>
  <si>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</si>
  <si>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</si>
  <si>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</si>
  <si>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</si>
  <si>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</si>
  <si>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</si>
  <si>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</si>
  <si>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</si>
  <si>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</si>
  <si>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</si>
  <si>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</si>
  <si>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</si>
  <si>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</si>
  <si>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</si>
  <si>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</si>
  <si>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</si>
  <si>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</si>
  <si>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</si>
  <si>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</si>
  <si>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</si>
  <si>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</si>
  <si>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</si>
  <si>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</si>
  <si>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</si>
  <si>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</si>
  <si>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</si>
  <si>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</si>
  <si>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</si>
  <si>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</si>
  <si>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#20 7 FT</t>
  </si>
  <si>
    <t>C06001119059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</si>
  <si>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</si>
  <si>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</si>
  <si>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</si>
  <si>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</si>
  <si>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</si>
  <si>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</si>
  <si>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</si>
  <si>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</si>
  <si>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</si>
  <si>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</si>
  <si>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757316183995</t>
  </si>
  <si>
    <t>Morning Starburst™</t>
  </si>
  <si>
    <t>Acer circinatum x palmatum 'Morton UW'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</si>
  <si>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</si>
  <si>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</si>
  <si>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</si>
  <si>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</si>
  <si>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</si>
  <si>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</si>
  <si>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</si>
  <si>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</si>
  <si>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</si>
  <si>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</si>
  <si>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</si>
  <si>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</si>
  <si>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</si>
  <si>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</si>
  <si>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757316067585</t>
  </si>
  <si>
    <t>C04020124061</t>
  </si>
  <si>
    <t>757316030923</t>
  </si>
  <si>
    <t>C04020124060</t>
  </si>
  <si>
    <t>757316183940</t>
  </si>
  <si>
    <t>Three Cheers™</t>
  </si>
  <si>
    <t>Acer circinatum 'HS12'</t>
  </si>
  <si>
    <t>C04030124061</t>
  </si>
  <si>
    <t>757316183933</t>
  </si>
  <si>
    <t>C04030124060</t>
  </si>
  <si>
    <t>CONTAINER AVAILABILITY</t>
  </si>
  <si>
    <t>C07025019007</t>
  </si>
  <si>
    <t>Acer grandidentatum 'JFS KW13AGRA'</t>
  </si>
  <si>
    <t>High Peaks®</t>
  </si>
  <si>
    <t>C07025015008</t>
  </si>
  <si>
    <t>C07025010009</t>
  </si>
  <si>
    <t>C16502015007</t>
  </si>
  <si>
    <t>C17028010009</t>
  </si>
  <si>
    <t>C17004019007</t>
  </si>
  <si>
    <t>Acer saccharum 'Barrett Cole'</t>
  </si>
  <si>
    <t>Apollo®</t>
  </si>
  <si>
    <t>C18510010015</t>
  </si>
  <si>
    <t>C20511019007</t>
  </si>
  <si>
    <t>C05508010009</t>
  </si>
  <si>
    <t>C23015019007</t>
  </si>
  <si>
    <t>C28008015008</t>
  </si>
  <si>
    <t>Carpinus caroliniana</t>
  </si>
  <si>
    <t>C35069007000</t>
  </si>
  <si>
    <t>C60054G15008</t>
  </si>
  <si>
    <t>C69502007000</t>
  </si>
  <si>
    <t>C73208007000</t>
  </si>
  <si>
    <t>Prunus serrulata 'Kwanzan'</t>
  </si>
  <si>
    <t>Kwanzan</t>
  </si>
  <si>
    <t>C73018004000</t>
  </si>
  <si>
    <t>C75021010009</t>
  </si>
  <si>
    <t>C75057015008</t>
  </si>
  <si>
    <t>C91008019007</t>
  </si>
  <si>
    <t>757316176157</t>
  </si>
  <si>
    <t>757316176140</t>
  </si>
  <si>
    <t>757316176133</t>
  </si>
  <si>
    <t>757316105492</t>
  </si>
  <si>
    <t>757316076792</t>
  </si>
  <si>
    <t>757316041998</t>
  </si>
  <si>
    <t>757316028401</t>
  </si>
  <si>
    <t>757316069541</t>
  </si>
  <si>
    <t>757316094109</t>
  </si>
  <si>
    <t>757316079212</t>
  </si>
  <si>
    <t>757316030466</t>
  </si>
  <si>
    <t>757316029729</t>
  </si>
  <si>
    <t>757316065819</t>
  </si>
  <si>
    <t>757316711075</t>
  </si>
  <si>
    <t>757316775077</t>
  </si>
  <si>
    <t>757316756045</t>
  </si>
  <si>
    <t>757316793101</t>
  </si>
  <si>
    <t>757316063839</t>
  </si>
  <si>
    <t>757316069176</t>
  </si>
  <si>
    <t>C06001019007</t>
  </si>
  <si>
    <t>C12570010000</t>
  </si>
  <si>
    <t>C20514024005</t>
  </si>
  <si>
    <t>C34010010009</t>
  </si>
  <si>
    <t>C35041010015</t>
  </si>
  <si>
    <t>C35049019009</t>
  </si>
  <si>
    <t>C48502007000</t>
  </si>
  <si>
    <t>C50513001000</t>
  </si>
  <si>
    <t>#1</t>
  </si>
  <si>
    <t>C50518001000</t>
  </si>
  <si>
    <t>C50517001000</t>
  </si>
  <si>
    <t>C60109G24005</t>
  </si>
  <si>
    <t>C60054015008</t>
  </si>
  <si>
    <t>C6252903300L</t>
  </si>
  <si>
    <t>Nyssa sylvatica 'NSUHH'</t>
  </si>
  <si>
    <t>Green Gable™</t>
  </si>
  <si>
    <t>C69010003000</t>
  </si>
  <si>
    <t>C6901003300L</t>
  </si>
  <si>
    <t>C71018007000</t>
  </si>
  <si>
    <t>C73607007000</t>
  </si>
  <si>
    <t>C87009035005</t>
  </si>
  <si>
    <t>Tilia americana 'Redmond'</t>
  </si>
  <si>
    <t>Redmond</t>
  </si>
  <si>
    <t>757316030206</t>
  </si>
  <si>
    <t>757316080607</t>
  </si>
  <si>
    <t>757316093836</t>
  </si>
  <si>
    <t>757316050884</t>
  </si>
  <si>
    <t>757316183841</t>
  </si>
  <si>
    <t>757316044647</t>
  </si>
  <si>
    <t>757316449077</t>
  </si>
  <si>
    <t>757316090873</t>
  </si>
  <si>
    <t>757316090927</t>
  </si>
  <si>
    <t>757316090910</t>
  </si>
  <si>
    <t>757316099234</t>
  </si>
  <si>
    <t>757316584150</t>
  </si>
  <si>
    <t>757316072657</t>
  </si>
  <si>
    <t>757316175624</t>
  </si>
  <si>
    <t>757316083639</t>
  </si>
  <si>
    <t>757316175693</t>
  </si>
  <si>
    <t>757316100640</t>
  </si>
  <si>
    <t>C23015119059</t>
  </si>
  <si>
    <t>C35004019008</t>
  </si>
  <si>
    <t>C35056019007</t>
  </si>
  <si>
    <t>C73312119059</t>
  </si>
  <si>
    <t>C75021004000</t>
  </si>
  <si>
    <t>757316079229</t>
  </si>
  <si>
    <t>757316008328</t>
  </si>
  <si>
    <t>757316185012</t>
  </si>
  <si>
    <t>757316793040</t>
  </si>
  <si>
    <t>C06001024007</t>
  </si>
  <si>
    <t>C20510010009</t>
  </si>
  <si>
    <t>C25037015008</t>
  </si>
  <si>
    <t>Cercis canadensis 'Vanilla Twist'</t>
  </si>
  <si>
    <t>C35069003000</t>
  </si>
  <si>
    <t>C47506007000</t>
  </si>
  <si>
    <t>C48051015008</t>
  </si>
  <si>
    <t>C59030107000</t>
  </si>
  <si>
    <t>Magnolia x loebneri 'Merrill' ('Dr. Merrill')</t>
  </si>
  <si>
    <t>Merrill</t>
  </si>
  <si>
    <t>C59015103000</t>
  </si>
  <si>
    <t>C60068G07000</t>
  </si>
  <si>
    <t>C60058019007</t>
  </si>
  <si>
    <t>C60082G10009</t>
  </si>
  <si>
    <t>C71008010009</t>
  </si>
  <si>
    <t>C71008010015</t>
  </si>
  <si>
    <t>C74508015008</t>
  </si>
  <si>
    <t>C7501706300L</t>
  </si>
  <si>
    <t>C75018010009</t>
  </si>
  <si>
    <t>C75018004000</t>
  </si>
  <si>
    <t>Multi-Stem</t>
  </si>
  <si>
    <t>Styrax japonicus 'JFS-D'</t>
  </si>
  <si>
    <t>Snowcone®</t>
  </si>
  <si>
    <t>C8252003300L</t>
  </si>
  <si>
    <t>C91005015008</t>
  </si>
  <si>
    <t>C91008015008</t>
  </si>
  <si>
    <t>757316088429</t>
  </si>
  <si>
    <t>757316182103</t>
  </si>
  <si>
    <t>757316054950</t>
  </si>
  <si>
    <t>757316190313</t>
  </si>
  <si>
    <t>757316094635</t>
  </si>
  <si>
    <t>757316069626</t>
  </si>
  <si>
    <t>757316453159</t>
  </si>
  <si>
    <t>757316059795</t>
  </si>
  <si>
    <t>757316101746</t>
  </si>
  <si>
    <t>757316064140</t>
  </si>
  <si>
    <t>757316104433</t>
  </si>
  <si>
    <t>757316075931</t>
  </si>
  <si>
    <t>757316731103</t>
  </si>
  <si>
    <t>757316014510</t>
  </si>
  <si>
    <t>757316781153</t>
  </si>
  <si>
    <t>757316093614</t>
  </si>
  <si>
    <t>757316016941</t>
  </si>
  <si>
    <t>757316078550</t>
  </si>
  <si>
    <t>757316072961</t>
  </si>
  <si>
    <t>757316018723</t>
  </si>
  <si>
    <t>757316045125</t>
  </si>
  <si>
    <t>C04020124057</t>
  </si>
  <si>
    <t>#25 9 FT</t>
  </si>
  <si>
    <t>757316190368</t>
  </si>
  <si>
    <t>C04020124058</t>
  </si>
  <si>
    <t>757316190375</t>
  </si>
  <si>
    <t>C04020124059</t>
  </si>
  <si>
    <t>757316029316</t>
  </si>
  <si>
    <t>C04020119057</t>
  </si>
  <si>
    <t>#20 9 FT</t>
  </si>
  <si>
    <t>757316190337</t>
  </si>
  <si>
    <t>C04020119058</t>
  </si>
  <si>
    <t>#20 8 FT</t>
  </si>
  <si>
    <t>757316190320</t>
  </si>
  <si>
    <t>C04020119059</t>
  </si>
  <si>
    <t>757316084247</t>
  </si>
  <si>
    <t>C12559119064</t>
  </si>
  <si>
    <t>Acer palmatum 'Shishigashira'</t>
  </si>
  <si>
    <t>Shishigashira</t>
  </si>
  <si>
    <t>757316002876</t>
  </si>
  <si>
    <t>C14515124057</t>
  </si>
  <si>
    <t>757316190382</t>
  </si>
  <si>
    <t>C14515124058</t>
  </si>
  <si>
    <t>757316190399</t>
  </si>
  <si>
    <t>C35004024006</t>
  </si>
  <si>
    <t>757316340251</t>
  </si>
  <si>
    <t>C35004024007</t>
  </si>
  <si>
    <t>757316008366</t>
  </si>
  <si>
    <t>C35069019007</t>
  </si>
  <si>
    <t>757316084605</t>
  </si>
  <si>
    <t>C47509019015</t>
  </si>
  <si>
    <t>757316190344</t>
  </si>
  <si>
    <t>Koelreuteria paniculata</t>
  </si>
  <si>
    <t>Goldenrain Tree</t>
  </si>
  <si>
    <t>C53504007000</t>
  </si>
  <si>
    <t>757316527072</t>
  </si>
  <si>
    <t>C12502115061</t>
  </si>
  <si>
    <t>757316082151</t>
  </si>
  <si>
    <t>C12566124064</t>
  </si>
  <si>
    <t>Acer palmatum 'Twombley's Red Sentinel'</t>
  </si>
  <si>
    <t>Twombley's Red Sentinel</t>
  </si>
  <si>
    <t>#25 3 FT</t>
  </si>
  <si>
    <t>757316176270</t>
  </si>
  <si>
    <t>C12566119064</t>
  </si>
  <si>
    <t>757316092990</t>
  </si>
  <si>
    <t>C12560024008</t>
  </si>
  <si>
    <t>757316102255</t>
  </si>
  <si>
    <t>C12570024008</t>
  </si>
  <si>
    <t>757316103252</t>
  </si>
  <si>
    <t>C18510019007</t>
  </si>
  <si>
    <t>757316093195</t>
  </si>
  <si>
    <t>C2502006300L</t>
  </si>
  <si>
    <t>757316084537</t>
  </si>
  <si>
    <t>C35004024008</t>
  </si>
  <si>
    <t>757316032354</t>
  </si>
  <si>
    <t>C35057024008</t>
  </si>
  <si>
    <t>757316355255</t>
  </si>
  <si>
    <t>C49502107000</t>
  </si>
  <si>
    <t>Hamamelis x intermedia 'Arnold Promise'</t>
  </si>
  <si>
    <t>Arnold Promise</t>
  </si>
  <si>
    <t>757316048249</t>
  </si>
  <si>
    <t>Hamamelis x intermedia 'Diane'</t>
  </si>
  <si>
    <t>Diane</t>
  </si>
  <si>
    <t>C49513104000</t>
  </si>
  <si>
    <t>757316048263</t>
  </si>
  <si>
    <t>C67030024061</t>
  </si>
  <si>
    <t>Picea omorika 'Bruns'</t>
  </si>
  <si>
    <t>Bruns Serbian</t>
  </si>
  <si>
    <t>757316104815</t>
  </si>
  <si>
    <t>C68042024062</t>
  </si>
  <si>
    <t>Pinus heldreichii (syn. P. leucodermis)</t>
  </si>
  <si>
    <t>Bosnian</t>
  </si>
  <si>
    <t>C68042024064</t>
  </si>
  <si>
    <t>C68013024062</t>
  </si>
  <si>
    <t>Pinus strobus 'Fastigiata'</t>
  </si>
  <si>
    <t>Fastigiate White</t>
  </si>
  <si>
    <t>757316068445</t>
  </si>
  <si>
    <t>C73208010009</t>
  </si>
  <si>
    <t>757316775107</t>
  </si>
  <si>
    <t>C75045010009</t>
  </si>
  <si>
    <t>757316066021</t>
  </si>
  <si>
    <t>C7505806300L</t>
  </si>
  <si>
    <t>757316082847</t>
  </si>
  <si>
    <t>C91010024006</t>
  </si>
  <si>
    <t>757316025035</t>
  </si>
  <si>
    <t>C12502124061</t>
  </si>
  <si>
    <t>757316001664</t>
  </si>
  <si>
    <t>C12502124062</t>
  </si>
  <si>
    <t>757316001671</t>
  </si>
  <si>
    <t>C12502119060</t>
  </si>
  <si>
    <t>757316001619</t>
  </si>
  <si>
    <t>C12502119061</t>
  </si>
  <si>
    <t>757316082205</t>
  </si>
  <si>
    <t>C12501024008</t>
  </si>
  <si>
    <t>757316085251</t>
  </si>
  <si>
    <t>C18510007000</t>
  </si>
  <si>
    <t>757316063426</t>
  </si>
  <si>
    <t>C3152506300L</t>
  </si>
  <si>
    <t>757316055407</t>
  </si>
  <si>
    <t>C31575007000</t>
  </si>
  <si>
    <t>757316083400</t>
  </si>
  <si>
    <t>C5651103300L</t>
  </si>
  <si>
    <t>757316072473</t>
  </si>
  <si>
    <t>C64075010015</t>
  </si>
  <si>
    <t>757316079960</t>
  </si>
  <si>
    <t>C67030024064</t>
  </si>
  <si>
    <t>757316190795</t>
  </si>
  <si>
    <t>C67036024062</t>
  </si>
  <si>
    <t>Picea pungens 'Iseli Fastigiate'</t>
  </si>
  <si>
    <t>Iseli Fastigiate</t>
  </si>
  <si>
    <t>757316190788</t>
  </si>
  <si>
    <t>757316190764</t>
  </si>
  <si>
    <t>757316190771</t>
  </si>
  <si>
    <t>Quercus macrocarpa 'PTimB1S'</t>
  </si>
  <si>
    <t>Choice City Select® BulletProof™</t>
  </si>
  <si>
    <t>C75064010009</t>
  </si>
  <si>
    <t>757316185203</t>
  </si>
  <si>
    <t>C8803306300L</t>
  </si>
  <si>
    <t>Ulmus parvifolia 'Emer ll'</t>
  </si>
  <si>
    <t>Allee®</t>
  </si>
  <si>
    <t>757316083080</t>
  </si>
  <si>
    <t>C10010019007</t>
  </si>
  <si>
    <t>Acer miyabei 'Morton'</t>
  </si>
  <si>
    <t>State Street®</t>
  </si>
  <si>
    <t>757316045682</t>
  </si>
  <si>
    <t>C12502110000</t>
  </si>
  <si>
    <t>757316061675</t>
  </si>
  <si>
    <t>C12501007000</t>
  </si>
  <si>
    <t>757316079595</t>
  </si>
  <si>
    <t>C12501004000</t>
  </si>
  <si>
    <t>757316074897</t>
  </si>
  <si>
    <t>C12501A19066</t>
  </si>
  <si>
    <t>#20 2 FT</t>
  </si>
  <si>
    <t>757316098503</t>
  </si>
  <si>
    <t>C12552A10000</t>
  </si>
  <si>
    <t>Acer palmatum dissectum 'Orangeola'</t>
  </si>
  <si>
    <t>Orangeola</t>
  </si>
  <si>
    <t>757316176232</t>
  </si>
  <si>
    <t>C15047019007</t>
  </si>
  <si>
    <t>757316143203</t>
  </si>
  <si>
    <t>C17028015008</t>
  </si>
  <si>
    <t>757316074248</t>
  </si>
  <si>
    <t>C17010024007</t>
  </si>
  <si>
    <t>757316004504</t>
  </si>
  <si>
    <t>C20510024007</t>
  </si>
  <si>
    <t>757316185982</t>
  </si>
  <si>
    <t>C38011007000</t>
  </si>
  <si>
    <t>757316373075</t>
  </si>
  <si>
    <t>C47501019008</t>
  </si>
  <si>
    <t>Ginkgo biloba 'Autumn Gold'</t>
  </si>
  <si>
    <t>Autumn Gold</t>
  </si>
  <si>
    <t>757316184404</t>
  </si>
  <si>
    <t>Malus 'JFS-KW207'</t>
  </si>
  <si>
    <t>Nyssa sylvatica 'JFS-red'</t>
  </si>
  <si>
    <t>Firestarter®</t>
  </si>
  <si>
    <t>C62526019008</t>
  </si>
  <si>
    <t>757316073678</t>
  </si>
  <si>
    <t>C7501316300L</t>
  </si>
  <si>
    <t>757316088986</t>
  </si>
  <si>
    <t>Quercus x macdanielii 'Clemons'</t>
  </si>
  <si>
    <t>C7505106300L</t>
  </si>
  <si>
    <t>757316082823</t>
  </si>
  <si>
    <t>C8253003300L</t>
  </si>
  <si>
    <t>Styrax japonicus 'Spring Showers'</t>
  </si>
  <si>
    <t>Spring Showers</t>
  </si>
  <si>
    <t>757316087309</t>
  </si>
  <si>
    <t>C8450603300L</t>
  </si>
  <si>
    <t>Taxodium distichum 'JFS-SGPN'</t>
  </si>
  <si>
    <t>Green Whisper®</t>
  </si>
  <si>
    <t>757316072992</t>
  </si>
  <si>
    <t>C87009004000</t>
  </si>
  <si>
    <t>757316903043</t>
  </si>
  <si>
    <t>C88024019007</t>
  </si>
  <si>
    <t>757316938205</t>
  </si>
  <si>
    <t>C88024015008</t>
  </si>
  <si>
    <t>757316018471</t>
  </si>
  <si>
    <t xml:space="preserve"> </t>
  </si>
  <si>
    <t>Updated:  October 20th, 2026</t>
  </si>
  <si>
    <t>CONTAINER FRUIT AVAILABILITY</t>
  </si>
  <si>
    <t>VIGORLINER AVAILABILITY</t>
  </si>
  <si>
    <t>48" x 32"</t>
  </si>
  <si>
    <t>Deciduous broadleaf</t>
  </si>
  <si>
    <t>Vase</t>
  </si>
  <si>
    <t>5.5-6 FT</t>
  </si>
  <si>
    <t>D</t>
  </si>
  <si>
    <t>4.5"</t>
  </si>
  <si>
    <t>Village Green™ Zelkova</t>
  </si>
  <si>
    <t>N91013070N45</t>
  </si>
  <si>
    <t>42" x 25"</t>
  </si>
  <si>
    <t>4"</t>
  </si>
  <si>
    <t>N91013070001</t>
  </si>
  <si>
    <t>6 FT</t>
  </si>
  <si>
    <t>Wireless® Zelkova</t>
  </si>
  <si>
    <t>N91008070N45</t>
  </si>
  <si>
    <t>N91008070001</t>
  </si>
  <si>
    <t>38" x 22"</t>
  </si>
  <si>
    <t>3.5"</t>
  </si>
  <si>
    <t>N91008070002</t>
  </si>
  <si>
    <t>33" x 20"</t>
  </si>
  <si>
    <t>3"</t>
  </si>
  <si>
    <t>N91008070003</t>
  </si>
  <si>
    <t>30" x 18"</t>
  </si>
  <si>
    <t>2.5"</t>
  </si>
  <si>
    <t>N91008070004</t>
  </si>
  <si>
    <t>55" x 36"</t>
  </si>
  <si>
    <t>5.5 FT</t>
  </si>
  <si>
    <t>5.5"</t>
  </si>
  <si>
    <t>Musashino Columnar Zelkova</t>
  </si>
  <si>
    <t>N91010070N55</t>
  </si>
  <si>
    <t>5"</t>
  </si>
  <si>
    <t>N91010070N50</t>
  </si>
  <si>
    <t>N91010070002</t>
  </si>
  <si>
    <t>N91010070004</t>
  </si>
  <si>
    <t>Oval</t>
  </si>
  <si>
    <t>4, 6 FT</t>
  </si>
  <si>
    <t>City Sprite® Zelkova</t>
  </si>
  <si>
    <t>N91020070N45</t>
  </si>
  <si>
    <t>N91020070001</t>
  </si>
  <si>
    <t>N91020070002</t>
  </si>
  <si>
    <t>N91020070003</t>
  </si>
  <si>
    <t>N91020070004</t>
  </si>
  <si>
    <t>28" x 17"</t>
  </si>
  <si>
    <t>2"</t>
  </si>
  <si>
    <t>N91020070005</t>
  </si>
  <si>
    <t>5 FT</t>
  </si>
  <si>
    <t>Zileration® Zelkova</t>
  </si>
  <si>
    <t>N91025070002</t>
  </si>
  <si>
    <t>N91025070003</t>
  </si>
  <si>
    <t>Green Vase® Zelkova</t>
  </si>
  <si>
    <t>N91005070N50</t>
  </si>
  <si>
    <t>N91005070001</t>
  </si>
  <si>
    <t>N91005070002</t>
  </si>
  <si>
    <t>N91005070003</t>
  </si>
  <si>
    <t>N91005070004</t>
  </si>
  <si>
    <t>Burgundy Vase Zelkova</t>
  </si>
  <si>
    <t>Zelkova serrata 'Burgundy Vase'</t>
  </si>
  <si>
    <t>N91002070N50</t>
  </si>
  <si>
    <t>N91002070N45</t>
  </si>
  <si>
    <t>N91002070001</t>
  </si>
  <si>
    <t>N91002070002</t>
  </si>
  <si>
    <t>N91002070003</t>
  </si>
  <si>
    <t>N91002070004</t>
  </si>
  <si>
    <t>Prospector Elm</t>
  </si>
  <si>
    <t>Ulmus wilsoniana 'Prospector'</t>
  </si>
  <si>
    <t>N88001070N55</t>
  </si>
  <si>
    <t>N88001070N45</t>
  </si>
  <si>
    <t>N88001070001</t>
  </si>
  <si>
    <t>N88001070002</t>
  </si>
  <si>
    <t>N88001070003</t>
  </si>
  <si>
    <t>N88001070004</t>
  </si>
  <si>
    <t>N88001070005</t>
  </si>
  <si>
    <t>Emerald Sunshine® Elm</t>
  </si>
  <si>
    <t>N88003070N55</t>
  </si>
  <si>
    <t>N88003070N50</t>
  </si>
  <si>
    <t>N88003070N45</t>
  </si>
  <si>
    <t>N88003070001</t>
  </si>
  <si>
    <t>N88003070002</t>
  </si>
  <si>
    <t>N88003070003</t>
  </si>
  <si>
    <t>N88003070004</t>
  </si>
  <si>
    <t>Allee® Elm</t>
  </si>
  <si>
    <t>N88033070004</t>
  </si>
  <si>
    <t>Triumph™ Elm</t>
  </si>
  <si>
    <t>N88009070N55</t>
  </si>
  <si>
    <t>N88009070N50</t>
  </si>
  <si>
    <t>N88009070N45</t>
  </si>
  <si>
    <t>N88009070001</t>
  </si>
  <si>
    <t>N88009070002</t>
  </si>
  <si>
    <t>Homestead Elm</t>
  </si>
  <si>
    <t>Ulmus 'Homestead'</t>
  </si>
  <si>
    <t>N88004070N45</t>
  </si>
  <si>
    <t>N88004070004</t>
  </si>
  <si>
    <t>Frontier Elm</t>
  </si>
  <si>
    <t>N88002070N55</t>
  </si>
  <si>
    <t>N88002070004</t>
  </si>
  <si>
    <t>Accolade® Elm</t>
  </si>
  <si>
    <t>N88024070N50</t>
  </si>
  <si>
    <t>N88024070001</t>
  </si>
  <si>
    <t>N88024070002</t>
  </si>
  <si>
    <t>Greenstone® Elm</t>
  </si>
  <si>
    <t>Ulmus davidiana 'JFS KW2UD'</t>
  </si>
  <si>
    <t>N88039070N55</t>
  </si>
  <si>
    <t>N88039070N50</t>
  </si>
  <si>
    <t>N88039070N45</t>
  </si>
  <si>
    <t>N88039070001</t>
  </si>
  <si>
    <t>N88039070002</t>
  </si>
  <si>
    <t>N88039070003</t>
  </si>
  <si>
    <t>N88039070004</t>
  </si>
  <si>
    <t>N88039070005</t>
  </si>
  <si>
    <t>Rounded</t>
  </si>
  <si>
    <t>Summer Elixir® Elm</t>
  </si>
  <si>
    <t>N88040070N45</t>
  </si>
  <si>
    <t>N88040070001</t>
  </si>
  <si>
    <t>N88040070002</t>
  </si>
  <si>
    <t>N88040070003</t>
  </si>
  <si>
    <t>N88040070004</t>
  </si>
  <si>
    <t>Princeton Elm</t>
  </si>
  <si>
    <t>N88019070001</t>
  </si>
  <si>
    <t>N88019070002</t>
  </si>
  <si>
    <t>N88019070003</t>
  </si>
  <si>
    <t>N88019070004</t>
  </si>
  <si>
    <t>N88019070005</t>
  </si>
  <si>
    <t>New Harmony Elm</t>
  </si>
  <si>
    <t>Ulmus americana 'New Harmony'</t>
  </si>
  <si>
    <t>N88017070N55</t>
  </si>
  <si>
    <t>N88017070N50</t>
  </si>
  <si>
    <t>N88017070N45</t>
  </si>
  <si>
    <t>N88017070001</t>
  </si>
  <si>
    <t>N88017070002</t>
  </si>
  <si>
    <t>N88017070003</t>
  </si>
  <si>
    <t>N88017070004</t>
  </si>
  <si>
    <t>N88017070005</t>
  </si>
  <si>
    <t>2b</t>
  </si>
  <si>
    <t>Prairie Expedition® Elm</t>
  </si>
  <si>
    <t>Ulmus americana 'Lewis &amp; Clark'</t>
  </si>
  <si>
    <t>N88021070N45</t>
  </si>
  <si>
    <t>N88021070001</t>
  </si>
  <si>
    <t>N88021070002</t>
  </si>
  <si>
    <t>N88021070004</t>
  </si>
  <si>
    <t>N88021070005</t>
  </si>
  <si>
    <t>Colonial Spirit® Elm</t>
  </si>
  <si>
    <t>N88016070N55</t>
  </si>
  <si>
    <t>N88016070N50</t>
  </si>
  <si>
    <t>N88016070N45</t>
  </si>
  <si>
    <t>N88016070003</t>
  </si>
  <si>
    <t>N88016070004</t>
  </si>
  <si>
    <t>Jefferson Elm</t>
  </si>
  <si>
    <t>Ulmus americana 'Jefferson'</t>
  </si>
  <si>
    <t>N88018070N55</t>
  </si>
  <si>
    <t>N88018070N50</t>
  </si>
  <si>
    <t>N88018070N45</t>
  </si>
  <si>
    <t>N88018070001</t>
  </si>
  <si>
    <t>N88018070002</t>
  </si>
  <si>
    <t>N88018070003</t>
  </si>
  <si>
    <t>Pyramidal</t>
  </si>
  <si>
    <t>Crimean Linden</t>
  </si>
  <si>
    <t>Tilia x euchlora</t>
  </si>
  <si>
    <t>N87004070001</t>
  </si>
  <si>
    <t>N87004070002</t>
  </si>
  <si>
    <t>N87004070003</t>
  </si>
  <si>
    <t>N87004070004</t>
  </si>
  <si>
    <t>N87004070005</t>
  </si>
  <si>
    <t>Silver Lining Linden</t>
  </si>
  <si>
    <t>Tilia tomentosa 'Silver Lining'</t>
  </si>
  <si>
    <t>N87031070N55</t>
  </si>
  <si>
    <t>N87031070N50</t>
  </si>
  <si>
    <t>N87031070N45</t>
  </si>
  <si>
    <t>N87031070001</t>
  </si>
  <si>
    <t>N87031070002</t>
  </si>
  <si>
    <t>Green Mountain® Linden</t>
  </si>
  <si>
    <t>Tilia tomentosa 'PNI 6051'</t>
  </si>
  <si>
    <t>N87011070N50</t>
  </si>
  <si>
    <t>N87011070N45</t>
  </si>
  <si>
    <t>N87011070001</t>
  </si>
  <si>
    <t>N87011070002</t>
  </si>
  <si>
    <t>N87011070003</t>
  </si>
  <si>
    <t>N87011070004</t>
  </si>
  <si>
    <t>N87011070005</t>
  </si>
  <si>
    <t>Greenspire® Linden</t>
  </si>
  <si>
    <t>Tilia cordata 'Greenspire'</t>
  </si>
  <si>
    <t>N87015070N45</t>
  </si>
  <si>
    <t>N87015070001</t>
  </si>
  <si>
    <t>N87015070002</t>
  </si>
  <si>
    <t>N87015070004</t>
  </si>
  <si>
    <t>N87015070005</t>
  </si>
  <si>
    <t>Corinthian® Linden</t>
  </si>
  <si>
    <t>Tilia cordata 'Corzam'</t>
  </si>
  <si>
    <t>N87005070003</t>
  </si>
  <si>
    <t>N87005070004</t>
  </si>
  <si>
    <t>Redmond Linden</t>
  </si>
  <si>
    <t>N87009070001</t>
  </si>
  <si>
    <t>N87009070002</t>
  </si>
  <si>
    <t>N87009070003</t>
  </si>
  <si>
    <t>N87009070004</t>
  </si>
  <si>
    <t>N87009070005</t>
  </si>
  <si>
    <t>45" x 32"</t>
  </si>
  <si>
    <t>Evergreen conifer</t>
  </si>
  <si>
    <t>12 FT</t>
  </si>
  <si>
    <t>Excelsa Western Red Cedar</t>
  </si>
  <si>
    <t>Thuja plicata 'Excelsa'</t>
  </si>
  <si>
    <t>N86004070054</t>
  </si>
  <si>
    <t>10 FT</t>
  </si>
  <si>
    <t>N86004070056</t>
  </si>
  <si>
    <t>8 FT</t>
  </si>
  <si>
    <t>N86004070058</t>
  </si>
  <si>
    <t>Deciduous conifer</t>
  </si>
  <si>
    <t>Columnar</t>
  </si>
  <si>
    <t>1-1.5 FT</t>
  </si>
  <si>
    <t>Lo Br</t>
  </si>
  <si>
    <t>Lindsey's Skyward™ Bald Cypress</t>
  </si>
  <si>
    <t>Taxodium distichum 'Skyward'</t>
  </si>
  <si>
    <t>N84520770N45</t>
  </si>
  <si>
    <t>N84520770001</t>
  </si>
  <si>
    <t>N84520770002</t>
  </si>
  <si>
    <t>N84520770003</t>
  </si>
  <si>
    <t>N84520770004</t>
  </si>
  <si>
    <t>N84520770005</t>
  </si>
  <si>
    <t>2.5 FT</t>
  </si>
  <si>
    <t>Green Whisper® Bald Cypress</t>
  </si>
  <si>
    <t>N84506070005</t>
  </si>
  <si>
    <t>Greenfeather® Pond Cypress</t>
  </si>
  <si>
    <t>Taxodium ascendens 'Carolyn Malone'</t>
  </si>
  <si>
    <t>N84501070N50</t>
  </si>
  <si>
    <t>N84501070001</t>
  </si>
  <si>
    <t>N84501070002</t>
  </si>
  <si>
    <t>N84501070003</t>
  </si>
  <si>
    <t>2-3 FT</t>
  </si>
  <si>
    <t>MS</t>
  </si>
  <si>
    <t>Ivory Silk® Japanese Tree Lilac</t>
  </si>
  <si>
    <t>N83504270058</t>
  </si>
  <si>
    <t>7 FT</t>
  </si>
  <si>
    <t>N83504270059</t>
  </si>
  <si>
    <t>Great Wall® Tree Lilac</t>
  </si>
  <si>
    <t>Syringa pekinensis 'WFH2'</t>
  </si>
  <si>
    <t>N83510070002</t>
  </si>
  <si>
    <t>N83510070003</t>
  </si>
  <si>
    <t>N83510070005</t>
  </si>
  <si>
    <t>3-3.5 FT</t>
  </si>
  <si>
    <t>Spring Showers Snowbell</t>
  </si>
  <si>
    <t>N82530070004</t>
  </si>
  <si>
    <t>N82530070005</t>
  </si>
  <si>
    <t>3, 5 FT</t>
  </si>
  <si>
    <t>Snowcone® Snowbell</t>
  </si>
  <si>
    <t>N82520070004</t>
  </si>
  <si>
    <t>N82520070005</t>
  </si>
  <si>
    <t>Weeping</t>
  </si>
  <si>
    <t>3 FT</t>
  </si>
  <si>
    <t>Nightfall® Snowbell</t>
  </si>
  <si>
    <t>Styrax japonicus 'JFS 6SJ'</t>
  </si>
  <si>
    <t>N82540070005</t>
  </si>
  <si>
    <t>1.5 FT</t>
  </si>
  <si>
    <t>L</t>
  </si>
  <si>
    <t>Giant Sequoia</t>
  </si>
  <si>
    <t>Sequoiadendron giganteum</t>
  </si>
  <si>
    <t>N79502070056</t>
  </si>
  <si>
    <t>9 FT</t>
  </si>
  <si>
    <t>N79502070057</t>
  </si>
  <si>
    <t>Purple Robe Locust</t>
  </si>
  <si>
    <t>N77508070001</t>
  </si>
  <si>
    <t>N77508070002</t>
  </si>
  <si>
    <t>N77508070003</t>
  </si>
  <si>
    <t>N77508070004</t>
  </si>
  <si>
    <t>Irregular</t>
  </si>
  <si>
    <t>4a</t>
  </si>
  <si>
    <t>3.5-4 FT</t>
  </si>
  <si>
    <t>Cascara Buckthorn</t>
  </si>
  <si>
    <t>Rhamnus purshiana</t>
  </si>
  <si>
    <t>N75504070004</t>
  </si>
  <si>
    <t>N75504070005</t>
  </si>
  <si>
    <t>5-5.5 FT</t>
  </si>
  <si>
    <t>Heritage® Oak</t>
  </si>
  <si>
    <t>N75051070003</t>
  </si>
  <si>
    <t>N75051070004</t>
  </si>
  <si>
    <t>N75051070005</t>
  </si>
  <si>
    <t>1 FT</t>
  </si>
  <si>
    <t>Skinny Genes® Oak</t>
  </si>
  <si>
    <t>N75058770003</t>
  </si>
  <si>
    <t>N75058770004</t>
  </si>
  <si>
    <t>N75058770005</t>
  </si>
  <si>
    <t>Streetspire® Oak</t>
  </si>
  <si>
    <t>N75057770N55</t>
  </si>
  <si>
    <t>N75057070N50</t>
  </si>
  <si>
    <t>N75057070N45</t>
  </si>
  <si>
    <t>N75057770001</t>
  </si>
  <si>
    <t>N75057770002</t>
  </si>
  <si>
    <t>N75057770003</t>
  </si>
  <si>
    <t>N75057770004</t>
  </si>
  <si>
    <t>N75057770005</t>
  </si>
  <si>
    <t>Crimson Spire™ Oak</t>
  </si>
  <si>
    <t>N75030770N45</t>
  </si>
  <si>
    <t>N75030770001</t>
  </si>
  <si>
    <t>N75030770002</t>
  </si>
  <si>
    <t>N75030770003</t>
  </si>
  <si>
    <t>N75030770004</t>
  </si>
  <si>
    <t>Shumard Oak</t>
  </si>
  <si>
    <t>Quercus shumardii</t>
  </si>
  <si>
    <t>N75031070N55</t>
  </si>
  <si>
    <t>N75031070003</t>
  </si>
  <si>
    <t>N75031070004</t>
  </si>
  <si>
    <t>N75031070005</t>
  </si>
  <si>
    <t>Red Oak</t>
  </si>
  <si>
    <t>N75018070N50</t>
  </si>
  <si>
    <t>N75018070N45</t>
  </si>
  <si>
    <t>N75018070001</t>
  </si>
  <si>
    <t>N75018070003</t>
  </si>
  <si>
    <t>N75018070004</t>
  </si>
  <si>
    <t>N75018070005</t>
  </si>
  <si>
    <t>Kindred Spirit® Oak</t>
  </si>
  <si>
    <t>N75045070004</t>
  </si>
  <si>
    <t>N75045070005</t>
  </si>
  <si>
    <t>Regal Prince® Oak</t>
  </si>
  <si>
    <t>N75044770002</t>
  </si>
  <si>
    <t>N75044770004</t>
  </si>
  <si>
    <t>N75044770005</t>
  </si>
  <si>
    <t>4 FT</t>
  </si>
  <si>
    <t>Willow Oak</t>
  </si>
  <si>
    <t>Quercus phellos</t>
  </si>
  <si>
    <t>N75027070004</t>
  </si>
  <si>
    <t>N75027070005</t>
  </si>
  <si>
    <t>Chinkapin Oak</t>
  </si>
  <si>
    <t>Quercus muehlenbergii</t>
  </si>
  <si>
    <t>N75003070003</t>
  </si>
  <si>
    <t>Urban Pinnacle® Oak</t>
  </si>
  <si>
    <t>Quercus macrocarpa 'JFS-KW3'</t>
  </si>
  <si>
    <t>N75041070N45</t>
  </si>
  <si>
    <t>N75041070001</t>
  </si>
  <si>
    <t>N75041070002</t>
  </si>
  <si>
    <t>N75041070003</t>
  </si>
  <si>
    <t>N75041070004</t>
  </si>
  <si>
    <t>N75041070005</t>
  </si>
  <si>
    <t>Cobblestone® Oak</t>
  </si>
  <si>
    <t>Quercus macrocarpa 'JFS-KW14'</t>
  </si>
  <si>
    <t>N75053070001</t>
  </si>
  <si>
    <t>N75053070002</t>
  </si>
  <si>
    <t>N75053070003</t>
  </si>
  <si>
    <t>N75053070004</t>
  </si>
  <si>
    <t>70" x 48"</t>
  </si>
  <si>
    <t>S</t>
  </si>
  <si>
    <t>7"</t>
  </si>
  <si>
    <t>Shingle Oak</t>
  </si>
  <si>
    <t>Quercus imbricaria</t>
  </si>
  <si>
    <t>N75022070N70</t>
  </si>
  <si>
    <t>60" x 38"</t>
  </si>
  <si>
    <t>6"</t>
  </si>
  <si>
    <t>N75022070N60</t>
  </si>
  <si>
    <t>N75022070N55</t>
  </si>
  <si>
    <t>N75022070N50</t>
  </si>
  <si>
    <t>N75022070N45</t>
  </si>
  <si>
    <t>N75022070001</t>
  </si>
  <si>
    <t>Oregon Oak</t>
  </si>
  <si>
    <t>Quercus garryana</t>
  </si>
  <si>
    <t>N75061070002</t>
  </si>
  <si>
    <t>N75061070003</t>
  </si>
  <si>
    <t>N75061070004</t>
  </si>
  <si>
    <t>26" x 14"</t>
  </si>
  <si>
    <t>Gambel Oak</t>
  </si>
  <si>
    <t>N75013270061</t>
  </si>
  <si>
    <t>Scarlet Oak</t>
  </si>
  <si>
    <t>N75021070N50</t>
  </si>
  <si>
    <t>N75021070002</t>
  </si>
  <si>
    <t>N75021070003</t>
  </si>
  <si>
    <t>Texas Red Oak</t>
  </si>
  <si>
    <t>Quercus buckleyi</t>
  </si>
  <si>
    <t>N75024070003</t>
  </si>
  <si>
    <t>American Dream® Oak</t>
  </si>
  <si>
    <t>N75036070N50</t>
  </si>
  <si>
    <t>N75036070N45</t>
  </si>
  <si>
    <t>N75036070001</t>
  </si>
  <si>
    <t>N75036070002</t>
  </si>
  <si>
    <t>N75036070003</t>
  </si>
  <si>
    <t>N75036070004</t>
  </si>
  <si>
    <t>N75036070005</t>
  </si>
  <si>
    <t>Beacon® Oak</t>
  </si>
  <si>
    <t>N75059770N55</t>
  </si>
  <si>
    <t>N75059770N50</t>
  </si>
  <si>
    <t>N75059770N45</t>
  </si>
  <si>
    <t>N75059770001</t>
  </si>
  <si>
    <t>N75059770002</t>
  </si>
  <si>
    <t>N75059770003</t>
  </si>
  <si>
    <t>N75059770004</t>
  </si>
  <si>
    <t>N75059770005</t>
  </si>
  <si>
    <t>White Oak</t>
  </si>
  <si>
    <t>Quercus alba</t>
  </si>
  <si>
    <t>N75026070004</t>
  </si>
  <si>
    <t>Sawtooth Oak</t>
  </si>
  <si>
    <t>N75020070N55</t>
  </si>
  <si>
    <t>N75020070N50</t>
  </si>
  <si>
    <t>N75020070N45</t>
  </si>
  <si>
    <t>N75020070001</t>
  </si>
  <si>
    <t>N75020070002</t>
  </si>
  <si>
    <t>Chastity® Pear</t>
  </si>
  <si>
    <t>N74531070N50</t>
  </si>
  <si>
    <t>N74531070N45</t>
  </si>
  <si>
    <t>N74531070001</t>
  </si>
  <si>
    <t>N74531070002</t>
  </si>
  <si>
    <t>N74531070003</t>
  </si>
  <si>
    <t>N74531070004</t>
  </si>
  <si>
    <t>N74531070005</t>
  </si>
  <si>
    <t>Javelin® Pear</t>
  </si>
  <si>
    <t>Pyrus 'NCPX1'</t>
  </si>
  <si>
    <t>N74535070001</t>
  </si>
  <si>
    <t>N74535070002</t>
  </si>
  <si>
    <t>N74535070003</t>
  </si>
  <si>
    <t>N74535070004</t>
  </si>
  <si>
    <t>N74535070005</t>
  </si>
  <si>
    <t>N74535770005</t>
  </si>
  <si>
    <t>Chanticleer® Pear</t>
  </si>
  <si>
    <t>N74507070N50</t>
  </si>
  <si>
    <t>N74507070001</t>
  </si>
  <si>
    <t>N74507070002</t>
  </si>
  <si>
    <t>N74507070004</t>
  </si>
  <si>
    <t>Capital Pear</t>
  </si>
  <si>
    <t>Pyrus calleryana 'Capital'</t>
  </si>
  <si>
    <t>N74506070N55</t>
  </si>
  <si>
    <t>N74506070N50</t>
  </si>
  <si>
    <t>N74506070N45</t>
  </si>
  <si>
    <t>Aristocrat® Pear</t>
  </si>
  <si>
    <t>N74508070N45</t>
  </si>
  <si>
    <t>N74508070001</t>
  </si>
  <si>
    <t>N74508070002</t>
  </si>
  <si>
    <t>N74508070003</t>
  </si>
  <si>
    <t>3-4 FT</t>
  </si>
  <si>
    <t>Akebono Cherry</t>
  </si>
  <si>
    <t>Prunus x yedoensis 'Akebono'</t>
  </si>
  <si>
    <t>N73004070004</t>
  </si>
  <si>
    <t>D,S</t>
  </si>
  <si>
    <t>5' GFT</t>
  </si>
  <si>
    <t>Snow Fountains® Cherry</t>
  </si>
  <si>
    <t>N73042J70N60</t>
  </si>
  <si>
    <t>N73042J70N55</t>
  </si>
  <si>
    <t>N73042J70N45</t>
  </si>
  <si>
    <t>N73042J70001</t>
  </si>
  <si>
    <t>N73042J70002</t>
  </si>
  <si>
    <t>N73042J70003</t>
  </si>
  <si>
    <t>N73042J70004</t>
  </si>
  <si>
    <t>N73042070004</t>
  </si>
  <si>
    <t>Canada Red Improved Chokecherry</t>
  </si>
  <si>
    <t>N73312070001</t>
  </si>
  <si>
    <t>N73312070005</t>
  </si>
  <si>
    <t>Double Weeping Cherry</t>
  </si>
  <si>
    <t>N73028J70001</t>
  </si>
  <si>
    <t>N73028J70002</t>
  </si>
  <si>
    <t>Royal Burgundy Cherry</t>
  </si>
  <si>
    <t>N73023070N45</t>
  </si>
  <si>
    <t>N73023070002</t>
  </si>
  <si>
    <t>N73023070004</t>
  </si>
  <si>
    <t>N73023070005</t>
  </si>
  <si>
    <t>Kwanzan Cherry</t>
  </si>
  <si>
    <t>N73018J70N60</t>
  </si>
  <si>
    <t>N73018J70N55</t>
  </si>
  <si>
    <t>N73018J70N50</t>
  </si>
  <si>
    <t>2.5-3, 5.5 FT</t>
  </si>
  <si>
    <t>N73018070N45</t>
  </si>
  <si>
    <t>6' GFT</t>
  </si>
  <si>
    <t>N73018K70001</t>
  </si>
  <si>
    <t>N73018K70002</t>
  </si>
  <si>
    <t>N73018J70002</t>
  </si>
  <si>
    <t>2.5-3 FT</t>
  </si>
  <si>
    <t>Pink Myst® Cherry</t>
  </si>
  <si>
    <t>N73056070004</t>
  </si>
  <si>
    <t>N73056070005</t>
  </si>
  <si>
    <t>Columnar Sargent Cherry</t>
  </si>
  <si>
    <t>Prunus sargentii 'Columnaris'</t>
  </si>
  <si>
    <t>N73014070N45</t>
  </si>
  <si>
    <t>N73014070001</t>
  </si>
  <si>
    <t>N73014070002</t>
  </si>
  <si>
    <t>Okame Cherry</t>
  </si>
  <si>
    <t>N73022070004</t>
  </si>
  <si>
    <t>Newport Plum</t>
  </si>
  <si>
    <t>N73212070004</t>
  </si>
  <si>
    <t>N73212070005</t>
  </si>
  <si>
    <t>2.5-3, 5 FT</t>
  </si>
  <si>
    <t>First Blush® Cherry</t>
  </si>
  <si>
    <t>N73047070N55</t>
  </si>
  <si>
    <t>N73047070N50</t>
  </si>
  <si>
    <t>N73047070N45</t>
  </si>
  <si>
    <t>N73047070001</t>
  </si>
  <si>
    <t>N73047070002</t>
  </si>
  <si>
    <t>N73047070003</t>
  </si>
  <si>
    <t>CL</t>
  </si>
  <si>
    <t>Prairie Gold® Aspen</t>
  </si>
  <si>
    <t>N71009170058</t>
  </si>
  <si>
    <t>N71009070002</t>
  </si>
  <si>
    <t>N71009070003</t>
  </si>
  <si>
    <t>N71009070004</t>
  </si>
  <si>
    <t>N71009070005</t>
  </si>
  <si>
    <t>Mountain Sentinel® Aspen</t>
  </si>
  <si>
    <t>N71025770N70</t>
  </si>
  <si>
    <t>N71025770N60</t>
  </si>
  <si>
    <t>N71025770N55</t>
  </si>
  <si>
    <t>N71025770N45</t>
  </si>
  <si>
    <t>N71025770003</t>
  </si>
  <si>
    <t>N71025070005</t>
  </si>
  <si>
    <t>Swedish Columnar Aspen</t>
  </si>
  <si>
    <t>N71012770N55</t>
  </si>
  <si>
    <t>N71012770N50</t>
  </si>
  <si>
    <t>N71012770001</t>
  </si>
  <si>
    <t>N71012770002</t>
  </si>
  <si>
    <t>N71012770005</t>
  </si>
  <si>
    <t>82" x 53"</t>
  </si>
  <si>
    <t>4.5-5 FT</t>
  </si>
  <si>
    <t>9"</t>
  </si>
  <si>
    <t>Jeronimus Cottonwood</t>
  </si>
  <si>
    <t>N71018070N90</t>
  </si>
  <si>
    <t>76" x 47"</t>
  </si>
  <si>
    <t>8"</t>
  </si>
  <si>
    <t>N71018070N80</t>
  </si>
  <si>
    <t>N71018070N70</t>
  </si>
  <si>
    <t>N71018070N60</t>
  </si>
  <si>
    <t>N71018070N55</t>
  </si>
  <si>
    <t>N71018070N50</t>
  </si>
  <si>
    <t>N71018070N45</t>
  </si>
  <si>
    <t>N71018070001</t>
  </si>
  <si>
    <t>N71018070003</t>
  </si>
  <si>
    <t>N71018070004</t>
  </si>
  <si>
    <t>Exclamation!® Planetree</t>
  </si>
  <si>
    <t>N69505070N60</t>
  </si>
  <si>
    <t>N69505070N55</t>
  </si>
  <si>
    <t>N69505070N50</t>
  </si>
  <si>
    <t>N69505070N45</t>
  </si>
  <si>
    <t>N69505070001</t>
  </si>
  <si>
    <t>N69505070002</t>
  </si>
  <si>
    <t>N69505070003</t>
  </si>
  <si>
    <t>N69505070004</t>
  </si>
  <si>
    <t>N69505070005</t>
  </si>
  <si>
    <t>Bloodgood London Planetree</t>
  </si>
  <si>
    <t>N69502070N55</t>
  </si>
  <si>
    <t>N69502070N50</t>
  </si>
  <si>
    <t>N69502070N45</t>
  </si>
  <si>
    <t>N69502070001</t>
  </si>
  <si>
    <t>N69502070004</t>
  </si>
  <si>
    <t>N69502070005</t>
  </si>
  <si>
    <t>Chinese Pistache</t>
  </si>
  <si>
    <t>Pistacia chinensis</t>
  </si>
  <si>
    <t>N69004070005</t>
  </si>
  <si>
    <t>W. V. Strain Ponderosa Pine</t>
  </si>
  <si>
    <t>Pinus ponderosa var. benthamiana</t>
  </si>
  <si>
    <t>N68071070059</t>
  </si>
  <si>
    <t>Austrian Pine</t>
  </si>
  <si>
    <t>N68003070059</t>
  </si>
  <si>
    <t>Shore Pine</t>
  </si>
  <si>
    <t>Pinus contorta var. contorta</t>
  </si>
  <si>
    <t>N68050070059</t>
  </si>
  <si>
    <t>Bruns Weeping Serbian Spruce</t>
  </si>
  <si>
    <t>Picea omorika 'Pendula Bruns'</t>
  </si>
  <si>
    <t>N67031070059</t>
  </si>
  <si>
    <t>J</t>
  </si>
  <si>
    <t>Eye Stopper™ Cork Tree</t>
  </si>
  <si>
    <t>Phellodendron amurense 'Longenecker'</t>
  </si>
  <si>
    <t>N65009070003</t>
  </si>
  <si>
    <t>N65009070004</t>
  </si>
  <si>
    <t>Persian Spire™ Parrotia</t>
  </si>
  <si>
    <t>N64020770003</t>
  </si>
  <si>
    <t>N64020770004</t>
  </si>
  <si>
    <t>Ruby Vase® Parrotia</t>
  </si>
  <si>
    <t>N64050270056</t>
  </si>
  <si>
    <t>3-4, 5 FT</t>
  </si>
  <si>
    <t>N64050070002</t>
  </si>
  <si>
    <t>N64050070004</t>
  </si>
  <si>
    <t>N64050070005</t>
  </si>
  <si>
    <t>2-3, 5.5 FT</t>
  </si>
  <si>
    <t>Persian Parrotia</t>
  </si>
  <si>
    <t>Parrotia persica</t>
  </si>
  <si>
    <t>N64005070002</t>
  </si>
  <si>
    <t>N64005070004</t>
  </si>
  <si>
    <t>N64005070005</t>
  </si>
  <si>
    <t>Autumn Treasure® Hophornbeam</t>
  </si>
  <si>
    <t>Ostrya virginiana  'JFS-KW5'</t>
  </si>
  <si>
    <t>N63010070002</t>
  </si>
  <si>
    <t>N63010070005</t>
  </si>
  <si>
    <t>American Hophornbeam</t>
  </si>
  <si>
    <t>N63002070004</t>
  </si>
  <si>
    <t>N63002070005</t>
  </si>
  <si>
    <t>Green Gable™ Tupelo</t>
  </si>
  <si>
    <t>N62529070003</t>
  </si>
  <si>
    <t>N62529070004</t>
  </si>
  <si>
    <t>N62529070005</t>
  </si>
  <si>
    <t>2 FT, 5-5.5 FT</t>
  </si>
  <si>
    <t>Firestarter® Tupelo</t>
  </si>
  <si>
    <t>N62526070003</t>
  </si>
  <si>
    <t>N62526070004</t>
  </si>
  <si>
    <t>N62526070005</t>
  </si>
  <si>
    <t>Gum Drop® Tupelo</t>
  </si>
  <si>
    <t>Nyssa sylvatica 'JFS-PN Legacy1'</t>
  </si>
  <si>
    <t>N62590070004</t>
  </si>
  <si>
    <t>N62590070005</t>
  </si>
  <si>
    <t>Red Rage® Tupelo</t>
  </si>
  <si>
    <t>Nyssa sylvatica 'Haymanred'</t>
  </si>
  <si>
    <t>N62530070003</t>
  </si>
  <si>
    <t>Afterburner® Tupelo</t>
  </si>
  <si>
    <t>N62525070005</t>
  </si>
  <si>
    <t>4-5 FT</t>
  </si>
  <si>
    <t>Black Tupelo</t>
  </si>
  <si>
    <t>Nyssa sylvatica</t>
  </si>
  <si>
    <t>N62512070004</t>
  </si>
  <si>
    <t>N62512070005</t>
  </si>
  <si>
    <t>Jade Prince® Dawn Redwood</t>
  </si>
  <si>
    <t>N61030070N70</t>
  </si>
  <si>
    <t>N61030070N60</t>
  </si>
  <si>
    <t>N61030070N55</t>
  </si>
  <si>
    <t>3.5 FT</t>
  </si>
  <si>
    <t>Gladiator™ Crabapple</t>
  </si>
  <si>
    <t>Malus x adstringens 'Durleo'</t>
  </si>
  <si>
    <t>N60114070005</t>
  </si>
  <si>
    <t>1.75"</t>
  </si>
  <si>
    <t>N60114070006</t>
  </si>
  <si>
    <t>1.5"</t>
  </si>
  <si>
    <t>N60114070007</t>
  </si>
  <si>
    <t>Spring Snow Crabapple</t>
  </si>
  <si>
    <t>N60082070003</t>
  </si>
  <si>
    <t>N60082070005</t>
  </si>
  <si>
    <t>N60082070006</t>
  </si>
  <si>
    <t>N60082070007</t>
  </si>
  <si>
    <t>Golden Raindrops® Crabapple</t>
  </si>
  <si>
    <t>N60027070004</t>
  </si>
  <si>
    <t>4.5 FT</t>
  </si>
  <si>
    <t>Red Barron Crabapple</t>
  </si>
  <si>
    <t>Malus 'Red Barron'</t>
  </si>
  <si>
    <t>N60059070004</t>
  </si>
  <si>
    <t>N60059070005</t>
  </si>
  <si>
    <t>N60059070006</t>
  </si>
  <si>
    <t>Radiant Crabapple</t>
  </si>
  <si>
    <t>N60058070005</t>
  </si>
  <si>
    <t>N60058070006</t>
  </si>
  <si>
    <t>Royal Raindrops® Crabapple</t>
  </si>
  <si>
    <t>N60068070004</t>
  </si>
  <si>
    <t>N60068070005</t>
  </si>
  <si>
    <t>N60068070006</t>
  </si>
  <si>
    <t>N60068070007</t>
  </si>
  <si>
    <t>Raspberry Spear® Crabapple</t>
  </si>
  <si>
    <t>N60109070005</t>
  </si>
  <si>
    <t>N60109070006</t>
  </si>
  <si>
    <t>N60109070007</t>
  </si>
  <si>
    <t>4' GFT</t>
  </si>
  <si>
    <t>Sparkling Sprite® Crabapple</t>
  </si>
  <si>
    <t>Malus 'JFS KW-207'</t>
  </si>
  <si>
    <t>N60106H70004</t>
  </si>
  <si>
    <t>N60106H70005</t>
  </si>
  <si>
    <t>N60106H70006</t>
  </si>
  <si>
    <t>N60106H70007</t>
  </si>
  <si>
    <t>Ruby Dayze® Crabapple</t>
  </si>
  <si>
    <t>N60108070006</t>
  </si>
  <si>
    <t>Red Jewel™ Crabapple</t>
  </si>
  <si>
    <t>N60061070005</t>
  </si>
  <si>
    <t>Spring Welcome® Magnolia</t>
  </si>
  <si>
    <t>Magnolia x loebneri 'Ruth'</t>
  </si>
  <si>
    <t>N59079270060</t>
  </si>
  <si>
    <t>Evergreen broadleaf</t>
  </si>
  <si>
    <t>Edith Bogue Magnolia</t>
  </si>
  <si>
    <t>N59012070004</t>
  </si>
  <si>
    <t>N59012070005</t>
  </si>
  <si>
    <t>D. D. Blanchard Magnolia</t>
  </si>
  <si>
    <t>N59007070004</t>
  </si>
  <si>
    <t>N59007070005</t>
  </si>
  <si>
    <t>Wichita Osage Orange</t>
  </si>
  <si>
    <t>Maclura pomifera 'Wichita'</t>
  </si>
  <si>
    <t>N58560070004</t>
  </si>
  <si>
    <t>N58560070005</t>
  </si>
  <si>
    <t>White Shield Osage Orange</t>
  </si>
  <si>
    <t>Maclura pomifera 'White Shield'</t>
  </si>
  <si>
    <t>N58559070004</t>
  </si>
  <si>
    <t>MaacNificent® Maackia</t>
  </si>
  <si>
    <t>Maackia amurensis 'JFS-Schichtel1'</t>
  </si>
  <si>
    <t>N58090070003</t>
  </si>
  <si>
    <t>4.5-5 FT, 6 FT</t>
  </si>
  <si>
    <t>Emerald City® Tulip Tree</t>
  </si>
  <si>
    <t>Liriodendron tulipifera 'JFS-Oz'</t>
  </si>
  <si>
    <t>N57010070N50</t>
  </si>
  <si>
    <t>N57010070002</t>
  </si>
  <si>
    <t>N57010070003</t>
  </si>
  <si>
    <t>N57010070004</t>
  </si>
  <si>
    <t>Columnar Tulip Tree</t>
  </si>
  <si>
    <t>Liriodendron tulipifera 'Fastigiatum'</t>
  </si>
  <si>
    <t>N57008770001</t>
  </si>
  <si>
    <t>N57008770002</t>
  </si>
  <si>
    <t>N57008770003</t>
  </si>
  <si>
    <t>Slender Silhouette Sweetgum</t>
  </si>
  <si>
    <t>Liquidambar styraciflua 'Slender Silhouette'</t>
  </si>
  <si>
    <t>N56530770005</t>
  </si>
  <si>
    <t>1-2 FT</t>
  </si>
  <si>
    <t>Firehouse® Sweetgum</t>
  </si>
  <si>
    <t>N56520770003</t>
  </si>
  <si>
    <t>N56520070004</t>
  </si>
  <si>
    <t>N56520770004</t>
  </si>
  <si>
    <t>N56520070005</t>
  </si>
  <si>
    <t>N56520770005</t>
  </si>
  <si>
    <t>5-6 FT</t>
  </si>
  <si>
    <t>Goldenrain Tree Goldenrain Tree</t>
  </si>
  <si>
    <t>N53504070N60</t>
  </si>
  <si>
    <t>N53504070N55</t>
  </si>
  <si>
    <t>N53504070N45</t>
  </si>
  <si>
    <t>N53504070001</t>
  </si>
  <si>
    <t>N53504070002</t>
  </si>
  <si>
    <t>N53504070003</t>
  </si>
  <si>
    <t>2 FT</t>
  </si>
  <si>
    <t>Fiji™ - First Editions® Hibiscus</t>
  </si>
  <si>
    <t>N50508070005</t>
  </si>
  <si>
    <t>N50508070006</t>
  </si>
  <si>
    <t>Bali™ - First Editions® Hibiscus</t>
  </si>
  <si>
    <t>N50509070006</t>
  </si>
  <si>
    <t>Pink Chiffon® Rose of Sharon</t>
  </si>
  <si>
    <t>N50513070005</t>
  </si>
  <si>
    <t>N50513070006</t>
  </si>
  <si>
    <t>Arnold Promise Witch Hazel</t>
  </si>
  <si>
    <t>N49502270061</t>
  </si>
  <si>
    <t>Wedding Bells Silverbell</t>
  </si>
  <si>
    <t>Halesia carolina 'UConn Wedding Bells'</t>
  </si>
  <si>
    <t>N49090070003</t>
  </si>
  <si>
    <t>N49090070004</t>
  </si>
  <si>
    <t>M</t>
  </si>
  <si>
    <t>Skinny Latte™ Kentucky Coffee Tree</t>
  </si>
  <si>
    <t>Gymnocladus dioicus 'Morton'</t>
  </si>
  <si>
    <t>N48530070001</t>
  </si>
  <si>
    <t>Espresso™ Kentucky Coffee Tree</t>
  </si>
  <si>
    <t>N48502170056</t>
  </si>
  <si>
    <t>Skyline® Honeylocust</t>
  </si>
  <si>
    <t>N48052070004</t>
  </si>
  <si>
    <t>N48052070005</t>
  </si>
  <si>
    <t>Shademaster® Honeylocust</t>
  </si>
  <si>
    <t>N48051070004</t>
  </si>
  <si>
    <t>N48051070005</t>
  </si>
  <si>
    <t>Northern Sentinel® Honeylocust</t>
  </si>
  <si>
    <t>N48002070002</t>
  </si>
  <si>
    <t>N48002070003</t>
  </si>
  <si>
    <t>N48002070004</t>
  </si>
  <si>
    <t>N48002070005</t>
  </si>
  <si>
    <t>Imperial® Honeylocust</t>
  </si>
  <si>
    <t>Gleditsia triacanthos 'Impcole'</t>
  </si>
  <si>
    <t>N48047070003</t>
  </si>
  <si>
    <t>N48047070004</t>
  </si>
  <si>
    <t>N48047070005</t>
  </si>
  <si>
    <t>Magyar Ginkgo</t>
  </si>
  <si>
    <t>Ginkgo biloba 'Magyar'</t>
  </si>
  <si>
    <t>N47504070003</t>
  </si>
  <si>
    <t>N47504070004</t>
  </si>
  <si>
    <t>Biloba Ginkgo</t>
  </si>
  <si>
    <t>Ginkgo biloba</t>
  </si>
  <si>
    <t>N47502070002</t>
  </si>
  <si>
    <t>N47502070003</t>
  </si>
  <si>
    <t>N47502070004</t>
  </si>
  <si>
    <t>N47502070005</t>
  </si>
  <si>
    <t>Rivers Purple Beech</t>
  </si>
  <si>
    <t>N44012070N70</t>
  </si>
  <si>
    <t>N44012070N55</t>
  </si>
  <si>
    <t>N44012070N45</t>
  </si>
  <si>
    <t>N44012070003</t>
  </si>
  <si>
    <t>N44012770003</t>
  </si>
  <si>
    <t>N44012070004</t>
  </si>
  <si>
    <t>N44012770004</t>
  </si>
  <si>
    <t>N44012070005</t>
  </si>
  <si>
    <t>N44012770005</t>
  </si>
  <si>
    <t>Fernleaf Beech</t>
  </si>
  <si>
    <t>Fagus sylvatica 'Asplenifolia'</t>
  </si>
  <si>
    <t>N44002070N70</t>
  </si>
  <si>
    <t>N44002770004</t>
  </si>
  <si>
    <t>Green Beech</t>
  </si>
  <si>
    <t>Fagus sylvatica</t>
  </si>
  <si>
    <t>N44006770005</t>
  </si>
  <si>
    <t>Hardy Rubber Tree</t>
  </si>
  <si>
    <t>Eucommia ulmoides</t>
  </si>
  <si>
    <t>N43010070001</t>
  </si>
  <si>
    <t>N43010070002</t>
  </si>
  <si>
    <t>N43010070003</t>
  </si>
  <si>
    <t>Lavalle Hawthorn</t>
  </si>
  <si>
    <t>Crataegus x lavallei</t>
  </si>
  <si>
    <t>N38010070005</t>
  </si>
  <si>
    <t>Crimson Cloud Hawthorn</t>
  </si>
  <si>
    <t>N38006070002</t>
  </si>
  <si>
    <t>Turkish Hazel Filbert</t>
  </si>
  <si>
    <t>Corylus colurna</t>
  </si>
  <si>
    <t>N36505070002</t>
  </si>
  <si>
    <t>N36505070003</t>
  </si>
  <si>
    <t>N36505070004</t>
  </si>
  <si>
    <t>Saffron Sentinel® Cornelian Cherry</t>
  </si>
  <si>
    <t>Cornus mas 'JFS PN4Legacy'</t>
  </si>
  <si>
    <t>N35073070004</t>
  </si>
  <si>
    <t>N35073070005</t>
  </si>
  <si>
    <t>Chinese Kousa Dogwood</t>
  </si>
  <si>
    <t>N35054270060</t>
  </si>
  <si>
    <t>Horizontal</t>
  </si>
  <si>
    <t>June Snow™ Dogwood</t>
  </si>
  <si>
    <t>Cornus controversa 'June Snow-JFS'</t>
  </si>
  <si>
    <t>N35012070005</t>
  </si>
  <si>
    <t>Perkins Pink Yellowwood</t>
  </si>
  <si>
    <t>Cladrastis kentukea 'Perkins Pink'</t>
  </si>
  <si>
    <t>N34030070001</t>
  </si>
  <si>
    <t>N34030070002</t>
  </si>
  <si>
    <t>N34010070N45</t>
  </si>
  <si>
    <t>N34010070001</t>
  </si>
  <si>
    <t>N34010070003</t>
  </si>
  <si>
    <t>N34010070004</t>
  </si>
  <si>
    <t>N34010070005</t>
  </si>
  <si>
    <t>Strawberry Moon Chitalpa</t>
  </si>
  <si>
    <t>N29520070004</t>
  </si>
  <si>
    <t>N29520070005</t>
  </si>
  <si>
    <t>4-4.5 FT</t>
  </si>
  <si>
    <t>Northern Herald® Redbud</t>
  </si>
  <si>
    <t>N31545070005</t>
  </si>
  <si>
    <t>Pink Heartbreaker Redbud</t>
  </si>
  <si>
    <t>N31575070005</t>
  </si>
  <si>
    <t>Spreading</t>
  </si>
  <si>
    <t>Joy's Pride™ Redbud</t>
  </si>
  <si>
    <t>Cercis canadensis 'Morton'</t>
  </si>
  <si>
    <t>N31530070003</t>
  </si>
  <si>
    <t>Merlot Redbud</t>
  </si>
  <si>
    <t>N31540070005</t>
  </si>
  <si>
    <t>Eastern Redbud</t>
  </si>
  <si>
    <t>N31510270058</t>
  </si>
  <si>
    <t>Hackberry</t>
  </si>
  <si>
    <t>Celtis occidentalis</t>
  </si>
  <si>
    <t>N30504070004</t>
  </si>
  <si>
    <t>N30504070005</t>
  </si>
  <si>
    <t>Deodar Cedar</t>
  </si>
  <si>
    <t>Cedrus deodara</t>
  </si>
  <si>
    <t>N30004070054</t>
  </si>
  <si>
    <t>Heartland® Catalpa</t>
  </si>
  <si>
    <t>N29540070N55</t>
  </si>
  <si>
    <t>N29540070N50</t>
  </si>
  <si>
    <t>N29540070N45</t>
  </si>
  <si>
    <t>N29540070002</t>
  </si>
  <si>
    <t>N29540070003</t>
  </si>
  <si>
    <t>N29540070004</t>
  </si>
  <si>
    <t>N29540070005</t>
  </si>
  <si>
    <t>Rising Fire® American Hornbeam</t>
  </si>
  <si>
    <t>Carpinus caroliniana 'Uxbridge'</t>
  </si>
  <si>
    <t>N28019070004</t>
  </si>
  <si>
    <t>N28019070005</t>
  </si>
  <si>
    <t>Native Flame® American Hornbeam</t>
  </si>
  <si>
    <t>Carpinus caroliniana 'JFS-KW6'</t>
  </si>
  <si>
    <t>N28014070004</t>
  </si>
  <si>
    <t>N28014070005</t>
  </si>
  <si>
    <t>Lucas Columnar Hornbeam</t>
  </si>
  <si>
    <t>Carpinus betulus 'Lucas'</t>
  </si>
  <si>
    <t>N28020070004</t>
  </si>
  <si>
    <t>Emerald Avenue® Hornbeam</t>
  </si>
  <si>
    <t>N28015070N45</t>
  </si>
  <si>
    <t>N28015770N45</t>
  </si>
  <si>
    <t>N28015070001</t>
  </si>
  <si>
    <t>N28015070002</t>
  </si>
  <si>
    <t>N28015070003</t>
  </si>
  <si>
    <t>N28015070004</t>
  </si>
  <si>
    <t>N28015070005</t>
  </si>
  <si>
    <t>3.5-4.5', 6 FT</t>
  </si>
  <si>
    <t>Frans Fontaine Hornbeam</t>
  </si>
  <si>
    <t>N28010070001</t>
  </si>
  <si>
    <t>N28010070002</t>
  </si>
  <si>
    <t>N28010770002</t>
  </si>
  <si>
    <t>N28010070003</t>
  </si>
  <si>
    <t>Pyramidal European Hornbeam</t>
  </si>
  <si>
    <t>N28006070N45</t>
  </si>
  <si>
    <t>N28006070001</t>
  </si>
  <si>
    <t>N28006070002</t>
  </si>
  <si>
    <t>N28006070003</t>
  </si>
  <si>
    <t>N28006070004</t>
  </si>
  <si>
    <t>N28006770004</t>
  </si>
  <si>
    <t>N28006770005</t>
  </si>
  <si>
    <t>Incense Cedar</t>
  </si>
  <si>
    <t>Calocedrus decurrens</t>
  </si>
  <si>
    <t>N27002070056</t>
  </si>
  <si>
    <t>N27002070057</t>
  </si>
  <si>
    <t>N27002070058</t>
  </si>
  <si>
    <t>N27002070059</t>
  </si>
  <si>
    <t>Renaissance Reflection® Birch</t>
  </si>
  <si>
    <t>N25020170054</t>
  </si>
  <si>
    <t>N25020170056</t>
  </si>
  <si>
    <t>City Slicker® Birch</t>
  </si>
  <si>
    <t>Betula nigra 'Whit XXV'</t>
  </si>
  <si>
    <t>N25001070N55</t>
  </si>
  <si>
    <t>N25001070N50</t>
  </si>
  <si>
    <t>N25001070N45</t>
  </si>
  <si>
    <t>N25001070001</t>
  </si>
  <si>
    <t>N25001070002</t>
  </si>
  <si>
    <t>Northern Tribute® Birch</t>
  </si>
  <si>
    <t>Betula nigra 'Dickinson'</t>
  </si>
  <si>
    <t>N25003070N50</t>
  </si>
  <si>
    <t>N25003070N45</t>
  </si>
  <si>
    <t>N25003070001</t>
  </si>
  <si>
    <t>N25003070002</t>
  </si>
  <si>
    <t>20 FT</t>
  </si>
  <si>
    <t>Heritage® Birch</t>
  </si>
  <si>
    <t>N25031170050</t>
  </si>
  <si>
    <t>18 FT</t>
  </si>
  <si>
    <t>N25031170051</t>
  </si>
  <si>
    <t>16 FT</t>
  </si>
  <si>
    <t>N25031170052</t>
  </si>
  <si>
    <t>14 FT</t>
  </si>
  <si>
    <t>N25031170053</t>
  </si>
  <si>
    <t>N25031070N45</t>
  </si>
  <si>
    <t>N25031070001</t>
  </si>
  <si>
    <t>N25031070002</t>
  </si>
  <si>
    <t>N25031070003</t>
  </si>
  <si>
    <t>Dura-Heat® Birch</t>
  </si>
  <si>
    <t>Betula nigra 'BNMTF'</t>
  </si>
  <si>
    <t>N25002070N55</t>
  </si>
  <si>
    <t>Autumn Brilliance® Serviceberry</t>
  </si>
  <si>
    <t>N23015270059</t>
  </si>
  <si>
    <t>N23015270060</t>
  </si>
  <si>
    <t>N23015270061</t>
  </si>
  <si>
    <t>Princess Diana Serviceberry</t>
  </si>
  <si>
    <t>Amelanchier grandiflora 'Princess Diana'</t>
  </si>
  <si>
    <t>N23026270059</t>
  </si>
  <si>
    <t>N23026270060</t>
  </si>
  <si>
    <t>Briotii Horsechestnut</t>
  </si>
  <si>
    <t>Aesculus x carnea 'Briotii'</t>
  </si>
  <si>
    <t>N21025070N45</t>
  </si>
  <si>
    <t>N21025070001</t>
  </si>
  <si>
    <t>N21025070002</t>
  </si>
  <si>
    <t>N21025070003</t>
  </si>
  <si>
    <t>N21025070004</t>
  </si>
  <si>
    <t>N21025070005</t>
  </si>
  <si>
    <t>Baumann Double Horsechestnut</t>
  </si>
  <si>
    <t>Aesculus hippocastanum 'Baumannii'</t>
  </si>
  <si>
    <t>N21022070N50</t>
  </si>
  <si>
    <t>N21022070N45</t>
  </si>
  <si>
    <t>N21022070001</t>
  </si>
  <si>
    <t>N21022070002</t>
  </si>
  <si>
    <t>N21022070003</t>
  </si>
  <si>
    <t>Autumn Blaze® Maple</t>
  </si>
  <si>
    <t>N05503070003</t>
  </si>
  <si>
    <t>N05503070004</t>
  </si>
  <si>
    <t>N05503070005</t>
  </si>
  <si>
    <t>Pacific Sunset® Maple</t>
  </si>
  <si>
    <t>N20514070N45</t>
  </si>
  <si>
    <t>N20514070001</t>
  </si>
  <si>
    <t>N20514070002</t>
  </si>
  <si>
    <t>Norwegian Sunset® Maple</t>
  </si>
  <si>
    <t>N20510070N50</t>
  </si>
  <si>
    <t>N20510070N45</t>
  </si>
  <si>
    <t>N20510070001</t>
  </si>
  <si>
    <t>N20510070002</t>
  </si>
  <si>
    <t>Ruby Sunset® Maple</t>
  </si>
  <si>
    <t>N20516070001</t>
  </si>
  <si>
    <t>N20516070002</t>
  </si>
  <si>
    <t>N20516070003</t>
  </si>
  <si>
    <t>Crimson Sunset® Maple</t>
  </si>
  <si>
    <t>N20529070001</t>
  </si>
  <si>
    <t>N20529070002</t>
  </si>
  <si>
    <t>N20529070003</t>
  </si>
  <si>
    <t>N20529070004</t>
  </si>
  <si>
    <t>N20529070005</t>
  </si>
  <si>
    <t>Urban Sunset® Maple</t>
  </si>
  <si>
    <t>N20511070N45</t>
  </si>
  <si>
    <t>N20511070001</t>
  </si>
  <si>
    <t>N20511070002</t>
  </si>
  <si>
    <t>N20511070003</t>
  </si>
  <si>
    <t>N20511070004</t>
  </si>
  <si>
    <t>N20511070005</t>
  </si>
  <si>
    <t>Rugged Charm® Maple</t>
  </si>
  <si>
    <t>N18505070001</t>
  </si>
  <si>
    <t>N18505070002</t>
  </si>
  <si>
    <t>N18505070003</t>
  </si>
  <si>
    <t>N18505070004</t>
  </si>
  <si>
    <t>N18505070005</t>
  </si>
  <si>
    <t>Hot Wings® Maple</t>
  </si>
  <si>
    <t>N18510270058</t>
  </si>
  <si>
    <t>N18510270060</t>
  </si>
  <si>
    <t>Tatarian Maple</t>
  </si>
  <si>
    <t>Acer tataricum</t>
  </si>
  <si>
    <t>N18502070002</t>
  </si>
  <si>
    <t>N18502070003</t>
  </si>
  <si>
    <t>Sugar Cone Maple</t>
  </si>
  <si>
    <t>Acer saccharum 'Sugar Cone'</t>
  </si>
  <si>
    <t>N17024070001</t>
  </si>
  <si>
    <t>N17024070003</t>
  </si>
  <si>
    <t>N17024070004</t>
  </si>
  <si>
    <t>Autumn Fest® Maple</t>
  </si>
  <si>
    <t>N17055070003</t>
  </si>
  <si>
    <t>N17055070004</t>
  </si>
  <si>
    <t>N17055070005</t>
  </si>
  <si>
    <t>Flashfire® Maple</t>
  </si>
  <si>
    <t>Acer saccharum 'JFS-Caddo2'</t>
  </si>
  <si>
    <t>N17089070004</t>
  </si>
  <si>
    <t>Green Mountain® Maple</t>
  </si>
  <si>
    <t>N17010070003</t>
  </si>
  <si>
    <t>N17010070004</t>
  </si>
  <si>
    <t>N17010070005</t>
  </si>
  <si>
    <t>Commemoration® Maple</t>
  </si>
  <si>
    <t>Acer saccharum 'Commemoration'</t>
  </si>
  <si>
    <t>N17006070001</t>
  </si>
  <si>
    <t>N17006070002</t>
  </si>
  <si>
    <t>N17006070003</t>
  </si>
  <si>
    <t>N17006070004</t>
  </si>
  <si>
    <t>N17006070005</t>
  </si>
  <si>
    <t>Apollo® Maple</t>
  </si>
  <si>
    <t>N17004070005</t>
  </si>
  <si>
    <t>Symatree® Maple</t>
  </si>
  <si>
    <t>N16502070N45</t>
  </si>
  <si>
    <t>N16502070001</t>
  </si>
  <si>
    <t>N16502070003</t>
  </si>
  <si>
    <t>N16502070004</t>
  </si>
  <si>
    <t>N16502070005</t>
  </si>
  <si>
    <t>Red Sentinel® Maple</t>
  </si>
  <si>
    <t>N15089770004</t>
  </si>
  <si>
    <t>N15089770005</t>
  </si>
  <si>
    <t>Sun Valley Maple</t>
  </si>
  <si>
    <t>N15044070001</t>
  </si>
  <si>
    <t>N15044070002</t>
  </si>
  <si>
    <t>N15044070003</t>
  </si>
  <si>
    <t>N15044070004</t>
  </si>
  <si>
    <t>N15044070005</t>
  </si>
  <si>
    <t>Red Rocket Maple</t>
  </si>
  <si>
    <t>N15023070003</t>
  </si>
  <si>
    <t>N15023070004</t>
  </si>
  <si>
    <t>N15023070005</t>
  </si>
  <si>
    <t>October Glory® Maple</t>
  </si>
  <si>
    <t>N15018070N45</t>
  </si>
  <si>
    <t>N15018070001</t>
  </si>
  <si>
    <t>N15018070002</t>
  </si>
  <si>
    <t>N15018070003</t>
  </si>
  <si>
    <t>N15018070004</t>
  </si>
  <si>
    <t>N15018070005</t>
  </si>
  <si>
    <t>Karpick® Maple</t>
  </si>
  <si>
    <t>Acer rubrum 'Karpick'</t>
  </si>
  <si>
    <t>N15049070002</t>
  </si>
  <si>
    <t>N15049070003</t>
  </si>
  <si>
    <t>N15049070004</t>
  </si>
  <si>
    <t>N15049070005</t>
  </si>
  <si>
    <t>Armstrong Gold® Maple</t>
  </si>
  <si>
    <t>N15050770N50</t>
  </si>
  <si>
    <t>N15050070N45</t>
  </si>
  <si>
    <t>N15050770N45</t>
  </si>
  <si>
    <t>N15050070001</t>
  </si>
  <si>
    <t>N15050770001</t>
  </si>
  <si>
    <t>N15050070002</t>
  </si>
  <si>
    <t>N15050770002</t>
  </si>
  <si>
    <t>N15050070005</t>
  </si>
  <si>
    <t>N15050770005</t>
  </si>
  <si>
    <t>Redpointe® Maple</t>
  </si>
  <si>
    <t>N15041070N45</t>
  </si>
  <si>
    <t>N15041070002</t>
  </si>
  <si>
    <t>N15041070004</t>
  </si>
  <si>
    <t>N15041070005</t>
  </si>
  <si>
    <t>Bowhall Maple</t>
  </si>
  <si>
    <t>N15047070002</t>
  </si>
  <si>
    <t>N15047070003</t>
  </si>
  <si>
    <t>N15047070004</t>
  </si>
  <si>
    <t>N15047070005</t>
  </si>
  <si>
    <t>Armstrong Maple</t>
  </si>
  <si>
    <t>N15002070N45</t>
  </si>
  <si>
    <t>N15002070001</t>
  </si>
  <si>
    <t>N15002070002</t>
  </si>
  <si>
    <t>N15002070004</t>
  </si>
  <si>
    <t>Northern Glow® Maple</t>
  </si>
  <si>
    <t>N14515270059</t>
  </si>
  <si>
    <t>N14515270060</t>
  </si>
  <si>
    <t>Royal Red Maple</t>
  </si>
  <si>
    <t>N13526070001</t>
  </si>
  <si>
    <t>Emerald Queen™ Maple</t>
  </si>
  <si>
    <t>N13514070N45</t>
  </si>
  <si>
    <t>N13514070001</t>
  </si>
  <si>
    <t>3b</t>
  </si>
  <si>
    <t>Deborah Maple</t>
  </si>
  <si>
    <t>Acer platanoides 'Deborah'</t>
  </si>
  <si>
    <t>N13510070001</t>
  </si>
  <si>
    <t>N13510070002</t>
  </si>
  <si>
    <t>N13510070003</t>
  </si>
  <si>
    <t>N13510070004</t>
  </si>
  <si>
    <t>N13510070005</t>
  </si>
  <si>
    <t>Columnar Norway Maple</t>
  </si>
  <si>
    <t>Acer platanoides 'Columnare'</t>
  </si>
  <si>
    <t>N13504770N50</t>
  </si>
  <si>
    <t>N13504770N45</t>
  </si>
  <si>
    <t>N13504770001</t>
  </si>
  <si>
    <t>N13504770004</t>
  </si>
  <si>
    <t>Green Japanese Maple</t>
  </si>
  <si>
    <t>N12504270058</t>
  </si>
  <si>
    <t>N12504270059</t>
  </si>
  <si>
    <t>Sensation Box Elder</t>
  </si>
  <si>
    <t>Acer negundo 'Sensation'</t>
  </si>
  <si>
    <t>N11010070N50</t>
  </si>
  <si>
    <t>N11010070002</t>
  </si>
  <si>
    <t>N11010070004</t>
  </si>
  <si>
    <t>State Street® Maple</t>
  </si>
  <si>
    <t>N10010070N55</t>
  </si>
  <si>
    <t>N10010070N50</t>
  </si>
  <si>
    <t>N10010070N45</t>
  </si>
  <si>
    <t>N10010070001</t>
  </si>
  <si>
    <t>N10010070002</t>
  </si>
  <si>
    <t>N10010070003</t>
  </si>
  <si>
    <t>Rugged Ridge® Maple</t>
  </si>
  <si>
    <t>Acer miyabei 'JFS-KW3AMI'</t>
  </si>
  <si>
    <t>N10025070002</t>
  </si>
  <si>
    <t>N10025070003</t>
  </si>
  <si>
    <t>N10025070004</t>
  </si>
  <si>
    <t>N10025070005</t>
  </si>
  <si>
    <t>Bigleaf Maple</t>
  </si>
  <si>
    <t>Acer macrophyllum</t>
  </si>
  <si>
    <t>N09512070002</t>
  </si>
  <si>
    <t>Fireburst® Paperbark Maple</t>
  </si>
  <si>
    <t>N07515070002</t>
  </si>
  <si>
    <t>N07515070003</t>
  </si>
  <si>
    <t>Paperbark Maple</t>
  </si>
  <si>
    <t>N07508270060</t>
  </si>
  <si>
    <t>N07508070N60</t>
  </si>
  <si>
    <t>N07508070002</t>
  </si>
  <si>
    <t>N07508070003</t>
  </si>
  <si>
    <t>Ruby Slippers Maple</t>
  </si>
  <si>
    <t>N06025070001</t>
  </si>
  <si>
    <t>N06025070002</t>
  </si>
  <si>
    <t>N06025070004</t>
  </si>
  <si>
    <t>N06025070005</t>
  </si>
  <si>
    <t>Flame Maple</t>
  </si>
  <si>
    <t>N06001270060</t>
  </si>
  <si>
    <t>Vine Maple</t>
  </si>
  <si>
    <t>Acer circinatum</t>
  </si>
  <si>
    <t>N04005270059</t>
  </si>
  <si>
    <t>N04005270060</t>
  </si>
  <si>
    <t>N04005270061</t>
  </si>
  <si>
    <t>Metro Gold® Maple</t>
  </si>
  <si>
    <t>Acer campestre 'Panacek'</t>
  </si>
  <si>
    <t>N02020070N45</t>
  </si>
  <si>
    <t>N02020070001</t>
  </si>
  <si>
    <t>N02020070002</t>
  </si>
  <si>
    <t>N02020070003</t>
  </si>
  <si>
    <t>N02020070004</t>
  </si>
  <si>
    <t>N02020070005</t>
  </si>
  <si>
    <t>Trident Maple</t>
  </si>
  <si>
    <t>N01501070002</t>
  </si>
  <si>
    <t>N01501070003</t>
  </si>
  <si>
    <t>N01501070004</t>
  </si>
  <si>
    <t>Custom Filter</t>
  </si>
  <si>
    <t>Typical Root Ball Size</t>
  </si>
  <si>
    <t>Total Est. Weight (lbs)</t>
  </si>
  <si>
    <t>Total Est. Linear Feet</t>
  </si>
  <si>
    <t>Plant Type</t>
  </si>
  <si>
    <t>Basic Shape</t>
  </si>
  <si>
    <t>Limb-up Ht. (Ft.)</t>
  </si>
  <si>
    <t xml:space="preserve"> Subtotal</t>
  </si>
  <si>
    <t xml:space="preserve"> Avail. Qty.</t>
  </si>
  <si>
    <t>Dug Avail. Qty.</t>
  </si>
  <si>
    <t>Notes</t>
  </si>
  <si>
    <t>List Price Per Tree 2027</t>
  </si>
  <si>
    <t>Form</t>
  </si>
  <si>
    <t>JFS Product Code</t>
  </si>
  <si>
    <t>Est. Weight Each (lbs)</t>
  </si>
  <si>
    <t>Est. Linear Ft. Each</t>
  </si>
  <si>
    <t>Sort order</t>
  </si>
  <si>
    <t>S = Call for special dig price</t>
  </si>
  <si>
    <t>Updated: October 20th, 2026</t>
  </si>
  <si>
    <t>Please don't delete columns in red!</t>
  </si>
  <si>
    <t>L = Best dug late (ship Jan.)</t>
  </si>
  <si>
    <t>J = No ship budbreak to 5/30</t>
  </si>
  <si>
    <t>Est. Ship Date</t>
  </si>
  <si>
    <t>M = No ship budbreak to 5/15</t>
  </si>
  <si>
    <t>PO/Project</t>
  </si>
  <si>
    <t>D = Dormant dig only</t>
  </si>
  <si>
    <t>Contact Name</t>
  </si>
  <si>
    <t xml:space="preserve">Enter discount % below to update NET Price </t>
  </si>
  <si>
    <t>Company</t>
  </si>
  <si>
    <r>
      <t xml:space="preserve"> </t>
    </r>
    <r>
      <rPr>
        <b/>
        <sz val="18"/>
        <color theme="1"/>
        <rFont val="Calibri"/>
        <family val="2"/>
        <scheme val="minor"/>
      </rPr>
      <t>SPECIMEN B&amp;B AVAILABILITY</t>
    </r>
    <r>
      <rPr>
        <sz val="10"/>
        <color theme="1"/>
        <rFont val="Calibri"/>
        <family val="2"/>
        <scheme val="minor"/>
      </rPr>
      <t xml:space="preserve">
 </t>
    </r>
    <r>
      <rPr>
        <i/>
        <sz val="10"/>
        <color theme="1"/>
        <rFont val="Calibri"/>
        <family val="2"/>
        <scheme val="minor"/>
      </rPr>
      <t>Prices effective October 1, 2026 - September 30, 2027</t>
    </r>
    <r>
      <rPr>
        <b/>
        <i/>
        <sz val="10"/>
        <color theme="1"/>
        <rFont val="Calibri"/>
        <family val="2"/>
        <scheme val="minor"/>
      </rPr>
      <t xml:space="preserve">
503-463-1700  ▪  503-390-4436 (fax)  
7737 54th Ave NE, Salem, OR 97305 
www.ShadeTrees.com  ▪  nwstsales@jfschmidt.com
</t>
    </r>
  </si>
  <si>
    <t>6 FT WH</t>
  </si>
  <si>
    <t>B91025012041</t>
  </si>
  <si>
    <t>7 FT WH</t>
  </si>
  <si>
    <t>B91025012040</t>
  </si>
  <si>
    <t>4 FT BR</t>
  </si>
  <si>
    <t>B91025012019</t>
  </si>
  <si>
    <t>5 FT BR</t>
  </si>
  <si>
    <t>B91025012017</t>
  </si>
  <si>
    <t>6 FT BR</t>
  </si>
  <si>
    <t>B91025012015</t>
  </si>
  <si>
    <t>1" BR</t>
  </si>
  <si>
    <t>B91025012009</t>
  </si>
  <si>
    <t>1 1/4" BR</t>
  </si>
  <si>
    <t>B91025012008</t>
  </si>
  <si>
    <t>1 1/2" BR</t>
  </si>
  <si>
    <t>B91025012007</t>
  </si>
  <si>
    <t>3 FT WH</t>
  </si>
  <si>
    <t>B91020012044</t>
  </si>
  <si>
    <t>B91020012019</t>
  </si>
  <si>
    <t>B91020012017</t>
  </si>
  <si>
    <t>B91020013008</t>
  </si>
  <si>
    <t>1 3/4" BR</t>
  </si>
  <si>
    <t>B91020013006</t>
  </si>
  <si>
    <t>4 FT WH</t>
  </si>
  <si>
    <t>B91013011043</t>
  </si>
  <si>
    <t>5 FT WH</t>
  </si>
  <si>
    <t>B91013011042</t>
  </si>
  <si>
    <t>B91013011041</t>
  </si>
  <si>
    <t>B91013011040</t>
  </si>
  <si>
    <t>8 FT WH</t>
  </si>
  <si>
    <t>B91013011039</t>
  </si>
  <si>
    <t>B91013012019</t>
  </si>
  <si>
    <t>B91013012017</t>
  </si>
  <si>
    <t>B91013012015</t>
  </si>
  <si>
    <t>B91013012009</t>
  </si>
  <si>
    <t>B91010011044</t>
  </si>
  <si>
    <t>B91010011043</t>
  </si>
  <si>
    <t>B91010011042</t>
  </si>
  <si>
    <t>B91010011041</t>
  </si>
  <si>
    <t>B91010011040</t>
  </si>
  <si>
    <t>B91010012019</t>
  </si>
  <si>
    <t>B91010012015</t>
  </si>
  <si>
    <t>B91008011044</t>
  </si>
  <si>
    <t>B91008011043</t>
  </si>
  <si>
    <t>B91008011042</t>
  </si>
  <si>
    <t>B91008011041</t>
  </si>
  <si>
    <t>B91008011040</t>
  </si>
  <si>
    <t>B91008011039</t>
  </si>
  <si>
    <t>4 FT LB</t>
  </si>
  <si>
    <t>B91008012119</t>
  </si>
  <si>
    <t>B91008012019</t>
  </si>
  <si>
    <t>B91005011043</t>
  </si>
  <si>
    <t>B91005011042</t>
  </si>
  <si>
    <t>B91005011041</t>
  </si>
  <si>
    <t>B91005011039</t>
  </si>
  <si>
    <t>1 1/2" WH</t>
  </si>
  <si>
    <t>B91005013032</t>
  </si>
  <si>
    <t>1 3/4" WH</t>
  </si>
  <si>
    <t>B91005013031</t>
  </si>
  <si>
    <t>B91005012019</t>
  </si>
  <si>
    <t>B91005012017</t>
  </si>
  <si>
    <t>B88040011043</t>
  </si>
  <si>
    <t>B88040011042</t>
  </si>
  <si>
    <t>B88040011041</t>
  </si>
  <si>
    <t>B88040011040</t>
  </si>
  <si>
    <t>B88040011039</t>
  </si>
  <si>
    <t>9 FT WH</t>
  </si>
  <si>
    <t>B88040011038</t>
  </si>
  <si>
    <t>1" WH</t>
  </si>
  <si>
    <t>B88040011034</t>
  </si>
  <si>
    <t>B88040012019</t>
  </si>
  <si>
    <t>B88040012017</t>
  </si>
  <si>
    <t>B88040012015</t>
  </si>
  <si>
    <t>7 FT BR</t>
  </si>
  <si>
    <t>B88040011013</t>
  </si>
  <si>
    <t>8 FT BR</t>
  </si>
  <si>
    <t>B88040011012</t>
  </si>
  <si>
    <t>B88040012009</t>
  </si>
  <si>
    <t>B88040012008</t>
  </si>
  <si>
    <t>B88040012007</t>
  </si>
  <si>
    <t>B88040012006</t>
  </si>
  <si>
    <t>B88039002015</t>
  </si>
  <si>
    <t>B88039002009</t>
  </si>
  <si>
    <t>B88039002008</t>
  </si>
  <si>
    <t>New Horizon Elm</t>
  </si>
  <si>
    <t>B88027001043</t>
  </si>
  <si>
    <t>B88027001042</t>
  </si>
  <si>
    <t>B88027001041</t>
  </si>
  <si>
    <t>B88027001040</t>
  </si>
  <si>
    <t>B88027001039</t>
  </si>
  <si>
    <t>B88027001038</t>
  </si>
  <si>
    <t>B88027001034</t>
  </si>
  <si>
    <t>5 FT LB</t>
  </si>
  <si>
    <t>B88027002117</t>
  </si>
  <si>
    <t>B88027002017</t>
  </si>
  <si>
    <t>6 FT LB</t>
  </si>
  <si>
    <t>B88027002115</t>
  </si>
  <si>
    <t>B88027001013</t>
  </si>
  <si>
    <t>B88027001012</t>
  </si>
  <si>
    <t>1" LB</t>
  </si>
  <si>
    <t>B88027002109</t>
  </si>
  <si>
    <t>B88027002009</t>
  </si>
  <si>
    <t>1 1/4" LB</t>
  </si>
  <si>
    <t>B88027002108</t>
  </si>
  <si>
    <t>B88027002008</t>
  </si>
  <si>
    <t>B88024011042</t>
  </si>
  <si>
    <t>B88024011034</t>
  </si>
  <si>
    <t>B88024012119</t>
  </si>
  <si>
    <t>B88024012019</t>
  </si>
  <si>
    <t>B88024012117</t>
  </si>
  <si>
    <t>B88024012017</t>
  </si>
  <si>
    <t>B88024012115</t>
  </si>
  <si>
    <t>B88024012015</t>
  </si>
  <si>
    <t>B88021002009</t>
  </si>
  <si>
    <t>Valley Forge Elm</t>
  </si>
  <si>
    <t>Ulmus americana 'Valley Forge'</t>
  </si>
  <si>
    <t>B88020001044</t>
  </si>
  <si>
    <t>B88020001043</t>
  </si>
  <si>
    <t>B88020001041</t>
  </si>
  <si>
    <t>B88020001040</t>
  </si>
  <si>
    <t>B88020001034</t>
  </si>
  <si>
    <t>B88019001044</t>
  </si>
  <si>
    <t>B88019001043</t>
  </si>
  <si>
    <t>B88019001042</t>
  </si>
  <si>
    <t>B88019001041</t>
  </si>
  <si>
    <t>B88019001039</t>
  </si>
  <si>
    <t>B88019001034</t>
  </si>
  <si>
    <t>B88019002119</t>
  </si>
  <si>
    <t>B88019002019</t>
  </si>
  <si>
    <t>B88019002017</t>
  </si>
  <si>
    <t>B88019002115</t>
  </si>
  <si>
    <t>B88019002109</t>
  </si>
  <si>
    <t>B88019002009</t>
  </si>
  <si>
    <t>B88018001043</t>
  </si>
  <si>
    <t>B88018001041</t>
  </si>
  <si>
    <t>B88018001040</t>
  </si>
  <si>
    <t>B88018001039</t>
  </si>
  <si>
    <t>B88018001034</t>
  </si>
  <si>
    <t>B88018002015</t>
  </si>
  <si>
    <t>B88018002009</t>
  </si>
  <si>
    <t>B88018003007</t>
  </si>
  <si>
    <t>B88018003006</t>
  </si>
  <si>
    <t>2" BR</t>
  </si>
  <si>
    <t>B88018003005</t>
  </si>
  <si>
    <t>B88017001044</t>
  </si>
  <si>
    <t>B88017001043</t>
  </si>
  <si>
    <t>B88017001042</t>
  </si>
  <si>
    <t>B88017001041</t>
  </si>
  <si>
    <t>B88017001040</t>
  </si>
  <si>
    <t>B88017001039</t>
  </si>
  <si>
    <t>B88017001038</t>
  </si>
  <si>
    <t>B88017001034</t>
  </si>
  <si>
    <t>B88017002019</t>
  </si>
  <si>
    <t>B88017002117</t>
  </si>
  <si>
    <t>B88017002017</t>
  </si>
  <si>
    <t>B88017002115</t>
  </si>
  <si>
    <t>B88017002109</t>
  </si>
  <si>
    <t>B88017002009</t>
  </si>
  <si>
    <t>B88016001043</t>
  </si>
  <si>
    <t>B88016001042</t>
  </si>
  <si>
    <t>B88016001041</t>
  </si>
  <si>
    <t>B88016001034</t>
  </si>
  <si>
    <t>B88016002008</t>
  </si>
  <si>
    <t>B88009011040</t>
  </si>
  <si>
    <t>B88009011039</t>
  </si>
  <si>
    <t>B88009011034</t>
  </si>
  <si>
    <t>1 1/4" WH</t>
  </si>
  <si>
    <t>B88009011033</t>
  </si>
  <si>
    <t>B88009012009</t>
  </si>
  <si>
    <t>B88009012008</t>
  </si>
  <si>
    <t>B88009012007</t>
  </si>
  <si>
    <t>Patriot Elm</t>
  </si>
  <si>
    <t>Ulmus 'Patriot'</t>
  </si>
  <si>
    <t>B88006001043</t>
  </si>
  <si>
    <t>B88006001042</t>
  </si>
  <si>
    <t>B88006001041</t>
  </si>
  <si>
    <t>B88006001039</t>
  </si>
  <si>
    <t>B88006002119</t>
  </si>
  <si>
    <t>B88006002019</t>
  </si>
  <si>
    <t>B88006002117</t>
  </si>
  <si>
    <t>B88006002017</t>
  </si>
  <si>
    <t>B88006002115</t>
  </si>
  <si>
    <t>B88006002015</t>
  </si>
  <si>
    <t>B88006001013</t>
  </si>
  <si>
    <t>B88006002109</t>
  </si>
  <si>
    <t>B88006002009</t>
  </si>
  <si>
    <t>B88003001044</t>
  </si>
  <si>
    <t>B88003001043</t>
  </si>
  <si>
    <t>B88003001042</t>
  </si>
  <si>
    <t>B88003001041</t>
  </si>
  <si>
    <t>B88003001040</t>
  </si>
  <si>
    <t>B88003001039</t>
  </si>
  <si>
    <t>B88003002017</t>
  </si>
  <si>
    <t>B88003002015</t>
  </si>
  <si>
    <t>B88003002009</t>
  </si>
  <si>
    <t>B88003003008</t>
  </si>
  <si>
    <t>B88003003007</t>
  </si>
  <si>
    <t>B88002001043</t>
  </si>
  <si>
    <t>B88002001042</t>
  </si>
  <si>
    <t>B88002001041</t>
  </si>
  <si>
    <t>B88002001039</t>
  </si>
  <si>
    <t>B88002002119</t>
  </si>
  <si>
    <t>B88002002019</t>
  </si>
  <si>
    <t>B88002002117</t>
  </si>
  <si>
    <t>B88002002017</t>
  </si>
  <si>
    <t>B88001001044</t>
  </si>
  <si>
    <t>B88001001043</t>
  </si>
  <si>
    <t>B88001001042</t>
  </si>
  <si>
    <t>B88001001041</t>
  </si>
  <si>
    <t>B88001001040</t>
  </si>
  <si>
    <t>B88001001039</t>
  </si>
  <si>
    <t>B88001001038</t>
  </si>
  <si>
    <t>B88001002119</t>
  </si>
  <si>
    <t>B88001002117</t>
  </si>
  <si>
    <t>B88001002017</t>
  </si>
  <si>
    <t>B88001002115</t>
  </si>
  <si>
    <t>B88001002015</t>
  </si>
  <si>
    <t>B88001002009</t>
  </si>
  <si>
    <t>Centennial™ Linden</t>
  </si>
  <si>
    <t>Tilia 'Zamoyskiana'</t>
  </si>
  <si>
    <t>B87030012042</t>
  </si>
  <si>
    <t>B87030012040</t>
  </si>
  <si>
    <t>B87030012039</t>
  </si>
  <si>
    <t>B87030012009</t>
  </si>
  <si>
    <t>B87030012008</t>
  </si>
  <si>
    <t>B87030012007</t>
  </si>
  <si>
    <t>B87030012006</t>
  </si>
  <si>
    <t>Harvest Gold Linden</t>
  </si>
  <si>
    <t>Tilia cordata x mongolica 'Harvest Gold'</t>
  </si>
  <si>
    <t>B87025012009</t>
  </si>
  <si>
    <t>B87025012008</t>
  </si>
  <si>
    <t>Summer Sprite® Linden</t>
  </si>
  <si>
    <t>Tilia cordata 'Halka'</t>
  </si>
  <si>
    <t>B87024017043</t>
  </si>
  <si>
    <t>B87024017042</t>
  </si>
  <si>
    <t>2 FT WH</t>
  </si>
  <si>
    <t>Sterling Linden</t>
  </si>
  <si>
    <t>B87017011046</t>
  </si>
  <si>
    <t>B87017011044</t>
  </si>
  <si>
    <t>B87017011043</t>
  </si>
  <si>
    <t>B87017011041</t>
  </si>
  <si>
    <t>B87017011040</t>
  </si>
  <si>
    <t>B87017011039</t>
  </si>
  <si>
    <t>B87017011038</t>
  </si>
  <si>
    <t>B87017012015</t>
  </si>
  <si>
    <t>B87015012042</t>
  </si>
  <si>
    <t>B87015012041</t>
  </si>
  <si>
    <t>B87015017040</t>
  </si>
  <si>
    <t>B87015012040</t>
  </si>
  <si>
    <t>B87015017039</t>
  </si>
  <si>
    <t>B87015012017</t>
  </si>
  <si>
    <t>B87015012015</t>
  </si>
  <si>
    <t>B87015017109</t>
  </si>
  <si>
    <t>B87015017108</t>
  </si>
  <si>
    <t>B87015017008</t>
  </si>
  <si>
    <t>1 1/2" LB</t>
  </si>
  <si>
    <t>B87015017107</t>
  </si>
  <si>
    <t>B87015017007</t>
  </si>
  <si>
    <t>B87015013007</t>
  </si>
  <si>
    <t>Glenleven Linden</t>
  </si>
  <si>
    <t>Tilia x flavescens 'Glenleven'</t>
  </si>
  <si>
    <t>B87013012041</t>
  </si>
  <si>
    <t>B87013012039</t>
  </si>
  <si>
    <t>B87013012038</t>
  </si>
  <si>
    <t>B87013012015</t>
  </si>
  <si>
    <t>B87013012109</t>
  </si>
  <si>
    <t>B87013012009</t>
  </si>
  <si>
    <t>B87013012108</t>
  </si>
  <si>
    <t>B87013012008</t>
  </si>
  <si>
    <t>B87011011046</t>
  </si>
  <si>
    <t>B87011011044</t>
  </si>
  <si>
    <t>B87011011043</t>
  </si>
  <si>
    <t>B87011011042</t>
  </si>
  <si>
    <t>B87011011041</t>
  </si>
  <si>
    <t>B87011011040</t>
  </si>
  <si>
    <t>B87011012115</t>
  </si>
  <si>
    <t>B87011012109</t>
  </si>
  <si>
    <t>B87011012009</t>
  </si>
  <si>
    <t>B87011012108</t>
  </si>
  <si>
    <t>B87011012008</t>
  </si>
  <si>
    <t>B87011012107</t>
  </si>
  <si>
    <t>B87011013007</t>
  </si>
  <si>
    <t>B87011013006</t>
  </si>
  <si>
    <t>B87011013005</t>
  </si>
  <si>
    <t>Boulevard Linden</t>
  </si>
  <si>
    <t>Tilia americana 'Boulevard'</t>
  </si>
  <si>
    <t>B87010011046</t>
  </si>
  <si>
    <t>B87010011044</t>
  </si>
  <si>
    <t>B87010011043</t>
  </si>
  <si>
    <t>B87010012017</t>
  </si>
  <si>
    <t>B87010012009</t>
  </si>
  <si>
    <t>B87010012008</t>
  </si>
  <si>
    <t>B87010012007</t>
  </si>
  <si>
    <t>B87009011044</t>
  </si>
  <si>
    <t>B87009011043</t>
  </si>
  <si>
    <t>B87009011042</t>
  </si>
  <si>
    <t>B87009011041</t>
  </si>
  <si>
    <t>B87009013005</t>
  </si>
  <si>
    <t>2 1/2" BR</t>
  </si>
  <si>
    <t>B87009013004</t>
  </si>
  <si>
    <t>B87005012044</t>
  </si>
  <si>
    <t>B87005012043</t>
  </si>
  <si>
    <t>B87005012042</t>
  </si>
  <si>
    <t>B87005012041</t>
  </si>
  <si>
    <t>B87005012039</t>
  </si>
  <si>
    <t>B87005012019</t>
  </si>
  <si>
    <t>B87005012015</t>
  </si>
  <si>
    <t>B87005013009</t>
  </si>
  <si>
    <t>B87005013008</t>
  </si>
  <si>
    <t>B87005013007</t>
  </si>
  <si>
    <t>B87005013006</t>
  </si>
  <si>
    <t>B87004012044</t>
  </si>
  <si>
    <t>B87004012043</t>
  </si>
  <si>
    <t>B87004012042</t>
  </si>
  <si>
    <t>B87004012041</t>
  </si>
  <si>
    <t>B87004012039</t>
  </si>
  <si>
    <t>B87004012017</t>
  </si>
  <si>
    <t>B87004012015</t>
  </si>
  <si>
    <t>B87004012009</t>
  </si>
  <si>
    <t>American Sentry® Linden</t>
  </si>
  <si>
    <t>Tilia americana 'McKSentry'</t>
  </si>
  <si>
    <t>B87001012043</t>
  </si>
  <si>
    <t>B87001012017</t>
  </si>
  <si>
    <t>B87001012115</t>
  </si>
  <si>
    <t>B87001012015</t>
  </si>
  <si>
    <t>B87001012109</t>
  </si>
  <si>
    <t>B87001012009</t>
  </si>
  <si>
    <t>B87001012008</t>
  </si>
  <si>
    <t>18" WH</t>
  </si>
  <si>
    <t>B84520061047</t>
  </si>
  <si>
    <t>B84520061046</t>
  </si>
  <si>
    <t>2 FT BR</t>
  </si>
  <si>
    <t>B84520061023</t>
  </si>
  <si>
    <t>Shawnee Brave™ Bald Cypress</t>
  </si>
  <si>
    <t>B84510061047</t>
  </si>
  <si>
    <t>B84510061046</t>
  </si>
  <si>
    <t>B84510061023</t>
  </si>
  <si>
    <t>B84506061047</t>
  </si>
  <si>
    <t>B84502002044</t>
  </si>
  <si>
    <t>3 FT BR</t>
  </si>
  <si>
    <t>B84502002021</t>
  </si>
  <si>
    <t>B84502002019</t>
  </si>
  <si>
    <t>B84502002017</t>
  </si>
  <si>
    <t>B84502002009</t>
  </si>
  <si>
    <t>B84502002008</t>
  </si>
  <si>
    <t>B84502002007</t>
  </si>
  <si>
    <t>B84502002006</t>
  </si>
  <si>
    <t>B84502002005</t>
  </si>
  <si>
    <t>China Snow® Tree Lilac</t>
  </si>
  <si>
    <t>Syringa pekinensis 'Morton'</t>
  </si>
  <si>
    <t>B83585002040</t>
  </si>
  <si>
    <t>B83585002019</t>
  </si>
  <si>
    <t>B83585002017</t>
  </si>
  <si>
    <t>B83585002015</t>
  </si>
  <si>
    <t>B83585002013</t>
  </si>
  <si>
    <t>B83585002009</t>
  </si>
  <si>
    <t>B83510012043</t>
  </si>
  <si>
    <t>B83510012042</t>
  </si>
  <si>
    <t>B83510012041</t>
  </si>
  <si>
    <t>B83510012019</t>
  </si>
  <si>
    <t>18"</t>
  </si>
  <si>
    <t>B83504222067</t>
  </si>
  <si>
    <t>B83504222066</t>
  </si>
  <si>
    <t>B83504222064</t>
  </si>
  <si>
    <t>B83504001044</t>
  </si>
  <si>
    <t>B83504001043</t>
  </si>
  <si>
    <t>B83504002042</t>
  </si>
  <si>
    <t>B83504002041</t>
  </si>
  <si>
    <t>B83504002040</t>
  </si>
  <si>
    <t>B83504002039</t>
  </si>
  <si>
    <t>B83504002117</t>
  </si>
  <si>
    <t>B83504002017</t>
  </si>
  <si>
    <t>B83504002115</t>
  </si>
  <si>
    <t>B83504002015</t>
  </si>
  <si>
    <t>7 FT LB</t>
  </si>
  <si>
    <t>B83504002113</t>
  </si>
  <si>
    <t>B83504002013</t>
  </si>
  <si>
    <t>B83504002109</t>
  </si>
  <si>
    <t>B83504002009</t>
  </si>
  <si>
    <t>Beijing Gold® Tree Lilac</t>
  </si>
  <si>
    <t>B83501222062</t>
  </si>
  <si>
    <t>B83501222061</t>
  </si>
  <si>
    <t>B83501222060</t>
  </si>
  <si>
    <t>B83501002044</t>
  </si>
  <si>
    <t>B83501002043</t>
  </si>
  <si>
    <t>B83501002042</t>
  </si>
  <si>
    <t>B83501002021</t>
  </si>
  <si>
    <t>Evening Light Snowbell</t>
  </si>
  <si>
    <t>Styrax japonicus 'Evening Light'</t>
  </si>
  <si>
    <t>B82535005044</t>
  </si>
  <si>
    <t>B82530005047</t>
  </si>
  <si>
    <t>Graft</t>
  </si>
  <si>
    <t>B82530005023</t>
  </si>
  <si>
    <t>B82520202019</t>
  </si>
  <si>
    <t>B82520202017</t>
  </si>
  <si>
    <t>Marley's Pink™ Snowbell</t>
  </si>
  <si>
    <t>Styrax japonicus 'JLWeeping'</t>
  </si>
  <si>
    <t>B82514005047</t>
  </si>
  <si>
    <t>B82514005046</t>
  </si>
  <si>
    <t>Red Cascade™ Mountain Ash</t>
  </si>
  <si>
    <t>Sorbus americana 'Dwarfcrown'</t>
  </si>
  <si>
    <t>B81007013046</t>
  </si>
  <si>
    <t>B81007013044</t>
  </si>
  <si>
    <t>Oak-Leaf Mountain Ash</t>
  </si>
  <si>
    <t>B81006012046</t>
  </si>
  <si>
    <t>B81006012044</t>
  </si>
  <si>
    <t>B81006012040</t>
  </si>
  <si>
    <t>B81006012019</t>
  </si>
  <si>
    <t>Cardinal Royal® Mountain Ash</t>
  </si>
  <si>
    <t>B81005011046</t>
  </si>
  <si>
    <t>B81005011044</t>
  </si>
  <si>
    <t>B81005011043</t>
  </si>
  <si>
    <t>B81005011042</t>
  </si>
  <si>
    <t>B81005011040</t>
  </si>
  <si>
    <t>B81005012039</t>
  </si>
  <si>
    <t>B81005012017</t>
  </si>
  <si>
    <t>B81005012009</t>
  </si>
  <si>
    <t>B81005012008</t>
  </si>
  <si>
    <t>Prairie Cascade Weeping Willow</t>
  </si>
  <si>
    <t>Salix 'Prairie Cascade'</t>
  </si>
  <si>
    <t>B78011001046</t>
  </si>
  <si>
    <t>B78011001044</t>
  </si>
  <si>
    <t>B78011001043</t>
  </si>
  <si>
    <t>B78011001042</t>
  </si>
  <si>
    <t>B78011001041</t>
  </si>
  <si>
    <t>B78011001040</t>
  </si>
  <si>
    <t>B78011001039</t>
  </si>
  <si>
    <t>B78011001019</t>
  </si>
  <si>
    <t>B78011001017</t>
  </si>
  <si>
    <t>Golden Weeping Willow</t>
  </si>
  <si>
    <t>Salix alba 'Tristis'</t>
  </si>
  <si>
    <t>B78010001041</t>
  </si>
  <si>
    <t>B78010001040</t>
  </si>
  <si>
    <t>B78010001017</t>
  </si>
  <si>
    <t>B77508011044</t>
  </si>
  <si>
    <t>B77508011043</t>
  </si>
  <si>
    <t>B77508011042</t>
  </si>
  <si>
    <t>B77508011041</t>
  </si>
  <si>
    <t>B77508011040</t>
  </si>
  <si>
    <t>B77508011039</t>
  </si>
  <si>
    <t>B77508011038</t>
  </si>
  <si>
    <t>Choice City Select® BulletProof™ Oak</t>
  </si>
  <si>
    <t>B75064062044</t>
  </si>
  <si>
    <t>B75059012023</t>
  </si>
  <si>
    <t>B75059012021</t>
  </si>
  <si>
    <t>B75059012019</t>
  </si>
  <si>
    <t>B75059012017</t>
  </si>
  <si>
    <t>B75059012015</t>
  </si>
  <si>
    <t>B75058061044</t>
  </si>
  <si>
    <t>B75058061043</t>
  </si>
  <si>
    <t>B75058061041</t>
  </si>
  <si>
    <t>B75058061040</t>
  </si>
  <si>
    <t>B75058061023</t>
  </si>
  <si>
    <t>B75058062021</t>
  </si>
  <si>
    <t>B75058062019</t>
  </si>
  <si>
    <t>B75058062017</t>
  </si>
  <si>
    <t>B75058062015</t>
  </si>
  <si>
    <t>B75058062009</t>
  </si>
  <si>
    <t>B75058063008</t>
  </si>
  <si>
    <t>B75058063007</t>
  </si>
  <si>
    <t>B75058063006</t>
  </si>
  <si>
    <t>B75058063005</t>
  </si>
  <si>
    <t>B75058063004</t>
  </si>
  <si>
    <t>B75057061046</t>
  </si>
  <si>
    <t>B75057061044</t>
  </si>
  <si>
    <t>B75057061043</t>
  </si>
  <si>
    <t>B75057061042</t>
  </si>
  <si>
    <t>B75057061040</t>
  </si>
  <si>
    <t>B75057062033</t>
  </si>
  <si>
    <t>B75057061023</t>
  </si>
  <si>
    <t>B75057061021</t>
  </si>
  <si>
    <t>B75057062017</t>
  </si>
  <si>
    <t>B75057062015</t>
  </si>
  <si>
    <t>B75057062009</t>
  </si>
  <si>
    <t>B75057062008</t>
  </si>
  <si>
    <t>B75057063007</t>
  </si>
  <si>
    <t>B75057063006</t>
  </si>
  <si>
    <t>B75051062043</t>
  </si>
  <si>
    <t>B75051062042</t>
  </si>
  <si>
    <t>B75051062019</t>
  </si>
  <si>
    <t>B75045012019</t>
  </si>
  <si>
    <t>B75045012017</t>
  </si>
  <si>
    <t>B75044012042</t>
  </si>
  <si>
    <t>B75044012017</t>
  </si>
  <si>
    <t>B75044013008</t>
  </si>
  <si>
    <t>B75036011047</t>
  </si>
  <si>
    <t>B75036011046</t>
  </si>
  <si>
    <t>B75036011044</t>
  </si>
  <si>
    <t>B75036011043</t>
  </si>
  <si>
    <t>B75036012041</t>
  </si>
  <si>
    <t>B75031001043</t>
  </si>
  <si>
    <t>B75031001041</t>
  </si>
  <si>
    <t>B75031001040</t>
  </si>
  <si>
    <t>B75031001039</t>
  </si>
  <si>
    <t>B75030061047</t>
  </si>
  <si>
    <t>B75030062046</t>
  </si>
  <si>
    <t>B75030062044</t>
  </si>
  <si>
    <t>B75030061043</t>
  </si>
  <si>
    <t>B75030061042</t>
  </si>
  <si>
    <t>B75030061041</t>
  </si>
  <si>
    <t>B75030061040</t>
  </si>
  <si>
    <t>B75030061039</t>
  </si>
  <si>
    <t>B75030062021</t>
  </si>
  <si>
    <t>B75030062019</t>
  </si>
  <si>
    <t>B75030062017</t>
  </si>
  <si>
    <t>B75030062015</t>
  </si>
  <si>
    <t>B75030062009</t>
  </si>
  <si>
    <t>B75030062008</t>
  </si>
  <si>
    <t>B75030063006</t>
  </si>
  <si>
    <t>B75030063005</t>
  </si>
  <si>
    <t>B75027005046</t>
  </si>
  <si>
    <t>B75026001046</t>
  </si>
  <si>
    <t>B75026001044</t>
  </si>
  <si>
    <t>B75026001043</t>
  </si>
  <si>
    <t>B75026001042</t>
  </si>
  <si>
    <t>B75026001041</t>
  </si>
  <si>
    <t>B75026002040</t>
  </si>
  <si>
    <t>B75026002019</t>
  </si>
  <si>
    <t>B75026006015</t>
  </si>
  <si>
    <t>B75026006009</t>
  </si>
  <si>
    <t>B75026006008</t>
  </si>
  <si>
    <t>Swamp White Oak</t>
  </si>
  <si>
    <t>B75023002046</t>
  </si>
  <si>
    <t>B75023001044</t>
  </si>
  <si>
    <t>B75023001043</t>
  </si>
  <si>
    <t>B75023001042</t>
  </si>
  <si>
    <t>B75023001041</t>
  </si>
  <si>
    <t>B75023001038</t>
  </si>
  <si>
    <t>B75023008017</t>
  </si>
  <si>
    <t>B75023002015</t>
  </si>
  <si>
    <t>B75023008009</t>
  </si>
  <si>
    <t>B75022001043</t>
  </si>
  <si>
    <t>B75021001046</t>
  </si>
  <si>
    <t>B75021001044</t>
  </si>
  <si>
    <t>B75021001043</t>
  </si>
  <si>
    <t>B75021001042</t>
  </si>
  <si>
    <t>B75021001041</t>
  </si>
  <si>
    <t>B75021002040</t>
  </si>
  <si>
    <t>B75021002039</t>
  </si>
  <si>
    <t>B75021002017</t>
  </si>
  <si>
    <t>B75021002015</t>
  </si>
  <si>
    <t>B75020005044</t>
  </si>
  <si>
    <t>B75020005043</t>
  </si>
  <si>
    <t>B75020005042</t>
  </si>
  <si>
    <t>B75020005041</t>
  </si>
  <si>
    <t>B75020005040</t>
  </si>
  <si>
    <t>B75020001039</t>
  </si>
  <si>
    <t>B75020002019</t>
  </si>
  <si>
    <t>B75020002017</t>
  </si>
  <si>
    <t>B75020002015</t>
  </si>
  <si>
    <t>B75020002009</t>
  </si>
  <si>
    <t>B75020002008</t>
  </si>
  <si>
    <t>B75018001044</t>
  </si>
  <si>
    <t>B75018001043</t>
  </si>
  <si>
    <t>B75018001042</t>
  </si>
  <si>
    <t>B75018001041</t>
  </si>
  <si>
    <t>B75018001040</t>
  </si>
  <si>
    <t>B75018001039</t>
  </si>
  <si>
    <t>B75018002017</t>
  </si>
  <si>
    <t>B75018002015</t>
  </si>
  <si>
    <t>B75018002009</t>
  </si>
  <si>
    <t>B75018002008</t>
  </si>
  <si>
    <t>B75018003007</t>
  </si>
  <si>
    <t>B75018003006</t>
  </si>
  <si>
    <t>B75018003005</t>
  </si>
  <si>
    <t>Pin Oak</t>
  </si>
  <si>
    <t>B75017001044</t>
  </si>
  <si>
    <t>B75017001043</t>
  </si>
  <si>
    <t>B75017001042</t>
  </si>
  <si>
    <t>B75017001041</t>
  </si>
  <si>
    <t>B75017002008</t>
  </si>
  <si>
    <t>B75017003007</t>
  </si>
  <si>
    <t>B75017003006</t>
  </si>
  <si>
    <t>B75017003005</t>
  </si>
  <si>
    <t>Northern Pin Oak</t>
  </si>
  <si>
    <t>Quercus ellipsoidalis</t>
  </si>
  <si>
    <t>B75015002042</t>
  </si>
  <si>
    <t>B75015002017</t>
  </si>
  <si>
    <t>B75015002015</t>
  </si>
  <si>
    <t>English Oak</t>
  </si>
  <si>
    <t>Quercus robur</t>
  </si>
  <si>
    <t>B75007002044</t>
  </si>
  <si>
    <t>B75007002043</t>
  </si>
  <si>
    <t>B75007002042</t>
  </si>
  <si>
    <t>B75007002021</t>
  </si>
  <si>
    <t>B75007002019</t>
  </si>
  <si>
    <t>B75007002017</t>
  </si>
  <si>
    <t>Bur Oak</t>
  </si>
  <si>
    <t>Quercus macrocarpa</t>
  </si>
  <si>
    <t>B75002002046</t>
  </si>
  <si>
    <t>B75002002041</t>
  </si>
  <si>
    <t>B75002002115</t>
  </si>
  <si>
    <t>3/8"</t>
  </si>
  <si>
    <t>Sensation Red Bartlett Pear</t>
  </si>
  <si>
    <t>Pyrus fruiting 'Red Bartlett'</t>
  </si>
  <si>
    <t>B74650015026</t>
  </si>
  <si>
    <t>1/2"</t>
  </si>
  <si>
    <t>B74650015020</t>
  </si>
  <si>
    <t>5/16"</t>
  </si>
  <si>
    <t>20th Century Asian Pear</t>
  </si>
  <si>
    <t>B74640015027</t>
  </si>
  <si>
    <t>B74640015020</t>
  </si>
  <si>
    <t>5/8"</t>
  </si>
  <si>
    <t>Red Bartlett Pear</t>
  </si>
  <si>
    <t>B74613015018</t>
  </si>
  <si>
    <t>Luscious Pear</t>
  </si>
  <si>
    <t>B74612015027</t>
  </si>
  <si>
    <t>B74612015026</t>
  </si>
  <si>
    <t>B74612015020</t>
  </si>
  <si>
    <t>B74612015018</t>
  </si>
  <si>
    <t>Shinseiki Asian Pear</t>
  </si>
  <si>
    <t>B74609015026</t>
  </si>
  <si>
    <t>Kieffer Pear</t>
  </si>
  <si>
    <t>Pyrus fruiting 'Kieffer'</t>
  </si>
  <si>
    <t>B74607015027</t>
  </si>
  <si>
    <t>B74607015020</t>
  </si>
  <si>
    <t>B74607015018</t>
  </si>
  <si>
    <t>Hosui Asian Pear</t>
  </si>
  <si>
    <t>Pyrus fruiting 'Hosui'</t>
  </si>
  <si>
    <t>B74606015026</t>
  </si>
  <si>
    <t>B74606015020</t>
  </si>
  <si>
    <t>B74606015018</t>
  </si>
  <si>
    <t>3/4"</t>
  </si>
  <si>
    <t>B74606015016</t>
  </si>
  <si>
    <t>Comice Pear</t>
  </si>
  <si>
    <t>B74605015027</t>
  </si>
  <si>
    <t>B74605015026</t>
  </si>
  <si>
    <t>Bartlett Pear</t>
  </si>
  <si>
    <t>Pyrus fruiting 'Bartlett'</t>
  </si>
  <si>
    <t>B74604015027</t>
  </si>
  <si>
    <t>Red D'Anjou Pear</t>
  </si>
  <si>
    <t>B74603015027</t>
  </si>
  <si>
    <t>B74603015026</t>
  </si>
  <si>
    <t>D'Anjou Pear</t>
  </si>
  <si>
    <t>Pyrus fruiting 'D'Anjou'</t>
  </si>
  <si>
    <t>B74602015027</t>
  </si>
  <si>
    <t>B74535613009</t>
  </si>
  <si>
    <t>B74535613008</t>
  </si>
  <si>
    <t>B74535613007</t>
  </si>
  <si>
    <t>B74535613006</t>
  </si>
  <si>
    <t>B74535613005</t>
  </si>
  <si>
    <t>B74535012042</t>
  </si>
  <si>
    <t>B74535012041</t>
  </si>
  <si>
    <t>B74535012040</t>
  </si>
  <si>
    <t>B74535012017</t>
  </si>
  <si>
    <t>B74535012115</t>
  </si>
  <si>
    <t>B74535012015</t>
  </si>
  <si>
    <t>B74535012109</t>
  </si>
  <si>
    <t>B74535013009</t>
  </si>
  <si>
    <t>B74535012108</t>
  </si>
  <si>
    <t>B74535013008</t>
  </si>
  <si>
    <t>B74535013007</t>
  </si>
  <si>
    <t>B74535013006</t>
  </si>
  <si>
    <t>B74535013005</t>
  </si>
  <si>
    <t>B74531012009</t>
  </si>
  <si>
    <t>B74531013008</t>
  </si>
  <si>
    <t>B74531013007</t>
  </si>
  <si>
    <t>B74531013006</t>
  </si>
  <si>
    <t>B74531013005</t>
  </si>
  <si>
    <t>B74531002015</t>
  </si>
  <si>
    <t>Jack® Pear</t>
  </si>
  <si>
    <t>B74517012044</t>
  </si>
  <si>
    <t>B74517012043</t>
  </si>
  <si>
    <t>B74517012042</t>
  </si>
  <si>
    <t>B74517012019</t>
  </si>
  <si>
    <t>B74517012017</t>
  </si>
  <si>
    <t>B74517012015</t>
  </si>
  <si>
    <t>B74517013009</t>
  </si>
  <si>
    <t>B74517013008</t>
  </si>
  <si>
    <t>B74517013007</t>
  </si>
  <si>
    <t>B74508012017</t>
  </si>
  <si>
    <t>B74508012015</t>
  </si>
  <si>
    <t>B74508012009</t>
  </si>
  <si>
    <t>B74508012008</t>
  </si>
  <si>
    <t>B74508012007</t>
  </si>
  <si>
    <t>B74508018006</t>
  </si>
  <si>
    <t>B74508018005</t>
  </si>
  <si>
    <t>B74507011046</t>
  </si>
  <si>
    <t>B74507011044</t>
  </si>
  <si>
    <t>B74507011043</t>
  </si>
  <si>
    <t>B74507011042</t>
  </si>
  <si>
    <t>B74507012019</t>
  </si>
  <si>
    <t>B74507012017</t>
  </si>
  <si>
    <t>B74507012015</t>
  </si>
  <si>
    <t>B74507018004</t>
  </si>
  <si>
    <t>Autumn Blaze Pear</t>
  </si>
  <si>
    <t>B74503012017</t>
  </si>
  <si>
    <t>B74503012015</t>
  </si>
  <si>
    <t>B74503012009</t>
  </si>
  <si>
    <t>7/8"</t>
  </si>
  <si>
    <t>Spice Zee NectaPlum®</t>
  </si>
  <si>
    <t>B73933015014</t>
  </si>
  <si>
    <t>1"</t>
  </si>
  <si>
    <t>B73933015009</t>
  </si>
  <si>
    <t>Flavor King Pluot®</t>
  </si>
  <si>
    <t>B73932015027</t>
  </si>
  <si>
    <t>Superior Plum</t>
  </si>
  <si>
    <t>B73915015018</t>
  </si>
  <si>
    <t>Satsuma Plum</t>
  </si>
  <si>
    <t>B73912015027</t>
  </si>
  <si>
    <t>B73912015026</t>
  </si>
  <si>
    <t>B73912015020</t>
  </si>
  <si>
    <t>B73912015016</t>
  </si>
  <si>
    <t>Santa Rosa Plum</t>
  </si>
  <si>
    <t>B73910015016</t>
  </si>
  <si>
    <t>B73910015014</t>
  </si>
  <si>
    <t>Methley Plum</t>
  </si>
  <si>
    <t>B73908015027</t>
  </si>
  <si>
    <t>B73908015026</t>
  </si>
  <si>
    <t>Elephant Heart Plum</t>
  </si>
  <si>
    <t>B73906015027</t>
  </si>
  <si>
    <t>B73906015026</t>
  </si>
  <si>
    <t>B73906015018</t>
  </si>
  <si>
    <t>B73906015016</t>
  </si>
  <si>
    <t>Italian Prune</t>
  </si>
  <si>
    <t>B73905015016</t>
  </si>
  <si>
    <t>B73905015014</t>
  </si>
  <si>
    <t>4-in-1 Combo Plum</t>
  </si>
  <si>
    <t>B73901566018</t>
  </si>
  <si>
    <t>B73901566009</t>
  </si>
  <si>
    <t>1 1/4"</t>
  </si>
  <si>
    <t>B73901566008</t>
  </si>
  <si>
    <t>Saturn Peach</t>
  </si>
  <si>
    <t>Prunus peach fruiting 'Saturn'</t>
  </si>
  <si>
    <t>B73830015018</t>
  </si>
  <si>
    <t>Veteran Peach</t>
  </si>
  <si>
    <t>Prunus peach fruiting 'Veteran'</t>
  </si>
  <si>
    <t>B73825015016</t>
  </si>
  <si>
    <t>B73825015014</t>
  </si>
  <si>
    <t>Reliance Peach</t>
  </si>
  <si>
    <t>Prunus peach fruiting 'Reliance'</t>
  </si>
  <si>
    <t>B73813015026</t>
  </si>
  <si>
    <t>Elberta Peach</t>
  </si>
  <si>
    <t>Prunus peach fruiting 'Elberta'</t>
  </si>
  <si>
    <t>B73805015026</t>
  </si>
  <si>
    <t>B73805015018</t>
  </si>
  <si>
    <t>4-9a</t>
  </si>
  <si>
    <t>Contender Peach</t>
  </si>
  <si>
    <t>Prunus peach fruiting 'Contender'</t>
  </si>
  <si>
    <t>B73802015027</t>
  </si>
  <si>
    <t>B73802015026</t>
  </si>
  <si>
    <t>Sunglo Nectarine</t>
  </si>
  <si>
    <t>Prunus nectarine fruiting 'Sunglo'</t>
  </si>
  <si>
    <t>B73720015026</t>
  </si>
  <si>
    <t>B73720015016</t>
  </si>
  <si>
    <t>B73720015014</t>
  </si>
  <si>
    <t>B73720015009</t>
  </si>
  <si>
    <t>Heavenly White Nectarine</t>
  </si>
  <si>
    <t>B73716015026</t>
  </si>
  <si>
    <t>B73716015020</t>
  </si>
  <si>
    <t>B73716015018</t>
  </si>
  <si>
    <t>B73716015016</t>
  </si>
  <si>
    <t>B73716015014</t>
  </si>
  <si>
    <t>Kreibich</t>
  </si>
  <si>
    <t>Prunus nectarine</t>
  </si>
  <si>
    <t>B73711015027</t>
  </si>
  <si>
    <t>B73711015026</t>
  </si>
  <si>
    <t>Fantasia Nectarine</t>
  </si>
  <si>
    <t>Prunus nectarine fruiting 'Fantasia'</t>
  </si>
  <si>
    <t>B73705015014</t>
  </si>
  <si>
    <t>Utah Giant Cherry</t>
  </si>
  <si>
    <t>B73650015026</t>
  </si>
  <si>
    <t>B73650015020</t>
  </si>
  <si>
    <t>B73650015016</t>
  </si>
  <si>
    <t>B73650015014</t>
  </si>
  <si>
    <t>B73650015009</t>
  </si>
  <si>
    <t>Sweetheart Cherry</t>
  </si>
  <si>
    <t>B73635011014</t>
  </si>
  <si>
    <t>B73635011009</t>
  </si>
  <si>
    <t>Van Cherry</t>
  </si>
  <si>
    <t>B73614015016</t>
  </si>
  <si>
    <t>B73614015014</t>
  </si>
  <si>
    <t>B73614015009</t>
  </si>
  <si>
    <t>Stella Cherry</t>
  </si>
  <si>
    <t>B73613015026</t>
  </si>
  <si>
    <t>B73613015020</t>
  </si>
  <si>
    <t>B73613015016</t>
  </si>
  <si>
    <t>Royal Ann Cherry</t>
  </si>
  <si>
    <t>B73612015026</t>
  </si>
  <si>
    <t>B73612015020</t>
  </si>
  <si>
    <t>B73612015018</t>
  </si>
  <si>
    <t>B73612015016</t>
  </si>
  <si>
    <t>B73612015014</t>
  </si>
  <si>
    <t>Rainier Cherry</t>
  </si>
  <si>
    <t>Prunus cherry fruiting 'Rainier'</t>
  </si>
  <si>
    <t>B73611015014</t>
  </si>
  <si>
    <t>North Star Cherry</t>
  </si>
  <si>
    <t>B73610015027</t>
  </si>
  <si>
    <t>B73610015026</t>
  </si>
  <si>
    <t>B73610015020</t>
  </si>
  <si>
    <t>B73610011016</t>
  </si>
  <si>
    <t>Montmorency Cherry</t>
  </si>
  <si>
    <t>B73608015027</t>
  </si>
  <si>
    <t>B73608015020</t>
  </si>
  <si>
    <t>B73608015018</t>
  </si>
  <si>
    <t>B73608015016</t>
  </si>
  <si>
    <t>Lapins Cherry</t>
  </si>
  <si>
    <t>B73607015020</t>
  </si>
  <si>
    <t>B73607015016</t>
  </si>
  <si>
    <t>B73607015014</t>
  </si>
  <si>
    <t>Black Tartarian Cherry</t>
  </si>
  <si>
    <t>B73604011027</t>
  </si>
  <si>
    <t>B73604011016</t>
  </si>
  <si>
    <t>B73604011014</t>
  </si>
  <si>
    <t>B73604011009</t>
  </si>
  <si>
    <t>Bali Cherry</t>
  </si>
  <si>
    <t>Prunus cherry fruiting 'Bali'</t>
  </si>
  <si>
    <t>B73601015018</t>
  </si>
  <si>
    <t>B73601015016</t>
  </si>
  <si>
    <t>Puget Gold Apricot</t>
  </si>
  <si>
    <t>B73530015020</t>
  </si>
  <si>
    <t>B73530015016</t>
  </si>
  <si>
    <t>Mormon Apricot</t>
  </si>
  <si>
    <t>Prunus apricot fruiting 'Mormon'</t>
  </si>
  <si>
    <t>B73525015026</t>
  </si>
  <si>
    <t>B73525015020</t>
  </si>
  <si>
    <t>B73525015018</t>
  </si>
  <si>
    <t>Montrose Apricot</t>
  </si>
  <si>
    <t>Prunus apricot fruiting 'Montrose'</t>
  </si>
  <si>
    <t>B73520015027</t>
  </si>
  <si>
    <t>B73520015026</t>
  </si>
  <si>
    <t>Tilton Apricot</t>
  </si>
  <si>
    <t>Prunus apricot fruiting 'Tilton'</t>
  </si>
  <si>
    <t>B73510015027</t>
  </si>
  <si>
    <t>B73510015026</t>
  </si>
  <si>
    <t>B73510015020</t>
  </si>
  <si>
    <t>B73510015018</t>
  </si>
  <si>
    <t>B73510015016</t>
  </si>
  <si>
    <t>Harcot Apricot</t>
  </si>
  <si>
    <t>Prunus apricot fruiting 'Harcot'</t>
  </si>
  <si>
    <t>B73507015027</t>
  </si>
  <si>
    <t>B73507015026</t>
  </si>
  <si>
    <t>B73507015020</t>
  </si>
  <si>
    <t>B73507015016</t>
  </si>
  <si>
    <t>Wenatchee Moorpark Apricot</t>
  </si>
  <si>
    <t>Prunus apricot fruiting 'Wenatchee'</t>
  </si>
  <si>
    <t>B73506015018</t>
  </si>
  <si>
    <t>B73506015016</t>
  </si>
  <si>
    <t>B73312001044</t>
  </si>
  <si>
    <t>B73312001041</t>
  </si>
  <si>
    <t>B73312001040</t>
  </si>
  <si>
    <t>B73312002015</t>
  </si>
  <si>
    <t>B73312002013</t>
  </si>
  <si>
    <t>B73312002009</t>
  </si>
  <si>
    <t>Thundercloud Plum</t>
  </si>
  <si>
    <t>B73214001044</t>
  </si>
  <si>
    <t>B73214001040</t>
  </si>
  <si>
    <t>B73214001039</t>
  </si>
  <si>
    <t>B73214001038</t>
  </si>
  <si>
    <t>B73214002115</t>
  </si>
  <si>
    <t>B73214002113</t>
  </si>
  <si>
    <t>B73214002109</t>
  </si>
  <si>
    <t>B73214002008</t>
  </si>
  <si>
    <t>B73214003007</t>
  </si>
  <si>
    <t>B73214003006</t>
  </si>
  <si>
    <t>B73214003005</t>
  </si>
  <si>
    <t>B73212001044</t>
  </si>
  <si>
    <t>B73212001043</t>
  </si>
  <si>
    <t>B73212001042</t>
  </si>
  <si>
    <t>B73212001039</t>
  </si>
  <si>
    <t>B73212001034</t>
  </si>
  <si>
    <t>B73212002017</t>
  </si>
  <si>
    <t>B73212002015</t>
  </si>
  <si>
    <t>B73212002013</t>
  </si>
  <si>
    <t>B73212002009</t>
  </si>
  <si>
    <t>B73212002008</t>
  </si>
  <si>
    <t>Krauter Vesuvius Plum</t>
  </si>
  <si>
    <t>B73208001046</t>
  </si>
  <si>
    <t>B73208001044</t>
  </si>
  <si>
    <t>B73208001043</t>
  </si>
  <si>
    <t>B73208001041</t>
  </si>
  <si>
    <t>B73208001040</t>
  </si>
  <si>
    <t>B73208001039</t>
  </si>
  <si>
    <t>B73208001038</t>
  </si>
  <si>
    <t>B73208002113</t>
  </si>
  <si>
    <t>Big Cis® Plum</t>
  </si>
  <si>
    <t>B73201001044</t>
  </si>
  <si>
    <t>B73201001043</t>
  </si>
  <si>
    <t>B73201001042</t>
  </si>
  <si>
    <t>B73201002015</t>
  </si>
  <si>
    <t>B73056013007</t>
  </si>
  <si>
    <t>B73056013006</t>
  </si>
  <si>
    <t>B73056013005</t>
  </si>
  <si>
    <t>B73056002009</t>
  </si>
  <si>
    <t>B73056002008</t>
  </si>
  <si>
    <t>Pink Flair® Cherry</t>
  </si>
  <si>
    <t>Prunus sargentii 'JFS-KW58'</t>
  </si>
  <si>
    <t>B73055012043</t>
  </si>
  <si>
    <t>B73055012042</t>
  </si>
  <si>
    <t>B73055012041</t>
  </si>
  <si>
    <t>B73055012117</t>
  </si>
  <si>
    <t>B73055012115</t>
  </si>
  <si>
    <t>B73055012015</t>
  </si>
  <si>
    <t>B73055012113</t>
  </si>
  <si>
    <t>B73047002009</t>
  </si>
  <si>
    <t>B73047002008</t>
  </si>
  <si>
    <t>B73047002007</t>
  </si>
  <si>
    <t>B73047002006</t>
  </si>
  <si>
    <t>#2 HD</t>
  </si>
  <si>
    <t>Pink Cascade® Cherry</t>
  </si>
  <si>
    <t>B73045561095</t>
  </si>
  <si>
    <t>#1 LT HD</t>
  </si>
  <si>
    <t>B73045561090</t>
  </si>
  <si>
    <t>#1 HD</t>
  </si>
  <si>
    <t>B73045561085</t>
  </si>
  <si>
    <t>B73045002095</t>
  </si>
  <si>
    <t>B73045002085</t>
  </si>
  <si>
    <t>B73045001046</t>
  </si>
  <si>
    <t>B73045001044</t>
  </si>
  <si>
    <t>B73045001043</t>
  </si>
  <si>
    <t>B73045001042</t>
  </si>
  <si>
    <t>B73042561095</t>
  </si>
  <si>
    <t>B73042561090</t>
  </si>
  <si>
    <t>B73042561085</t>
  </si>
  <si>
    <t>B73042002095</t>
  </si>
  <si>
    <t>B73042002090</t>
  </si>
  <si>
    <t>B73042002085</t>
  </si>
  <si>
    <t>B73042001043</t>
  </si>
  <si>
    <t>B73042001042</t>
  </si>
  <si>
    <t>B73042001041</t>
  </si>
  <si>
    <t>Yoshino Cherry</t>
  </si>
  <si>
    <t>B73032001041</t>
  </si>
  <si>
    <t>B73032001040</t>
  </si>
  <si>
    <t>B73032002009</t>
  </si>
  <si>
    <t>B73028561095</t>
  </si>
  <si>
    <t>B73028561090</t>
  </si>
  <si>
    <t>B73028561085</t>
  </si>
  <si>
    <t>B73023002019</t>
  </si>
  <si>
    <t>B73023002017</t>
  </si>
  <si>
    <t>B73023003007</t>
  </si>
  <si>
    <t>B73023003006</t>
  </si>
  <si>
    <t>B73022001044</t>
  </si>
  <si>
    <t>B73022001043</t>
  </si>
  <si>
    <t>B73022001041</t>
  </si>
  <si>
    <t>B73022001040</t>
  </si>
  <si>
    <t>B73022002019</t>
  </si>
  <si>
    <t>B73022002013</t>
  </si>
  <si>
    <t>B73022002009</t>
  </si>
  <si>
    <t>B73022002008</t>
  </si>
  <si>
    <t>B73018561095</t>
  </si>
  <si>
    <t>B73018561090</t>
  </si>
  <si>
    <t>B73018561085</t>
  </si>
  <si>
    <t>B73018001046</t>
  </si>
  <si>
    <t>B73018001044</t>
  </si>
  <si>
    <t>B73018001042</t>
  </si>
  <si>
    <t>B73018001041</t>
  </si>
  <si>
    <t>B73018002008</t>
  </si>
  <si>
    <t>B73018003005</t>
  </si>
  <si>
    <t>B73014012044</t>
  </si>
  <si>
    <t>B73014012043</t>
  </si>
  <si>
    <t>B73014012042</t>
  </si>
  <si>
    <t>B73014012040</t>
  </si>
  <si>
    <t>B73014012117</t>
  </si>
  <si>
    <t>B73014012017</t>
  </si>
  <si>
    <t>B73014012115</t>
  </si>
  <si>
    <t>B73014012113</t>
  </si>
  <si>
    <t>B73014012013</t>
  </si>
  <si>
    <t>B73014012109</t>
  </si>
  <si>
    <t>B73014012009</t>
  </si>
  <si>
    <t>Autumn Flowering Cherry</t>
  </si>
  <si>
    <t>Prunus subhirtella 'Autumnalis Rosea'</t>
  </si>
  <si>
    <t>B73008001044</t>
  </si>
  <si>
    <t>B73008005043</t>
  </si>
  <si>
    <t>B73008002017</t>
  </si>
  <si>
    <t>B73008002013</t>
  </si>
  <si>
    <t>B73008002009</t>
  </si>
  <si>
    <t>B73004001044</t>
  </si>
  <si>
    <t>B73004001043</t>
  </si>
  <si>
    <t>B73004001042</t>
  </si>
  <si>
    <t>B73004001041</t>
  </si>
  <si>
    <t>B73004001040</t>
  </si>
  <si>
    <t>B73004001039</t>
  </si>
  <si>
    <t>B73004002019</t>
  </si>
  <si>
    <t>B71025001043</t>
  </si>
  <si>
    <t>B71025001040</t>
  </si>
  <si>
    <t>B71025001039</t>
  </si>
  <si>
    <t>B71025002019</t>
  </si>
  <si>
    <t>B71025002117</t>
  </si>
  <si>
    <t>B71025002115</t>
  </si>
  <si>
    <t>B71025002015</t>
  </si>
  <si>
    <t>B71025002109</t>
  </si>
  <si>
    <t>B71025002009</t>
  </si>
  <si>
    <t>B71025002108</t>
  </si>
  <si>
    <t>B71025002008</t>
  </si>
  <si>
    <t>B71018005046</t>
  </si>
  <si>
    <t>B71018005042</t>
  </si>
  <si>
    <t>B71018005041</t>
  </si>
  <si>
    <t>B71018005040</t>
  </si>
  <si>
    <t>B71018005038</t>
  </si>
  <si>
    <t>B71012001047</t>
  </si>
  <si>
    <t>B71012001046</t>
  </si>
  <si>
    <t>B71012001043</t>
  </si>
  <si>
    <t>B71012001034</t>
  </si>
  <si>
    <t>B71012002023</t>
  </si>
  <si>
    <t>B71012002019</t>
  </si>
  <si>
    <t>B71012002017</t>
  </si>
  <si>
    <t>B71012002015</t>
  </si>
  <si>
    <t>B71012002009</t>
  </si>
  <si>
    <t>B71012002008</t>
  </si>
  <si>
    <t>Siouxland Poplar</t>
  </si>
  <si>
    <t>B71010005042</t>
  </si>
  <si>
    <t>B71010005041</t>
  </si>
  <si>
    <t>B71010005040</t>
  </si>
  <si>
    <t>Stub</t>
  </si>
  <si>
    <t>B71009001046</t>
  </si>
  <si>
    <t>B71009001044</t>
  </si>
  <si>
    <t>B71009001043</t>
  </si>
  <si>
    <t>B71009001042</t>
  </si>
  <si>
    <t>B71009001041</t>
  </si>
  <si>
    <t>3 FT LB</t>
  </si>
  <si>
    <t>B71009002121</t>
  </si>
  <si>
    <t>B71009002021</t>
  </si>
  <si>
    <t>B71009002119</t>
  </si>
  <si>
    <t>B71009002019</t>
  </si>
  <si>
    <t>B71009002117</t>
  </si>
  <si>
    <t>Quaking Aspen</t>
  </si>
  <si>
    <t>B71008001046</t>
  </si>
  <si>
    <t>B71008001044</t>
  </si>
  <si>
    <t>B71008001043</t>
  </si>
  <si>
    <t>B71008001042</t>
  </si>
  <si>
    <t>B71008001041</t>
  </si>
  <si>
    <t>B71008001040</t>
  </si>
  <si>
    <t>B71008001034</t>
  </si>
  <si>
    <t>B71008001033</t>
  </si>
  <si>
    <t>B71008002032</t>
  </si>
  <si>
    <t>B71008002119</t>
  </si>
  <si>
    <t>B71008002019</t>
  </si>
  <si>
    <t>B71008002117</t>
  </si>
  <si>
    <t>Monumental™ Planetree</t>
  </si>
  <si>
    <t>B69510001042</t>
  </si>
  <si>
    <t>B69510002007</t>
  </si>
  <si>
    <t>B69505001044</t>
  </si>
  <si>
    <t>B69505001043</t>
  </si>
  <si>
    <t>B69505001042</t>
  </si>
  <si>
    <t>B69505001041</t>
  </si>
  <si>
    <t>B69505001040</t>
  </si>
  <si>
    <t>B69505001039</t>
  </si>
  <si>
    <t>B69505001038</t>
  </si>
  <si>
    <t>B69505002019</t>
  </si>
  <si>
    <t>B69505002009</t>
  </si>
  <si>
    <t>B69505002008</t>
  </si>
  <si>
    <t>B69505003007</t>
  </si>
  <si>
    <t>B69505003005</t>
  </si>
  <si>
    <t>B69502001044</t>
  </si>
  <si>
    <t>B69502001043</t>
  </si>
  <si>
    <t>B69502001042</t>
  </si>
  <si>
    <t>B69502001041</t>
  </si>
  <si>
    <t>B69502001039</t>
  </si>
  <si>
    <t>B69502001038</t>
  </si>
  <si>
    <t>10 FT WH</t>
  </si>
  <si>
    <t>B69502001037</t>
  </si>
  <si>
    <t>B69502002019</t>
  </si>
  <si>
    <t>B69502002015</t>
  </si>
  <si>
    <t>B69502002009</t>
  </si>
  <si>
    <t>B69502002008</t>
  </si>
  <si>
    <t>B69502003007</t>
  </si>
  <si>
    <t>B69502003006</t>
  </si>
  <si>
    <t>B65009011044</t>
  </si>
  <si>
    <t>B65009011043</t>
  </si>
  <si>
    <t>B65009011042</t>
  </si>
  <si>
    <t>B61030061046</t>
  </si>
  <si>
    <t>B61030061044</t>
  </si>
  <si>
    <t>B61030061043</t>
  </si>
  <si>
    <t>B61030061023</t>
  </si>
  <si>
    <t>B61030061021</t>
  </si>
  <si>
    <t>B61030061019</t>
  </si>
  <si>
    <t>B61030061017</t>
  </si>
  <si>
    <t>Dawn Redwood Dawn Redwood</t>
  </si>
  <si>
    <t>B61002001023</t>
  </si>
  <si>
    <t>B61002001021</t>
  </si>
  <si>
    <t>B61002001019</t>
  </si>
  <si>
    <t>B61002001017</t>
  </si>
  <si>
    <t>B61002001007</t>
  </si>
  <si>
    <t>B-118</t>
  </si>
  <si>
    <t>Pink Lady® Apple</t>
  </si>
  <si>
    <t>B60530735018</t>
  </si>
  <si>
    <t>Winesap Apple</t>
  </si>
  <si>
    <t>Malus fruiting 'Winesap'</t>
  </si>
  <si>
    <t>B60528735027</t>
  </si>
  <si>
    <t>B60528735026</t>
  </si>
  <si>
    <t>B60528735020</t>
  </si>
  <si>
    <t>B60528735018</t>
  </si>
  <si>
    <t>Mutsu Apple</t>
  </si>
  <si>
    <t>Malus fruiting 'Mutsu'</t>
  </si>
  <si>
    <t>B60527735026</t>
  </si>
  <si>
    <t>B60527735020</t>
  </si>
  <si>
    <t>B60527735018</t>
  </si>
  <si>
    <t>Dorsett Golden Apple</t>
  </si>
  <si>
    <t>Malus fruiting 'Dorsett'</t>
  </si>
  <si>
    <t>B60526735026</t>
  </si>
  <si>
    <t>B60526735020</t>
  </si>
  <si>
    <t>B60526735018</t>
  </si>
  <si>
    <t>4-N-1-Combo Apple</t>
  </si>
  <si>
    <t>B60520736016</t>
  </si>
  <si>
    <t>B60520736014</t>
  </si>
  <si>
    <t>M-111</t>
  </si>
  <si>
    <t>B60520117014</t>
  </si>
  <si>
    <t>B60520117009</t>
  </si>
  <si>
    <t>B60520063014</t>
  </si>
  <si>
    <t>B60520063009</t>
  </si>
  <si>
    <t>Braeburn Apple</t>
  </si>
  <si>
    <t>B60519735027</t>
  </si>
  <si>
    <t>B60519735026</t>
  </si>
  <si>
    <t>B60519735020</t>
  </si>
  <si>
    <t>B60519735018</t>
  </si>
  <si>
    <t>B60519735016</t>
  </si>
  <si>
    <t>Fuji Apple</t>
  </si>
  <si>
    <t>Malus fruiting 'Fuji'</t>
  </si>
  <si>
    <t>B60515735016</t>
  </si>
  <si>
    <t>Honeycrisp Apple</t>
  </si>
  <si>
    <t>B60513735020</t>
  </si>
  <si>
    <t>B60513115020</t>
  </si>
  <si>
    <t>Red Delicious Apple</t>
  </si>
  <si>
    <t>B60510735020</t>
  </si>
  <si>
    <t>B60510736018</t>
  </si>
  <si>
    <t>B60510736016</t>
  </si>
  <si>
    <t>B60510736014</t>
  </si>
  <si>
    <t>McIntosh Apple</t>
  </si>
  <si>
    <t>B60508735020</t>
  </si>
  <si>
    <t>B60508735018</t>
  </si>
  <si>
    <t>B60508735016</t>
  </si>
  <si>
    <t>Gravenstein Apple</t>
  </si>
  <si>
    <t>B60505735027</t>
  </si>
  <si>
    <t>B60505735026</t>
  </si>
  <si>
    <t>B60505735020</t>
  </si>
  <si>
    <t>B60505735018</t>
  </si>
  <si>
    <t>B60505735016</t>
  </si>
  <si>
    <t>Gala Apple</t>
  </si>
  <si>
    <t>B60504735020</t>
  </si>
  <si>
    <t>B60504735018</t>
  </si>
  <si>
    <t>Golden Delicious Apple</t>
  </si>
  <si>
    <t>Malus fruiting 'Golden Delicious'</t>
  </si>
  <si>
    <t>B60502735016</t>
  </si>
  <si>
    <t>Hardy</t>
  </si>
  <si>
    <t>Coral Spear® Crabapple</t>
  </si>
  <si>
    <t>Malus 'JFS GM272MX'</t>
  </si>
  <si>
    <t>B60115312043</t>
  </si>
  <si>
    <t>B60114412043</t>
  </si>
  <si>
    <t>B60114412042</t>
  </si>
  <si>
    <t>B60114412019</t>
  </si>
  <si>
    <t>B60114412017</t>
  </si>
  <si>
    <t>B60114412015</t>
  </si>
  <si>
    <t>B60114312043</t>
  </si>
  <si>
    <t>B60114312042</t>
  </si>
  <si>
    <t>B60114312019</t>
  </si>
  <si>
    <t>B60114312017</t>
  </si>
  <si>
    <t>Ivory Spear® Crabapple</t>
  </si>
  <si>
    <t>B60110412046</t>
  </si>
  <si>
    <t>B60110412044</t>
  </si>
  <si>
    <t>B60110312044</t>
  </si>
  <si>
    <t>B60110312043</t>
  </si>
  <si>
    <t>B60109737109</t>
  </si>
  <si>
    <t>B60109737108</t>
  </si>
  <si>
    <t>B60109737008</t>
  </si>
  <si>
    <t>B60109737107</t>
  </si>
  <si>
    <t>B60109737007</t>
  </si>
  <si>
    <t>B60109737006</t>
  </si>
  <si>
    <t>B60109613009</t>
  </si>
  <si>
    <t>B60109613008</t>
  </si>
  <si>
    <t>B60109613007</t>
  </si>
  <si>
    <t>B60109613006</t>
  </si>
  <si>
    <t>B60109412043</t>
  </si>
  <si>
    <t>7/8" BR</t>
  </si>
  <si>
    <t>B60109412014</t>
  </si>
  <si>
    <t>B60109412109</t>
  </si>
  <si>
    <t>B60109413108</t>
  </si>
  <si>
    <t>B60109413008</t>
  </si>
  <si>
    <t>B60109413107</t>
  </si>
  <si>
    <t>B60109413007</t>
  </si>
  <si>
    <t>B60109413006</t>
  </si>
  <si>
    <t>3/4" BR</t>
  </si>
  <si>
    <t>B60109312016</t>
  </si>
  <si>
    <t>B60109312014</t>
  </si>
  <si>
    <t>B60109312009</t>
  </si>
  <si>
    <t>B60109312008</t>
  </si>
  <si>
    <t>B60109117109</t>
  </si>
  <si>
    <t>B60109117009</t>
  </si>
  <si>
    <t>B60109113108</t>
  </si>
  <si>
    <t>B60109117008</t>
  </si>
  <si>
    <t>B60109113107</t>
  </si>
  <si>
    <t>B60109113007</t>
  </si>
  <si>
    <t>B60109113006</t>
  </si>
  <si>
    <t>B60108412019</t>
  </si>
  <si>
    <t>B60108412013</t>
  </si>
  <si>
    <t>B60108413008</t>
  </si>
  <si>
    <t>B60108312019</t>
  </si>
  <si>
    <t>B60108312017</t>
  </si>
  <si>
    <t>B60108312015</t>
  </si>
  <si>
    <t>B60108312013</t>
  </si>
  <si>
    <t>B60106463095</t>
  </si>
  <si>
    <t>B60106463090</t>
  </si>
  <si>
    <t>B60106463085</t>
  </si>
  <si>
    <t>HVY SEL</t>
  </si>
  <si>
    <t>B60106463080</t>
  </si>
  <si>
    <t>Rejoice™ Crabapple</t>
  </si>
  <si>
    <t>Malus 'Rejzam'</t>
  </si>
  <si>
    <t>B60104412019</t>
  </si>
  <si>
    <t>B60104412017</t>
  </si>
  <si>
    <t>B60104412013</t>
  </si>
  <si>
    <t>B60104312017</t>
  </si>
  <si>
    <t>B60104312015</t>
  </si>
  <si>
    <t>B60104312013</t>
  </si>
  <si>
    <t>Tschonoskii Crabapple</t>
  </si>
  <si>
    <t>Malus tschonoskii</t>
  </si>
  <si>
    <t>B60087312043</t>
  </si>
  <si>
    <t>B60087312042</t>
  </si>
  <si>
    <t>B60087312041</t>
  </si>
  <si>
    <t>B60087312019</t>
  </si>
  <si>
    <t>B60087312017</t>
  </si>
  <si>
    <t>B60087312015</t>
  </si>
  <si>
    <t>B60087312013</t>
  </si>
  <si>
    <t>Sugar Tyme® Crabapple</t>
  </si>
  <si>
    <t>Malus 'Sutyzam'</t>
  </si>
  <si>
    <t>B60084412009</t>
  </si>
  <si>
    <t>B60084312019</t>
  </si>
  <si>
    <t>B60084312017</t>
  </si>
  <si>
    <t>B60084312015</t>
  </si>
  <si>
    <t>B60084312013</t>
  </si>
  <si>
    <t>B60084312009</t>
  </si>
  <si>
    <t>B60082733015</t>
  </si>
  <si>
    <t>B60082733013</t>
  </si>
  <si>
    <t>B60082733009</t>
  </si>
  <si>
    <t>B60082733008</t>
  </si>
  <si>
    <t>B60082413009</t>
  </si>
  <si>
    <t>B60082413008</t>
  </si>
  <si>
    <t>B60082312043</t>
  </si>
  <si>
    <t>B60082312019</t>
  </si>
  <si>
    <t>B60082312017</t>
  </si>
  <si>
    <t>B60082312015</t>
  </si>
  <si>
    <t>B60082312013</t>
  </si>
  <si>
    <t>B60082312009</t>
  </si>
  <si>
    <t>Domestic Rootstock</t>
  </si>
  <si>
    <t>B60082013009</t>
  </si>
  <si>
    <t>B60082013006</t>
  </si>
  <si>
    <t>VC RightRoot®</t>
  </si>
  <si>
    <t>Snowdrift Crabapple</t>
  </si>
  <si>
    <t>Malus 'Snowdrift'</t>
  </si>
  <si>
    <t>B60080432043</t>
  </si>
  <si>
    <t>B60080432013</t>
  </si>
  <si>
    <t>B60080432009</t>
  </si>
  <si>
    <t>B60080312043</t>
  </si>
  <si>
    <t>B60080312017</t>
  </si>
  <si>
    <t>B60080312015</t>
  </si>
  <si>
    <t>B60080312013</t>
  </si>
  <si>
    <t>B60080312009</t>
  </si>
  <si>
    <t>Sargent Tina Crabapple</t>
  </si>
  <si>
    <t>B60071463095</t>
  </si>
  <si>
    <t>B60071463090</t>
  </si>
  <si>
    <t>B60071463085</t>
  </si>
  <si>
    <t>Sargent Crabapple</t>
  </si>
  <si>
    <t>Malus sargentii</t>
  </si>
  <si>
    <t>B60070412044</t>
  </si>
  <si>
    <t>B60070412043</t>
  </si>
  <si>
    <t>5/8" BR</t>
  </si>
  <si>
    <t>B60070412018</t>
  </si>
  <si>
    <t>B60070412014</t>
  </si>
  <si>
    <t>B60070312018</t>
  </si>
  <si>
    <t>B60070312014</t>
  </si>
  <si>
    <t>B60070312009</t>
  </si>
  <si>
    <t>B60070312008</t>
  </si>
  <si>
    <t>B60070026064</t>
  </si>
  <si>
    <t>B60070026062</t>
  </si>
  <si>
    <t>B60068432043</t>
  </si>
  <si>
    <t>B60068432017</t>
  </si>
  <si>
    <t>B60068432015</t>
  </si>
  <si>
    <t>B60068432013</t>
  </si>
  <si>
    <t>B60068433008</t>
  </si>
  <si>
    <t>B60068412043</t>
  </si>
  <si>
    <t>B60068412017</t>
  </si>
  <si>
    <t>B60068412015</t>
  </si>
  <si>
    <t>B60068412013</t>
  </si>
  <si>
    <t>B60068413008</t>
  </si>
  <si>
    <t>B60068413007</t>
  </si>
  <si>
    <t>B60068311046</t>
  </si>
  <si>
    <t>B60068311044</t>
  </si>
  <si>
    <t>B60068311043</t>
  </si>
  <si>
    <t>B60068312019</t>
  </si>
  <si>
    <t>B60068312017</t>
  </si>
  <si>
    <t>B60068312015</t>
  </si>
  <si>
    <t>B60068312013</t>
  </si>
  <si>
    <t>B60068011044</t>
  </si>
  <si>
    <t>B60068011043</t>
  </si>
  <si>
    <t>B60061412043</t>
  </si>
  <si>
    <t>B60061412042</t>
  </si>
  <si>
    <t>B60061412017</t>
  </si>
  <si>
    <t>B60061412013</t>
  </si>
  <si>
    <t>B60061412009</t>
  </si>
  <si>
    <t>B60061312015</t>
  </si>
  <si>
    <t>B60061312013</t>
  </si>
  <si>
    <t>B60061312009</t>
  </si>
  <si>
    <t>B60059312042</t>
  </si>
  <si>
    <t>B60059312019</t>
  </si>
  <si>
    <t>B60059312017</t>
  </si>
  <si>
    <t>B60059312015</t>
  </si>
  <si>
    <t>B60059312013</t>
  </si>
  <si>
    <t>B60058433015</t>
  </si>
  <si>
    <t>B60058433013</t>
  </si>
  <si>
    <t>B60058433009</t>
  </si>
  <si>
    <t>B60058433008</t>
  </si>
  <si>
    <t>B60058413015</t>
  </si>
  <si>
    <t>B60058413013</t>
  </si>
  <si>
    <t>B60058413008</t>
  </si>
  <si>
    <t>B60058312042</t>
  </si>
  <si>
    <t>B60058312019</t>
  </si>
  <si>
    <t>B60058312017</t>
  </si>
  <si>
    <t>B60058312015</t>
  </si>
  <si>
    <t>B60058312013</t>
  </si>
  <si>
    <t>Purple Prince Crabapple</t>
  </si>
  <si>
    <t>B60057412013</t>
  </si>
  <si>
    <t>B60057412009</t>
  </si>
  <si>
    <t>B60057413008</t>
  </si>
  <si>
    <t>B60057413007</t>
  </si>
  <si>
    <t>B60057413006</t>
  </si>
  <si>
    <t>B60057312019</t>
  </si>
  <si>
    <t>B60057312017</t>
  </si>
  <si>
    <t>B60057312015</t>
  </si>
  <si>
    <t>B60057312013</t>
  </si>
  <si>
    <t>B60057312009</t>
  </si>
  <si>
    <t>B60057312008</t>
  </si>
  <si>
    <t>Prairifire Crabapple</t>
  </si>
  <si>
    <t>B60054731046</t>
  </si>
  <si>
    <t>B60054731044</t>
  </si>
  <si>
    <t>B60054731043</t>
  </si>
  <si>
    <t>B60054731042</t>
  </si>
  <si>
    <t>B60054432043</t>
  </si>
  <si>
    <t>B60054432019</t>
  </si>
  <si>
    <t>B60054432015</t>
  </si>
  <si>
    <t>B60054432013</t>
  </si>
  <si>
    <t>B60054411046</t>
  </si>
  <si>
    <t>B60054411044</t>
  </si>
  <si>
    <t>B60054411043</t>
  </si>
  <si>
    <t>B60054411042</t>
  </si>
  <si>
    <t>B60054413008</t>
  </si>
  <si>
    <t>B60054312019</t>
  </si>
  <si>
    <t>B60054312017</t>
  </si>
  <si>
    <t>B60054312015</t>
  </si>
  <si>
    <t>B60054025067</t>
  </si>
  <si>
    <t>B60054025066</t>
  </si>
  <si>
    <t>B60054026064</t>
  </si>
  <si>
    <t>B60054026062</t>
  </si>
  <si>
    <t>B60054026061</t>
  </si>
  <si>
    <t>B60054005046</t>
  </si>
  <si>
    <t>B60054005044</t>
  </si>
  <si>
    <t>B60054005043</t>
  </si>
  <si>
    <t>B60054005042</t>
  </si>
  <si>
    <t>Prairie Rose Crabapple</t>
  </si>
  <si>
    <t>Malus ioensis 'Prairie Rose'</t>
  </si>
  <si>
    <t>B60052312044</t>
  </si>
  <si>
    <t>B60052312043</t>
  </si>
  <si>
    <t>B60052312042</t>
  </si>
  <si>
    <t>B60052312017</t>
  </si>
  <si>
    <t>Perfect Purple Crabapple</t>
  </si>
  <si>
    <t>B60048412042</t>
  </si>
  <si>
    <t>B60048412019</t>
  </si>
  <si>
    <t>B60048412017</t>
  </si>
  <si>
    <t>B60048412015</t>
  </si>
  <si>
    <t>B60048412013</t>
  </si>
  <si>
    <t>B60048312043</t>
  </si>
  <si>
    <t>B60048312019</t>
  </si>
  <si>
    <t>B60048312015</t>
  </si>
  <si>
    <t>B60048312013</t>
  </si>
  <si>
    <t>B60048312009</t>
  </si>
  <si>
    <t>Marilee® Crabapple</t>
  </si>
  <si>
    <t>B60042412044</t>
  </si>
  <si>
    <t>B60042412043</t>
  </si>
  <si>
    <t>B60042412042</t>
  </si>
  <si>
    <t>B60042412041</t>
  </si>
  <si>
    <t>B60042412040</t>
  </si>
  <si>
    <t>B60042412119</t>
  </si>
  <si>
    <t>B60042412019</t>
  </si>
  <si>
    <t>B60042412117</t>
  </si>
  <si>
    <t>B60042412115</t>
  </si>
  <si>
    <t>B60042413113</t>
  </si>
  <si>
    <t>B60042413013</t>
  </si>
  <si>
    <t>B60042413109</t>
  </si>
  <si>
    <t>B60042413108</t>
  </si>
  <si>
    <t>B60042413007</t>
  </si>
  <si>
    <t>B60042312044</t>
  </si>
  <si>
    <t>B60042312043</t>
  </si>
  <si>
    <t>B60042312042</t>
  </si>
  <si>
    <t>B60042312041</t>
  </si>
  <si>
    <t>B60042312040</t>
  </si>
  <si>
    <t>B60042312119</t>
  </si>
  <si>
    <t>B60042312017</t>
  </si>
  <si>
    <t>B60042312115</t>
  </si>
  <si>
    <t>B60042312015</t>
  </si>
  <si>
    <t>B60042312113</t>
  </si>
  <si>
    <t>B60042312013</t>
  </si>
  <si>
    <t>Louisa Crabapple</t>
  </si>
  <si>
    <t>B60040412090</t>
  </si>
  <si>
    <t>B60040412085</t>
  </si>
  <si>
    <t>B60040312095</t>
  </si>
  <si>
    <t>B60040312090</t>
  </si>
  <si>
    <t>B60040312085</t>
  </si>
  <si>
    <t>Lollipop® Crabapple</t>
  </si>
  <si>
    <t>B60039463095</t>
  </si>
  <si>
    <t>B60039463090</t>
  </si>
  <si>
    <t>B60039463085</t>
  </si>
  <si>
    <t>B60039463080</t>
  </si>
  <si>
    <t>Harvest Gold® Crabapple</t>
  </si>
  <si>
    <t>B60028412040</t>
  </si>
  <si>
    <t>B60028412019</t>
  </si>
  <si>
    <t>B60028412009</t>
  </si>
  <si>
    <t>B60028312042</t>
  </si>
  <si>
    <t>B60028312041</t>
  </si>
  <si>
    <t>B60028312040</t>
  </si>
  <si>
    <t>B60028312019</t>
  </si>
  <si>
    <t>B60028312017</t>
  </si>
  <si>
    <t>B60028312013</t>
  </si>
  <si>
    <t>B60027412015</t>
  </si>
  <si>
    <t>B60027413008</t>
  </si>
  <si>
    <t>B60027413007</t>
  </si>
  <si>
    <t>B60027413006</t>
  </si>
  <si>
    <t>B60027312015</t>
  </si>
  <si>
    <t>B60027312013</t>
  </si>
  <si>
    <t>Firebird® Crabapple</t>
  </si>
  <si>
    <t>B60023463095</t>
  </si>
  <si>
    <t>B60023463090</t>
  </si>
  <si>
    <t>B60023463085</t>
  </si>
  <si>
    <t>B60023463080</t>
  </si>
  <si>
    <t>Donald Wyman Crabapple</t>
  </si>
  <si>
    <t>Malus 'Donald Wyman'</t>
  </si>
  <si>
    <t>B60020312013</t>
  </si>
  <si>
    <t>B60020312009</t>
  </si>
  <si>
    <t>Coralburst® Crabapple</t>
  </si>
  <si>
    <t>B60017463095</t>
  </si>
  <si>
    <t>B60017463090</t>
  </si>
  <si>
    <t>B60017463085</t>
  </si>
  <si>
    <t>B60017463080</t>
  </si>
  <si>
    <t>Adirondack Crabapple</t>
  </si>
  <si>
    <t>B60003432044</t>
  </si>
  <si>
    <t>B60003432043</t>
  </si>
  <si>
    <t>B60003432042</t>
  </si>
  <si>
    <t>B60003432019</t>
  </si>
  <si>
    <t>B60003432013</t>
  </si>
  <si>
    <t>B60003312044</t>
  </si>
  <si>
    <t>B60003312043</t>
  </si>
  <si>
    <t>B60003312119</t>
  </si>
  <si>
    <t>B60003312019</t>
  </si>
  <si>
    <t>B60003312117</t>
  </si>
  <si>
    <t>B60003312017</t>
  </si>
  <si>
    <t>B60003312115</t>
  </si>
  <si>
    <t>B60003312015</t>
  </si>
  <si>
    <t>B60003312013</t>
  </si>
  <si>
    <t>B60003013042</t>
  </si>
  <si>
    <t>B60003013041</t>
  </si>
  <si>
    <t>B60003013040</t>
  </si>
  <si>
    <t>B60003013117</t>
  </si>
  <si>
    <t>B60003013017</t>
  </si>
  <si>
    <t>B60003013115</t>
  </si>
  <si>
    <t>B60003013015</t>
  </si>
  <si>
    <t>B60003013113</t>
  </si>
  <si>
    <t>B60003013013</t>
  </si>
  <si>
    <t>Adams Crabapple</t>
  </si>
  <si>
    <t>Malus 'Adams'</t>
  </si>
  <si>
    <t>B60001432017</t>
  </si>
  <si>
    <t>B60001432015</t>
  </si>
  <si>
    <t>B60001432013</t>
  </si>
  <si>
    <t>B60001312017</t>
  </si>
  <si>
    <t>B60001312015</t>
  </si>
  <si>
    <t>B60001312013</t>
  </si>
  <si>
    <t>B60001312009</t>
  </si>
  <si>
    <t>B58559012109</t>
  </si>
  <si>
    <t>B58559012108</t>
  </si>
  <si>
    <t>Tulip Tree</t>
  </si>
  <si>
    <t>Liriodendron tulipifera</t>
  </si>
  <si>
    <t>B57004001017</t>
  </si>
  <si>
    <t>Vanilla Strawberry™ Hydrangea</t>
  </si>
  <si>
    <t>B51050005095</t>
  </si>
  <si>
    <t>B51050005090</t>
  </si>
  <si>
    <t>B51050005085</t>
  </si>
  <si>
    <t>Quick Fire® Hydrangea</t>
  </si>
  <si>
    <t>B51015005095</t>
  </si>
  <si>
    <t>B51015005090</t>
  </si>
  <si>
    <t>B51015005085</t>
  </si>
  <si>
    <t>Limelight Hydrangea</t>
  </si>
  <si>
    <t>B51007005090</t>
  </si>
  <si>
    <t>Kentucky Coffee Tree Kentucky Coffee Tree</t>
  </si>
  <si>
    <t>Gymnocladus dioicus</t>
  </si>
  <si>
    <t>B48504001046</t>
  </si>
  <si>
    <t>B48504001044</t>
  </si>
  <si>
    <t>B48504001043</t>
  </si>
  <si>
    <t>B48504002042</t>
  </si>
  <si>
    <t>B48504002039</t>
  </si>
  <si>
    <t>B48504002038</t>
  </si>
  <si>
    <t>B48504002034</t>
  </si>
  <si>
    <t>B48504002033</t>
  </si>
  <si>
    <t>B48502011046</t>
  </si>
  <si>
    <t>B48502011044</t>
  </si>
  <si>
    <t>B48502011043</t>
  </si>
  <si>
    <t>B48502011042</t>
  </si>
  <si>
    <t>B48502011041</t>
  </si>
  <si>
    <t>B48502011039</t>
  </si>
  <si>
    <t>B48502011038</t>
  </si>
  <si>
    <t>B48502012034</t>
  </si>
  <si>
    <t>B48502012115</t>
  </si>
  <si>
    <t>B48502012009</t>
  </si>
  <si>
    <t>B48502012108</t>
  </si>
  <si>
    <t>B48502012008</t>
  </si>
  <si>
    <t>B48502012107</t>
  </si>
  <si>
    <t>Sunburst® Honeylocust</t>
  </si>
  <si>
    <t>B48053011042</t>
  </si>
  <si>
    <t>B48053011041</t>
  </si>
  <si>
    <t>B48053011040</t>
  </si>
  <si>
    <t>B48053011039</t>
  </si>
  <si>
    <t>B48053012119</t>
  </si>
  <si>
    <t>B48053012019</t>
  </si>
  <si>
    <t>B48053012117</t>
  </si>
  <si>
    <t>B48053012017</t>
  </si>
  <si>
    <t>B48053012115</t>
  </si>
  <si>
    <t>B48053012015</t>
  </si>
  <si>
    <t>B48053012109</t>
  </si>
  <si>
    <t>B48053012009</t>
  </si>
  <si>
    <t>B48053013008</t>
  </si>
  <si>
    <t>B48053013007</t>
  </si>
  <si>
    <t>B48052011043</t>
  </si>
  <si>
    <t>B48052011042</t>
  </si>
  <si>
    <t>B48052011041</t>
  </si>
  <si>
    <t>B48052011040</t>
  </si>
  <si>
    <t>B48052011039</t>
  </si>
  <si>
    <t>B48052011034</t>
  </si>
  <si>
    <t>B48052012117</t>
  </si>
  <si>
    <t>B48052012017</t>
  </si>
  <si>
    <t>B48052012115</t>
  </si>
  <si>
    <t>B48052012015</t>
  </si>
  <si>
    <t>B48052012109</t>
  </si>
  <si>
    <t>B48052012009</t>
  </si>
  <si>
    <t>B48052013008</t>
  </si>
  <si>
    <t>B48052013007</t>
  </si>
  <si>
    <t>B48052013006</t>
  </si>
  <si>
    <t>B48052014005</t>
  </si>
  <si>
    <t>B48051015046</t>
  </si>
  <si>
    <t>B48051015044</t>
  </si>
  <si>
    <t>B48051015043</t>
  </si>
  <si>
    <t>B48051011041</t>
  </si>
  <si>
    <t>B48051011040</t>
  </si>
  <si>
    <t>B48051011039</t>
  </si>
  <si>
    <t>B48051012117</t>
  </si>
  <si>
    <t>B48051012017</t>
  </si>
  <si>
    <t>B48051012115</t>
  </si>
  <si>
    <t>B48051012015</t>
  </si>
  <si>
    <t>B48051012109</t>
  </si>
  <si>
    <t>B48051012009</t>
  </si>
  <si>
    <t>B48051012108</t>
  </si>
  <si>
    <t>B48051013008</t>
  </si>
  <si>
    <t>B48051013007</t>
  </si>
  <si>
    <t>B48051013006</t>
  </si>
  <si>
    <t>B48047011043</t>
  </si>
  <si>
    <t>B48047011042</t>
  </si>
  <si>
    <t>B48047011041</t>
  </si>
  <si>
    <t>B48047011040</t>
  </si>
  <si>
    <t>B48047011038</t>
  </si>
  <si>
    <t>B48047012034</t>
  </si>
  <si>
    <t>B48047012017</t>
  </si>
  <si>
    <t>B48047012015</t>
  </si>
  <si>
    <t>B48047012008</t>
  </si>
  <si>
    <t>Halka™ Honeylocust</t>
  </si>
  <si>
    <t>Gleditsia triacanthos 'Christie'</t>
  </si>
  <si>
    <t>B48041011042</t>
  </si>
  <si>
    <t>B48041011041</t>
  </si>
  <si>
    <t>B48041011040</t>
  </si>
  <si>
    <t>B48041011039</t>
  </si>
  <si>
    <t>B48041011034</t>
  </si>
  <si>
    <t>Northern Acclaim® Honeylocust</t>
  </si>
  <si>
    <t>Gleditsia triacanthos 'Harve'</t>
  </si>
  <si>
    <t>B48005011041</t>
  </si>
  <si>
    <t>B48005011040</t>
  </si>
  <si>
    <t>B48005011039</t>
  </si>
  <si>
    <t>B48005011034</t>
  </si>
  <si>
    <t>B48005012117</t>
  </si>
  <si>
    <t>B48005012017</t>
  </si>
  <si>
    <t>B48005012115</t>
  </si>
  <si>
    <t>B48005012015</t>
  </si>
  <si>
    <t>B48005012109</t>
  </si>
  <si>
    <t>B48005012009</t>
  </si>
  <si>
    <t>B48002011042</t>
  </si>
  <si>
    <t>B48002011041</t>
  </si>
  <si>
    <t>B48002011040</t>
  </si>
  <si>
    <t>B48002011039</t>
  </si>
  <si>
    <t>B48002012117</t>
  </si>
  <si>
    <t>B48002012017</t>
  </si>
  <si>
    <t>B48002012015</t>
  </si>
  <si>
    <t>B48002012109</t>
  </si>
  <si>
    <t>B48002012009</t>
  </si>
  <si>
    <t>B48002012108</t>
  </si>
  <si>
    <t>B48002012008</t>
  </si>
  <si>
    <t>B48002012107</t>
  </si>
  <si>
    <t>Street Keeper® Honeylocust</t>
  </si>
  <si>
    <t>B48000011041</t>
  </si>
  <si>
    <t>B48000011040</t>
  </si>
  <si>
    <t>B48000011039</t>
  </si>
  <si>
    <t>B48000012117</t>
  </si>
  <si>
    <t>B48000012017</t>
  </si>
  <si>
    <t>B48000012115</t>
  </si>
  <si>
    <t>B48000012015</t>
  </si>
  <si>
    <t>B48000012109</t>
  </si>
  <si>
    <t>B48000012009</t>
  </si>
  <si>
    <t>B48000012108</t>
  </si>
  <si>
    <t>B48000012008</t>
  </si>
  <si>
    <t>Goldspire Ginkgo</t>
  </si>
  <si>
    <t>B47509062023</t>
  </si>
  <si>
    <t>B47509062021</t>
  </si>
  <si>
    <t>Presidential Gold® Ginkgo</t>
  </si>
  <si>
    <t>B47506063019</t>
  </si>
  <si>
    <t>Princeton Sentry® Ginkgo</t>
  </si>
  <si>
    <t>B47505063043</t>
  </si>
  <si>
    <t>B47505063119</t>
  </si>
  <si>
    <t>B47505063019</t>
  </si>
  <si>
    <t>B47505063017</t>
  </si>
  <si>
    <t>B47505063015</t>
  </si>
  <si>
    <t>Halka Ginkgo</t>
  </si>
  <si>
    <t>Ginkgo biloba 'Halka'</t>
  </si>
  <si>
    <t>B47503063043</t>
  </si>
  <si>
    <t>B47503063041</t>
  </si>
  <si>
    <t>B47503063019</t>
  </si>
  <si>
    <t>Autumn Gold Ginkgo</t>
  </si>
  <si>
    <t>B47501063044</t>
  </si>
  <si>
    <t>B47501063043</t>
  </si>
  <si>
    <t>B47501063021</t>
  </si>
  <si>
    <t>B47501063019</t>
  </si>
  <si>
    <t>B47501063017</t>
  </si>
  <si>
    <t>Urban Stretch™ Hardy Rubber Tree</t>
  </si>
  <si>
    <t>Eucommia ulmoides 'JFS KW6EU'</t>
  </si>
  <si>
    <t>B43015012043</t>
  </si>
  <si>
    <t>B43015012042</t>
  </si>
  <si>
    <t>3 FT TI</t>
  </si>
  <si>
    <t>Winter King Hawthorn</t>
  </si>
  <si>
    <t>B38026225164</t>
  </si>
  <si>
    <t>4 FT TI</t>
  </si>
  <si>
    <t>B38026225162</t>
  </si>
  <si>
    <t>5 FT TI</t>
  </si>
  <si>
    <t>B38026225161</t>
  </si>
  <si>
    <t>B38026011046</t>
  </si>
  <si>
    <t>B38026011044</t>
  </si>
  <si>
    <t>B38026011043</t>
  </si>
  <si>
    <t>B38026011042</t>
  </si>
  <si>
    <t>B38026011041</t>
  </si>
  <si>
    <t>B38026012017</t>
  </si>
  <si>
    <t>B38026012015</t>
  </si>
  <si>
    <t>B38026012013</t>
  </si>
  <si>
    <t>B38026012009</t>
  </si>
  <si>
    <t>Washington Hawthorn</t>
  </si>
  <si>
    <t>B38024011044</t>
  </si>
  <si>
    <t>B38024011043</t>
  </si>
  <si>
    <t>B38024012121</t>
  </si>
  <si>
    <t>B38024012019</t>
  </si>
  <si>
    <t>B38024012117</t>
  </si>
  <si>
    <t>B38024012017</t>
  </si>
  <si>
    <t>Toba Hawthorn</t>
  </si>
  <si>
    <t>B38022012042</t>
  </si>
  <si>
    <t>B38022012017</t>
  </si>
  <si>
    <t>B38022012015</t>
  </si>
  <si>
    <t>B38022012013</t>
  </si>
  <si>
    <t>B38022012009</t>
  </si>
  <si>
    <t>Snowbird Hawthorn</t>
  </si>
  <si>
    <t>B38018012042</t>
  </si>
  <si>
    <t>B38018012041</t>
  </si>
  <si>
    <t>B38018012040</t>
  </si>
  <si>
    <t>B38018012039</t>
  </si>
  <si>
    <t>B38018012017</t>
  </si>
  <si>
    <t>B38018012013</t>
  </si>
  <si>
    <t>B38018012009</t>
  </si>
  <si>
    <t>Paul's Scarlet Hawthorn</t>
  </si>
  <si>
    <t>B38011012019</t>
  </si>
  <si>
    <t>B38011012015</t>
  </si>
  <si>
    <t>B38011012013</t>
  </si>
  <si>
    <t>B38011012009</t>
  </si>
  <si>
    <t>B38010012119</t>
  </si>
  <si>
    <t>B38010012117</t>
  </si>
  <si>
    <t>B38010012115</t>
  </si>
  <si>
    <t>B38010012015</t>
  </si>
  <si>
    <t>B38006011044</t>
  </si>
  <si>
    <t>B38006011043</t>
  </si>
  <si>
    <t>B38006011042</t>
  </si>
  <si>
    <t>B38006011041</t>
  </si>
  <si>
    <t>B38006012019</t>
  </si>
  <si>
    <t>B38006012017</t>
  </si>
  <si>
    <t>B38006012015</t>
  </si>
  <si>
    <t>B38006012013</t>
  </si>
  <si>
    <t>Russian Hawthorn</t>
  </si>
  <si>
    <t>B38001221066</t>
  </si>
  <si>
    <t>B38001002043</t>
  </si>
  <si>
    <t>B38001002042</t>
  </si>
  <si>
    <t>B38001002041</t>
  </si>
  <si>
    <t>B38001002019</t>
  </si>
  <si>
    <t>B38001002017</t>
  </si>
  <si>
    <t>B38001002015</t>
  </si>
  <si>
    <t>B38001002013</t>
  </si>
  <si>
    <t>B38001008008</t>
  </si>
  <si>
    <t>B38001008007</t>
  </si>
  <si>
    <t>Burgundy Lace Filbert</t>
  </si>
  <si>
    <t>Corylus avellana 'Burgundy Lace'</t>
  </si>
  <si>
    <t>B36530002009</t>
  </si>
  <si>
    <t>12"</t>
  </si>
  <si>
    <t>B35073222069</t>
  </si>
  <si>
    <t>15" TI</t>
  </si>
  <si>
    <t>B35073222168</t>
  </si>
  <si>
    <t>15"</t>
  </si>
  <si>
    <t>B35073222068</t>
  </si>
  <si>
    <t>18" TI</t>
  </si>
  <si>
    <t>B35073222167</t>
  </si>
  <si>
    <t>2 FT TI</t>
  </si>
  <si>
    <t>B35073222166</t>
  </si>
  <si>
    <t>Scarlet Fire® Dogwood</t>
  </si>
  <si>
    <t>B35072012043</t>
  </si>
  <si>
    <t>B35072012019</t>
  </si>
  <si>
    <t>B35072012017</t>
  </si>
  <si>
    <t>Venus® Dogwood</t>
  </si>
  <si>
    <t>B35069015043</t>
  </si>
  <si>
    <t>Stellar Pink® Dogwood</t>
  </si>
  <si>
    <t>Cornus x 'Rutgan'</t>
  </si>
  <si>
    <t>B35064016021</t>
  </si>
  <si>
    <t>B35064016017</t>
  </si>
  <si>
    <t>Starlight® Dogwood</t>
  </si>
  <si>
    <t>B35063015046</t>
  </si>
  <si>
    <t>B35063015044</t>
  </si>
  <si>
    <t>B35063015043</t>
  </si>
  <si>
    <t>B35063015042</t>
  </si>
  <si>
    <t>B35063016021</t>
  </si>
  <si>
    <t>B35063016017</t>
  </si>
  <si>
    <t>Satomi Dogwood</t>
  </si>
  <si>
    <t>B35062016044</t>
  </si>
  <si>
    <t>Milky Way Select Dogwood</t>
  </si>
  <si>
    <t>B35057016019</t>
  </si>
  <si>
    <t>B35057016017</t>
  </si>
  <si>
    <t>B35057016013</t>
  </si>
  <si>
    <t>Heart Throb® Dogwood</t>
  </si>
  <si>
    <t>B35056016046</t>
  </si>
  <si>
    <t>B35056016043</t>
  </si>
  <si>
    <t>B35056016019</t>
  </si>
  <si>
    <t>B35054222067</t>
  </si>
  <si>
    <t>B35054222066</t>
  </si>
  <si>
    <t>B35054222064</t>
  </si>
  <si>
    <t>B35054222062</t>
  </si>
  <si>
    <t>B35054002021</t>
  </si>
  <si>
    <t>B35054002017</t>
  </si>
  <si>
    <t>Prairie Pink Dogwood</t>
  </si>
  <si>
    <t>B35049016044</t>
  </si>
  <si>
    <t>B35049016023</t>
  </si>
  <si>
    <t>Cloud 9 Dogwood</t>
  </si>
  <si>
    <t>Cornus florida 'Cloud 9'</t>
  </si>
  <si>
    <t>B35046016047</t>
  </si>
  <si>
    <t>B35046016046</t>
  </si>
  <si>
    <t>Cherokee Princess Dogwood</t>
  </si>
  <si>
    <t>Cornus florida 'Cherokee Princess'</t>
  </si>
  <si>
    <t>B35044016046</t>
  </si>
  <si>
    <t>Cherokee Chief Dogwood</t>
  </si>
  <si>
    <t>Cornus florida 'Cherokee Chief'</t>
  </si>
  <si>
    <t>B35042016046</t>
  </si>
  <si>
    <t>B35042012044</t>
  </si>
  <si>
    <t>B35042012043</t>
  </si>
  <si>
    <t>Cherokee Brave Dogwood</t>
  </si>
  <si>
    <t>B35041016047</t>
  </si>
  <si>
    <t>B35012001041</t>
  </si>
  <si>
    <t>B35012001040</t>
  </si>
  <si>
    <t>B35012002008</t>
  </si>
  <si>
    <t>Golden Glory Cornelian Cherry</t>
  </si>
  <si>
    <t>Cornus mas 'Golden Glory'</t>
  </si>
  <si>
    <t>B35007012046</t>
  </si>
  <si>
    <t>B35007012044</t>
  </si>
  <si>
    <t>B35007012043</t>
  </si>
  <si>
    <t>Eddie's White Wonder Dogwood</t>
  </si>
  <si>
    <t>B35004016041</t>
  </si>
  <si>
    <t>15" WH</t>
  </si>
  <si>
    <t>Cornelian Cherry Cornelian Cherry</t>
  </si>
  <si>
    <t>Cornus mas</t>
  </si>
  <si>
    <t>B35003006048</t>
  </si>
  <si>
    <t>B35003006047</t>
  </si>
  <si>
    <t>B35003006017</t>
  </si>
  <si>
    <t>B34030012039</t>
  </si>
  <si>
    <t>B34030012038</t>
  </si>
  <si>
    <t>B34030012109</t>
  </si>
  <si>
    <t>Vanilla Twist Redbud</t>
  </si>
  <si>
    <t>B31590011044</t>
  </si>
  <si>
    <t>B31590011043</t>
  </si>
  <si>
    <t>B31590011042</t>
  </si>
  <si>
    <t>B31590011041</t>
  </si>
  <si>
    <t>B31590011040</t>
  </si>
  <si>
    <t>B31590011039</t>
  </si>
  <si>
    <t>B31590012117</t>
  </si>
  <si>
    <t>B31590012017</t>
  </si>
  <si>
    <t>B31590012115</t>
  </si>
  <si>
    <t>B31590012013</t>
  </si>
  <si>
    <t>B31590012109</t>
  </si>
  <si>
    <t>B31590012009</t>
  </si>
  <si>
    <t>B31590012108</t>
  </si>
  <si>
    <t>B31590012008</t>
  </si>
  <si>
    <t>B31590012107</t>
  </si>
  <si>
    <t>B31590012007</t>
  </si>
  <si>
    <t>Ruby Falls Redbud</t>
  </si>
  <si>
    <t>B31587012085</t>
  </si>
  <si>
    <t>B31587011046</t>
  </si>
  <si>
    <t>Pink Pom Poms Redbud</t>
  </si>
  <si>
    <t>B31576011047</t>
  </si>
  <si>
    <t>B31576011046</t>
  </si>
  <si>
    <t>B31576011044</t>
  </si>
  <si>
    <t>B31576011043</t>
  </si>
  <si>
    <t>B31575011044</t>
  </si>
  <si>
    <t>Oklahoma Redbud</t>
  </si>
  <si>
    <t>Cercis texensis 'Oklahoma'</t>
  </si>
  <si>
    <t>B31570015047</t>
  </si>
  <si>
    <t>B31570015046</t>
  </si>
  <si>
    <t>B31570011044</t>
  </si>
  <si>
    <t>B31570011042</t>
  </si>
  <si>
    <t>B31545015046</t>
  </si>
  <si>
    <t>B31540011046</t>
  </si>
  <si>
    <t>B31540011042</t>
  </si>
  <si>
    <t>Forest Pansy Redbud</t>
  </si>
  <si>
    <t>B31525221067</t>
  </si>
  <si>
    <t>B31525221066</t>
  </si>
  <si>
    <t>B31525221064</t>
  </si>
  <si>
    <t>B31525011047</t>
  </si>
  <si>
    <t>B31525015046</t>
  </si>
  <si>
    <t>B31525015044</t>
  </si>
  <si>
    <t>B31525015043</t>
  </si>
  <si>
    <t>B31525011042</t>
  </si>
  <si>
    <t>B31525012017</t>
  </si>
  <si>
    <t>B31510222067</t>
  </si>
  <si>
    <t>B31510222066</t>
  </si>
  <si>
    <t>B31510222064</t>
  </si>
  <si>
    <t>B31510222062</t>
  </si>
  <si>
    <t>B31510222061</t>
  </si>
  <si>
    <t>B31510005047</t>
  </si>
  <si>
    <t>B31510005046</t>
  </si>
  <si>
    <t>B31510005044</t>
  </si>
  <si>
    <t>B31510001043</t>
  </si>
  <si>
    <t>B31510001042</t>
  </si>
  <si>
    <t>B31510001041</t>
  </si>
  <si>
    <t>B31510001040</t>
  </si>
  <si>
    <t>B31510002119</t>
  </si>
  <si>
    <t>B31510002017</t>
  </si>
  <si>
    <t>Lavender Twist® Redbud</t>
  </si>
  <si>
    <t>Cercis canadensis 'Covey'</t>
  </si>
  <si>
    <t>B31504015043</t>
  </si>
  <si>
    <t>Hannas Heart® Katsura Tree</t>
  </si>
  <si>
    <t>Cercidiphyllum japonicum 'Biringer'</t>
  </si>
  <si>
    <t>B31040012044</t>
  </si>
  <si>
    <t>B31040012043</t>
  </si>
  <si>
    <t>B31011221066</t>
  </si>
  <si>
    <t>B31011221064</t>
  </si>
  <si>
    <t>B31011221062</t>
  </si>
  <si>
    <t>B31011001019</t>
  </si>
  <si>
    <t>B31011001017</t>
  </si>
  <si>
    <t>B31011001015</t>
  </si>
  <si>
    <t>B31011002013</t>
  </si>
  <si>
    <t>B31011002009</t>
  </si>
  <si>
    <t>B31011002008</t>
  </si>
  <si>
    <t>B31011002007</t>
  </si>
  <si>
    <t>DeltaSky™ Hackberry</t>
  </si>
  <si>
    <t>Celtis occidentalis 'Jefsky'</t>
  </si>
  <si>
    <t>B30517012043</t>
  </si>
  <si>
    <t>B30517012115</t>
  </si>
  <si>
    <t>B30517012015</t>
  </si>
  <si>
    <t>B30517012009</t>
  </si>
  <si>
    <t>Magnifica Hackberry</t>
  </si>
  <si>
    <t>Celtis 'Magnifica'</t>
  </si>
  <si>
    <t>B30505011044</t>
  </si>
  <si>
    <t>B30505011043</t>
  </si>
  <si>
    <t>B30505011042</t>
  </si>
  <si>
    <t>B30505011041</t>
  </si>
  <si>
    <t>B30505012015</t>
  </si>
  <si>
    <t>B30505012009</t>
  </si>
  <si>
    <t>B30504001046</t>
  </si>
  <si>
    <t>B30504001044</t>
  </si>
  <si>
    <t>B30504001043</t>
  </si>
  <si>
    <t>B30504001042</t>
  </si>
  <si>
    <t>B30504001041</t>
  </si>
  <si>
    <t>B30504002017</t>
  </si>
  <si>
    <t>B30504002015</t>
  </si>
  <si>
    <t>B30504002009</t>
  </si>
  <si>
    <t>Northern Catalpa</t>
  </si>
  <si>
    <t>B29550001046</t>
  </si>
  <si>
    <t>B29550001044</t>
  </si>
  <si>
    <t>B29550001043</t>
  </si>
  <si>
    <t>B29550001042</t>
  </si>
  <si>
    <t>B29550001041</t>
  </si>
  <si>
    <t>B29550002117</t>
  </si>
  <si>
    <t>B29550002115</t>
  </si>
  <si>
    <t>B29550002109</t>
  </si>
  <si>
    <t>B29540011046</t>
  </si>
  <si>
    <t>B29540011044</t>
  </si>
  <si>
    <t>B29540011042</t>
  </si>
  <si>
    <t>B29540012032</t>
  </si>
  <si>
    <t>B29520012008</t>
  </si>
  <si>
    <t>B29520012007</t>
  </si>
  <si>
    <t>B28019062041</t>
  </si>
  <si>
    <t>B28019062040</t>
  </si>
  <si>
    <t>B28019062019</t>
  </si>
  <si>
    <t>B28019062017</t>
  </si>
  <si>
    <t>B28019062015</t>
  </si>
  <si>
    <t>B28015612009</t>
  </si>
  <si>
    <t>B28015612008</t>
  </si>
  <si>
    <t>B28015612007</t>
  </si>
  <si>
    <t>B28015061044</t>
  </si>
  <si>
    <t>B28015061040</t>
  </si>
  <si>
    <t>B28015061039</t>
  </si>
  <si>
    <t>B28015061038</t>
  </si>
  <si>
    <t>B28015062008</t>
  </si>
  <si>
    <t>B28015062007</t>
  </si>
  <si>
    <t>B28015062006</t>
  </si>
  <si>
    <t>B28014062043</t>
  </si>
  <si>
    <t>B28014062019</t>
  </si>
  <si>
    <t>B28014062015</t>
  </si>
  <si>
    <t>B28010065046</t>
  </si>
  <si>
    <t>B28010065044</t>
  </si>
  <si>
    <t>B28010065043</t>
  </si>
  <si>
    <t>B28010065042</t>
  </si>
  <si>
    <t>B28010065041</t>
  </si>
  <si>
    <t>B28010065040</t>
  </si>
  <si>
    <t>B28010065039</t>
  </si>
  <si>
    <t>B28010062019</t>
  </si>
  <si>
    <t>B28010062017</t>
  </si>
  <si>
    <t>B28010062015</t>
  </si>
  <si>
    <t>B28010062009</t>
  </si>
  <si>
    <t>B28010062008</t>
  </si>
  <si>
    <t>American Hornbeam</t>
  </si>
  <si>
    <t>B28008002017</t>
  </si>
  <si>
    <t>B28006065046</t>
  </si>
  <si>
    <t>B28006065044</t>
  </si>
  <si>
    <t>B28006065043</t>
  </si>
  <si>
    <t>B28006065042</t>
  </si>
  <si>
    <t>B28006065041</t>
  </si>
  <si>
    <t>B28006065040</t>
  </si>
  <si>
    <t>B28006062019</t>
  </si>
  <si>
    <t>B28006062017</t>
  </si>
  <si>
    <t>B28006062015</t>
  </si>
  <si>
    <t>B28006062009</t>
  </si>
  <si>
    <t>B28006062008</t>
  </si>
  <si>
    <t>B28006063007</t>
  </si>
  <si>
    <t>B28006063006</t>
  </si>
  <si>
    <t>Singles for Clump</t>
  </si>
  <si>
    <t>B25031420064</t>
  </si>
  <si>
    <t>B25031420062</t>
  </si>
  <si>
    <t>B25031425061</t>
  </si>
  <si>
    <t>B25031425060</t>
  </si>
  <si>
    <t>B25031005015</t>
  </si>
  <si>
    <t>River Birch</t>
  </si>
  <si>
    <t>B25017420066</t>
  </si>
  <si>
    <t>B25017420064</t>
  </si>
  <si>
    <t>B25017420062</t>
  </si>
  <si>
    <t>B25017001043</t>
  </si>
  <si>
    <t>B25017001042</t>
  </si>
  <si>
    <t>B25017001021</t>
  </si>
  <si>
    <t>B25017001009</t>
  </si>
  <si>
    <t>Prairie Dream® Birch</t>
  </si>
  <si>
    <t>Betula papyrifera 'Varen'</t>
  </si>
  <si>
    <t>B25016001043</t>
  </si>
  <si>
    <t>Spring Flurry® Serviceberry</t>
  </si>
  <si>
    <t>B23033011046</t>
  </si>
  <si>
    <t>B23033011044</t>
  </si>
  <si>
    <t>B23033011043</t>
  </si>
  <si>
    <t>B23033011042</t>
  </si>
  <si>
    <t>B23033013108</t>
  </si>
  <si>
    <t>Snowcloud Serviceberry</t>
  </si>
  <si>
    <t>B23030012119</t>
  </si>
  <si>
    <t>B23030012019</t>
  </si>
  <si>
    <t>B23030012117</t>
  </si>
  <si>
    <t>B23030012015</t>
  </si>
  <si>
    <t>B23026221067</t>
  </si>
  <si>
    <t>B23026221066</t>
  </si>
  <si>
    <t>B23026221064</t>
  </si>
  <si>
    <t>B23026222062</t>
  </si>
  <si>
    <t>B23026222061</t>
  </si>
  <si>
    <t>B23026002044</t>
  </si>
  <si>
    <t>B23026002043</t>
  </si>
  <si>
    <t>B23026002021</t>
  </si>
  <si>
    <t>B23026002019</t>
  </si>
  <si>
    <t>B23026002017</t>
  </si>
  <si>
    <t>Allegheny Serviceberry</t>
  </si>
  <si>
    <t>B23021222061</t>
  </si>
  <si>
    <t>B23021222060</t>
  </si>
  <si>
    <t>B23021001047</t>
  </si>
  <si>
    <t>B23021001046</t>
  </si>
  <si>
    <t>B23021001044</t>
  </si>
  <si>
    <t>B23021001043</t>
  </si>
  <si>
    <t>B23021001042</t>
  </si>
  <si>
    <t>B23021002021</t>
  </si>
  <si>
    <t>B23021002119</t>
  </si>
  <si>
    <t>B23021002019</t>
  </si>
  <si>
    <t>B23021002117</t>
  </si>
  <si>
    <t>B23021002017</t>
  </si>
  <si>
    <t>B23021002015</t>
  </si>
  <si>
    <t>Shadblow Serviceberry</t>
  </si>
  <si>
    <t>Amelanchier canadensis</t>
  </si>
  <si>
    <t>B23017222067</t>
  </si>
  <si>
    <t>B23017222066</t>
  </si>
  <si>
    <t>B23017222064</t>
  </si>
  <si>
    <t>B23017222062</t>
  </si>
  <si>
    <t>B23015221067</t>
  </si>
  <si>
    <t>B23015221066</t>
  </si>
  <si>
    <t>B23015221064</t>
  </si>
  <si>
    <t>B23015221062</t>
  </si>
  <si>
    <t>B23015222061</t>
  </si>
  <si>
    <t>B23015223060</t>
  </si>
  <si>
    <t>B23015223059</t>
  </si>
  <si>
    <t>B23015001047</t>
  </si>
  <si>
    <t>B23015001046</t>
  </si>
  <si>
    <t>B23015001044</t>
  </si>
  <si>
    <t>B23015001043</t>
  </si>
  <si>
    <t>B23015001042</t>
  </si>
  <si>
    <t>B23015002119</t>
  </si>
  <si>
    <t>B23015002019</t>
  </si>
  <si>
    <t>B23015002117</t>
  </si>
  <si>
    <t>B23015002017</t>
  </si>
  <si>
    <t>B23015002115</t>
  </si>
  <si>
    <t>B23015002015</t>
  </si>
  <si>
    <t>B23015002113</t>
  </si>
  <si>
    <t>B23015003013</t>
  </si>
  <si>
    <t>Ohio Buckeye</t>
  </si>
  <si>
    <t>Aesculus glabra</t>
  </si>
  <si>
    <t>B21019003047</t>
  </si>
  <si>
    <t>B21019003046</t>
  </si>
  <si>
    <t>B21019003044</t>
  </si>
  <si>
    <t>B21019003042</t>
  </si>
  <si>
    <t>B20529011046</t>
  </si>
  <si>
    <t>B20529011044</t>
  </si>
  <si>
    <t>B20529011043</t>
  </si>
  <si>
    <t>B20529011042</t>
  </si>
  <si>
    <t>B20529011041</t>
  </si>
  <si>
    <t>B20529011040</t>
  </si>
  <si>
    <t>B20529012038</t>
  </si>
  <si>
    <t>B20529012115</t>
  </si>
  <si>
    <t>B20529012109</t>
  </si>
  <si>
    <t>B20529012009</t>
  </si>
  <si>
    <t>B20529012108</t>
  </si>
  <si>
    <t>B20529012008</t>
  </si>
  <si>
    <t>B20529013007</t>
  </si>
  <si>
    <t>B20529013006</t>
  </si>
  <si>
    <t>B20516011043</t>
  </si>
  <si>
    <t>B20516012042</t>
  </si>
  <si>
    <t>B20516012117</t>
  </si>
  <si>
    <t>B20516012017</t>
  </si>
  <si>
    <t>B20516012115</t>
  </si>
  <si>
    <t>B20516012015</t>
  </si>
  <si>
    <t>B20516012109</t>
  </si>
  <si>
    <t>B20516012009</t>
  </si>
  <si>
    <t>B20516012108</t>
  </si>
  <si>
    <t>B20516012008</t>
  </si>
  <si>
    <t>B20514011043</t>
  </si>
  <si>
    <t>B20514012115</t>
  </si>
  <si>
    <t>B20514012108</t>
  </si>
  <si>
    <t>B20511011043</t>
  </si>
  <si>
    <t>B20511011042</t>
  </si>
  <si>
    <t>B20511011041</t>
  </si>
  <si>
    <t>B20511012017</t>
  </si>
  <si>
    <t>B20511012015</t>
  </si>
  <si>
    <t>B20511012009</t>
  </si>
  <si>
    <t>B20511012008</t>
  </si>
  <si>
    <t>B20510011042</t>
  </si>
  <si>
    <t>B20510011040</t>
  </si>
  <si>
    <t>B20510011039</t>
  </si>
  <si>
    <t>B20510011038</t>
  </si>
  <si>
    <t>B18510221067</t>
  </si>
  <si>
    <t>B18510221066</t>
  </si>
  <si>
    <t>B18510221064</t>
  </si>
  <si>
    <t>B18510221062</t>
  </si>
  <si>
    <t>B18510222061</t>
  </si>
  <si>
    <t>B18510012115</t>
  </si>
  <si>
    <t>B18510012015</t>
  </si>
  <si>
    <t>B18510011013</t>
  </si>
  <si>
    <t>B18510012109</t>
  </si>
  <si>
    <t>B18510012009</t>
  </si>
  <si>
    <t>B18510002019</t>
  </si>
  <si>
    <t>B18510002117</t>
  </si>
  <si>
    <t>Own Root</t>
  </si>
  <si>
    <t>B18510002115</t>
  </si>
  <si>
    <t>B18510002015</t>
  </si>
  <si>
    <t>B18510002109</t>
  </si>
  <si>
    <t>B18510002009</t>
  </si>
  <si>
    <t>B18510002108</t>
  </si>
  <si>
    <t>B18505011043</t>
  </si>
  <si>
    <t>B18505011042</t>
  </si>
  <si>
    <t>B18505011041</t>
  </si>
  <si>
    <t>B18505011040</t>
  </si>
  <si>
    <t>B18505011039</t>
  </si>
  <si>
    <t>B18505012019</t>
  </si>
  <si>
    <t>B18505012017</t>
  </si>
  <si>
    <t>B18505012015</t>
  </si>
  <si>
    <t>B18502002043</t>
  </si>
  <si>
    <t>B18502002034</t>
  </si>
  <si>
    <t>B18502002033</t>
  </si>
  <si>
    <t>B18502002019</t>
  </si>
  <si>
    <t>B18502002017</t>
  </si>
  <si>
    <t>B18502002015</t>
  </si>
  <si>
    <t>B18502002009</t>
  </si>
  <si>
    <t>B18502002008</t>
  </si>
  <si>
    <t>B18502002007</t>
  </si>
  <si>
    <t>B17089011044</t>
  </si>
  <si>
    <t>B17089011043</t>
  </si>
  <si>
    <t>B17089011042</t>
  </si>
  <si>
    <t>B17089011041</t>
  </si>
  <si>
    <t>B17089011040</t>
  </si>
  <si>
    <t>B17089011039</t>
  </si>
  <si>
    <t>B17089012015</t>
  </si>
  <si>
    <t>B17089012009</t>
  </si>
  <si>
    <t>B17089012008</t>
  </si>
  <si>
    <t>B17089013007</t>
  </si>
  <si>
    <t>Powder Keg® Maple</t>
  </si>
  <si>
    <t>B17087012038</t>
  </si>
  <si>
    <t>B17087012015</t>
  </si>
  <si>
    <t>B17087012009</t>
  </si>
  <si>
    <t>B17055011044</t>
  </si>
  <si>
    <t>B17055011043</t>
  </si>
  <si>
    <t>B17055011042</t>
  </si>
  <si>
    <t>B17055011041</t>
  </si>
  <si>
    <t>B17055011040</t>
  </si>
  <si>
    <t>B17055012038</t>
  </si>
  <si>
    <t>B17055012117</t>
  </si>
  <si>
    <t>B17055012115</t>
  </si>
  <si>
    <t>B17055012109</t>
  </si>
  <si>
    <t>B17055012009</t>
  </si>
  <si>
    <t>B17055012008</t>
  </si>
  <si>
    <t>John Pair Maple</t>
  </si>
  <si>
    <t>Acer saccharum 'John Pair'</t>
  </si>
  <si>
    <t>B17030012041</t>
  </si>
  <si>
    <t>B17030012040</t>
  </si>
  <si>
    <t>B17030012019</t>
  </si>
  <si>
    <t>B17030012017</t>
  </si>
  <si>
    <t>B17030012015</t>
  </si>
  <si>
    <t>Fall Fiesta® Maple</t>
  </si>
  <si>
    <t>B17028011043</t>
  </si>
  <si>
    <t>B17028011042</t>
  </si>
  <si>
    <t>B17028011041</t>
  </si>
  <si>
    <t>B17028012117</t>
  </si>
  <si>
    <t>B17028012017</t>
  </si>
  <si>
    <t>B17028012115</t>
  </si>
  <si>
    <t>B17028012015</t>
  </si>
  <si>
    <t>B17028012113</t>
  </si>
  <si>
    <t>B17028012109</t>
  </si>
  <si>
    <t>B17028012009</t>
  </si>
  <si>
    <t>B17028013008</t>
  </si>
  <si>
    <t>B17028013007</t>
  </si>
  <si>
    <t>B17028013006</t>
  </si>
  <si>
    <t>Oregon Trail® Maple</t>
  </si>
  <si>
    <t>Acer saccharum 'Hiawatha 1'</t>
  </si>
  <si>
    <t>B17027012039</t>
  </si>
  <si>
    <t>B17027012038</t>
  </si>
  <si>
    <t>B17027012115</t>
  </si>
  <si>
    <t>B17027012015</t>
  </si>
  <si>
    <t>B17027012109</t>
  </si>
  <si>
    <t>B17027012009</t>
  </si>
  <si>
    <t>B17027012108</t>
  </si>
  <si>
    <t>B17027012008</t>
  </si>
  <si>
    <t>Crescendo™ Maple</t>
  </si>
  <si>
    <t>Acer saccharum 'Morton'</t>
  </si>
  <si>
    <t>B17025012042</t>
  </si>
  <si>
    <t>B17025012041</t>
  </si>
  <si>
    <t>Sugar Maple</t>
  </si>
  <si>
    <t>Acer saccharum</t>
  </si>
  <si>
    <t>B17014002043</t>
  </si>
  <si>
    <t>B17014002042</t>
  </si>
  <si>
    <t>B17014002041</t>
  </si>
  <si>
    <t>B17014002040</t>
  </si>
  <si>
    <t>B17014002039</t>
  </si>
  <si>
    <t>B17014003038</t>
  </si>
  <si>
    <t>B17014002119</t>
  </si>
  <si>
    <t>B17014002019</t>
  </si>
  <si>
    <t>B17014002117</t>
  </si>
  <si>
    <t>B17014002017</t>
  </si>
  <si>
    <t>B17014002115</t>
  </si>
  <si>
    <t>B17014002015</t>
  </si>
  <si>
    <t>B17014003109</t>
  </si>
  <si>
    <t>B17014003008</t>
  </si>
  <si>
    <t>Legacy® Maple</t>
  </si>
  <si>
    <t>Acer saccharum 'Legacy'</t>
  </si>
  <si>
    <t>B17012011044</t>
  </si>
  <si>
    <t>B17012011043</t>
  </si>
  <si>
    <t>B17012011042</t>
  </si>
  <si>
    <t>B17012011041</t>
  </si>
  <si>
    <t>B17012011040</t>
  </si>
  <si>
    <t>B17012012017</t>
  </si>
  <si>
    <t>B17012012009</t>
  </si>
  <si>
    <t>B17012012008</t>
  </si>
  <si>
    <t>B17010011044</t>
  </si>
  <si>
    <t>B17010011043</t>
  </si>
  <si>
    <t>B17010011042</t>
  </si>
  <si>
    <t>B17010011041</t>
  </si>
  <si>
    <t>B17010011040</t>
  </si>
  <si>
    <t>B17010012039</t>
  </si>
  <si>
    <t>B17010012038</t>
  </si>
  <si>
    <t>B17010012117</t>
  </si>
  <si>
    <t>B17010012017</t>
  </si>
  <si>
    <t>B17010012115</t>
  </si>
  <si>
    <t>B17010013007</t>
  </si>
  <si>
    <t>B17006011044</t>
  </si>
  <si>
    <t>B17006011043</t>
  </si>
  <si>
    <t>B17006011042</t>
  </si>
  <si>
    <t>B17006011041</t>
  </si>
  <si>
    <t>B17004013017</t>
  </si>
  <si>
    <t>B17004013109</t>
  </si>
  <si>
    <t>B17004013108</t>
  </si>
  <si>
    <t>B17004013008</t>
  </si>
  <si>
    <t>B17004013007</t>
  </si>
  <si>
    <t>Silver Queen Maple</t>
  </si>
  <si>
    <t>B16507011044</t>
  </si>
  <si>
    <t>B16507011043</t>
  </si>
  <si>
    <t>B16507011042</t>
  </si>
  <si>
    <t>B16507011041</t>
  </si>
  <si>
    <t>B16507011040</t>
  </si>
  <si>
    <t>B16507011039</t>
  </si>
  <si>
    <t>B16507011038</t>
  </si>
  <si>
    <t>B16507012117</t>
  </si>
  <si>
    <t>B16507012115</t>
  </si>
  <si>
    <t>B16507012015</t>
  </si>
  <si>
    <t>B16507012109</t>
  </si>
  <si>
    <t>B16507012008</t>
  </si>
  <si>
    <t>B16507012007</t>
  </si>
  <si>
    <t>B16502011044</t>
  </si>
  <si>
    <t>B16502011043</t>
  </si>
  <si>
    <t>B16502011042</t>
  </si>
  <si>
    <t>B16502011040</t>
  </si>
  <si>
    <t>B16502011039</t>
  </si>
  <si>
    <t>B15089601044</t>
  </si>
  <si>
    <t>B15089601043</t>
  </si>
  <si>
    <t>B15089601042</t>
  </si>
  <si>
    <t>B15089602117</t>
  </si>
  <si>
    <t>B15089602115</t>
  </si>
  <si>
    <t>B15089602015</t>
  </si>
  <si>
    <t>B15089602109</t>
  </si>
  <si>
    <t>B15089602009</t>
  </si>
  <si>
    <t>B15089602008</t>
  </si>
  <si>
    <t>B15089221066</t>
  </si>
  <si>
    <t>B15089221064</t>
  </si>
  <si>
    <t>B15089221062</t>
  </si>
  <si>
    <t>B15089001044</t>
  </si>
  <si>
    <t>B15089001043</t>
  </si>
  <si>
    <t>B15089001042</t>
  </si>
  <si>
    <t>B15089002019</t>
  </si>
  <si>
    <t>B15089002015</t>
  </si>
  <si>
    <t>B15089002009</t>
  </si>
  <si>
    <t>B15089002008</t>
  </si>
  <si>
    <t>B15050602046</t>
  </si>
  <si>
    <t>B15050601044</t>
  </si>
  <si>
    <t>B15050601043</t>
  </si>
  <si>
    <t>B15050602019</t>
  </si>
  <si>
    <t>B15050602017</t>
  </si>
  <si>
    <t>B15050602015</t>
  </si>
  <si>
    <t>B15050602009</t>
  </si>
  <si>
    <t>B15050602008</t>
  </si>
  <si>
    <t>B15050002047</t>
  </si>
  <si>
    <t>B15050001046</t>
  </si>
  <si>
    <t>B15050001044</t>
  </si>
  <si>
    <t>B15050001043</t>
  </si>
  <si>
    <t>B15050001042</t>
  </si>
  <si>
    <t>B15050001041</t>
  </si>
  <si>
    <t>B15050001040</t>
  </si>
  <si>
    <t>B15050002017</t>
  </si>
  <si>
    <t>B15050002015</t>
  </si>
  <si>
    <t>B15050002009</t>
  </si>
  <si>
    <t>B15050003008</t>
  </si>
  <si>
    <t>B15050003007</t>
  </si>
  <si>
    <t>B15047001046</t>
  </si>
  <si>
    <t>B15047001044</t>
  </si>
  <si>
    <t>B15047001043</t>
  </si>
  <si>
    <t>B15047001042</t>
  </si>
  <si>
    <t>B15047001041</t>
  </si>
  <si>
    <t>B15047002015</t>
  </si>
  <si>
    <t>B15047002009</t>
  </si>
  <si>
    <t>B15044001044</t>
  </si>
  <si>
    <t>B15044001043</t>
  </si>
  <si>
    <t>B15044001041</t>
  </si>
  <si>
    <t>B15044001040</t>
  </si>
  <si>
    <t>B15044002019</t>
  </si>
  <si>
    <t>B15044002017</t>
  </si>
  <si>
    <t>B15044002015</t>
  </si>
  <si>
    <t>B15041221066</t>
  </si>
  <si>
    <t>B15041221064</t>
  </si>
  <si>
    <t>B15041221062</t>
  </si>
  <si>
    <t>B15041221061</t>
  </si>
  <si>
    <t>B15041001044</t>
  </si>
  <si>
    <t>B15041001043</t>
  </si>
  <si>
    <t>B15041001042</t>
  </si>
  <si>
    <t>B15041001040</t>
  </si>
  <si>
    <t>B15041002017</t>
  </si>
  <si>
    <t>B15041002009</t>
  </si>
  <si>
    <t>B15041002008</t>
  </si>
  <si>
    <t>B15041003007</t>
  </si>
  <si>
    <t>B15041003006</t>
  </si>
  <si>
    <t>B15041003005</t>
  </si>
  <si>
    <t>B15023002043</t>
  </si>
  <si>
    <t>B15023002042</t>
  </si>
  <si>
    <t>B15023002041</t>
  </si>
  <si>
    <t>B15023002040</t>
  </si>
  <si>
    <t>B15023002039</t>
  </si>
  <si>
    <t>B15023002117</t>
  </si>
  <si>
    <t>B15023002017</t>
  </si>
  <si>
    <t>B15023002115</t>
  </si>
  <si>
    <t>B15023002015</t>
  </si>
  <si>
    <t>Red Sunset® Maple</t>
  </si>
  <si>
    <t>B15022001046</t>
  </si>
  <si>
    <t>B15022001044</t>
  </si>
  <si>
    <t>B15022001043</t>
  </si>
  <si>
    <t>B15022001042</t>
  </si>
  <si>
    <t>B15022002019</t>
  </si>
  <si>
    <t>B15022002015</t>
  </si>
  <si>
    <t>B15022002009</t>
  </si>
  <si>
    <t>B15022002008</t>
  </si>
  <si>
    <t>Red Maple</t>
  </si>
  <si>
    <t>Acer rubrum</t>
  </si>
  <si>
    <t>B15020002042</t>
  </si>
  <si>
    <t>B15020002040</t>
  </si>
  <si>
    <t>B15020002039</t>
  </si>
  <si>
    <t>B15020002117</t>
  </si>
  <si>
    <t>B15020002017</t>
  </si>
  <si>
    <t>B15020002115</t>
  </si>
  <si>
    <t>B15020002015</t>
  </si>
  <si>
    <t>B15020002109</t>
  </si>
  <si>
    <t>B15020002009</t>
  </si>
  <si>
    <t>B15020002108</t>
  </si>
  <si>
    <t>B15020002008</t>
  </si>
  <si>
    <t>B15020002007</t>
  </si>
  <si>
    <t>B15018001047</t>
  </si>
  <si>
    <t>B15018001046</t>
  </si>
  <si>
    <t>B15018001044</t>
  </si>
  <si>
    <t>B15018001043</t>
  </si>
  <si>
    <t>B15018001042</t>
  </si>
  <si>
    <t>B15018001041</t>
  </si>
  <si>
    <t>B15018002017</t>
  </si>
  <si>
    <t>1 Year</t>
  </si>
  <si>
    <t>B15018001017</t>
  </si>
  <si>
    <t>B15018001015</t>
  </si>
  <si>
    <t>B15018001013</t>
  </si>
  <si>
    <t>B15018002009</t>
  </si>
  <si>
    <t>B15018002008</t>
  </si>
  <si>
    <t>Burgundy Belle® Maple</t>
  </si>
  <si>
    <t>Acer rubrum 'Magnificent Magenta'</t>
  </si>
  <si>
    <t>B15004002008</t>
  </si>
  <si>
    <t>B15002001044</t>
  </si>
  <si>
    <t>B15002001043</t>
  </si>
  <si>
    <t>B15002001042</t>
  </si>
  <si>
    <t>B15002001041</t>
  </si>
  <si>
    <t>B15002001040</t>
  </si>
  <si>
    <t>B15002001039</t>
  </si>
  <si>
    <t>B15002001038</t>
  </si>
  <si>
    <t>B15002002015</t>
  </si>
  <si>
    <t>B15002002009</t>
  </si>
  <si>
    <t>B15002002008</t>
  </si>
  <si>
    <t>B15002002007</t>
  </si>
  <si>
    <t>Brandywine Maple</t>
  </si>
  <si>
    <t>B15001001044</t>
  </si>
  <si>
    <t>B15001001043</t>
  </si>
  <si>
    <t>B15001001042</t>
  </si>
  <si>
    <t>Korean Maple</t>
  </si>
  <si>
    <t>Acer pseudosieboldianum</t>
  </si>
  <si>
    <t>B14525226067</t>
  </si>
  <si>
    <t>B14525226066</t>
  </si>
  <si>
    <t>B14515226062</t>
  </si>
  <si>
    <t>Silver Variegated Maple</t>
  </si>
  <si>
    <t>Acer platanoides 'Drummondii'</t>
  </si>
  <si>
    <t>B13530012009</t>
  </si>
  <si>
    <t>B13530012008</t>
  </si>
  <si>
    <t>B13526011044</t>
  </si>
  <si>
    <t>B13526011042</t>
  </si>
  <si>
    <t>B13526011041</t>
  </si>
  <si>
    <t>B13526011040</t>
  </si>
  <si>
    <t>B13526012039</t>
  </si>
  <si>
    <t>B13526012017</t>
  </si>
  <si>
    <t>B13526012115</t>
  </si>
  <si>
    <t>B13526012015</t>
  </si>
  <si>
    <t>B13526012109</t>
  </si>
  <si>
    <t>B13526012009</t>
  </si>
  <si>
    <t>B13526012108</t>
  </si>
  <si>
    <t>B13526012008</t>
  </si>
  <si>
    <t>B13526013007</t>
  </si>
  <si>
    <t>Princeton Gold® Maple</t>
  </si>
  <si>
    <t>B13525011043</t>
  </si>
  <si>
    <t>B13525011042</t>
  </si>
  <si>
    <t>B13525011041</t>
  </si>
  <si>
    <t>B13525012119</t>
  </si>
  <si>
    <t>B13525012117</t>
  </si>
  <si>
    <t>B13525012115</t>
  </si>
  <si>
    <t>B13525012015</t>
  </si>
  <si>
    <t>B13525012109</t>
  </si>
  <si>
    <t>B13514011044</t>
  </si>
  <si>
    <t>B13514011043</t>
  </si>
  <si>
    <t>B13514011041</t>
  </si>
  <si>
    <t>B13514011040</t>
  </si>
  <si>
    <t>B13514011039</t>
  </si>
  <si>
    <t>B13514011038</t>
  </si>
  <si>
    <t>B13514012115</t>
  </si>
  <si>
    <t>B13514012009</t>
  </si>
  <si>
    <t>Emerald Lustre® Maple</t>
  </si>
  <si>
    <t>Acer platanoides 'Pond'</t>
  </si>
  <si>
    <t>B13512011043</t>
  </si>
  <si>
    <t>B13512011042</t>
  </si>
  <si>
    <t>B13512011041</t>
  </si>
  <si>
    <t>B13512011040</t>
  </si>
  <si>
    <t>B13512011039</t>
  </si>
  <si>
    <t>B13512011038</t>
  </si>
  <si>
    <t>B13512012015</t>
  </si>
  <si>
    <t>B13512012009</t>
  </si>
  <si>
    <t>B13512012008</t>
  </si>
  <si>
    <t>B13510012039</t>
  </si>
  <si>
    <t>B13510012115</t>
  </si>
  <si>
    <t>B13510012015</t>
  </si>
  <si>
    <t>B13510012109</t>
  </si>
  <si>
    <t>B13510012009</t>
  </si>
  <si>
    <t>B13510012108</t>
  </si>
  <si>
    <t>B13510012008</t>
  </si>
  <si>
    <t>Crimson Sentry Maple</t>
  </si>
  <si>
    <t>Acer platanoides 'Crimson Sentry'</t>
  </si>
  <si>
    <t>B13508012043</t>
  </si>
  <si>
    <t>B13508012040</t>
  </si>
  <si>
    <t>B13508012039</t>
  </si>
  <si>
    <t>B13508012117</t>
  </si>
  <si>
    <t>B13508012017</t>
  </si>
  <si>
    <t>B13508012115</t>
  </si>
  <si>
    <t>B13508012015</t>
  </si>
  <si>
    <t>B13508012109</t>
  </si>
  <si>
    <t>B13508013005</t>
  </si>
  <si>
    <t>B13508013004</t>
  </si>
  <si>
    <t>Crimson King Maple</t>
  </si>
  <si>
    <t>B13506011041</t>
  </si>
  <si>
    <t>B13506011040</t>
  </si>
  <si>
    <t>B13506012017</t>
  </si>
  <si>
    <t>B13506012115</t>
  </si>
  <si>
    <t>B13506012015</t>
  </si>
  <si>
    <t>B13506012109</t>
  </si>
  <si>
    <t>B13506012108</t>
  </si>
  <si>
    <t>B13506013008</t>
  </si>
  <si>
    <t>B13506013007</t>
  </si>
  <si>
    <t>B13506013006</t>
  </si>
  <si>
    <t>B13504012041</t>
  </si>
  <si>
    <t>B13504012040</t>
  </si>
  <si>
    <t>B13504013038</t>
  </si>
  <si>
    <t>B13504012034</t>
  </si>
  <si>
    <t>B13504012033</t>
  </si>
  <si>
    <t>B13504012115</t>
  </si>
  <si>
    <t>B13504012108</t>
  </si>
  <si>
    <t>B13504012008</t>
  </si>
  <si>
    <t>B13504012107</t>
  </si>
  <si>
    <t>1 3/4" LB</t>
  </si>
  <si>
    <t>B13504013106</t>
  </si>
  <si>
    <t>2" LB</t>
  </si>
  <si>
    <t>B13504013105</t>
  </si>
  <si>
    <t>B13504013005</t>
  </si>
  <si>
    <t>B13504013004</t>
  </si>
  <si>
    <t>Weeping Green Japanese Maple</t>
  </si>
  <si>
    <t>B12570066067</t>
  </si>
  <si>
    <t>B12570067064</t>
  </si>
  <si>
    <t>B12570067062</t>
  </si>
  <si>
    <t>Red Dragon Japanese Maple</t>
  </si>
  <si>
    <t>B12567066069</t>
  </si>
  <si>
    <t>B12567066067</t>
  </si>
  <si>
    <t>B12567066066</t>
  </si>
  <si>
    <t>B12567067064</t>
  </si>
  <si>
    <t>B12567067062</t>
  </si>
  <si>
    <t>Tamukeyama Japanese Maple</t>
  </si>
  <si>
    <t>B12560066066</t>
  </si>
  <si>
    <t>B12560066064</t>
  </si>
  <si>
    <t>B12560066062</t>
  </si>
  <si>
    <t>Lionheart Japanese Maple</t>
  </si>
  <si>
    <t>Acer palmatum dissectum 'Lionheart'</t>
  </si>
  <si>
    <t>B12544226069</t>
  </si>
  <si>
    <t>B12544226067</t>
  </si>
  <si>
    <t>B12544226066</t>
  </si>
  <si>
    <t>Crimson Prince Japanese Maple</t>
  </si>
  <si>
    <t>Acer palmatum 'Crimson Prince'</t>
  </si>
  <si>
    <t>B12522226069</t>
  </si>
  <si>
    <t>B12522226067</t>
  </si>
  <si>
    <t>B12522226066</t>
  </si>
  <si>
    <t>Emperor I® Japanese Maple</t>
  </si>
  <si>
    <t>B12519226069</t>
  </si>
  <si>
    <t>B12519226067</t>
  </si>
  <si>
    <t>Bloodgood Japanese Maple</t>
  </si>
  <si>
    <t>B12502226067</t>
  </si>
  <si>
    <t>B12502226066</t>
  </si>
  <si>
    <t>B12502226062</t>
  </si>
  <si>
    <t>B12502066017</t>
  </si>
  <si>
    <t>Greencolumn Maple</t>
  </si>
  <si>
    <t>Acer nigrum 'Greencolumn'</t>
  </si>
  <si>
    <t>B11504012042</t>
  </si>
  <si>
    <t>B11504012119</t>
  </si>
  <si>
    <t>B11504012019</t>
  </si>
  <si>
    <t>B11504012117</t>
  </si>
  <si>
    <t>B11504012017</t>
  </si>
  <si>
    <t>B11504012115</t>
  </si>
  <si>
    <t>B11504012015</t>
  </si>
  <si>
    <t>B11504012109</t>
  </si>
  <si>
    <t>B11504012009</t>
  </si>
  <si>
    <t>B11010011040</t>
  </si>
  <si>
    <t>B11010011039</t>
  </si>
  <si>
    <t>B11010011038</t>
  </si>
  <si>
    <t>B11010011034</t>
  </si>
  <si>
    <t>B11010012023</t>
  </si>
  <si>
    <t>B11010012009</t>
  </si>
  <si>
    <t>B11010012008</t>
  </si>
  <si>
    <t>B11010012005</t>
  </si>
  <si>
    <t>B10025061041</t>
  </si>
  <si>
    <t>B10025061040</t>
  </si>
  <si>
    <t>B10025061039</t>
  </si>
  <si>
    <t>B10025061038</t>
  </si>
  <si>
    <t>B10025061034</t>
  </si>
  <si>
    <t>B10025062017</t>
  </si>
  <si>
    <t>B10025062009</t>
  </si>
  <si>
    <t>B10025062008</t>
  </si>
  <si>
    <t>B10010062009</t>
  </si>
  <si>
    <t>B07515067008</t>
  </si>
  <si>
    <t>B07508006041</t>
  </si>
  <si>
    <t>High Peaks® Maple</t>
  </si>
  <si>
    <t>B07025011043</t>
  </si>
  <si>
    <t>B07025011042</t>
  </si>
  <si>
    <t>B07025011041</t>
  </si>
  <si>
    <t>B07025012039</t>
  </si>
  <si>
    <t>Mesa Glow® Maple</t>
  </si>
  <si>
    <t>Acer grandidentatum 'JFS-NuMex 3'</t>
  </si>
  <si>
    <t>B07020012017</t>
  </si>
  <si>
    <t>B07020012015</t>
  </si>
  <si>
    <t>B07020012009</t>
  </si>
  <si>
    <t>B07020012008</t>
  </si>
  <si>
    <t>Highland Park® Maple</t>
  </si>
  <si>
    <t>Acer grandidentatum × saccharum 'Hipzam'</t>
  </si>
  <si>
    <t>B07015012017</t>
  </si>
  <si>
    <t>B07015012015</t>
  </si>
  <si>
    <t>Rocky Mountain Glow® Maple</t>
  </si>
  <si>
    <t>Acer grandidentatum 'Schmidt'</t>
  </si>
  <si>
    <t>B07002011040</t>
  </si>
  <si>
    <t>B06025011043</t>
  </si>
  <si>
    <t>B06025011042</t>
  </si>
  <si>
    <t>B06025011041</t>
  </si>
  <si>
    <t>B06025011040</t>
  </si>
  <si>
    <t>B06025011039</t>
  </si>
  <si>
    <t>B06025011038</t>
  </si>
  <si>
    <t>B06025012117</t>
  </si>
  <si>
    <t>B06025011017</t>
  </si>
  <si>
    <t>B06025012115</t>
  </si>
  <si>
    <t>B06025012015</t>
  </si>
  <si>
    <t>B06025011013</t>
  </si>
  <si>
    <t>B06025011012</t>
  </si>
  <si>
    <t>B06025012109</t>
  </si>
  <si>
    <t>B06001221066</t>
  </si>
  <si>
    <t>B06001221064</t>
  </si>
  <si>
    <t>B06001221062</t>
  </si>
  <si>
    <t>B06001221061</t>
  </si>
  <si>
    <t>B06001221060</t>
  </si>
  <si>
    <t>B06001221059</t>
  </si>
  <si>
    <t>B06001001044</t>
  </si>
  <si>
    <t>B06001001043</t>
  </si>
  <si>
    <t>B06001001042</t>
  </si>
  <si>
    <t>B06001001041</t>
  </si>
  <si>
    <t>B06001002119</t>
  </si>
  <si>
    <t>B06001002117</t>
  </si>
  <si>
    <t>B06001002017</t>
  </si>
  <si>
    <t>Sienna Glen® Maple</t>
  </si>
  <si>
    <t>Acer x freemanii 'Sienna'</t>
  </si>
  <si>
    <t>B05540001042</t>
  </si>
  <si>
    <t>B05540001041</t>
  </si>
  <si>
    <t>B05540001040</t>
  </si>
  <si>
    <t>B05540001039</t>
  </si>
  <si>
    <t>B05540001038</t>
  </si>
  <si>
    <t>B05540002017</t>
  </si>
  <si>
    <t>B05540002015</t>
  </si>
  <si>
    <t>B05540002009</t>
  </si>
  <si>
    <t>B05540002008</t>
  </si>
  <si>
    <t>B05540002007</t>
  </si>
  <si>
    <t>Marmo Maple</t>
  </si>
  <si>
    <t>Acer x freemanii 'Marmo'</t>
  </si>
  <si>
    <t>B05529001044</t>
  </si>
  <si>
    <t>B05529001043</t>
  </si>
  <si>
    <t>B05529001042</t>
  </si>
  <si>
    <t>B05529001041</t>
  </si>
  <si>
    <t>B05529002117</t>
  </si>
  <si>
    <t>B05529002115</t>
  </si>
  <si>
    <t>B05529002109</t>
  </si>
  <si>
    <t>B05529002009</t>
  </si>
  <si>
    <t>B05529002108</t>
  </si>
  <si>
    <t>B05529002008</t>
  </si>
  <si>
    <t>Firefall™ Maple</t>
  </si>
  <si>
    <t>Acer x freemanii 'AF#1'</t>
  </si>
  <si>
    <t>B05510001043</t>
  </si>
  <si>
    <t>B05510001042</t>
  </si>
  <si>
    <t>B05510001041</t>
  </si>
  <si>
    <t>Celebration® Maple</t>
  </si>
  <si>
    <t>B05508001046</t>
  </si>
  <si>
    <t>B05508001044</t>
  </si>
  <si>
    <t>B05508001043</t>
  </si>
  <si>
    <t>B05508001042</t>
  </si>
  <si>
    <t>B05508001041</t>
  </si>
  <si>
    <t>B05508002108</t>
  </si>
  <si>
    <t>Autumn Fantasy® Maple</t>
  </si>
  <si>
    <t>Acer x freemanii 'DTR 102'</t>
  </si>
  <si>
    <t>B05505001039</t>
  </si>
  <si>
    <t>B05505001038</t>
  </si>
  <si>
    <t>B05505002119</t>
  </si>
  <si>
    <t>B05505002017</t>
  </si>
  <si>
    <t>B05503221067</t>
  </si>
  <si>
    <t>B05503221066</t>
  </si>
  <si>
    <t>B05503221064</t>
  </si>
  <si>
    <t>B05503221062</t>
  </si>
  <si>
    <t>B05503221061</t>
  </si>
  <si>
    <t>B05503001044</t>
  </si>
  <si>
    <t>B05503001043</t>
  </si>
  <si>
    <t>B05503001042</t>
  </si>
  <si>
    <t>B05503001041</t>
  </si>
  <si>
    <t>B05503001040</t>
  </si>
  <si>
    <t>B05503001038</t>
  </si>
  <si>
    <t>B05503002017</t>
  </si>
  <si>
    <t>B05503001017</t>
  </si>
  <si>
    <t>B05503002015</t>
  </si>
  <si>
    <t>B05503001013</t>
  </si>
  <si>
    <t>B05503002009</t>
  </si>
  <si>
    <t>B05503002008</t>
  </si>
  <si>
    <t>Pacific Fire Maple</t>
  </si>
  <si>
    <t>B04020226067</t>
  </si>
  <si>
    <t>B04020226066</t>
  </si>
  <si>
    <t>B04020226064</t>
  </si>
  <si>
    <t>B04020226062</t>
  </si>
  <si>
    <t>B02020062041</t>
  </si>
  <si>
    <t>B02020062117</t>
  </si>
  <si>
    <t>B02020062017</t>
  </si>
  <si>
    <t>B02020062115</t>
  </si>
  <si>
    <t>B02020062015</t>
  </si>
  <si>
    <t>B02020062109</t>
  </si>
  <si>
    <t>B02020062009</t>
  </si>
  <si>
    <t>B02020062108</t>
  </si>
  <si>
    <t>B02020062008</t>
  </si>
  <si>
    <t>B02020062007</t>
  </si>
  <si>
    <t>Queen Elizabeth™ Maple</t>
  </si>
  <si>
    <t>Acer campestre 'Evelyn'</t>
  </si>
  <si>
    <t>B02007062017</t>
  </si>
  <si>
    <t>B02007062009</t>
  </si>
  <si>
    <t>B02007062008</t>
  </si>
  <si>
    <t>B02007062007</t>
  </si>
  <si>
    <t>Hedge Maple</t>
  </si>
  <si>
    <t>Acer campestre</t>
  </si>
  <si>
    <t>B02004002041</t>
  </si>
  <si>
    <t>Available</t>
  </si>
  <si>
    <t>Price over 50</t>
  </si>
  <si>
    <t>Price up to 49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</si>
  <si>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</si>
  <si>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</si>
  <si>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Top-Graft &amp; Specialty, All Grades = 5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</si>
  <si>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</si>
  <si>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Whips: 12"-10' = 10.  Multi-Stem 12"- 3' = 5 , 4'+ = 3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</si>
  <si>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</si>
  <si>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 xml:space="preserve">BR &amp; LB:  2-6' = 10 , 1-1.25" = 5 , 1.5" = 3 , 1.75"+ = 2 </t>
  </si>
  <si>
    <t>Sales Contacts</t>
  </si>
  <si>
    <t>Please order bundle quantites when applicable:</t>
  </si>
  <si>
    <t xml:space="preserve">  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</si>
  <si>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</si>
  <si>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r>
      <rPr>
        <b/>
        <sz val="40"/>
        <color theme="1"/>
        <rFont val="Calibri"/>
        <family val="2"/>
      </rPr>
      <t xml:space="preserve">   </t>
    </r>
    <r>
      <rPr>
        <b/>
        <u/>
        <sz val="40"/>
        <color theme="1"/>
        <rFont val="Calibri"/>
        <family val="2"/>
      </rPr>
      <t>BAREROOT FRUIT AVAILABILITY</t>
    </r>
  </si>
  <si>
    <t>Mountain Hemlock</t>
  </si>
  <si>
    <t>Tsuga mertensiana</t>
  </si>
  <si>
    <t>A87530070066</t>
  </si>
  <si>
    <t>A87530070064</t>
  </si>
  <si>
    <t>A87530070063</t>
  </si>
  <si>
    <t>A82535070017</t>
  </si>
  <si>
    <t>A82535070015</t>
  </si>
  <si>
    <t>Snow Charm® Snowbell</t>
  </si>
  <si>
    <t>Styrax japonicus 'JFS-E'</t>
  </si>
  <si>
    <t>A82525070009</t>
  </si>
  <si>
    <t>A82525070008</t>
  </si>
  <si>
    <t>1 1/2"</t>
  </si>
  <si>
    <t>A82525070007</t>
  </si>
  <si>
    <t>A82520070009</t>
  </si>
  <si>
    <t>Fragrant Fountain Snowbell</t>
  </si>
  <si>
    <t>Styrax japonicus 'Fragrant Fountain'</t>
  </si>
  <si>
    <t>A82510070009</t>
  </si>
  <si>
    <t>A82510070008</t>
  </si>
  <si>
    <t>Fragrant Snowbell</t>
  </si>
  <si>
    <t>Styrax obassia</t>
  </si>
  <si>
    <t>A82505070015</t>
  </si>
  <si>
    <t>A82505070009</t>
  </si>
  <si>
    <t>A82505070008</t>
  </si>
  <si>
    <t>Japanese Stewartia</t>
  </si>
  <si>
    <t>A82060070019</t>
  </si>
  <si>
    <t>Japanese Umbrella Pine</t>
  </si>
  <si>
    <t>Sciadopitys verticillata</t>
  </si>
  <si>
    <t>A79220070064</t>
  </si>
  <si>
    <t>Forest Green® Oak</t>
  </si>
  <si>
    <t>A75008070007</t>
  </si>
  <si>
    <t>1 3/4"</t>
  </si>
  <si>
    <t>A75008070006</t>
  </si>
  <si>
    <t>A75008070005</t>
  </si>
  <si>
    <t>2 1/2"</t>
  </si>
  <si>
    <t>A75008070004</t>
  </si>
  <si>
    <t>A75008070003</t>
  </si>
  <si>
    <t>Schip Laurel</t>
  </si>
  <si>
    <t>Prunus laurocerasus 'Schipkaensis'</t>
  </si>
  <si>
    <t>A73305270064</t>
  </si>
  <si>
    <t>A73305270062</t>
  </si>
  <si>
    <t>Strobiformis</t>
  </si>
  <si>
    <t>Vanderwolf's Pyramid Pine</t>
  </si>
  <si>
    <t>Pinus flexilis 'Vanderwolf's Pyramid'</t>
  </si>
  <si>
    <t>A68041370064</t>
  </si>
  <si>
    <t>A68041070064</t>
  </si>
  <si>
    <t>A68041070062</t>
  </si>
  <si>
    <t>Dwarf Mugo Pine</t>
  </si>
  <si>
    <t>A68009070066</t>
  </si>
  <si>
    <t>30"</t>
  </si>
  <si>
    <t>A68009070065</t>
  </si>
  <si>
    <t>A68009070064</t>
  </si>
  <si>
    <t>A68003070064</t>
  </si>
  <si>
    <t>A68003070062</t>
  </si>
  <si>
    <t>A68003070061</t>
  </si>
  <si>
    <t>A68003070060</t>
  </si>
  <si>
    <t>A68003070059</t>
  </si>
  <si>
    <t>Wellspire Black Spruce</t>
  </si>
  <si>
    <t>A67070070060</t>
  </si>
  <si>
    <t>Fat Albert Blue Spruce</t>
  </si>
  <si>
    <t>Picea pungens 'Fat Albert'</t>
  </si>
  <si>
    <t>A67020070064</t>
  </si>
  <si>
    <t>A67020070062</t>
  </si>
  <si>
    <t>A67020070061</t>
  </si>
  <si>
    <t>Globosa Spruce</t>
  </si>
  <si>
    <t>Picea pungens 'Globosa'</t>
  </si>
  <si>
    <t>A67010070065</t>
  </si>
  <si>
    <t>A67010070064</t>
  </si>
  <si>
    <t>42"</t>
  </si>
  <si>
    <t>A67010070063</t>
  </si>
  <si>
    <t>Bakeri Blue Spruce</t>
  </si>
  <si>
    <t>Picea pungens 'Bakeri'</t>
  </si>
  <si>
    <t>A67009070064</t>
  </si>
  <si>
    <t>A67009070061</t>
  </si>
  <si>
    <t>A67009070060</t>
  </si>
  <si>
    <t>Vanessa Parrotia</t>
  </si>
  <si>
    <t>A64075070009</t>
  </si>
  <si>
    <t>A64075070006</t>
  </si>
  <si>
    <t>A64020070015</t>
  </si>
  <si>
    <t>A64020070009</t>
  </si>
  <si>
    <t>A64020070008</t>
  </si>
  <si>
    <t>A64020070007</t>
  </si>
  <si>
    <t>Wildfire Tupelo</t>
  </si>
  <si>
    <t>Nyssa sylvatica 'Wildfire'</t>
  </si>
  <si>
    <t>A62550070007</t>
  </si>
  <si>
    <t>A62550070006</t>
  </si>
  <si>
    <t>A62550070005</t>
  </si>
  <si>
    <t>A62526070008</t>
  </si>
  <si>
    <t>A62525070009</t>
  </si>
  <si>
    <t>A62525070008</t>
  </si>
  <si>
    <t>A62525070007</t>
  </si>
  <si>
    <t>A59079270062</t>
  </si>
  <si>
    <t>Leonard Messel Magnolia</t>
  </si>
  <si>
    <t>A59014270061</t>
  </si>
  <si>
    <t>A59012070008</t>
  </si>
  <si>
    <t>A56520070008</t>
  </si>
  <si>
    <t>A56520070006</t>
  </si>
  <si>
    <t>A56520070005</t>
  </si>
  <si>
    <t>A56520070004</t>
  </si>
  <si>
    <t>Worplesdon Sweetgum</t>
  </si>
  <si>
    <t>A56511070008</t>
  </si>
  <si>
    <t>A56511070007</t>
  </si>
  <si>
    <t>A56511070006</t>
  </si>
  <si>
    <t>A56511070005</t>
  </si>
  <si>
    <t>Rotundiloba Sweetgum</t>
  </si>
  <si>
    <t>Liquidambar styraciflua 'Rotundiloba'</t>
  </si>
  <si>
    <t>A56507070006</t>
  </si>
  <si>
    <t>Spartan Juniper</t>
  </si>
  <si>
    <t>Juniperus chinensis 'Spartan'</t>
  </si>
  <si>
    <t>A53072070062</t>
  </si>
  <si>
    <t>A47509070015</t>
  </si>
  <si>
    <t>A47509070009</t>
  </si>
  <si>
    <t>A47509070008</t>
  </si>
  <si>
    <t>A47506070015</t>
  </si>
  <si>
    <t>A47506070009</t>
  </si>
  <si>
    <t>A47506070008</t>
  </si>
  <si>
    <t>A47505070015</t>
  </si>
  <si>
    <t>A47505070009</t>
  </si>
  <si>
    <t>A47505070008</t>
  </si>
  <si>
    <t>A47505070007</t>
  </si>
  <si>
    <t>A47505070006</t>
  </si>
  <si>
    <t>A47501070015</t>
  </si>
  <si>
    <t>A47501070009</t>
  </si>
  <si>
    <t>A47501070008</t>
  </si>
  <si>
    <t>A47501070007</t>
  </si>
  <si>
    <t>Tricolor Beech</t>
  </si>
  <si>
    <t>Fagus sylvatica 'Roseomarginata'</t>
  </si>
  <si>
    <t>A44020070015</t>
  </si>
  <si>
    <t>A44012070005</t>
  </si>
  <si>
    <t>Weeping Beech</t>
  </si>
  <si>
    <t>Fagus sylvatica 'Pendula'</t>
  </si>
  <si>
    <t>A44008070009</t>
  </si>
  <si>
    <t>A44008070007</t>
  </si>
  <si>
    <t>A44008070006</t>
  </si>
  <si>
    <t>A44008070005</t>
  </si>
  <si>
    <t>A44006070009</t>
  </si>
  <si>
    <t>A44006070008</t>
  </si>
  <si>
    <t>A44006070007</t>
  </si>
  <si>
    <t>A44006070006</t>
  </si>
  <si>
    <t>A44006070005</t>
  </si>
  <si>
    <t>A44006070004</t>
  </si>
  <si>
    <t>American Beech</t>
  </si>
  <si>
    <t>A44001070006</t>
  </si>
  <si>
    <t>A44001070005</t>
  </si>
  <si>
    <t>A44001070004</t>
  </si>
  <si>
    <t>A44001070003</t>
  </si>
  <si>
    <t>A35057070006</t>
  </si>
  <si>
    <t>A35057070005</t>
  </si>
  <si>
    <t>A35054270064</t>
  </si>
  <si>
    <t>A35054270062</t>
  </si>
  <si>
    <t>Slender Hinoki Cypress</t>
  </si>
  <si>
    <t>Chamaecyparis obtusa 'gracilis'</t>
  </si>
  <si>
    <t>A32523070062</t>
  </si>
  <si>
    <t>A31590070009</t>
  </si>
  <si>
    <t>A31590070008</t>
  </si>
  <si>
    <t>A31590070007</t>
  </si>
  <si>
    <t>A31590070006</t>
  </si>
  <si>
    <t>A31590070005</t>
  </si>
  <si>
    <t>A31590070004</t>
  </si>
  <si>
    <t>A31576070009</t>
  </si>
  <si>
    <t>Heart's Desire™ Redbud</t>
  </si>
  <si>
    <t>Cercis canadensis 'UMN7101'</t>
  </si>
  <si>
    <t>A31550070008</t>
  </si>
  <si>
    <t>A31550070007</t>
  </si>
  <si>
    <t>A31545070007</t>
  </si>
  <si>
    <t>Blue Atlas Cedar</t>
  </si>
  <si>
    <t>A30001070061</t>
  </si>
  <si>
    <t>A30001070059</t>
  </si>
  <si>
    <t>A30001070058</t>
  </si>
  <si>
    <t>A30001070056</t>
  </si>
  <si>
    <t>A30001070054</t>
  </si>
  <si>
    <t>Standing Ovation™ - First Editions® Serviceberry</t>
  </si>
  <si>
    <t>Amelanchier alnifolia 'Obelisk'</t>
  </si>
  <si>
    <t>A23035270066</t>
  </si>
  <si>
    <t>A23035270064</t>
  </si>
  <si>
    <t>A23035270062</t>
  </si>
  <si>
    <t>Moonrise® Maple</t>
  </si>
  <si>
    <t>Acer shirasawanum 'Munn 001'</t>
  </si>
  <si>
    <t>A17510270064</t>
  </si>
  <si>
    <t>A17510270062</t>
  </si>
  <si>
    <t>A14515270064</t>
  </si>
  <si>
    <t>A14515270062</t>
  </si>
  <si>
    <t>A14515270061</t>
  </si>
  <si>
    <t>A14515270060</t>
  </si>
  <si>
    <t>A14515270059</t>
  </si>
  <si>
    <t>A12570770065</t>
  </si>
  <si>
    <t>A12570770063</t>
  </si>
  <si>
    <t>A12570770062</t>
  </si>
  <si>
    <t>A12570770061</t>
  </si>
  <si>
    <t>A12570070009</t>
  </si>
  <si>
    <t>A12570070008</t>
  </si>
  <si>
    <t>A12570070007</t>
  </si>
  <si>
    <t>A12570070006</t>
  </si>
  <si>
    <t>A12570070005</t>
  </si>
  <si>
    <t>A12567770065</t>
  </si>
  <si>
    <t>A12567770064</t>
  </si>
  <si>
    <t>A12567770063</t>
  </si>
  <si>
    <t>A12567770062</t>
  </si>
  <si>
    <t>A12567070009</t>
  </si>
  <si>
    <t>A12567070008</t>
  </si>
  <si>
    <t>A12567070007</t>
  </si>
  <si>
    <t>A12567070006</t>
  </si>
  <si>
    <t>A12560770065</t>
  </si>
  <si>
    <t>A12560770064</t>
  </si>
  <si>
    <t>A12560770063</t>
  </si>
  <si>
    <t>A12560770062</t>
  </si>
  <si>
    <t>A12560770061</t>
  </si>
  <si>
    <t>A12560070009</t>
  </si>
  <si>
    <t>A12560070008</t>
  </si>
  <si>
    <t>A12560070007</t>
  </si>
  <si>
    <t>A12560070006</t>
  </si>
  <si>
    <t>A12560070005</t>
  </si>
  <si>
    <t>A12560070004</t>
  </si>
  <si>
    <t>Shishigashira Japanese Maple</t>
  </si>
  <si>
    <t>A12559270066</t>
  </si>
  <si>
    <t>A12559270064</t>
  </si>
  <si>
    <t>A12559270062</t>
  </si>
  <si>
    <t>A12559270061</t>
  </si>
  <si>
    <t>Orangeola Japanese Maple</t>
  </si>
  <si>
    <t>A12552770063</t>
  </si>
  <si>
    <t>A12552770062</t>
  </si>
  <si>
    <t>A12544770063</t>
  </si>
  <si>
    <t>A12544770062</t>
  </si>
  <si>
    <t>A12544770061</t>
  </si>
  <si>
    <t>A12519270064</t>
  </si>
  <si>
    <t>A12519270062</t>
  </si>
  <si>
    <t>A12519270061</t>
  </si>
  <si>
    <t>A12519270060</t>
  </si>
  <si>
    <t>A12519270059</t>
  </si>
  <si>
    <t>A12504270062</t>
  </si>
  <si>
    <t>A12504270061</t>
  </si>
  <si>
    <t>A12504270060</t>
  </si>
  <si>
    <t>A12504270059</t>
  </si>
  <si>
    <t>A12504270058</t>
  </si>
  <si>
    <t>A12502270066</t>
  </si>
  <si>
    <t>A12502270064</t>
  </si>
  <si>
    <t>A12502270062</t>
  </si>
  <si>
    <t>A12502270061</t>
  </si>
  <si>
    <t>A12502270060</t>
  </si>
  <si>
    <t>A12502070015</t>
  </si>
  <si>
    <t>A12502070009</t>
  </si>
  <si>
    <t>A12502070008</t>
  </si>
  <si>
    <t>A12502070007</t>
  </si>
  <si>
    <t>Crimson Queen Japanese Maple</t>
  </si>
  <si>
    <t>A12501770066</t>
  </si>
  <si>
    <t>A12501770065</t>
  </si>
  <si>
    <t>A12501770064</t>
  </si>
  <si>
    <t>A12501770063</t>
  </si>
  <si>
    <t>A12501770061</t>
  </si>
  <si>
    <t>A12501070009</t>
  </si>
  <si>
    <t>A12501070008</t>
  </si>
  <si>
    <t>A12501070007</t>
  </si>
  <si>
    <t>A12501070006</t>
  </si>
  <si>
    <t>A12501070005</t>
  </si>
  <si>
    <t>A07515270062</t>
  </si>
  <si>
    <t>A07515270061</t>
  </si>
  <si>
    <t>A07515270060</t>
  </si>
  <si>
    <t>A07508870008</t>
  </si>
  <si>
    <t>A07508870006</t>
  </si>
  <si>
    <t>A07508870005</t>
  </si>
  <si>
    <t>A07508870004</t>
  </si>
  <si>
    <t>A07508270064</t>
  </si>
  <si>
    <t>A07508270062</t>
  </si>
  <si>
    <t>A07508070009</t>
  </si>
  <si>
    <t>A07508070008</t>
  </si>
  <si>
    <t>A07508070007</t>
  </si>
  <si>
    <t>Cinnamon Girl™ Maple</t>
  </si>
  <si>
    <t>Acer griseum x A. maximowiczianum 'Molly Fordham'</t>
  </si>
  <si>
    <t>A07505070007</t>
  </si>
  <si>
    <t>A07505070005</t>
  </si>
  <si>
    <t>Three Cheers™ Maple</t>
  </si>
  <si>
    <t>A04030270060</t>
  </si>
  <si>
    <t>A04030270059</t>
  </si>
  <si>
    <t>A04020270064</t>
  </si>
  <si>
    <t>A04020270062</t>
  </si>
  <si>
    <t>A04020270061</t>
  </si>
  <si>
    <t>A04020270060</t>
  </si>
  <si>
    <t>A04020270059</t>
  </si>
  <si>
    <t>Morning Starburst™ Maple</t>
  </si>
  <si>
    <t>A04007270064</t>
  </si>
  <si>
    <t>A04007270062</t>
  </si>
  <si>
    <t>A04007270061</t>
  </si>
  <si>
    <t>A04007270059</t>
  </si>
  <si>
    <t>A04007270058</t>
  </si>
  <si>
    <t>A04005270064</t>
  </si>
  <si>
    <t>A04005270062</t>
  </si>
  <si>
    <t>A04005270061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</si>
  <si>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</si>
  <si>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</si>
  <si>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</si>
  <si>
    <t>R88019803007</t>
  </si>
  <si>
    <t>R88003803009</t>
  </si>
  <si>
    <t>R88003803007</t>
  </si>
  <si>
    <t>Gila Monster™ Oak</t>
  </si>
  <si>
    <t>Quercus x gambelii (Hybrid Seed Strain)</t>
  </si>
  <si>
    <t>R75070802044</t>
  </si>
  <si>
    <t>R75070802043</t>
  </si>
  <si>
    <t>R75070802040</t>
  </si>
  <si>
    <t>R75070802039</t>
  </si>
  <si>
    <t>R75070802038</t>
  </si>
  <si>
    <t>R75070802019</t>
  </si>
  <si>
    <t>R75070802009</t>
  </si>
  <si>
    <t>Turkey Oak</t>
  </si>
  <si>
    <t>Quercus cerris</t>
  </si>
  <si>
    <t>R75069803007</t>
  </si>
  <si>
    <t>R75069802006</t>
  </si>
  <si>
    <t>R75069802005</t>
  </si>
  <si>
    <t>R75058862043</t>
  </si>
  <si>
    <t>R75058862042</t>
  </si>
  <si>
    <t>R75058862021</t>
  </si>
  <si>
    <t>R75058862019</t>
  </si>
  <si>
    <t>R75058862117</t>
  </si>
  <si>
    <t>R75058862017</t>
  </si>
  <si>
    <t>R75058862009</t>
  </si>
  <si>
    <t>R75058862008</t>
  </si>
  <si>
    <t>R75058862007</t>
  </si>
  <si>
    <t>R75057862043</t>
  </si>
  <si>
    <t>R75057862042</t>
  </si>
  <si>
    <t>R75057862021</t>
  </si>
  <si>
    <t>R75057862019</t>
  </si>
  <si>
    <t>R75057862117</t>
  </si>
  <si>
    <t>R75057862017</t>
  </si>
  <si>
    <t>R75057862115</t>
  </si>
  <si>
    <t>R75057862015</t>
  </si>
  <si>
    <t>R75057862109</t>
  </si>
  <si>
    <t>R75057862009</t>
  </si>
  <si>
    <t>R75057862008</t>
  </si>
  <si>
    <t>R75057862007</t>
  </si>
  <si>
    <t>R75057863006</t>
  </si>
  <si>
    <t>R75051862015</t>
  </si>
  <si>
    <t>R75051862009</t>
  </si>
  <si>
    <t>R75044862043</t>
  </si>
  <si>
    <t>R75044862042</t>
  </si>
  <si>
    <t>R75044862039</t>
  </si>
  <si>
    <t>R75044862021</t>
  </si>
  <si>
    <t>R75044862019</t>
  </si>
  <si>
    <t>R75044862017</t>
  </si>
  <si>
    <t>R75044862015</t>
  </si>
  <si>
    <t>R75041862117</t>
  </si>
  <si>
    <t>R75030862044</t>
  </si>
  <si>
    <t>R75030862043</t>
  </si>
  <si>
    <t>R75030862042</t>
  </si>
  <si>
    <t>R75030862041</t>
  </si>
  <si>
    <t>R75030862040</t>
  </si>
  <si>
    <t>R75030862021</t>
  </si>
  <si>
    <t>R75030862019</t>
  </si>
  <si>
    <t>R75030862117</t>
  </si>
  <si>
    <t>R75030862017</t>
  </si>
  <si>
    <t>R75030862115</t>
  </si>
  <si>
    <t>R75030862015</t>
  </si>
  <si>
    <t>R75030862109</t>
  </si>
  <si>
    <t>R75030862009</t>
  </si>
  <si>
    <t>R75030862008</t>
  </si>
  <si>
    <t>R75030862007</t>
  </si>
  <si>
    <t>R75030863006</t>
  </si>
  <si>
    <t>R75026802039</t>
  </si>
  <si>
    <t>R75026802038</t>
  </si>
  <si>
    <t>R75026802019</t>
  </si>
  <si>
    <t>6 FT HH</t>
  </si>
  <si>
    <t>R75026802215</t>
  </si>
  <si>
    <t>R75026802109</t>
  </si>
  <si>
    <t>1" HH</t>
  </si>
  <si>
    <t>R75026802209</t>
  </si>
  <si>
    <t>R75026803008</t>
  </si>
  <si>
    <t>R75021802043</t>
  </si>
  <si>
    <t>R75021802040</t>
  </si>
  <si>
    <t>R75021802039</t>
  </si>
  <si>
    <t>R75021802038</t>
  </si>
  <si>
    <t>R75021802019</t>
  </si>
  <si>
    <t>R75021802017</t>
  </si>
  <si>
    <t>R75021802115</t>
  </si>
  <si>
    <t>R75021802215</t>
  </si>
  <si>
    <t>R75021802015</t>
  </si>
  <si>
    <t>R75021802009</t>
  </si>
  <si>
    <t>R75021802008</t>
  </si>
  <si>
    <t>R75021802007</t>
  </si>
  <si>
    <t>R75018802044</t>
  </si>
  <si>
    <t>R75018802043</t>
  </si>
  <si>
    <t>R75018802042</t>
  </si>
  <si>
    <t>R75018802041</t>
  </si>
  <si>
    <t>R75018802040</t>
  </si>
  <si>
    <t>R75018802038</t>
  </si>
  <si>
    <t>R75018802019</t>
  </si>
  <si>
    <t>R75018802117</t>
  </si>
  <si>
    <t>5 FT HH</t>
  </si>
  <si>
    <t>R75018802217</t>
  </si>
  <si>
    <t>R75018802017</t>
  </si>
  <si>
    <t>R75018802115</t>
  </si>
  <si>
    <t>R75018802215</t>
  </si>
  <si>
    <t>R75018802015</t>
  </si>
  <si>
    <t>R75018802209</t>
  </si>
  <si>
    <t>1 1/4" HH</t>
  </si>
  <si>
    <t>R75018802208</t>
  </si>
  <si>
    <t>R75018802006</t>
  </si>
  <si>
    <t>R75008862041</t>
  </si>
  <si>
    <t>R75008862039</t>
  </si>
  <si>
    <t>R75008862007</t>
  </si>
  <si>
    <t>R75008863006</t>
  </si>
  <si>
    <t>R75003802009</t>
  </si>
  <si>
    <t>R75003802008</t>
  </si>
  <si>
    <t>R75003802007</t>
  </si>
  <si>
    <t>R64075802019</t>
  </si>
  <si>
    <t>R64075802017</t>
  </si>
  <si>
    <t>R64075802009</t>
  </si>
  <si>
    <t>R64050802017</t>
  </si>
  <si>
    <t>R64020802023</t>
  </si>
  <si>
    <t>R64020802021</t>
  </si>
  <si>
    <t>R62590812044</t>
  </si>
  <si>
    <t>R62590812021</t>
  </si>
  <si>
    <t>R62590812019</t>
  </si>
  <si>
    <t>R62530812019</t>
  </si>
  <si>
    <t>R62525812042</t>
  </si>
  <si>
    <t>R62525812019</t>
  </si>
  <si>
    <t>R62512802046</t>
  </si>
  <si>
    <t>R62512803044</t>
  </si>
  <si>
    <t>R62512802044</t>
  </si>
  <si>
    <t>R62512803043</t>
  </si>
  <si>
    <t>R62512803042</t>
  </si>
  <si>
    <t>R62512803041</t>
  </si>
  <si>
    <t>R62512802023</t>
  </si>
  <si>
    <t>R62512803021</t>
  </si>
  <si>
    <t>R62512802021</t>
  </si>
  <si>
    <t>R62512803019</t>
  </si>
  <si>
    <t>R62512803017</t>
  </si>
  <si>
    <t>R62512803015</t>
  </si>
  <si>
    <t>R59079822064</t>
  </si>
  <si>
    <t>Rustica Rubra Magnolia</t>
  </si>
  <si>
    <t>Magnolia x soulangeana 'Rustica Rubra'</t>
  </si>
  <si>
    <t>R59040802017</t>
  </si>
  <si>
    <t>R59040802015</t>
  </si>
  <si>
    <t>R59014822067</t>
  </si>
  <si>
    <t>R58559812034</t>
  </si>
  <si>
    <t>R58559812015</t>
  </si>
  <si>
    <t>R58559812009</t>
  </si>
  <si>
    <t>R58559812108</t>
  </si>
  <si>
    <t>R58559813007</t>
  </si>
  <si>
    <t>R58559812006</t>
  </si>
  <si>
    <t>R57004802017</t>
  </si>
  <si>
    <t>American Sweetgum</t>
  </si>
  <si>
    <t>Liquidambar styraciflua</t>
  </si>
  <si>
    <t>R56508802015</t>
  </si>
  <si>
    <t>R56508802009</t>
  </si>
  <si>
    <t>R53504802046</t>
  </si>
  <si>
    <t>Dawyck Purple Beech</t>
  </si>
  <si>
    <t>R44027862017</t>
  </si>
  <si>
    <t>Red Obelisk Beech</t>
  </si>
  <si>
    <t>R44015862019</t>
  </si>
  <si>
    <t>R44015862017</t>
  </si>
  <si>
    <t>R30504802017</t>
  </si>
  <si>
    <t>R30504802115</t>
  </si>
  <si>
    <t>R30504802015</t>
  </si>
  <si>
    <t>R30504802109</t>
  </si>
  <si>
    <t>R28010862015</t>
  </si>
  <si>
    <t>R28010862009</t>
  </si>
  <si>
    <t>R28010862008</t>
  </si>
  <si>
    <t>R28006862015</t>
  </si>
  <si>
    <t>R28006862009</t>
  </si>
  <si>
    <t>R28006862008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</si>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</sst>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8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.5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1"/>
      <color theme="5" tint="-0.249977111117893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9"/>
      <color theme="10"/>
      <name val="Calibri"/>
      <family val="2"/>
    </font>
    <font>
      <sz val="11.5"/>
      <color theme="10"/>
      <name val="Calibri"/>
      <family val="2"/>
    </font>
    <font>
      <u/>
      <sz val="11.5"/>
      <color indexed="12"/>
      <name val="Calibri"/>
      <family val="2"/>
    </font>
    <font>
      <sz val="9.5"/>
      <name val="Calibri"/>
      <family val="2"/>
    </font>
    <font>
      <b/>
      <sz val="11.5"/>
      <color theme="1"/>
      <name val="Calibri"/>
      <family val="2"/>
    </font>
    <font>
      <sz val="11.5"/>
      <color rgb="FF0070C0"/>
      <name val="Calibri"/>
      <family val="2"/>
    </font>
    <font>
      <sz val="10"/>
      <name val="Calibri"/>
      <family val="2"/>
    </font>
    <font>
      <b/>
      <sz val="10.5"/>
      <name val="Calibri"/>
      <family val="2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40"/>
      <color theme="1"/>
      <name val="Calibri"/>
      <family val="2"/>
      <scheme val="minor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sz val="11"/>
      <color theme="10"/>
      <name val="Calibri"/>
      <family val="2"/>
    </font>
    <font>
      <sz val="12"/>
      <color rgb="FFC00000"/>
      <name val="Calibri"/>
      <family val="2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ECE1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  <xf numFmtId="44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1">
    <xf numFmtId="0" fontId="0" fillId="0" borderId="0" xfId="0"/>
    <xf numFmtId="0" fontId="6" fillId="0" borderId="0" xfId="4" applyAlignment="1">
      <alignment horizontal="center"/>
    </xf>
    <xf numFmtId="9" fontId="13" fillId="4" borderId="1" xfId="1" applyFont="1" applyFill="1" applyBorder="1" applyAlignment="1">
      <alignment horizontal="center"/>
    </xf>
    <xf numFmtId="0" fontId="6" fillId="0" borderId="0" xfId="4"/>
    <xf numFmtId="0" fontId="14" fillId="0" borderId="0" xfId="4" applyFont="1"/>
    <xf numFmtId="164" fontId="6" fillId="0" borderId="0" xfId="4" applyNumberFormat="1" applyAlignment="1">
      <alignment horizontal="center"/>
    </xf>
    <xf numFmtId="0" fontId="6" fillId="0" borderId="12" xfId="4" applyBorder="1"/>
    <xf numFmtId="164" fontId="5" fillId="2" borderId="6" xfId="4" applyNumberFormat="1" applyFont="1" applyFill="1" applyBorder="1" applyAlignment="1">
      <alignment horizontal="center"/>
    </xf>
    <xf numFmtId="1" fontId="16" fillId="5" borderId="5" xfId="4" applyNumberFormat="1" applyFont="1" applyFill="1" applyBorder="1" applyAlignment="1">
      <alignment horizontal="center"/>
    </xf>
    <xf numFmtId="164" fontId="5" fillId="2" borderId="4" xfId="4" applyNumberFormat="1" applyFont="1" applyFill="1" applyBorder="1" applyAlignment="1">
      <alignment horizontal="center"/>
    </xf>
    <xf numFmtId="0" fontId="16" fillId="0" borderId="4" xfId="4" applyFont="1" applyBorder="1" applyAlignment="1">
      <alignment horizontal="center"/>
    </xf>
    <xf numFmtId="1" fontId="16" fillId="0" borderId="4" xfId="4" applyNumberFormat="1" applyFont="1" applyBorder="1" applyAlignment="1">
      <alignment horizontal="center"/>
    </xf>
    <xf numFmtId="164" fontId="16" fillId="0" borderId="4" xfId="4" applyNumberFormat="1" applyFont="1" applyBorder="1" applyAlignment="1">
      <alignment horizontal="center"/>
    </xf>
    <xf numFmtId="0" fontId="9" fillId="0" borderId="4" xfId="2" applyBorder="1" applyAlignment="1">
      <alignment vertical="center"/>
    </xf>
    <xf numFmtId="0" fontId="16" fillId="0" borderId="4" xfId="4" applyFont="1" applyBorder="1"/>
    <xf numFmtId="0" fontId="7" fillId="0" borderId="0" xfId="4" applyFont="1"/>
    <xf numFmtId="0" fontId="7" fillId="0" borderId="0" xfId="4" applyFont="1" applyAlignment="1">
      <alignment horizontal="center"/>
    </xf>
    <xf numFmtId="164" fontId="19" fillId="0" borderId="0" xfId="4" applyNumberFormat="1" applyFont="1" applyAlignment="1">
      <alignment horizontal="center"/>
    </xf>
    <xf numFmtId="0" fontId="23" fillId="0" borderId="0" xfId="2" applyFont="1" applyBorder="1" applyAlignment="1"/>
    <xf numFmtId="0" fontId="18" fillId="0" borderId="0" xfId="2" applyFont="1" applyBorder="1" applyAlignment="1"/>
    <xf numFmtId="0" fontId="23" fillId="0" borderId="12" xfId="2" applyFont="1" applyBorder="1" applyAlignment="1"/>
    <xf numFmtId="0" fontId="7" fillId="0" borderId="12" xfId="4" applyFont="1" applyBorder="1"/>
    <xf numFmtId="164" fontId="7" fillId="0" borderId="0" xfId="4" applyNumberFormat="1" applyFont="1" applyAlignment="1">
      <alignment horizontal="center"/>
    </xf>
    <xf numFmtId="0" fontId="19" fillId="0" borderId="0" xfId="4" applyFont="1" applyAlignment="1">
      <alignment horizontal="center"/>
    </xf>
    <xf numFmtId="0" fontId="9" fillId="0" borderId="0" xfId="2" applyBorder="1" applyAlignment="1">
      <alignment horizontal="center"/>
    </xf>
    <xf numFmtId="0" fontId="9" fillId="0" borderId="0" xfId="2" applyBorder="1" applyAlignment="1"/>
    <xf numFmtId="0" fontId="7" fillId="0" borderId="0" xfId="4" applyFont="1" applyAlignment="1">
      <alignment horizontal="right"/>
    </xf>
    <xf numFmtId="1" fontId="16" fillId="5" borderId="3" xfId="4" applyNumberFormat="1" applyFont="1" applyFill="1" applyBorder="1" applyAlignment="1">
      <alignment horizontal="center"/>
    </xf>
    <xf numFmtId="0" fontId="16" fillId="0" borderId="2" xfId="4" applyFont="1" applyBorder="1" applyAlignment="1">
      <alignment horizontal="center"/>
    </xf>
    <xf numFmtId="1" fontId="16" fillId="0" borderId="2" xfId="4" applyNumberFormat="1" applyFont="1" applyBorder="1" applyAlignment="1">
      <alignment horizontal="center"/>
    </xf>
    <xf numFmtId="164" fontId="16" fillId="0" borderId="2" xfId="4" applyNumberFormat="1" applyFont="1" applyBorder="1" applyAlignment="1">
      <alignment horizontal="center"/>
    </xf>
    <xf numFmtId="0" fontId="16" fillId="0" borderId="2" xfId="4" applyFont="1" applyBorder="1"/>
    <xf numFmtId="0" fontId="17" fillId="0" borderId="13" xfId="4" applyFont="1" applyBorder="1" applyAlignment="1">
      <alignment horizontal="left"/>
    </xf>
    <xf numFmtId="0" fontId="17" fillId="0" borderId="14" xfId="4" applyFont="1" applyBorder="1" applyAlignment="1">
      <alignment horizontal="left"/>
    </xf>
    <xf numFmtId="0" fontId="17" fillId="0" borderId="15" xfId="4" applyFont="1" applyBorder="1" applyAlignment="1">
      <alignment horizontal="left"/>
    </xf>
    <xf numFmtId="0" fontId="17" fillId="0" borderId="15" xfId="4" applyFont="1" applyBorder="1" applyAlignment="1">
      <alignment horizontal="left" vertical="center"/>
    </xf>
    <xf numFmtId="164" fontId="17" fillId="0" borderId="15" xfId="4" applyNumberFormat="1" applyFont="1" applyBorder="1" applyAlignment="1">
      <alignment horizontal="center" vertical="center"/>
    </xf>
    <xf numFmtId="164" fontId="17" fillId="2" borderId="15" xfId="4" applyNumberFormat="1" applyFont="1" applyFill="1" applyBorder="1" applyAlignment="1">
      <alignment horizontal="left" vertical="center"/>
    </xf>
    <xf numFmtId="2" fontId="17" fillId="0" borderId="16" xfId="4" applyNumberFormat="1" applyFont="1" applyBorder="1" applyAlignment="1">
      <alignment horizontal="center" vertical="center"/>
    </xf>
    <xf numFmtId="2" fontId="17" fillId="0" borderId="16" xfId="4" applyNumberFormat="1" applyFont="1" applyBorder="1" applyAlignment="1">
      <alignment horizontal="left" vertical="center"/>
    </xf>
    <xf numFmtId="0" fontId="6" fillId="0" borderId="4" xfId="4" applyBorder="1"/>
    <xf numFmtId="0" fontId="6" fillId="0" borderId="4" xfId="4" applyBorder="1" applyAlignment="1">
      <alignment horizontal="center"/>
    </xf>
    <xf numFmtId="164" fontId="6" fillId="0" borderId="4" xfId="4" applyNumberFormat="1" applyBorder="1" applyAlignment="1">
      <alignment horizontal="center"/>
    </xf>
    <xf numFmtId="0" fontId="6" fillId="0" borderId="8" xfId="4" applyBorder="1"/>
    <xf numFmtId="0" fontId="6" fillId="0" borderId="9" xfId="4" applyBorder="1"/>
    <xf numFmtId="0" fontId="6" fillId="0" borderId="6" xfId="4" applyBorder="1"/>
    <xf numFmtId="0" fontId="6" fillId="0" borderId="6" xfId="4" applyBorder="1" applyAlignment="1">
      <alignment horizontal="center"/>
    </xf>
    <xf numFmtId="164" fontId="6" fillId="0" borderId="6" xfId="4" applyNumberFormat="1" applyBorder="1" applyAlignment="1">
      <alignment horizontal="center"/>
    </xf>
    <xf numFmtId="1" fontId="6" fillId="0" borderId="4" xfId="4" applyNumberFormat="1" applyBorder="1" applyAlignment="1">
      <alignment horizontal="center"/>
    </xf>
    <xf numFmtId="1" fontId="6" fillId="0" borderId="6" xfId="4" applyNumberFormat="1" applyBorder="1" applyAlignment="1">
      <alignment horizontal="center"/>
    </xf>
    <xf numFmtId="0" fontId="28" fillId="0" borderId="4" xfId="0" applyFont="1" applyBorder="1" applyAlignment="1">
      <alignment vertical="center"/>
    </xf>
    <xf numFmtId="1" fontId="6" fillId="0" borderId="0" xfId="4" applyNumberFormat="1"/>
    <xf numFmtId="1" fontId="19" fillId="0" borderId="0" xfId="4" applyNumberFormat="1" applyFont="1" applyAlignment="1">
      <alignment horizontal="center"/>
    </xf>
    <xf numFmtId="1" fontId="6" fillId="0" borderId="0" xfId="4" applyNumberFormat="1" applyAlignment="1">
      <alignment horizontal="center"/>
    </xf>
    <xf numFmtId="1" fontId="17" fillId="2" borderId="15" xfId="4" applyNumberFormat="1" applyFont="1" applyFill="1" applyBorder="1" applyAlignment="1">
      <alignment vertical="center"/>
    </xf>
    <xf numFmtId="1" fontId="3" fillId="0" borderId="4" xfId="4" applyNumberFormat="1" applyFont="1" applyBorder="1" applyAlignment="1">
      <alignment horizontal="center"/>
    </xf>
    <xf numFmtId="0" fontId="6" fillId="5" borderId="5" xfId="4" applyFill="1" applyBorder="1" applyAlignment="1">
      <alignment horizontal="center"/>
    </xf>
    <xf numFmtId="0" fontId="6" fillId="5" borderId="7" xfId="4" applyFill="1" applyBorder="1" applyAlignment="1">
      <alignment horizontal="center"/>
    </xf>
    <xf numFmtId="0" fontId="9" fillId="0" borderId="6" xfId="2" applyBorder="1" applyAlignment="1">
      <alignment vertical="center"/>
    </xf>
    <xf numFmtId="1" fontId="2" fillId="0" borderId="4" xfId="4" applyNumberFormat="1" applyFont="1" applyBorder="1" applyAlignment="1">
      <alignment horizontal="center"/>
    </xf>
    <xf numFmtId="1" fontId="6" fillId="0" borderId="4" xfId="4" applyNumberFormat="1" applyBorder="1" applyAlignment="1">
      <alignment horizontal="left"/>
    </xf>
    <xf numFmtId="0" fontId="6" fillId="0" borderId="18" xfId="4" applyBorder="1"/>
    <xf numFmtId="0" fontId="6" fillId="0" borderId="19" xfId="4" applyBorder="1"/>
    <xf numFmtId="0" fontId="6" fillId="0" borderId="20" xfId="4" applyBorder="1"/>
    <xf numFmtId="0" fontId="16" fillId="0" borderId="10" xfId="4" applyFont="1" applyBorder="1"/>
    <xf numFmtId="0" fontId="16" fillId="0" borderId="8" xfId="4" applyFont="1" applyBorder="1"/>
    <xf numFmtId="164" fontId="17" fillId="0" borderId="17" xfId="4" applyNumberFormat="1" applyFont="1" applyBorder="1" applyAlignment="1">
      <alignment horizontal="center" vertical="center"/>
    </xf>
    <xf numFmtId="0" fontId="17" fillId="0" borderId="21" xfId="4" applyFont="1" applyBorder="1" applyAlignment="1">
      <alignment horizontal="left"/>
    </xf>
    <xf numFmtId="164" fontId="5" fillId="2" borderId="2" xfId="4" applyNumberFormat="1" applyFont="1" applyFill="1" applyBorder="1" applyAlignment="1">
      <alignment horizontal="center"/>
    </xf>
    <xf numFmtId="1" fontId="1" fillId="0" borderId="4" xfId="4" applyNumberFormat="1" applyFont="1" applyBorder="1" applyAlignment="1">
      <alignment horizontal="center"/>
    </xf>
    <xf numFmtId="0" fontId="9" fillId="0" borderId="22" xfId="2" applyBorder="1" applyAlignment="1">
      <alignment vertical="center"/>
    </xf>
    <xf numFmtId="0" fontId="1" fillId="0" borderId="0" xfId="9"/>
    <xf numFmtId="0" fontId="1" fillId="0" borderId="0" xfId="9" applyAlignment="1">
      <alignment horizontal="center"/>
    </xf>
    <xf numFmtId="164" fontId="1" fillId="0" borderId="0" xfId="9" applyNumberFormat="1" applyAlignment="1">
      <alignment horizontal="center"/>
    </xf>
    <xf numFmtId="1" fontId="1" fillId="0" borderId="0" xfId="9" applyNumberFormat="1" applyAlignment="1">
      <alignment horizontal="center"/>
    </xf>
    <xf numFmtId="0" fontId="1" fillId="0" borderId="12" xfId="9" applyBorder="1"/>
    <xf numFmtId="0" fontId="1" fillId="5" borderId="7" xfId="9" applyFill="1" applyBorder="1" applyAlignment="1">
      <alignment horizontal="center"/>
    </xf>
    <xf numFmtId="164" fontId="5" fillId="2" borderId="6" xfId="9" applyNumberFormat="1" applyFont="1" applyFill="1" applyBorder="1" applyAlignment="1">
      <alignment horizontal="center"/>
    </xf>
    <xf numFmtId="0" fontId="1" fillId="0" borderId="6" xfId="9" applyBorder="1"/>
    <xf numFmtId="1" fontId="1" fillId="0" borderId="6" xfId="9" applyNumberFormat="1" applyBorder="1" applyAlignment="1">
      <alignment horizontal="center"/>
    </xf>
    <xf numFmtId="164" fontId="1" fillId="0" borderId="6" xfId="9" applyNumberFormat="1" applyBorder="1" applyAlignment="1">
      <alignment horizontal="center"/>
    </xf>
    <xf numFmtId="0" fontId="1" fillId="0" borderId="6" xfId="9" applyBorder="1" applyAlignment="1">
      <alignment horizontal="center"/>
    </xf>
    <xf numFmtId="0" fontId="1" fillId="0" borderId="9" xfId="9" applyBorder="1"/>
    <xf numFmtId="0" fontId="1" fillId="0" borderId="19" xfId="9" applyBorder="1"/>
    <xf numFmtId="0" fontId="1" fillId="5" borderId="5" xfId="9" applyFill="1" applyBorder="1" applyAlignment="1">
      <alignment horizontal="center"/>
    </xf>
    <xf numFmtId="164" fontId="5" fillId="2" borderId="4" xfId="9" applyNumberFormat="1" applyFont="1" applyFill="1" applyBorder="1" applyAlignment="1">
      <alignment horizontal="center"/>
    </xf>
    <xf numFmtId="0" fontId="1" fillId="0" borderId="4" xfId="9" applyBorder="1"/>
    <xf numFmtId="1" fontId="1" fillId="0" borderId="4" xfId="9" applyNumberFormat="1" applyBorder="1" applyAlignment="1">
      <alignment horizontal="center"/>
    </xf>
    <xf numFmtId="164" fontId="1" fillId="0" borderId="4" xfId="9" applyNumberFormat="1" applyBorder="1" applyAlignment="1">
      <alignment horizontal="center"/>
    </xf>
    <xf numFmtId="0" fontId="1" fillId="0" borderId="4" xfId="9" applyBorder="1" applyAlignment="1">
      <alignment horizontal="center"/>
    </xf>
    <xf numFmtId="0" fontId="1" fillId="0" borderId="8" xfId="9" applyBorder="1"/>
    <xf numFmtId="1" fontId="16" fillId="0" borderId="4" xfId="9" applyNumberFormat="1" applyFont="1" applyBorder="1" applyAlignment="1">
      <alignment horizontal="center"/>
    </xf>
    <xf numFmtId="0" fontId="1" fillId="5" borderId="3" xfId="9" applyFill="1" applyBorder="1" applyAlignment="1">
      <alignment horizontal="center"/>
    </xf>
    <xf numFmtId="164" fontId="5" fillId="2" borderId="2" xfId="9" applyNumberFormat="1" applyFont="1" applyFill="1" applyBorder="1" applyAlignment="1">
      <alignment horizontal="center"/>
    </xf>
    <xf numFmtId="0" fontId="1" fillId="0" borderId="2" xfId="9" applyBorder="1"/>
    <xf numFmtId="1" fontId="1" fillId="0" borderId="2" xfId="9" applyNumberFormat="1" applyBorder="1" applyAlignment="1">
      <alignment horizontal="center"/>
    </xf>
    <xf numFmtId="164" fontId="1" fillId="0" borderId="2" xfId="9" applyNumberFormat="1" applyBorder="1" applyAlignment="1">
      <alignment horizontal="center"/>
    </xf>
    <xf numFmtId="0" fontId="1" fillId="0" borderId="2" xfId="9" applyBorder="1" applyAlignment="1">
      <alignment horizontal="center"/>
    </xf>
    <xf numFmtId="0" fontId="1" fillId="0" borderId="10" xfId="9" applyBorder="1"/>
    <xf numFmtId="0" fontId="7" fillId="0" borderId="0" xfId="9" applyFont="1"/>
    <xf numFmtId="2" fontId="17" fillId="0" borderId="23" xfId="9" applyNumberFormat="1" applyFont="1" applyBorder="1" applyAlignment="1">
      <alignment horizontal="left" vertical="center"/>
    </xf>
    <xf numFmtId="164" fontId="17" fillId="0" borderId="17" xfId="9" applyNumberFormat="1" applyFont="1" applyBorder="1" applyAlignment="1">
      <alignment horizontal="center" vertical="center"/>
    </xf>
    <xf numFmtId="2" fontId="17" fillId="0" borderId="23" xfId="9" applyNumberFormat="1" applyFont="1" applyBorder="1" applyAlignment="1">
      <alignment horizontal="center" vertical="center"/>
    </xf>
    <xf numFmtId="1" fontId="17" fillId="2" borderId="21" xfId="9" applyNumberFormat="1" applyFont="1" applyFill="1" applyBorder="1" applyAlignment="1">
      <alignment vertical="center"/>
    </xf>
    <xf numFmtId="164" fontId="17" fillId="2" borderId="21" xfId="9" applyNumberFormat="1" applyFont="1" applyFill="1" applyBorder="1" applyAlignment="1">
      <alignment horizontal="left" vertical="center"/>
    </xf>
    <xf numFmtId="164" fontId="17" fillId="0" borderId="21" xfId="9" applyNumberFormat="1" applyFont="1" applyBorder="1" applyAlignment="1">
      <alignment horizontal="center" vertical="center"/>
    </xf>
    <xf numFmtId="0" fontId="17" fillId="0" borderId="21" xfId="9" applyFont="1" applyBorder="1" applyAlignment="1">
      <alignment horizontal="left" vertical="center"/>
    </xf>
    <xf numFmtId="0" fontId="17" fillId="0" borderId="21" xfId="9" applyFont="1" applyBorder="1" applyAlignment="1">
      <alignment horizontal="left"/>
    </xf>
    <xf numFmtId="0" fontId="17" fillId="0" borderId="24" xfId="9" applyFont="1" applyBorder="1" applyAlignment="1">
      <alignment horizontal="left"/>
    </xf>
    <xf numFmtId="0" fontId="17" fillId="0" borderId="13" xfId="9" applyFont="1" applyBorder="1" applyAlignment="1">
      <alignment horizontal="left"/>
    </xf>
    <xf numFmtId="9" fontId="13" fillId="4" borderId="1" xfId="10" applyFont="1" applyFill="1" applyBorder="1" applyAlignment="1">
      <alignment horizontal="center"/>
    </xf>
    <xf numFmtId="0" fontId="7" fillId="0" borderId="0" xfId="9" applyFont="1" applyAlignment="1">
      <alignment horizontal="center"/>
    </xf>
    <xf numFmtId="1" fontId="19" fillId="0" borderId="0" xfId="9" applyNumberFormat="1" applyFont="1" applyAlignment="1">
      <alignment horizontal="center"/>
    </xf>
    <xf numFmtId="164" fontId="19" fillId="0" borderId="0" xfId="9" applyNumberFormat="1" applyFont="1" applyAlignment="1">
      <alignment horizontal="center"/>
    </xf>
    <xf numFmtId="0" fontId="14" fillId="0" borderId="0" xfId="9" applyFont="1"/>
    <xf numFmtId="0" fontId="7" fillId="0" borderId="12" xfId="9" applyFont="1" applyBorder="1"/>
    <xf numFmtId="164" fontId="7" fillId="0" borderId="0" xfId="9" applyNumberFormat="1" applyFont="1" applyAlignment="1">
      <alignment horizontal="center"/>
    </xf>
    <xf numFmtId="0" fontId="19" fillId="0" borderId="0" xfId="9" applyFont="1" applyAlignment="1">
      <alignment horizontal="center"/>
    </xf>
    <xf numFmtId="0" fontId="7" fillId="0" borderId="0" xfId="9" applyFont="1" applyAlignment="1">
      <alignment horizontal="right"/>
    </xf>
    <xf numFmtId="1" fontId="1" fillId="0" borderId="0" xfId="9" applyNumberFormat="1"/>
    <xf numFmtId="0" fontId="21" fillId="0" borderId="0" xfId="9" applyFont="1"/>
    <xf numFmtId="1" fontId="1" fillId="0" borderId="4" xfId="9" applyNumberFormat="1" applyBorder="1" applyAlignment="1">
      <alignment horizontal="left"/>
    </xf>
    <xf numFmtId="1" fontId="16" fillId="5" borderId="5" xfId="9" applyNumberFormat="1" applyFont="1" applyFill="1" applyBorder="1" applyAlignment="1">
      <alignment horizontal="center"/>
    </xf>
    <xf numFmtId="0" fontId="16" fillId="0" borderId="4" xfId="9" applyFont="1" applyBorder="1" applyAlignment="1">
      <alignment horizontal="center"/>
    </xf>
    <xf numFmtId="164" fontId="16" fillId="0" borderId="4" xfId="9" applyNumberFormat="1" applyFont="1" applyBorder="1" applyAlignment="1">
      <alignment horizontal="center"/>
    </xf>
    <xf numFmtId="0" fontId="16" fillId="0" borderId="4" xfId="9" applyFont="1" applyBorder="1"/>
    <xf numFmtId="0" fontId="16" fillId="0" borderId="8" xfId="9" applyFont="1" applyBorder="1"/>
    <xf numFmtId="1" fontId="16" fillId="5" borderId="3" xfId="9" applyNumberFormat="1" applyFont="1" applyFill="1" applyBorder="1" applyAlignment="1">
      <alignment horizontal="center"/>
    </xf>
    <xf numFmtId="0" fontId="16" fillId="0" borderId="2" xfId="9" applyFont="1" applyBorder="1" applyAlignment="1">
      <alignment horizontal="center"/>
    </xf>
    <xf numFmtId="1" fontId="16" fillId="0" borderId="2" xfId="9" applyNumberFormat="1" applyFont="1" applyBorder="1" applyAlignment="1">
      <alignment horizontal="center"/>
    </xf>
    <xf numFmtId="164" fontId="16" fillId="0" borderId="2" xfId="9" applyNumberFormat="1" applyFont="1" applyBorder="1" applyAlignment="1">
      <alignment horizontal="center"/>
    </xf>
    <xf numFmtId="0" fontId="16" fillId="0" borderId="2" xfId="9" applyFont="1" applyBorder="1"/>
    <xf numFmtId="0" fontId="16" fillId="0" borderId="10" xfId="9" applyFont="1" applyBorder="1"/>
    <xf numFmtId="0" fontId="1" fillId="0" borderId="18" xfId="9" applyBorder="1"/>
    <xf numFmtId="2" fontId="17" fillId="0" borderId="16" xfId="9" applyNumberFormat="1" applyFont="1" applyBorder="1" applyAlignment="1">
      <alignment horizontal="left" vertical="center"/>
    </xf>
    <xf numFmtId="2" fontId="17" fillId="0" borderId="16" xfId="9" applyNumberFormat="1" applyFont="1" applyBorder="1" applyAlignment="1">
      <alignment horizontal="center" vertical="center"/>
    </xf>
    <xf numFmtId="1" fontId="17" fillId="2" borderId="15" xfId="9" applyNumberFormat="1" applyFont="1" applyFill="1" applyBorder="1" applyAlignment="1">
      <alignment vertical="center"/>
    </xf>
    <xf numFmtId="164" fontId="17" fillId="2" borderId="15" xfId="9" applyNumberFormat="1" applyFont="1" applyFill="1" applyBorder="1" applyAlignment="1">
      <alignment horizontal="left" vertical="center"/>
    </xf>
    <xf numFmtId="164" fontId="17" fillId="0" borderId="15" xfId="9" applyNumberFormat="1" applyFont="1" applyBorder="1" applyAlignment="1">
      <alignment horizontal="center" vertical="center"/>
    </xf>
    <xf numFmtId="0" fontId="17" fillId="0" borderId="25" xfId="9" applyFont="1" applyBorder="1" applyAlignment="1">
      <alignment horizontal="left" vertical="center"/>
    </xf>
    <xf numFmtId="0" fontId="17" fillId="0" borderId="17" xfId="9" applyFont="1" applyBorder="1" applyAlignment="1">
      <alignment horizontal="left"/>
    </xf>
    <xf numFmtId="0" fontId="17" fillId="0" borderId="26" xfId="9" applyFont="1" applyBorder="1" applyAlignment="1">
      <alignment horizontal="left"/>
    </xf>
    <xf numFmtId="0" fontId="17" fillId="0" borderId="15" xfId="9" applyFont="1" applyBorder="1" applyAlignment="1">
      <alignment horizontal="left"/>
    </xf>
    <xf numFmtId="0" fontId="17" fillId="0" borderId="14" xfId="9" applyFont="1" applyBorder="1" applyAlignment="1">
      <alignment horizontal="left"/>
    </xf>
    <xf numFmtId="0" fontId="29" fillId="0" borderId="0" xfId="9" applyFont="1"/>
    <xf numFmtId="0" fontId="29" fillId="0" borderId="0" xfId="9" applyFont="1" applyAlignment="1">
      <alignment horizontal="left"/>
    </xf>
    <xf numFmtId="0" fontId="29" fillId="0" borderId="0" xfId="9" applyFont="1" applyAlignment="1">
      <alignment horizontal="center"/>
    </xf>
    <xf numFmtId="44" fontId="0" fillId="0" borderId="0" xfId="11" applyFont="1" applyAlignment="1">
      <alignment horizontal="left" vertical="top" indent="1"/>
    </xf>
    <xf numFmtId="44" fontId="0" fillId="0" borderId="0" xfId="11" applyFont="1" applyAlignment="1">
      <alignment horizontal="center" vertical="top"/>
    </xf>
    <xf numFmtId="49" fontId="0" fillId="0" borderId="0" xfId="11" applyNumberFormat="1" applyFont="1" applyAlignment="1">
      <alignment horizontal="center"/>
    </xf>
    <xf numFmtId="44" fontId="0" fillId="0" borderId="0" xfId="11" applyFont="1"/>
    <xf numFmtId="165" fontId="0" fillId="0" borderId="0" xfId="11" applyNumberFormat="1" applyFont="1" applyAlignment="1">
      <alignment horizontal="center"/>
    </xf>
    <xf numFmtId="1" fontId="0" fillId="0" borderId="0" xfId="11" applyNumberFormat="1" applyFont="1" applyAlignment="1">
      <alignment horizontal="center"/>
    </xf>
    <xf numFmtId="0" fontId="1" fillId="0" borderId="0" xfId="9" applyAlignment="1">
      <alignment horizontal="right" indent="1"/>
    </xf>
    <xf numFmtId="0" fontId="30" fillId="0" borderId="0" xfId="9" applyFont="1"/>
    <xf numFmtId="0" fontId="30" fillId="0" borderId="0" xfId="9" applyFont="1" applyAlignment="1">
      <alignment vertical="center"/>
    </xf>
    <xf numFmtId="0" fontId="29" fillId="0" borderId="0" xfId="9" applyFont="1" applyAlignment="1">
      <alignment vertical="center"/>
    </xf>
    <xf numFmtId="0" fontId="29" fillId="0" borderId="0" xfId="9" applyFont="1" applyAlignment="1">
      <alignment horizontal="left" vertical="center"/>
    </xf>
    <xf numFmtId="0" fontId="29" fillId="0" borderId="0" xfId="9" applyFont="1" applyAlignment="1">
      <alignment horizontal="center" vertical="center"/>
    </xf>
    <xf numFmtId="44" fontId="0" fillId="0" borderId="0" xfId="11" applyFont="1" applyAlignment="1">
      <alignment horizontal="left" vertical="center" indent="1"/>
    </xf>
    <xf numFmtId="44" fontId="0" fillId="0" borderId="0" xfId="11" applyFont="1" applyAlignment="1">
      <alignment horizontal="center" vertical="center"/>
    </xf>
    <xf numFmtId="49" fontId="0" fillId="0" borderId="0" xfId="11" applyNumberFormat="1" applyFont="1" applyAlignment="1">
      <alignment horizontal="center" vertical="center"/>
    </xf>
    <xf numFmtId="44" fontId="0" fillId="0" borderId="0" xfId="11" applyFont="1" applyAlignment="1">
      <alignment vertical="center"/>
    </xf>
    <xf numFmtId="165" fontId="0" fillId="0" borderId="0" xfId="11" applyNumberFormat="1" applyFont="1" applyAlignment="1">
      <alignment horizontal="center" vertical="center"/>
    </xf>
    <xf numFmtId="0" fontId="1" fillId="0" borderId="0" xfId="9" applyAlignment="1">
      <alignment horizontal="right" vertical="center" indent="1"/>
    </xf>
    <xf numFmtId="0" fontId="1" fillId="0" borderId="0" xfId="9" applyAlignment="1">
      <alignment vertical="center"/>
    </xf>
    <xf numFmtId="0" fontId="31" fillId="0" borderId="0" xfId="9" applyFont="1" applyAlignment="1">
      <alignment horizontal="left" vertical="center"/>
    </xf>
    <xf numFmtId="0" fontId="31" fillId="0" borderId="0" xfId="9" applyFont="1" applyAlignment="1">
      <alignment horizontal="center" vertical="center"/>
    </xf>
    <xf numFmtId="0" fontId="31" fillId="0" borderId="0" xfId="9" applyFont="1" applyAlignment="1">
      <alignment vertical="center"/>
    </xf>
    <xf numFmtId="44" fontId="32" fillId="0" borderId="0" xfId="11" applyFont="1" applyFill="1" applyBorder="1" applyAlignment="1">
      <alignment horizontal="left" vertical="center" indent="1"/>
    </xf>
    <xf numFmtId="44" fontId="32" fillId="0" borderId="0" xfId="11" applyFont="1" applyFill="1" applyBorder="1" applyAlignment="1">
      <alignment horizontal="center" vertical="center"/>
    </xf>
    <xf numFmtId="49" fontId="32" fillId="0" borderId="0" xfId="11" applyNumberFormat="1" applyFont="1" applyFill="1" applyBorder="1" applyAlignment="1">
      <alignment horizontal="center" vertical="center"/>
    </xf>
    <xf numFmtId="44" fontId="33" fillId="0" borderId="0" xfId="11" applyFont="1" applyFill="1" applyBorder="1" applyAlignment="1">
      <alignment vertical="center"/>
    </xf>
    <xf numFmtId="165" fontId="34" fillId="0" borderId="0" xfId="11" applyNumberFormat="1" applyFont="1" applyFill="1" applyBorder="1" applyAlignment="1">
      <alignment horizontal="center" vertical="center"/>
    </xf>
    <xf numFmtId="164" fontId="35" fillId="0" borderId="0" xfId="11" applyNumberFormat="1" applyFont="1" applyFill="1" applyBorder="1" applyAlignment="1">
      <alignment horizontal="right" vertical="center"/>
    </xf>
    <xf numFmtId="0" fontId="35" fillId="0" borderId="0" xfId="9" applyFont="1" applyAlignment="1">
      <alignment horizontal="right" vertical="center"/>
    </xf>
    <xf numFmtId="0" fontId="36" fillId="0" borderId="0" xfId="9" applyFont="1" applyAlignment="1">
      <alignment horizontal="right" vertical="center"/>
    </xf>
    <xf numFmtId="0" fontId="32" fillId="0" borderId="0" xfId="9" applyFont="1" applyAlignment="1">
      <alignment vertical="center"/>
    </xf>
    <xf numFmtId="0" fontId="32" fillId="0" borderId="0" xfId="9" applyFont="1" applyAlignment="1">
      <alignment horizontal="right" vertical="center" indent="1"/>
    </xf>
    <xf numFmtId="0" fontId="37" fillId="0" borderId="27" xfId="9" applyFont="1" applyBorder="1" applyAlignment="1">
      <alignment horizontal="right" vertical="center"/>
    </xf>
    <xf numFmtId="0" fontId="37" fillId="0" borderId="27" xfId="9" applyFont="1" applyBorder="1" applyAlignment="1">
      <alignment horizontal="left" vertical="center"/>
    </xf>
    <xf numFmtId="0" fontId="29" fillId="6" borderId="4" xfId="9" applyFont="1" applyFill="1" applyBorder="1" applyAlignment="1">
      <alignment vertical="center"/>
    </xf>
    <xf numFmtId="0" fontId="29" fillId="6" borderId="4" xfId="9" applyFont="1" applyFill="1" applyBorder="1" applyAlignment="1">
      <alignment horizontal="center" vertical="center"/>
    </xf>
    <xf numFmtId="0" fontId="29" fillId="6" borderId="4" xfId="9" applyFont="1" applyFill="1" applyBorder="1" applyAlignment="1">
      <alignment horizontal="left" vertical="center"/>
    </xf>
    <xf numFmtId="49" fontId="29" fillId="6" borderId="4" xfId="9" applyNumberFormat="1" applyFont="1" applyFill="1" applyBorder="1" applyAlignment="1">
      <alignment vertical="center"/>
    </xf>
    <xf numFmtId="44" fontId="33" fillId="6" borderId="4" xfId="11" applyFont="1" applyFill="1" applyBorder="1" applyAlignment="1">
      <alignment horizontal="left" vertical="center" indent="1"/>
    </xf>
    <xf numFmtId="164" fontId="38" fillId="7" borderId="4" xfId="11" applyNumberFormat="1" applyFont="1" applyFill="1" applyBorder="1" applyAlignment="1">
      <alignment horizontal="right" vertical="center"/>
    </xf>
    <xf numFmtId="44" fontId="38" fillId="7" borderId="4" xfId="11" applyFont="1" applyFill="1" applyBorder="1" applyAlignment="1">
      <alignment horizontal="center" vertical="center"/>
    </xf>
    <xf numFmtId="1" fontId="38" fillId="7" borderId="4" xfId="11" applyNumberFormat="1" applyFont="1" applyFill="1" applyBorder="1" applyAlignment="1">
      <alignment horizontal="center" vertical="center"/>
    </xf>
    <xf numFmtId="0" fontId="38" fillId="7" borderId="4" xfId="9" applyFont="1" applyFill="1" applyBorder="1" applyAlignment="1">
      <alignment horizontal="right" vertical="center"/>
    </xf>
    <xf numFmtId="0" fontId="33" fillId="7" borderId="4" xfId="9" applyFont="1" applyFill="1" applyBorder="1" applyAlignment="1">
      <alignment horizontal="right" vertical="center"/>
    </xf>
    <xf numFmtId="165" fontId="33" fillId="7" borderId="4" xfId="11" applyNumberFormat="1" applyFont="1" applyFill="1" applyBorder="1" applyAlignment="1">
      <alignment horizontal="center" vertical="center"/>
    </xf>
    <xf numFmtId="44" fontId="33" fillId="7" borderId="4" xfId="11" applyFont="1" applyFill="1" applyBorder="1" applyAlignment="1">
      <alignment horizontal="right" vertical="center" indent="1"/>
    </xf>
    <xf numFmtId="0" fontId="33" fillId="7" borderId="4" xfId="9" applyFont="1" applyFill="1" applyBorder="1" applyAlignment="1">
      <alignment vertical="center"/>
    </xf>
    <xf numFmtId="0" fontId="29" fillId="7" borderId="4" xfId="9" applyFont="1" applyFill="1" applyBorder="1" applyAlignment="1">
      <alignment vertical="center"/>
    </xf>
    <xf numFmtId="0" fontId="39" fillId="0" borderId="22" xfId="9" applyFont="1" applyBorder="1" applyAlignment="1">
      <alignment horizontal="center" vertical="center"/>
    </xf>
    <xf numFmtId="0" fontId="39" fillId="0" borderId="22" xfId="9" applyFont="1" applyBorder="1" applyAlignment="1">
      <alignment horizontal="left" vertical="center"/>
    </xf>
    <xf numFmtId="49" fontId="39" fillId="0" borderId="4" xfId="9" applyNumberFormat="1" applyFont="1" applyBorder="1" applyAlignment="1">
      <alignment horizontal="center" vertical="center"/>
    </xf>
    <xf numFmtId="9" fontId="39" fillId="0" borderId="22" xfId="11" applyNumberFormat="1" applyFont="1" applyFill="1" applyBorder="1" applyAlignment="1">
      <alignment horizontal="left" vertical="center" indent="1"/>
    </xf>
    <xf numFmtId="44" fontId="39" fillId="0" borderId="4" xfId="11" applyFont="1" applyFill="1" applyBorder="1" applyAlignment="1">
      <alignment horizontal="center" vertical="center"/>
    </xf>
    <xf numFmtId="1" fontId="29" fillId="7" borderId="4" xfId="11" applyNumberFormat="1" applyFont="1" applyFill="1" applyBorder="1" applyAlignment="1">
      <alignment horizontal="center" vertical="center"/>
    </xf>
    <xf numFmtId="1" fontId="29" fillId="0" borderId="22" xfId="9" applyNumberFormat="1" applyFont="1" applyBorder="1" applyAlignment="1">
      <alignment horizontal="center" vertical="center"/>
    </xf>
    <xf numFmtId="1" fontId="40" fillId="0" borderId="22" xfId="9" applyNumberFormat="1" applyFont="1" applyBorder="1" applyAlignment="1">
      <alignment horizontal="center" vertical="center"/>
    </xf>
    <xf numFmtId="8" fontId="39" fillId="0" borderId="22" xfId="11" applyNumberFormat="1" applyFont="1" applyFill="1" applyBorder="1" applyAlignment="1">
      <alignment horizontal="center" vertical="center"/>
    </xf>
    <xf numFmtId="8" fontId="29" fillId="0" borderId="22" xfId="11" applyNumberFormat="1" applyFont="1" applyFill="1" applyBorder="1" applyAlignment="1">
      <alignment horizontal="right" vertical="center" indent="1"/>
    </xf>
    <xf numFmtId="0" fontId="39" fillId="0" borderId="4" xfId="9" applyFont="1" applyBorder="1" applyAlignment="1">
      <alignment horizontal="center" vertical="center"/>
    </xf>
    <xf numFmtId="0" fontId="29" fillId="0" borderId="4" xfId="9" applyFont="1" applyBorder="1" applyAlignment="1">
      <alignment vertical="center"/>
    </xf>
    <xf numFmtId="0" fontId="29" fillId="0" borderId="22" xfId="9" applyFont="1" applyBorder="1" applyAlignment="1">
      <alignment vertical="center"/>
    </xf>
    <xf numFmtId="0" fontId="39" fillId="0" borderId="4" xfId="9" applyFont="1" applyBorder="1" applyAlignment="1">
      <alignment vertical="center"/>
    </xf>
    <xf numFmtId="0" fontId="30" fillId="0" borderId="0" xfId="9" applyFont="1" applyAlignment="1">
      <alignment horizontal="right" vertical="center" indent="2"/>
    </xf>
    <xf numFmtId="2" fontId="30" fillId="0" borderId="0" xfId="9" applyNumberFormat="1" applyFont="1" applyAlignment="1">
      <alignment horizontal="left" vertical="center" indent="2"/>
    </xf>
    <xf numFmtId="164" fontId="41" fillId="0" borderId="22" xfId="11" applyNumberFormat="1" applyFont="1" applyFill="1" applyBorder="1" applyAlignment="1">
      <alignment horizontal="center" vertical="center"/>
    </xf>
    <xf numFmtId="2" fontId="30" fillId="0" borderId="0" xfId="9" applyNumberFormat="1" applyFont="1" applyAlignment="1">
      <alignment horizontal="left" vertical="center" indent="1"/>
    </xf>
    <xf numFmtId="6" fontId="39" fillId="0" borderId="22" xfId="11" applyNumberFormat="1" applyFont="1" applyFill="1" applyBorder="1" applyAlignment="1">
      <alignment horizontal="center" vertical="center"/>
    </xf>
    <xf numFmtId="0" fontId="1" fillId="0" borderId="0" xfId="9" applyAlignment="1">
      <alignment vertical="center" wrapText="1"/>
    </xf>
    <xf numFmtId="0" fontId="42" fillId="0" borderId="17" xfId="9" applyFont="1" applyBorder="1" applyAlignment="1">
      <alignment horizontal="center" vertical="center" wrapText="1"/>
    </xf>
    <xf numFmtId="0" fontId="42" fillId="0" borderId="17" xfId="9" applyFont="1" applyBorder="1" applyAlignment="1">
      <alignment horizontal="left" vertical="center" wrapText="1"/>
    </xf>
    <xf numFmtId="49" fontId="42" fillId="0" borderId="17" xfId="9" applyNumberFormat="1" applyFont="1" applyBorder="1" applyAlignment="1">
      <alignment horizontal="center" vertical="center" wrapText="1"/>
    </xf>
    <xf numFmtId="44" fontId="42" fillId="0" borderId="17" xfId="11" applyFont="1" applyFill="1" applyBorder="1" applyAlignment="1">
      <alignment horizontal="left" vertical="center" wrapText="1" indent="1"/>
    </xf>
    <xf numFmtId="44" fontId="42" fillId="0" borderId="17" xfId="11" applyFont="1" applyFill="1" applyBorder="1" applyAlignment="1">
      <alignment horizontal="center" vertical="center" wrapText="1"/>
    </xf>
    <xf numFmtId="44" fontId="42" fillId="6" borderId="17" xfId="11" applyFont="1" applyFill="1" applyBorder="1" applyAlignment="1">
      <alignment horizontal="center" vertical="center" wrapText="1"/>
    </xf>
    <xf numFmtId="1" fontId="42" fillId="0" borderId="17" xfId="11" applyNumberFormat="1" applyFont="1" applyFill="1" applyBorder="1" applyAlignment="1">
      <alignment horizontal="center" vertical="center" wrapText="1"/>
    </xf>
    <xf numFmtId="1" fontId="42" fillId="0" borderId="17" xfId="9" applyNumberFormat="1" applyFont="1" applyBorder="1" applyAlignment="1">
      <alignment horizontal="center" vertical="center" wrapText="1"/>
    </xf>
    <xf numFmtId="1" fontId="43" fillId="0" borderId="17" xfId="9" applyNumberFormat="1" applyFont="1" applyBorder="1" applyAlignment="1">
      <alignment horizontal="center" vertical="center" textRotation="90" wrapText="1"/>
    </xf>
    <xf numFmtId="165" fontId="42" fillId="0" borderId="17" xfId="11" applyNumberFormat="1" applyFont="1" applyFill="1" applyBorder="1" applyAlignment="1">
      <alignment horizontal="left" vertical="top" wrapText="1"/>
    </xf>
    <xf numFmtId="0" fontId="42" fillId="0" borderId="17" xfId="9" applyFont="1" applyBorder="1" applyAlignment="1">
      <alignment vertical="center" wrapText="1"/>
    </xf>
    <xf numFmtId="0" fontId="44" fillId="0" borderId="0" xfId="9" applyFont="1" applyAlignment="1">
      <alignment vertical="center" wrapText="1"/>
    </xf>
    <xf numFmtId="0" fontId="45" fillId="0" borderId="0" xfId="9" applyFont="1" applyAlignment="1">
      <alignment horizontal="left" vertical="center"/>
    </xf>
    <xf numFmtId="0" fontId="46" fillId="0" borderId="0" xfId="9" quotePrefix="1" applyFont="1" applyAlignment="1">
      <alignment horizontal="right" vertical="center"/>
    </xf>
    <xf numFmtId="44" fontId="47" fillId="0" borderId="0" xfId="11" applyFont="1" applyFill="1" applyAlignment="1">
      <alignment horizontal="left" vertical="center" wrapText="1" indent="1"/>
    </xf>
    <xf numFmtId="9" fontId="0" fillId="7" borderId="17" xfId="10" applyFont="1" applyFill="1" applyBorder="1" applyAlignment="1">
      <alignment horizontal="center" vertical="top"/>
    </xf>
    <xf numFmtId="0" fontId="45" fillId="0" borderId="0" xfId="9" applyFont="1"/>
    <xf numFmtId="14" fontId="48" fillId="0" borderId="0" xfId="9" applyNumberFormat="1" applyFont="1"/>
    <xf numFmtId="14" fontId="48" fillId="0" borderId="0" xfId="9" applyNumberFormat="1" applyFont="1" applyAlignment="1">
      <alignment vertical="center"/>
    </xf>
    <xf numFmtId="0" fontId="48" fillId="0" borderId="0" xfId="9" applyFont="1" applyAlignment="1">
      <alignment horizontal="right" vertical="center"/>
    </xf>
    <xf numFmtId="0" fontId="20" fillId="0" borderId="0" xfId="9" applyFont="1" applyAlignment="1">
      <alignment horizontal="center" vertical="center"/>
    </xf>
    <xf numFmtId="0" fontId="49" fillId="0" borderId="0" xfId="9" applyFont="1" applyAlignment="1">
      <alignment horizontal="right"/>
    </xf>
    <xf numFmtId="14" fontId="45" fillId="0" borderId="0" xfId="9" applyNumberFormat="1" applyFont="1" applyAlignment="1">
      <alignment horizontal="left" vertical="center"/>
    </xf>
    <xf numFmtId="14" fontId="48" fillId="0" borderId="29" xfId="9" applyNumberFormat="1" applyFont="1" applyBorder="1" applyAlignment="1">
      <alignment vertical="center"/>
    </xf>
    <xf numFmtId="14" fontId="45" fillId="0" borderId="0" xfId="9" applyNumberFormat="1" applyFont="1" applyAlignment="1">
      <alignment horizontal="right" vertical="center" indent="1"/>
    </xf>
    <xf numFmtId="0" fontId="46" fillId="0" borderId="0" xfId="9" applyFont="1" applyAlignment="1">
      <alignment horizontal="right" vertical="center"/>
    </xf>
    <xf numFmtId="0" fontId="45" fillId="0" borderId="0" xfId="9" applyFont="1" applyAlignment="1">
      <alignment horizontal="right" vertical="center" indent="1"/>
    </xf>
    <xf numFmtId="0" fontId="43" fillId="0" borderId="0" xfId="9" applyFont="1" applyAlignment="1">
      <alignment horizontal="right" vertical="center"/>
    </xf>
    <xf numFmtId="0" fontId="50" fillId="0" borderId="0" xfId="9" applyFont="1"/>
    <xf numFmtId="1" fontId="29" fillId="0" borderId="0" xfId="11" applyNumberFormat="1" applyFont="1" applyAlignment="1">
      <alignment horizontal="center"/>
    </xf>
    <xf numFmtId="0" fontId="45" fillId="0" borderId="0" xfId="9" applyFont="1" applyAlignment="1">
      <alignment vertical="top" wrapText="1"/>
    </xf>
    <xf numFmtId="0" fontId="43" fillId="0" borderId="0" xfId="9" applyFont="1" applyAlignment="1">
      <alignment horizontal="center" vertical="center" wrapText="1"/>
    </xf>
    <xf numFmtId="0" fontId="45" fillId="0" borderId="0" xfId="9" applyFont="1" applyAlignment="1">
      <alignment vertical="center" wrapText="1"/>
    </xf>
    <xf numFmtId="44" fontId="0" fillId="0" borderId="0" xfId="11" applyFont="1" applyBorder="1"/>
    <xf numFmtId="165" fontId="0" fillId="0" borderId="0" xfId="11" applyNumberFormat="1" applyFont="1" applyBorder="1" applyAlignment="1">
      <alignment horizontal="center"/>
    </xf>
    <xf numFmtId="1" fontId="0" fillId="0" borderId="0" xfId="11" applyNumberFormat="1" applyFont="1" applyBorder="1" applyAlignment="1">
      <alignment horizontal="center"/>
    </xf>
    <xf numFmtId="0" fontId="10" fillId="0" borderId="0" xfId="2" applyFont="1" applyAlignment="1">
      <alignment vertical="center"/>
    </xf>
    <xf numFmtId="0" fontId="22" fillId="0" borderId="0" xfId="2" applyFont="1" applyAlignment="1"/>
    <xf numFmtId="164" fontId="5" fillId="3" borderId="11" xfId="4" applyNumberFormat="1" applyFont="1" applyFill="1" applyBorder="1" applyAlignment="1">
      <alignment horizontal="center" wrapText="1"/>
    </xf>
    <xf numFmtId="0" fontId="27" fillId="0" borderId="0" xfId="4" applyFont="1" applyAlignment="1">
      <alignment horizontal="center" vertical="center"/>
    </xf>
    <xf numFmtId="0" fontId="26" fillId="0" borderId="0" xfId="4" applyFont="1"/>
    <xf numFmtId="0" fontId="21" fillId="0" borderId="0" xfId="4" applyFont="1"/>
    <xf numFmtId="0" fontId="20" fillId="0" borderId="0" xfId="4" applyFont="1" applyAlignment="1">
      <alignment horizontal="right" vertical="center"/>
    </xf>
    <xf numFmtId="0" fontId="17" fillId="0" borderId="0" xfId="4" applyFont="1" applyAlignment="1">
      <alignment horizontal="center"/>
    </xf>
    <xf numFmtId="0" fontId="6" fillId="0" borderId="0" xfId="4"/>
    <xf numFmtId="0" fontId="9" fillId="0" borderId="0" xfId="2" applyAlignment="1">
      <alignment horizontal="right"/>
    </xf>
    <xf numFmtId="164" fontId="5" fillId="3" borderId="11" xfId="9" applyNumberFormat="1" applyFont="1" applyFill="1" applyBorder="1" applyAlignment="1">
      <alignment horizontal="center" wrapText="1"/>
    </xf>
    <xf numFmtId="0" fontId="27" fillId="0" borderId="0" xfId="9" applyFont="1" applyAlignment="1">
      <alignment horizontal="center" vertical="center"/>
    </xf>
    <xf numFmtId="0" fontId="26" fillId="0" borderId="0" xfId="9" applyFont="1"/>
    <xf numFmtId="0" fontId="21" fillId="0" borderId="0" xfId="9" applyFont="1"/>
    <xf numFmtId="0" fontId="20" fillId="0" borderId="0" xfId="9" applyFont="1" applyAlignment="1">
      <alignment horizontal="right" vertical="center"/>
    </xf>
    <xf numFmtId="0" fontId="17" fillId="0" borderId="0" xfId="9" applyFont="1" applyAlignment="1">
      <alignment horizontal="center"/>
    </xf>
    <xf numFmtId="0" fontId="1" fillId="0" borderId="0" xfId="9"/>
    <xf numFmtId="44" fontId="42" fillId="6" borderId="31" xfId="11" applyFont="1" applyFill="1" applyBorder="1" applyAlignment="1">
      <alignment horizontal="center" vertical="center" wrapText="1"/>
    </xf>
    <xf numFmtId="44" fontId="42" fillId="6" borderId="28" xfId="11" applyFont="1" applyFill="1" applyBorder="1" applyAlignment="1">
      <alignment horizontal="center" vertical="center" wrapText="1"/>
    </xf>
    <xf numFmtId="0" fontId="45" fillId="0" borderId="0" xfId="9" applyFont="1" applyAlignment="1">
      <alignment horizontal="center" vertical="top" wrapText="1"/>
    </xf>
    <xf numFmtId="0" fontId="45" fillId="7" borderId="32" xfId="9" applyFont="1" applyFill="1" applyBorder="1" applyAlignment="1">
      <alignment vertical="center"/>
    </xf>
    <xf numFmtId="0" fontId="45" fillId="7" borderId="30" xfId="9" applyFont="1" applyFill="1" applyBorder="1" applyAlignment="1">
      <alignment horizontal="left" vertical="center"/>
    </xf>
    <xf numFmtId="14" fontId="45" fillId="7" borderId="30" xfId="9" applyNumberFormat="1" applyFont="1" applyFill="1" applyBorder="1" applyAlignment="1">
      <alignment horizontal="left" vertical="center"/>
    </xf>
    <xf numFmtId="0" fontId="39" fillId="0" borderId="0" xfId="3" applyFont="1" applyAlignment="1">
      <alignment horizontal="left"/>
    </xf>
    <xf numFmtId="0" fontId="39" fillId="0" borderId="0" xfId="3" applyFont="1" applyAlignment="1">
      <alignment horizontal="center"/>
    </xf>
    <xf numFmtId="164" fontId="39" fillId="0" borderId="0" xfId="3" applyNumberFormat="1" applyFont="1" applyAlignment="1">
      <alignment horizontal="center"/>
    </xf>
    <xf numFmtId="165" fontId="39" fillId="0" borderId="0" xfId="3" applyNumberFormat="1" applyFont="1" applyAlignment="1">
      <alignment horizontal="center"/>
    </xf>
    <xf numFmtId="0" fontId="54" fillId="2" borderId="0" xfId="3" applyFont="1" applyFill="1" applyAlignment="1">
      <alignment horizontal="left"/>
    </xf>
    <xf numFmtId="0" fontId="55" fillId="5" borderId="7" xfId="3" applyFont="1" applyFill="1" applyBorder="1" applyAlignment="1">
      <alignment horizontal="center"/>
    </xf>
    <xf numFmtId="164" fontId="7" fillId="2" borderId="6" xfId="5" applyNumberForma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164" fontId="55" fillId="2" borderId="6" xfId="3" applyNumberFormat="1" applyFont="1" applyFill="1" applyBorder="1" applyAlignment="1">
      <alignment horizontal="center"/>
    </xf>
    <xf numFmtId="0" fontId="55" fillId="2" borderId="6" xfId="3" applyFont="1" applyFill="1" applyBorder="1" applyAlignment="1">
      <alignment horizontal="center"/>
    </xf>
    <xf numFmtId="0" fontId="55" fillId="2" borderId="6" xfId="3" applyFont="1" applyFill="1" applyBorder="1" applyAlignment="1">
      <alignment horizontal="left"/>
    </xf>
    <xf numFmtId="0" fontId="55" fillId="2" borderId="9" xfId="3" applyFont="1" applyFill="1" applyBorder="1" applyAlignment="1">
      <alignment horizontal="left"/>
    </xf>
    <xf numFmtId="0" fontId="55" fillId="5" borderId="5" xfId="3" applyFont="1" applyFill="1" applyBorder="1" applyAlignment="1">
      <alignment horizontal="center"/>
    </xf>
    <xf numFmtId="164" fontId="7" fillId="2" borderId="4" xfId="5" applyNumberForma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164" fontId="55" fillId="2" borderId="4" xfId="3" applyNumberFormat="1" applyFont="1" applyFill="1" applyBorder="1" applyAlignment="1">
      <alignment horizontal="center"/>
    </xf>
    <xf numFmtId="0" fontId="55" fillId="2" borderId="4" xfId="3" applyFont="1" applyFill="1" applyBorder="1" applyAlignment="1">
      <alignment horizontal="center"/>
    </xf>
    <xf numFmtId="0" fontId="55" fillId="2" borderId="4" xfId="3" applyFont="1" applyFill="1" applyBorder="1" applyAlignment="1">
      <alignment horizontal="left"/>
    </xf>
    <xf numFmtId="0" fontId="55" fillId="2" borderId="8" xfId="3" applyFont="1" applyFill="1" applyBorder="1" applyAlignment="1">
      <alignment horizontal="left"/>
    </xf>
    <xf numFmtId="0" fontId="54" fillId="2" borderId="20" xfId="3" applyFont="1" applyFill="1" applyBorder="1" applyAlignment="1">
      <alignment horizontal="left"/>
    </xf>
    <xf numFmtId="0" fontId="54" fillId="2" borderId="19" xfId="3" applyFont="1" applyFill="1" applyBorder="1" applyAlignment="1">
      <alignment horizontal="left"/>
    </xf>
    <xf numFmtId="0" fontId="14" fillId="0" borderId="4" xfId="7" applyFont="1" applyBorder="1" applyAlignment="1">
      <alignment horizontal="center"/>
    </xf>
    <xf numFmtId="0" fontId="55" fillId="0" borderId="0" xfId="3" applyFont="1" applyAlignment="1">
      <alignment horizontal="left"/>
    </xf>
    <xf numFmtId="0" fontId="0" fillId="2" borderId="19" xfId="0" applyFill="1" applyBorder="1"/>
    <xf numFmtId="0" fontId="55" fillId="2" borderId="0" xfId="3" applyFont="1" applyFill="1" applyAlignment="1">
      <alignment horizontal="left"/>
    </xf>
    <xf numFmtId="0" fontId="55" fillId="5" borderId="3" xfId="3" applyFont="1" applyFill="1" applyBorder="1" applyAlignment="1">
      <alignment horizontal="center"/>
    </xf>
    <xf numFmtId="164" fontId="7" fillId="2" borderId="2" xfId="5" applyNumberForma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164" fontId="55" fillId="2" borderId="2" xfId="3" applyNumberFormat="1" applyFont="1" applyFill="1" applyBorder="1" applyAlignment="1">
      <alignment horizontal="center"/>
    </xf>
    <xf numFmtId="0" fontId="55" fillId="2" borderId="2" xfId="3" applyFont="1" applyFill="1" applyBorder="1" applyAlignment="1">
      <alignment horizontal="center"/>
    </xf>
    <xf numFmtId="0" fontId="55" fillId="2" borderId="2" xfId="3" applyFont="1" applyFill="1" applyBorder="1" applyAlignment="1">
      <alignment horizontal="left"/>
    </xf>
    <xf numFmtId="0" fontId="55" fillId="2" borderId="10" xfId="3" applyFont="1" applyFill="1" applyBorder="1" applyAlignment="1">
      <alignment horizontal="left"/>
    </xf>
    <xf numFmtId="0" fontId="54" fillId="2" borderId="18" xfId="3" applyFont="1" applyFill="1" applyBorder="1" applyAlignment="1">
      <alignment horizontal="left"/>
    </xf>
    <xf numFmtId="0" fontId="56" fillId="0" borderId="0" xfId="3" applyFont="1" applyAlignment="1">
      <alignment horizontal="left"/>
    </xf>
    <xf numFmtId="0" fontId="57" fillId="0" borderId="0" xfId="3" applyFont="1"/>
    <xf numFmtId="0" fontId="58" fillId="0" borderId="33" xfId="3" applyFont="1" applyBorder="1" applyAlignment="1">
      <alignment horizontal="left"/>
    </xf>
    <xf numFmtId="164" fontId="58" fillId="0" borderId="31" xfId="3" applyNumberFormat="1" applyFont="1" applyBorder="1" applyAlignment="1">
      <alignment horizontal="center"/>
    </xf>
    <xf numFmtId="0" fontId="58" fillId="0" borderId="34" xfId="3" applyFont="1" applyBorder="1" applyAlignment="1">
      <alignment horizontal="left"/>
    </xf>
    <xf numFmtId="165" fontId="58" fillId="0" borderId="34" xfId="3" applyNumberFormat="1" applyFont="1" applyBorder="1" applyAlignment="1">
      <alignment horizontal="left"/>
    </xf>
    <xf numFmtId="164" fontId="58" fillId="0" borderId="34" xfId="3" quotePrefix="1" applyNumberFormat="1" applyFont="1" applyBorder="1" applyAlignment="1">
      <alignment horizontal="left"/>
    </xf>
    <xf numFmtId="0" fontId="58" fillId="0" borderId="31" xfId="3" applyFont="1" applyBorder="1" applyAlignment="1">
      <alignment horizontal="left"/>
    </xf>
    <xf numFmtId="0" fontId="58" fillId="0" borderId="34" xfId="9" applyFont="1" applyBorder="1" applyAlignment="1">
      <alignment horizontal="left"/>
    </xf>
    <xf numFmtId="0" fontId="58" fillId="0" borderId="13" xfId="9" applyFont="1" applyBorder="1" applyAlignment="1">
      <alignment horizontal="left"/>
    </xf>
    <xf numFmtId="0" fontId="11" fillId="2" borderId="13" xfId="9" applyFont="1" applyFill="1" applyBorder="1" applyAlignment="1">
      <alignment horizontal="left"/>
    </xf>
    <xf numFmtId="0" fontId="39" fillId="0" borderId="0" xfId="3" applyFont="1"/>
    <xf numFmtId="0" fontId="40" fillId="0" borderId="0" xfId="6" applyNumberFormat="1" applyFont="1" applyFill="1" applyBorder="1" applyAlignment="1" applyProtection="1">
      <alignment horizontal="center" wrapText="1"/>
    </xf>
    <xf numFmtId="0" fontId="59" fillId="0" borderId="0" xfId="3" applyFont="1" applyAlignment="1">
      <alignment horizontal="center"/>
    </xf>
    <xf numFmtId="0" fontId="29" fillId="0" borderId="0" xfId="3" applyFont="1" applyAlignment="1">
      <alignment horizontal="center"/>
    </xf>
    <xf numFmtId="0" fontId="29" fillId="0" borderId="0" xfId="3" applyFont="1"/>
    <xf numFmtId="0" fontId="60" fillId="0" borderId="0" xfId="6" applyNumberFormat="1" applyFont="1" applyFill="1" applyBorder="1" applyAlignment="1" applyProtection="1">
      <alignment horizontal="left" wrapText="1"/>
    </xf>
    <xf numFmtId="0" fontId="61" fillId="2" borderId="35" xfId="6" applyNumberFormat="1" applyFont="1" applyFill="1" applyBorder="1" applyAlignment="1" applyProtection="1">
      <alignment horizontal="left" wrapText="1"/>
    </xf>
    <xf numFmtId="0" fontId="5" fillId="0" borderId="0" xfId="3" applyFont="1" applyAlignment="1">
      <alignment horizontal="left"/>
    </xf>
    <xf numFmtId="0" fontId="5" fillId="0" borderId="0" xfId="3" applyFont="1"/>
    <xf numFmtId="0" fontId="62" fillId="0" borderId="0" xfId="2" applyFont="1" applyAlignment="1"/>
    <xf numFmtId="164" fontId="5" fillId="3" borderId="36" xfId="9" applyNumberFormat="1" applyFont="1" applyFill="1" applyBorder="1" applyAlignment="1">
      <alignment horizontal="center" wrapText="1" shrinkToFit="1"/>
    </xf>
    <xf numFmtId="0" fontId="63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65" fillId="0" borderId="0" xfId="6" applyNumberFormat="1" applyFont="1" applyFill="1" applyBorder="1" applyAlignment="1" applyProtection="1">
      <alignment horizontal="left" wrapText="1"/>
    </xf>
    <xf numFmtId="164" fontId="5" fillId="3" borderId="1" xfId="9" applyNumberFormat="1" applyFont="1" applyFill="1" applyBorder="1" applyAlignment="1">
      <alignment horizontal="center" wrapText="1" shrinkToFit="1"/>
    </xf>
    <xf numFmtId="0" fontId="9" fillId="0" borderId="0" xfId="2" applyAlignment="1">
      <alignment horizontal="center"/>
    </xf>
    <xf numFmtId="0" fontId="5" fillId="0" borderId="0" xfId="2" applyFont="1" applyAlignment="1">
      <alignment horizontal="center" vertical="center"/>
    </xf>
    <xf numFmtId="0" fontId="5" fillId="0" borderId="0" xfId="3" applyFont="1" applyAlignment="1">
      <alignment horizontal="left" wrapText="1"/>
    </xf>
    <xf numFmtId="0" fontId="5" fillId="2" borderId="0" xfId="3" applyFont="1" applyFill="1" applyAlignment="1">
      <alignment horizontal="left" wrapText="1"/>
    </xf>
    <xf numFmtId="0" fontId="66" fillId="0" borderId="0" xfId="6" applyNumberFormat="1" applyFont="1" applyFill="1" applyBorder="1" applyAlignment="1" applyProtection="1">
      <alignment horizontal="right" wrapText="1"/>
    </xf>
    <xf numFmtId="0" fontId="5" fillId="0" borderId="0" xfId="3" applyFont="1" applyAlignment="1">
      <alignment horizontal="left" wrapText="1"/>
    </xf>
    <xf numFmtId="0" fontId="66" fillId="0" borderId="0" xfId="3" applyFont="1" applyAlignment="1">
      <alignment horizontal="right"/>
    </xf>
    <xf numFmtId="0" fontId="11" fillId="0" borderId="0" xfId="9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67" fillId="0" borderId="0" xfId="9" applyFont="1" applyAlignment="1">
      <alignment horizontal="center"/>
    </xf>
    <xf numFmtId="0" fontId="67" fillId="0" borderId="0" xfId="9" applyFont="1" applyAlignment="1">
      <alignment horizontal="center"/>
    </xf>
    <xf numFmtId="0" fontId="68" fillId="0" borderId="0" xfId="6" applyNumberFormat="1" applyFont="1" applyFill="1" applyBorder="1" applyAlignment="1" applyProtection="1"/>
    <xf numFmtId="0" fontId="5" fillId="2" borderId="0" xfId="3" applyFont="1" applyFill="1" applyAlignment="1">
      <alignment wrapText="1"/>
    </xf>
    <xf numFmtId="0" fontId="69" fillId="0" borderId="0" xfId="3" applyFont="1" applyAlignment="1">
      <alignment horizontal="left"/>
    </xf>
    <xf numFmtId="0" fontId="69" fillId="0" borderId="0" xfId="3" applyFont="1"/>
    <xf numFmtId="0" fontId="70" fillId="0" borderId="0" xfId="6" applyNumberFormat="1" applyFont="1" applyFill="1" applyBorder="1" applyAlignment="1" applyProtection="1">
      <alignment horizontal="right"/>
    </xf>
    <xf numFmtId="0" fontId="71" fillId="0" borderId="0" xfId="9" applyFont="1" applyAlignment="1">
      <alignment horizontal="center" vertical="center"/>
    </xf>
    <xf numFmtId="0" fontId="7" fillId="0" borderId="0" xfId="5" applyAlignment="1">
      <alignment horizontal="center"/>
    </xf>
    <xf numFmtId="0" fontId="5" fillId="2" borderId="0" xfId="3" applyFont="1" applyFill="1" applyAlignment="1">
      <alignment horizontal="center" wrapText="1"/>
    </xf>
    <xf numFmtId="0" fontId="5" fillId="2" borderId="0" xfId="3" applyFont="1" applyFill="1"/>
    <xf numFmtId="0" fontId="72" fillId="0" borderId="0" xfId="3" applyFont="1" applyAlignment="1">
      <alignment horizontal="right" vertical="center" wrapText="1"/>
    </xf>
    <xf numFmtId="0" fontId="73" fillId="0" borderId="0" xfId="5" applyFont="1"/>
    <xf numFmtId="0" fontId="74" fillId="0" borderId="0" xfId="9" applyFont="1" applyAlignment="1">
      <alignment horizontal="center" vertical="center"/>
    </xf>
    <xf numFmtId="0" fontId="0" fillId="0" borderId="0" xfId="0"/>
    <xf numFmtId="0" fontId="54" fillId="0" borderId="0" xfId="3" applyFont="1" applyAlignment="1">
      <alignment horizontal="left"/>
    </xf>
    <xf numFmtId="0" fontId="54" fillId="5" borderId="7" xfId="3" applyFont="1" applyFill="1" applyBorder="1" applyAlignment="1">
      <alignment horizontal="center"/>
    </xf>
    <xf numFmtId="164" fontId="19" fillId="2" borderId="6" xfId="5" applyNumberFormat="1" applyFont="1" applyFill="1" applyBorder="1" applyAlignment="1">
      <alignment horizontal="center"/>
    </xf>
    <xf numFmtId="1" fontId="54" fillId="2" borderId="6" xfId="3" applyNumberFormat="1" applyFont="1" applyFill="1" applyBorder="1" applyAlignment="1">
      <alignment horizontal="center"/>
    </xf>
    <xf numFmtId="164" fontId="54" fillId="2" borderId="6" xfId="3" applyNumberFormat="1" applyFont="1" applyFill="1" applyBorder="1" applyAlignment="1">
      <alignment horizontal="center"/>
    </xf>
    <xf numFmtId="0" fontId="54" fillId="2" borderId="6" xfId="3" applyFont="1" applyFill="1" applyBorder="1" applyAlignment="1">
      <alignment horizontal="center"/>
    </xf>
    <xf numFmtId="0" fontId="54" fillId="2" borderId="6" xfId="3" applyFont="1" applyFill="1" applyBorder="1" applyAlignment="1">
      <alignment horizontal="left"/>
    </xf>
    <xf numFmtId="0" fontId="54" fillId="2" borderId="9" xfId="3" applyFont="1" applyFill="1" applyBorder="1" applyAlignment="1">
      <alignment horizontal="left"/>
    </xf>
    <xf numFmtId="0" fontId="29" fillId="2" borderId="20" xfId="3" applyFont="1" applyFill="1" applyBorder="1" applyAlignment="1">
      <alignment horizontal="left"/>
    </xf>
    <xf numFmtId="0" fontId="54" fillId="5" borderId="5" xfId="3" applyFont="1" applyFill="1" applyBorder="1" applyAlignment="1">
      <alignment horizontal="center"/>
    </xf>
    <xf numFmtId="164" fontId="19" fillId="2" borderId="4" xfId="5" applyNumberFormat="1" applyFont="1" applyFill="1" applyBorder="1" applyAlignment="1">
      <alignment horizontal="center"/>
    </xf>
    <xf numFmtId="1" fontId="54" fillId="2" borderId="4" xfId="3" applyNumberFormat="1" applyFont="1" applyFill="1" applyBorder="1" applyAlignment="1">
      <alignment horizontal="center"/>
    </xf>
    <xf numFmtId="164" fontId="54" fillId="2" borderId="4" xfId="3" applyNumberFormat="1" applyFont="1" applyFill="1" applyBorder="1" applyAlignment="1">
      <alignment horizontal="center"/>
    </xf>
    <xf numFmtId="0" fontId="54" fillId="2" borderId="4" xfId="3" applyFont="1" applyFill="1" applyBorder="1" applyAlignment="1">
      <alignment horizontal="center"/>
    </xf>
    <xf numFmtId="0" fontId="54" fillId="2" borderId="4" xfId="3" applyFont="1" applyFill="1" applyBorder="1" applyAlignment="1">
      <alignment horizontal="left"/>
    </xf>
    <xf numFmtId="0" fontId="54" fillId="2" borderId="8" xfId="3" applyFont="1" applyFill="1" applyBorder="1" applyAlignment="1">
      <alignment horizontal="left"/>
    </xf>
    <xf numFmtId="0" fontId="29" fillId="2" borderId="19" xfId="3" applyFont="1" applyFill="1" applyBorder="1" applyAlignment="1">
      <alignment horizontal="left"/>
    </xf>
    <xf numFmtId="0" fontId="19" fillId="0" borderId="8" xfId="9" applyFont="1" applyBorder="1"/>
    <xf numFmtId="1" fontId="19" fillId="2" borderId="4" xfId="5" applyNumberFormat="1" applyFont="1" applyFill="1" applyBorder="1" applyAlignment="1">
      <alignment horizontal="center"/>
    </xf>
    <xf numFmtId="0" fontId="19" fillId="2" borderId="4" xfId="5" applyFont="1" applyFill="1" applyBorder="1" applyAlignment="1">
      <alignment horizontal="center"/>
    </xf>
    <xf numFmtId="0" fontId="19" fillId="2" borderId="4" xfId="5" applyFont="1" applyFill="1" applyBorder="1" applyAlignment="1">
      <alignment horizontal="left"/>
    </xf>
    <xf numFmtId="0" fontId="19" fillId="2" borderId="4" xfId="5" applyFont="1" applyFill="1" applyBorder="1"/>
    <xf numFmtId="0" fontId="19" fillId="2" borderId="8" xfId="5" applyFont="1" applyFill="1" applyBorder="1"/>
    <xf numFmtId="0" fontId="1" fillId="2" borderId="19" xfId="5" applyFont="1" applyFill="1" applyBorder="1"/>
    <xf numFmtId="0" fontId="54" fillId="5" borderId="3" xfId="3" applyFont="1" applyFill="1" applyBorder="1" applyAlignment="1">
      <alignment horizontal="center"/>
    </xf>
    <xf numFmtId="164" fontId="19" fillId="2" borderId="2" xfId="5" applyNumberFormat="1" applyFont="1" applyFill="1" applyBorder="1" applyAlignment="1">
      <alignment horizontal="center"/>
    </xf>
    <xf numFmtId="1" fontId="19" fillId="2" borderId="2" xfId="5" applyNumberFormat="1" applyFont="1" applyFill="1" applyBorder="1" applyAlignment="1">
      <alignment horizontal="center"/>
    </xf>
    <xf numFmtId="0" fontId="19" fillId="2" borderId="2" xfId="5" applyFont="1" applyFill="1" applyBorder="1" applyAlignment="1">
      <alignment horizontal="center"/>
    </xf>
    <xf numFmtId="0" fontId="19" fillId="2" borderId="2" xfId="5" applyFont="1" applyFill="1" applyBorder="1" applyAlignment="1">
      <alignment horizontal="left"/>
    </xf>
    <xf numFmtId="0" fontId="19" fillId="2" borderId="2" xfId="5" applyFont="1" applyFill="1" applyBorder="1"/>
    <xf numFmtId="0" fontId="19" fillId="2" borderId="10" xfId="5" applyFont="1" applyFill="1" applyBorder="1"/>
    <xf numFmtId="0" fontId="1" fillId="2" borderId="18" xfId="5" applyFont="1" applyFill="1" applyBorder="1"/>
    <xf numFmtId="164" fontId="58" fillId="0" borderId="16" xfId="3" applyNumberFormat="1" applyFont="1" applyBorder="1" applyAlignment="1">
      <alignment horizontal="center"/>
    </xf>
    <xf numFmtId="0" fontId="58" fillId="0" borderId="15" xfId="3" applyFont="1" applyBorder="1" applyAlignment="1">
      <alignment horizontal="left"/>
    </xf>
    <xf numFmtId="165" fontId="58" fillId="0" borderId="15" xfId="3" applyNumberFormat="1" applyFont="1" applyBorder="1" applyAlignment="1">
      <alignment horizontal="left"/>
    </xf>
    <xf numFmtId="164" fontId="58" fillId="0" borderId="15" xfId="3" quotePrefix="1" applyNumberFormat="1" applyFont="1" applyBorder="1" applyAlignment="1">
      <alignment horizontal="center"/>
    </xf>
    <xf numFmtId="0" fontId="58" fillId="0" borderId="15" xfId="9" applyFont="1" applyBorder="1" applyAlignment="1">
      <alignment horizontal="left"/>
    </xf>
    <xf numFmtId="0" fontId="11" fillId="0" borderId="14" xfId="9" applyFont="1" applyBorder="1" applyAlignment="1">
      <alignment horizontal="left"/>
    </xf>
    <xf numFmtId="0" fontId="61" fillId="0" borderId="0" xfId="6" applyNumberFormat="1" applyFont="1" applyFill="1" applyBorder="1" applyAlignment="1" applyProtection="1">
      <alignment horizontal="left" wrapText="1"/>
    </xf>
    <xf numFmtId="0" fontId="9" fillId="0" borderId="0" xfId="2" applyAlignment="1"/>
    <xf numFmtId="0" fontId="1" fillId="0" borderId="0" xfId="9" applyAlignment="1">
      <alignment horizontal="center"/>
    </xf>
    <xf numFmtId="0" fontId="5" fillId="0" borderId="0" xfId="3" applyFont="1" applyAlignment="1">
      <alignment wrapText="1"/>
    </xf>
    <xf numFmtId="0" fontId="1" fillId="0" borderId="0" xfId="9" applyAlignment="1">
      <alignment horizontal="left"/>
    </xf>
    <xf numFmtId="0" fontId="10" fillId="0" borderId="0" xfId="2" applyFont="1" applyAlignment="1">
      <alignment horizontal="left"/>
    </xf>
    <xf numFmtId="0" fontId="76" fillId="2" borderId="0" xfId="9" applyFont="1" applyFill="1" applyAlignment="1">
      <alignment horizontal="center"/>
    </xf>
    <xf numFmtId="0" fontId="77" fillId="2" borderId="0" xfId="3" applyFont="1" applyFill="1" applyAlignment="1">
      <alignment horizontal="center" vertical="center" wrapText="1"/>
    </xf>
    <xf numFmtId="164" fontId="1" fillId="0" borderId="0" xfId="9" applyNumberFormat="1" applyAlignment="1">
      <alignment horizontal="left"/>
    </xf>
    <xf numFmtId="0" fontId="1" fillId="0" borderId="0" xfId="9" applyAlignment="1">
      <alignment horizontal="left"/>
    </xf>
    <xf numFmtId="0" fontId="16" fillId="5" borderId="7" xfId="9" applyFont="1" applyFill="1" applyBorder="1" applyAlignment="1">
      <alignment horizontal="center"/>
    </xf>
    <xf numFmtId="164" fontId="14" fillId="2" borderId="6" xfId="9" applyNumberFormat="1" applyFont="1" applyFill="1" applyBorder="1" applyAlignment="1">
      <alignment horizontal="center"/>
    </xf>
    <xf numFmtId="1" fontId="14" fillId="2" borderId="6" xfId="9" applyNumberFormat="1" applyFont="1" applyFill="1" applyBorder="1" applyAlignment="1">
      <alignment horizontal="center"/>
    </xf>
    <xf numFmtId="0" fontId="14" fillId="2" borderId="6" xfId="9" applyFont="1" applyFill="1" applyBorder="1" applyAlignment="1">
      <alignment horizontal="left"/>
    </xf>
    <xf numFmtId="0" fontId="14" fillId="2" borderId="6" xfId="9" applyFont="1" applyFill="1" applyBorder="1"/>
    <xf numFmtId="0" fontId="14" fillId="2" borderId="9" xfId="9" applyFont="1" applyFill="1" applyBorder="1"/>
    <xf numFmtId="0" fontId="16" fillId="2" borderId="20" xfId="9" applyFont="1" applyFill="1" applyBorder="1"/>
    <xf numFmtId="0" fontId="16" fillId="5" borderId="37" xfId="9" applyFont="1" applyFill="1" applyBorder="1" applyAlignment="1">
      <alignment horizontal="center"/>
    </xf>
    <xf numFmtId="164" fontId="14" fillId="2" borderId="4" xfId="9" applyNumberFormat="1" applyFont="1" applyFill="1" applyBorder="1" applyAlignment="1">
      <alignment horizontal="center"/>
    </xf>
    <xf numFmtId="1" fontId="14" fillId="2" borderId="38" xfId="9" applyNumberFormat="1" applyFont="1" applyFill="1" applyBorder="1" applyAlignment="1">
      <alignment horizontal="center"/>
    </xf>
    <xf numFmtId="164" fontId="14" fillId="2" borderId="38" xfId="9" applyNumberFormat="1" applyFont="1" applyFill="1" applyBorder="1" applyAlignment="1">
      <alignment horizontal="center"/>
    </xf>
    <xf numFmtId="0" fontId="14" fillId="2" borderId="38" xfId="9" applyFont="1" applyFill="1" applyBorder="1" applyAlignment="1">
      <alignment horizontal="left"/>
    </xf>
    <xf numFmtId="0" fontId="14" fillId="2" borderId="38" xfId="9" applyFont="1" applyFill="1" applyBorder="1"/>
    <xf numFmtId="0" fontId="14" fillId="2" borderId="39" xfId="9" applyFont="1" applyFill="1" applyBorder="1"/>
    <xf numFmtId="0" fontId="16" fillId="2" borderId="40" xfId="9" applyFont="1" applyFill="1" applyBorder="1"/>
    <xf numFmtId="0" fontId="16" fillId="5" borderId="5" xfId="9" applyFont="1" applyFill="1" applyBorder="1" applyAlignment="1">
      <alignment horizontal="center"/>
    </xf>
    <xf numFmtId="1" fontId="14" fillId="2" borderId="4" xfId="9" applyNumberFormat="1" applyFont="1" applyFill="1" applyBorder="1" applyAlignment="1">
      <alignment horizontal="center"/>
    </xf>
    <xf numFmtId="0" fontId="14" fillId="2" borderId="4" xfId="9" applyFont="1" applyFill="1" applyBorder="1" applyAlignment="1">
      <alignment horizontal="left"/>
    </xf>
    <xf numFmtId="0" fontId="14" fillId="2" borderId="4" xfId="9" applyFont="1" applyFill="1" applyBorder="1"/>
    <xf numFmtId="0" fontId="14" fillId="2" borderId="8" xfId="9" applyFont="1" applyFill="1" applyBorder="1"/>
    <xf numFmtId="0" fontId="16" fillId="2" borderId="19" xfId="9" applyFont="1" applyFill="1" applyBorder="1"/>
    <xf numFmtId="0" fontId="78" fillId="0" borderId="0" xfId="9" applyFont="1"/>
    <xf numFmtId="3" fontId="14" fillId="2" borderId="4" xfId="9" applyNumberFormat="1" applyFont="1" applyFill="1" applyBorder="1" applyAlignment="1">
      <alignment horizontal="center"/>
    </xf>
    <xf numFmtId="0" fontId="7" fillId="0" borderId="4" xfId="9" applyFont="1" applyBorder="1"/>
    <xf numFmtId="0" fontId="7" fillId="0" borderId="8" xfId="9" applyFont="1" applyBorder="1"/>
    <xf numFmtId="0" fontId="16" fillId="5" borderId="3" xfId="9" applyFont="1" applyFill="1" applyBorder="1" applyAlignment="1">
      <alignment horizontal="center"/>
    </xf>
    <xf numFmtId="164" fontId="14" fillId="2" borderId="2" xfId="9" applyNumberFormat="1" applyFont="1" applyFill="1" applyBorder="1" applyAlignment="1">
      <alignment horizontal="center"/>
    </xf>
    <xf numFmtId="1" fontId="14" fillId="2" borderId="2" xfId="9" applyNumberFormat="1" applyFont="1" applyFill="1" applyBorder="1" applyAlignment="1">
      <alignment horizontal="center"/>
    </xf>
    <xf numFmtId="0" fontId="14" fillId="2" borderId="2" xfId="9" applyFont="1" applyFill="1" applyBorder="1" applyAlignment="1">
      <alignment horizontal="left"/>
    </xf>
    <xf numFmtId="0" fontId="14" fillId="2" borderId="2" xfId="9" applyFont="1" applyFill="1" applyBorder="1"/>
    <xf numFmtId="0" fontId="14" fillId="2" borderId="10" xfId="9" applyFont="1" applyFill="1" applyBorder="1"/>
    <xf numFmtId="0" fontId="16" fillId="2" borderId="18" xfId="9" applyFont="1" applyFill="1" applyBorder="1"/>
    <xf numFmtId="0" fontId="58" fillId="0" borderId="16" xfId="3" applyFont="1" applyBorder="1" applyAlignment="1">
      <alignment horizontal="left"/>
    </xf>
    <xf numFmtId="4" fontId="58" fillId="0" borderId="15" xfId="3" applyNumberFormat="1" applyFont="1" applyBorder="1" applyAlignment="1">
      <alignment horizontal="left"/>
    </xf>
    <xf numFmtId="4" fontId="58" fillId="0" borderId="15" xfId="3" quotePrefix="1" applyNumberFormat="1" applyFont="1" applyBorder="1" applyAlignment="1">
      <alignment horizontal="left"/>
    </xf>
    <xf numFmtId="0" fontId="58" fillId="0" borderId="15" xfId="3" applyFont="1" applyBorder="1" applyAlignment="1">
      <alignment horizontal="center"/>
    </xf>
    <xf numFmtId="0" fontId="79" fillId="0" borderId="15" xfId="9" applyFont="1" applyBorder="1" applyAlignment="1">
      <alignment horizontal="left"/>
    </xf>
    <xf numFmtId="0" fontId="79" fillId="0" borderId="14" xfId="9" applyFont="1" applyBorder="1" applyAlignment="1">
      <alignment horizontal="left"/>
    </xf>
    <xf numFmtId="0" fontId="79" fillId="0" borderId="13" xfId="9" applyFont="1" applyBorder="1" applyAlignment="1">
      <alignment horizontal="left"/>
    </xf>
    <xf numFmtId="0" fontId="55" fillId="0" borderId="0" xfId="3" applyFont="1"/>
    <xf numFmtId="0" fontId="16" fillId="0" borderId="0" xfId="9" applyFont="1"/>
    <xf numFmtId="0" fontId="16" fillId="0" borderId="0" xfId="9" applyFont="1" applyAlignment="1">
      <alignment horizontal="center"/>
    </xf>
    <xf numFmtId="164" fontId="5" fillId="0" borderId="0" xfId="9" applyNumberFormat="1" applyFont="1" applyAlignment="1">
      <alignment horizontal="left"/>
    </xf>
    <xf numFmtId="0" fontId="9" fillId="0" borderId="0" xfId="2" applyAlignment="1">
      <alignment vertical="center"/>
    </xf>
    <xf numFmtId="0" fontId="80" fillId="0" borderId="0" xfId="2" applyFont="1" applyAlignment="1">
      <alignment vertical="center"/>
    </xf>
    <xf numFmtId="0" fontId="82" fillId="0" borderId="0" xfId="2" applyFont="1" applyAlignment="1"/>
    <xf numFmtId="0" fontId="18" fillId="0" borderId="0" xfId="2" applyFont="1" applyAlignment="1"/>
    <xf numFmtId="0" fontId="80" fillId="0" borderId="0" xfId="2" applyFont="1" applyAlignment="1">
      <alignment horizontal="left"/>
    </xf>
    <xf numFmtId="0" fontId="80" fillId="0" borderId="0" xfId="2" applyFont="1" applyAlignment="1">
      <alignment horizontal="left" vertical="center"/>
    </xf>
    <xf numFmtId="164" fontId="16" fillId="0" borderId="0" xfId="9" applyNumberFormat="1" applyFont="1" applyAlignment="1">
      <alignment horizontal="left"/>
    </xf>
    <xf numFmtId="0" fontId="16" fillId="0" borderId="0" xfId="9" applyFont="1" applyAlignment="1">
      <alignment horizontal="left"/>
    </xf>
    <xf numFmtId="0" fontId="80" fillId="0" borderId="0" xfId="2" applyFont="1" applyAlignment="1">
      <alignment horizontal="center"/>
    </xf>
    <xf numFmtId="0" fontId="80" fillId="0" borderId="0" xfId="2" applyFont="1" applyAlignment="1">
      <alignment horizontal="center" vertical="center"/>
    </xf>
    <xf numFmtId="0" fontId="11" fillId="0" borderId="0" xfId="9" applyFont="1" applyAlignment="1">
      <alignment horizontal="left"/>
    </xf>
    <xf numFmtId="0" fontId="9" fillId="0" borderId="0" xfId="2" applyAlignment="1">
      <alignment horizontal="right" vertical="center"/>
    </xf>
    <xf numFmtId="0" fontId="11" fillId="0" borderId="0" xfId="9" applyFont="1" applyAlignment="1">
      <alignment horizontal="left"/>
    </xf>
    <xf numFmtId="0" fontId="15" fillId="0" borderId="0" xfId="9" applyFont="1"/>
    <xf numFmtId="0" fontId="16" fillId="0" borderId="0" xfId="9" applyFont="1" applyAlignment="1">
      <alignment horizontal="right"/>
    </xf>
    <xf numFmtId="0" fontId="1" fillId="0" borderId="0" xfId="9" applyAlignment="1">
      <alignment wrapText="1"/>
    </xf>
    <xf numFmtId="0" fontId="15" fillId="2" borderId="0" xfId="9" applyFont="1" applyFill="1" applyAlignment="1">
      <alignment wrapText="1"/>
    </xf>
    <xf numFmtId="0" fontId="15" fillId="2" borderId="0" xfId="9" applyFont="1" applyFill="1"/>
    <xf numFmtId="0" fontId="84" fillId="0" borderId="0" xfId="9" applyFont="1"/>
    <xf numFmtId="0" fontId="19" fillId="0" borderId="0" xfId="9" applyFont="1" applyAlignment="1">
      <alignment horizontal="center" vertical="center"/>
    </xf>
    <xf numFmtId="0" fontId="20" fillId="0" borderId="0" xfId="9" applyFont="1" applyAlignment="1">
      <alignment horizontal="center" vertical="center"/>
    </xf>
    <xf numFmtId="0" fontId="85" fillId="0" borderId="0" xfId="9" applyFont="1"/>
    <xf numFmtId="0" fontId="86" fillId="0" borderId="0" xfId="9" applyFont="1"/>
  </cellXfs>
  <cellStyles count="12">
    <cellStyle name="Currency 2" xfId="8" xr:uid="{09D41320-5406-4996-BDEC-464FA62812A1}"/>
    <cellStyle name="Currency 3" xfId="11" xr:uid="{49AE9B33-8F15-438D-AC84-1779821DEDA5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4 2 2" xfId="9" xr:uid="{8187F90E-D319-432F-8EDA-E13182D877C3}"/>
    <cellStyle name="Normal 6" xfId="3" xr:uid="{5603260F-1ED6-4705-848A-23DD83B80551}"/>
    <cellStyle name="Percent" xfId="1" builtinId="5"/>
    <cellStyle name="Percent 2" xfId="10" xr:uid="{212E916D-C283-4D90-A9B3-08D3FB94F195}"/>
  </cellStyles>
  <dxfs count="6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8942D5FE-5C00-4B2E-8E88-B2B57942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72E87BAC-9BD3-42D6-A8FE-7C42F95D2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E1D2987B-2E7E-4A2C-9F3B-F16CE7C72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B8F6E8AB-7214-4A58-8528-24E10565B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3A9FFD80-3D38-46D5-A1D3-60B7D1699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66676"/>
          <a:ext cx="1514475" cy="6477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5544A387-FC9F-4384-B1F2-FB4AB501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0</xdr:row>
      <xdr:rowOff>0</xdr:rowOff>
    </xdr:from>
    <xdr:ext cx="1858566" cy="768463"/>
    <xdr:pic>
      <xdr:nvPicPr>
        <xdr:cNvPr id="2" name="Picture 1">
          <a:extLst>
            <a:ext uri="{FF2B5EF4-FFF2-40B4-BE49-F238E27FC236}">
              <a16:creationId xmlns:a16="http://schemas.microsoft.com/office/drawing/2014/main" id="{B292DE34-8F11-454D-8551-3B12E8C8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858566" cy="768463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0</xdr:row>
      <xdr:rowOff>9524</xdr:rowOff>
    </xdr:from>
    <xdr:ext cx="1771650" cy="742950"/>
    <xdr:pic>
      <xdr:nvPicPr>
        <xdr:cNvPr id="3" name="Picture 2">
          <a:extLst>
            <a:ext uri="{FF2B5EF4-FFF2-40B4-BE49-F238E27FC236}">
              <a16:creationId xmlns:a16="http://schemas.microsoft.com/office/drawing/2014/main" id="{27C447D8-03BC-4EF0-8687-8E1DB926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7925" y="9524"/>
          <a:ext cx="1771650" cy="7429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23015010009/" TargetMode="External"/><Relationship Id="rId299" Type="http://schemas.openxmlformats.org/officeDocument/2006/relationships/hyperlink" Target="https://jfschmidt.com/part-detail/c73614007000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15089019007/" TargetMode="External"/><Relationship Id="rId159" Type="http://schemas.openxmlformats.org/officeDocument/2006/relationships/hyperlink" Target="https://jfschmidt.com/part-detail/c31540024007/" TargetMode="External"/><Relationship Id="rId324" Type="http://schemas.openxmlformats.org/officeDocument/2006/relationships/hyperlink" Target="https://jfschmidt.com/part-detail/c73032015008/" TargetMode="External"/><Relationship Id="rId366" Type="http://schemas.openxmlformats.org/officeDocument/2006/relationships/hyperlink" Target="https://jfschmidt.com/part-detail/c88002004000/" TargetMode="External"/><Relationship Id="rId170" Type="http://schemas.openxmlformats.org/officeDocument/2006/relationships/hyperlink" Target="https://jfschmidt.com/part-detail/c31510124058/" TargetMode="External"/><Relationship Id="rId226" Type="http://schemas.openxmlformats.org/officeDocument/2006/relationships/hyperlink" Target="https://jfschmidt.com/part-detail/c60068007000/" TargetMode="External"/><Relationship Id="rId268" Type="http://schemas.openxmlformats.org/officeDocument/2006/relationships/hyperlink" Target="https://jfschmidt.com/part-detail/c71009307000/" TargetMode="External"/><Relationship Id="rId32" Type="http://schemas.openxmlformats.org/officeDocument/2006/relationships/hyperlink" Target="https://jfschmidt.com/part-detail/c13506010009/" TargetMode="External"/><Relationship Id="rId74" Type="http://schemas.openxmlformats.org/officeDocument/2006/relationships/hyperlink" Target="https://jfschmidt.com/part-detail/c17055007000/" TargetMode="External"/><Relationship Id="rId128" Type="http://schemas.openxmlformats.org/officeDocument/2006/relationships/hyperlink" Target="https://jfschmidt.com/part-detail/c25017004000/" TargetMode="External"/><Relationship Id="rId335" Type="http://schemas.openxmlformats.org/officeDocument/2006/relationships/hyperlink" Target="https://jfschmidt.com/part-detail/c7500805300l/" TargetMode="External"/><Relationship Id="rId377" Type="http://schemas.openxmlformats.org/officeDocument/2006/relationships/hyperlink" Target="https://jfschmidt.com/part-detail/c88024010009/" TargetMode="External"/><Relationship Id="rId5" Type="http://schemas.openxmlformats.org/officeDocument/2006/relationships/hyperlink" Target="mailto:brianm@jfschmidt.com" TargetMode="External"/><Relationship Id="rId181" Type="http://schemas.openxmlformats.org/officeDocument/2006/relationships/hyperlink" Target="https://jfschmidt.com/part-detail/c44021024008/" TargetMode="External"/><Relationship Id="rId237" Type="http://schemas.openxmlformats.org/officeDocument/2006/relationships/hyperlink" Target="https://jfschmidt.com/part-detail/c60510004000/" TargetMode="External"/><Relationship Id="rId279" Type="http://schemas.openxmlformats.org/officeDocument/2006/relationships/hyperlink" Target="https://jfschmidt.com/part-detail/c73212004000/" TargetMode="External"/><Relationship Id="rId43" Type="http://schemas.openxmlformats.org/officeDocument/2006/relationships/hyperlink" Target="https://jfschmidt.com/part-detail/c15041007000/" TargetMode="External"/><Relationship Id="rId139" Type="http://schemas.openxmlformats.org/officeDocument/2006/relationships/hyperlink" Target="https://jfschmidt.com/part-detail/c28006024006/" TargetMode="External"/><Relationship Id="rId290" Type="http://schemas.openxmlformats.org/officeDocument/2006/relationships/hyperlink" Target="https://jfschmidt.com/part-detail/c73608007000/" TargetMode="External"/><Relationship Id="rId304" Type="http://schemas.openxmlformats.org/officeDocument/2006/relationships/hyperlink" Target="https://jfschmidt.com/part-detail/c73909007000/" TargetMode="External"/><Relationship Id="rId346" Type="http://schemas.openxmlformats.org/officeDocument/2006/relationships/hyperlink" Target="https://jfschmidt.com/part-detail/c75057007000/" TargetMode="External"/><Relationship Id="rId85" Type="http://schemas.openxmlformats.org/officeDocument/2006/relationships/hyperlink" Target="https://jfschmidt.com/part-detail/c20511015008/" TargetMode="External"/><Relationship Id="rId150" Type="http://schemas.openxmlformats.org/officeDocument/2006/relationships/hyperlink" Target="https://jfschmidt.com/part-detail/c29540019007/" TargetMode="External"/><Relationship Id="rId192" Type="http://schemas.openxmlformats.org/officeDocument/2006/relationships/hyperlink" Target="https://jfschmidt.com/part-detail/c48053010009/" TargetMode="External"/><Relationship Id="rId206" Type="http://schemas.openxmlformats.org/officeDocument/2006/relationships/hyperlink" Target="https://jfschmidt.com/part-detail/c51015010000/" TargetMode="External"/><Relationship Id="rId248" Type="http://schemas.openxmlformats.org/officeDocument/2006/relationships/hyperlink" Target="https://jfschmidt.com/part-detail/c69502010009/" TargetMode="External"/><Relationship Id="rId12" Type="http://schemas.openxmlformats.org/officeDocument/2006/relationships/hyperlink" Target="https://jfschmidt.com/part-detail/c06001007000/" TargetMode="External"/><Relationship Id="rId108" Type="http://schemas.openxmlformats.org/officeDocument/2006/relationships/hyperlink" Target="https://jfschmidt.com/part-detail/c05503010009/" TargetMode="External"/><Relationship Id="rId315" Type="http://schemas.openxmlformats.org/officeDocument/2006/relationships/hyperlink" Target="https://jfschmidt.com/part-detail/c73018004000/" TargetMode="External"/><Relationship Id="rId357" Type="http://schemas.openxmlformats.org/officeDocument/2006/relationships/hyperlink" Target="https://jfschmidt.com/part-detail/c83541003000/" TargetMode="External"/><Relationship Id="rId54" Type="http://schemas.openxmlformats.org/officeDocument/2006/relationships/hyperlink" Target="https://jfschmidt.com/part-detail/c15050h19007/" TargetMode="External"/><Relationship Id="rId96" Type="http://schemas.openxmlformats.org/officeDocument/2006/relationships/hyperlink" Target="https://jfschmidt.com/part-detail/c20510004000/" TargetMode="External"/><Relationship Id="rId161" Type="http://schemas.openxmlformats.org/officeDocument/2006/relationships/hyperlink" Target="https://jfschmidt.com/part-detail/c31540004000/" TargetMode="External"/><Relationship Id="rId217" Type="http://schemas.openxmlformats.org/officeDocument/2006/relationships/hyperlink" Target="https://jfschmidt.com/part-detail/c59007007000/" TargetMode="External"/><Relationship Id="rId259" Type="http://schemas.openxmlformats.org/officeDocument/2006/relationships/hyperlink" Target="https://jfschmidt.com/part-detail/c71012010009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23015004000/" TargetMode="External"/><Relationship Id="rId270" Type="http://schemas.openxmlformats.org/officeDocument/2006/relationships/hyperlink" Target="https://jfschmidt.com/part-detail/c71008010009/" TargetMode="External"/><Relationship Id="rId326" Type="http://schemas.openxmlformats.org/officeDocument/2006/relationships/hyperlink" Target="https://jfschmidt.com/part-detail/c74605004000/" TargetMode="External"/><Relationship Id="rId65" Type="http://schemas.openxmlformats.org/officeDocument/2006/relationships/hyperlink" Target="https://jfschmidt.com/part-detail/c15089010009/" TargetMode="External"/><Relationship Id="rId130" Type="http://schemas.openxmlformats.org/officeDocument/2006/relationships/hyperlink" Target="https://jfschmidt.com/part-detail/c2501736300l/" TargetMode="External"/><Relationship Id="rId368" Type="http://schemas.openxmlformats.org/officeDocument/2006/relationships/hyperlink" Target="https://jfschmidt.com/part-detail/c88009015008/" TargetMode="External"/><Relationship Id="rId172" Type="http://schemas.openxmlformats.org/officeDocument/2006/relationships/hyperlink" Target="https://jfschmidt.com/part-detail/c29520028005/" TargetMode="External"/><Relationship Id="rId228" Type="http://schemas.openxmlformats.org/officeDocument/2006/relationships/hyperlink" Target="https://jfschmidt.com/part-detail/c60519007000/" TargetMode="External"/><Relationship Id="rId281" Type="http://schemas.openxmlformats.org/officeDocument/2006/relationships/hyperlink" Target="https://jfschmidt.com/part-detail/c73932004000/" TargetMode="External"/><Relationship Id="rId337" Type="http://schemas.openxmlformats.org/officeDocument/2006/relationships/hyperlink" Target="https://jfschmidt.com/part-detail/c75013107000/" TargetMode="External"/><Relationship Id="rId34" Type="http://schemas.openxmlformats.org/officeDocument/2006/relationships/hyperlink" Target="https://jfschmidt.com/part-detail/c13514015008/" TargetMode="External"/><Relationship Id="rId76" Type="http://schemas.openxmlformats.org/officeDocument/2006/relationships/hyperlink" Target="https://jfschmidt.com/part-detail/c18510019007/" TargetMode="External"/><Relationship Id="rId141" Type="http://schemas.openxmlformats.org/officeDocument/2006/relationships/hyperlink" Target="https://jfschmidt.com/part-detail/c28006015008/" TargetMode="External"/><Relationship Id="rId379" Type="http://schemas.openxmlformats.org/officeDocument/2006/relationships/hyperlink" Target="https://jfschmidt.com/part-detail/c88027015008/" TargetMode="External"/><Relationship Id="rId7" Type="http://schemas.openxmlformats.org/officeDocument/2006/relationships/hyperlink" Target="mailto:Jessica%20Hutchings%20-%20Jessicah@jfschmidt.com" TargetMode="External"/><Relationship Id="rId183" Type="http://schemas.openxmlformats.org/officeDocument/2006/relationships/hyperlink" Target="https://jfschmidt.com/part-detail/c44015007000/" TargetMode="External"/><Relationship Id="rId239" Type="http://schemas.openxmlformats.org/officeDocument/2006/relationships/hyperlink" Target="https://jfschmidt.com/part-detail/c60071715085/" TargetMode="External"/><Relationship Id="rId250" Type="http://schemas.openxmlformats.org/officeDocument/2006/relationships/hyperlink" Target="https://jfschmidt.com/part-detail/c69505019007/" TargetMode="External"/><Relationship Id="rId292" Type="http://schemas.openxmlformats.org/officeDocument/2006/relationships/hyperlink" Target="https://jfschmidt.com/part-detail/c73610007000/" TargetMode="External"/><Relationship Id="rId306" Type="http://schemas.openxmlformats.org/officeDocument/2006/relationships/hyperlink" Target="https://jfschmidt.com/part-detail/c73908007000/" TargetMode="External"/><Relationship Id="rId45" Type="http://schemas.openxmlformats.org/officeDocument/2006/relationships/hyperlink" Target="https://jfschmidt.com/part-detail/c15022024006/" TargetMode="External"/><Relationship Id="rId87" Type="http://schemas.openxmlformats.org/officeDocument/2006/relationships/hyperlink" Target="https://jfschmidt.com/part-detail/c20529024005/" TargetMode="External"/><Relationship Id="rId110" Type="http://schemas.openxmlformats.org/officeDocument/2006/relationships/hyperlink" Target="https://jfschmidt.com/part-detail/c05503004000/" TargetMode="External"/><Relationship Id="rId348" Type="http://schemas.openxmlformats.org/officeDocument/2006/relationships/hyperlink" Target="https://jfschmidt.com/part-detail/c7505705300l/" TargetMode="External"/><Relationship Id="rId152" Type="http://schemas.openxmlformats.org/officeDocument/2006/relationships/hyperlink" Target="https://jfschmidt.com/part-detail/c29550035005/" TargetMode="External"/><Relationship Id="rId194" Type="http://schemas.openxmlformats.org/officeDocument/2006/relationships/hyperlink" Target="https://jfschmidt.com/part-detail/c48502019007/" TargetMode="External"/><Relationship Id="rId208" Type="http://schemas.openxmlformats.org/officeDocument/2006/relationships/hyperlink" Target="https://jfschmidt.com/part-detail/c51007019000/" TargetMode="External"/><Relationship Id="rId261" Type="http://schemas.openxmlformats.org/officeDocument/2006/relationships/hyperlink" Target="https://jfschmidt.com/part-detail/c71012004000/" TargetMode="External"/><Relationship Id="rId14" Type="http://schemas.openxmlformats.org/officeDocument/2006/relationships/hyperlink" Target="https://jfschmidt.com/part-detail/c06001119059/" TargetMode="External"/><Relationship Id="rId56" Type="http://schemas.openxmlformats.org/officeDocument/2006/relationships/hyperlink" Target="https://jfschmidt.com/part-detail/c15018024006/" TargetMode="External"/><Relationship Id="rId317" Type="http://schemas.openxmlformats.org/officeDocument/2006/relationships/hyperlink" Target="https://jfschmidt.com/part-detail/c73312115062/" TargetMode="External"/><Relationship Id="rId359" Type="http://schemas.openxmlformats.org/officeDocument/2006/relationships/hyperlink" Target="https://jfschmidt.com/part-detail/c83504019007/" TargetMode="External"/><Relationship Id="rId98" Type="http://schemas.openxmlformats.org/officeDocument/2006/relationships/hyperlink" Target="https://jfschmidt.com/part-detail/c20514019007/" TargetMode="External"/><Relationship Id="rId121" Type="http://schemas.openxmlformats.org/officeDocument/2006/relationships/hyperlink" Target="https://jfschmidt.com/part-detail/c23015107000/" TargetMode="External"/><Relationship Id="rId163" Type="http://schemas.openxmlformats.org/officeDocument/2006/relationships/hyperlink" Target="https://jfschmidt.com/part-detail/c31575010085/" TargetMode="External"/><Relationship Id="rId219" Type="http://schemas.openxmlformats.org/officeDocument/2006/relationships/hyperlink" Target="https://jfschmidt.com/part-detail/c5903016300l/" TargetMode="External"/><Relationship Id="rId370" Type="http://schemas.openxmlformats.org/officeDocument/2006/relationships/hyperlink" Target="https://jfschmidt.com/part-detail/c88009007000/" TargetMode="External"/><Relationship Id="rId230" Type="http://schemas.openxmlformats.org/officeDocument/2006/relationships/hyperlink" Target="https://jfschmidt.com/part-detail/c60504007000/" TargetMode="External"/><Relationship Id="rId25" Type="http://schemas.openxmlformats.org/officeDocument/2006/relationships/hyperlink" Target="https://jfschmidt.com/part-detail/c08515015008/" TargetMode="External"/><Relationship Id="rId67" Type="http://schemas.openxmlformats.org/officeDocument/2006/relationships/hyperlink" Target="https://jfschmidt.com/part-detail/c16502007000/" TargetMode="External"/><Relationship Id="rId272" Type="http://schemas.openxmlformats.org/officeDocument/2006/relationships/hyperlink" Target="https://jfschmidt.com/part-detail/c71008310000/" TargetMode="External"/><Relationship Id="rId328" Type="http://schemas.openxmlformats.org/officeDocument/2006/relationships/hyperlink" Target="https://jfschmidt.com/part-detail/c75059015008/" TargetMode="External"/><Relationship Id="rId132" Type="http://schemas.openxmlformats.org/officeDocument/2006/relationships/hyperlink" Target="https://jfschmidt.com/part-detail/c25020307000/" TargetMode="External"/><Relationship Id="rId174" Type="http://schemas.openxmlformats.org/officeDocument/2006/relationships/hyperlink" Target="https://jfschmidt.com/part-detail/c35072024008/" TargetMode="External"/><Relationship Id="rId381" Type="http://schemas.openxmlformats.org/officeDocument/2006/relationships/hyperlink" Target="https://jfschmidt.com/part-detail/c88003010009/" TargetMode="External"/><Relationship Id="rId241" Type="http://schemas.openxmlformats.org/officeDocument/2006/relationships/hyperlink" Target="https://jfschmidt.com/part-detail/c64050015008/" TargetMode="External"/><Relationship Id="rId36" Type="http://schemas.openxmlformats.org/officeDocument/2006/relationships/hyperlink" Target="https://jfschmidt.com/part-detail/c15002015008/" TargetMode="External"/><Relationship Id="rId283" Type="http://schemas.openxmlformats.org/officeDocument/2006/relationships/hyperlink" Target="https://jfschmidt.com/part-detail/c73208007000/" TargetMode="External"/><Relationship Id="rId339" Type="http://schemas.openxmlformats.org/officeDocument/2006/relationships/hyperlink" Target="https://jfschmidt.com/part-detail/c75017004000/" TargetMode="External"/><Relationship Id="rId78" Type="http://schemas.openxmlformats.org/officeDocument/2006/relationships/hyperlink" Target="https://jfschmidt.com/part-detail/c18510007000/" TargetMode="External"/><Relationship Id="rId101" Type="http://schemas.openxmlformats.org/officeDocument/2006/relationships/hyperlink" Target="https://jfschmidt.com/part-detail/c05508004000/" TargetMode="External"/><Relationship Id="rId143" Type="http://schemas.openxmlformats.org/officeDocument/2006/relationships/hyperlink" Target="https://jfschmidt.com/part-detail/c2800605300l/" TargetMode="External"/><Relationship Id="rId185" Type="http://schemas.openxmlformats.org/officeDocument/2006/relationships/hyperlink" Target="https://jfschmidt.com/part-detail/c44012019009/" TargetMode="External"/><Relationship Id="rId350" Type="http://schemas.openxmlformats.org/officeDocument/2006/relationships/hyperlink" Target="https://jfschmidt.com/part-detail/c7505805300l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51007007000/" TargetMode="External"/><Relationship Id="rId252" Type="http://schemas.openxmlformats.org/officeDocument/2006/relationships/hyperlink" Target="https://jfschmidt.com/part-detail/c69510019007/" TargetMode="External"/><Relationship Id="rId294" Type="http://schemas.openxmlformats.org/officeDocument/2006/relationships/hyperlink" Target="https://jfschmidt.com/part-detail/c73612007000/" TargetMode="External"/><Relationship Id="rId308" Type="http://schemas.openxmlformats.org/officeDocument/2006/relationships/hyperlink" Target="https://jfschmidt.com/part-detail/c73910007000/" TargetMode="External"/><Relationship Id="rId47" Type="http://schemas.openxmlformats.org/officeDocument/2006/relationships/hyperlink" Target="https://jfschmidt.com/part-detail/c15022010009/" TargetMode="External"/><Relationship Id="rId68" Type="http://schemas.openxmlformats.org/officeDocument/2006/relationships/hyperlink" Target="https://jfschmidt.com/part-detail/c16507015008/" TargetMode="External"/><Relationship Id="rId89" Type="http://schemas.openxmlformats.org/officeDocument/2006/relationships/hyperlink" Target="https://jfschmidt.com/part-detail/c20529019007/" TargetMode="External"/><Relationship Id="rId112" Type="http://schemas.openxmlformats.org/officeDocument/2006/relationships/hyperlink" Target="https://jfschmidt.com/part-detail/c21080015008/" TargetMode="External"/><Relationship Id="rId133" Type="http://schemas.openxmlformats.org/officeDocument/2006/relationships/hyperlink" Target="https://jfschmidt.com/part-detail/c25019007000/" TargetMode="External"/><Relationship Id="rId154" Type="http://schemas.openxmlformats.org/officeDocument/2006/relationships/hyperlink" Target="https://jfschmidt.com/part-detail/c29550010009/" TargetMode="External"/><Relationship Id="rId175" Type="http://schemas.openxmlformats.org/officeDocument/2006/relationships/hyperlink" Target="https://jfschmidt.com/part-detail/c35056004000/" TargetMode="External"/><Relationship Id="rId340" Type="http://schemas.openxmlformats.org/officeDocument/2006/relationships/hyperlink" Target="https://jfschmidt.com/part-detail/c75030015008/" TargetMode="External"/><Relationship Id="rId361" Type="http://schemas.openxmlformats.org/officeDocument/2006/relationships/hyperlink" Target="https://jfschmidt.com/part-detail/c83504004000/" TargetMode="External"/><Relationship Id="rId196" Type="http://schemas.openxmlformats.org/officeDocument/2006/relationships/hyperlink" Target="https://jfschmidt.com/part-detail/c48502010009/" TargetMode="External"/><Relationship Id="rId200" Type="http://schemas.openxmlformats.org/officeDocument/2006/relationships/hyperlink" Target="https://jfschmidt.com/part-detail/c50509007000/" TargetMode="External"/><Relationship Id="rId382" Type="http://schemas.openxmlformats.org/officeDocument/2006/relationships/hyperlink" Target="https://jfschmidt.com/part-detail/c88003007000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5901416300l/" TargetMode="External"/><Relationship Id="rId242" Type="http://schemas.openxmlformats.org/officeDocument/2006/relationships/hyperlink" Target="https://jfschmidt.com/part-detail/c6402003300l/" TargetMode="External"/><Relationship Id="rId263" Type="http://schemas.openxmlformats.org/officeDocument/2006/relationships/hyperlink" Target="https://jfschmidt.com/part-detail/c71009010009/" TargetMode="External"/><Relationship Id="rId284" Type="http://schemas.openxmlformats.org/officeDocument/2006/relationships/hyperlink" Target="https://jfschmidt.com/part-detail/c73214004000/" TargetMode="External"/><Relationship Id="rId319" Type="http://schemas.openxmlformats.org/officeDocument/2006/relationships/hyperlink" Target="https://jfschmidt.com/part-detail/c73042b15085/" TargetMode="External"/><Relationship Id="rId37" Type="http://schemas.openxmlformats.org/officeDocument/2006/relationships/hyperlink" Target="https://jfschmidt.com/part-detail/c15047015008/" TargetMode="External"/><Relationship Id="rId58" Type="http://schemas.openxmlformats.org/officeDocument/2006/relationships/hyperlink" Target="https://jfschmidt.com/part-detail/c15018007000/" TargetMode="External"/><Relationship Id="rId79" Type="http://schemas.openxmlformats.org/officeDocument/2006/relationships/hyperlink" Target="https://jfschmidt.com/part-detail/c18510119060/" TargetMode="External"/><Relationship Id="rId102" Type="http://schemas.openxmlformats.org/officeDocument/2006/relationships/hyperlink" Target="https://jfschmidt.com/part-detail/c05508003000/" TargetMode="External"/><Relationship Id="rId123" Type="http://schemas.openxmlformats.org/officeDocument/2006/relationships/hyperlink" Target="https://jfschmidt.com/part-detail/c23015103000/" TargetMode="External"/><Relationship Id="rId144" Type="http://schemas.openxmlformats.org/officeDocument/2006/relationships/hyperlink" Target="https://jfschmidt.com/part-detail/c28010024006/" TargetMode="External"/><Relationship Id="rId330" Type="http://schemas.openxmlformats.org/officeDocument/2006/relationships/hyperlink" Target="https://jfschmidt.com/part-detail/c7505905300l/" TargetMode="External"/><Relationship Id="rId90" Type="http://schemas.openxmlformats.org/officeDocument/2006/relationships/hyperlink" Target="https://jfschmidt.com/part-detail/c20529015008/" TargetMode="External"/><Relationship Id="rId165" Type="http://schemas.openxmlformats.org/officeDocument/2006/relationships/hyperlink" Target="https://jfschmidt.com/part-detail/c3157606300l/" TargetMode="External"/><Relationship Id="rId186" Type="http://schemas.openxmlformats.org/officeDocument/2006/relationships/hyperlink" Target="https://jfschmidt.com/part-detail/c47505007000/" TargetMode="External"/><Relationship Id="rId351" Type="http://schemas.openxmlformats.org/officeDocument/2006/relationships/hyperlink" Target="https://jfschmidt.com/part-detail/c77508015009/" TargetMode="External"/><Relationship Id="rId372" Type="http://schemas.openxmlformats.org/officeDocument/2006/relationships/hyperlink" Target="https://jfschmidt.com/part-detail/c88019015008/" TargetMode="External"/><Relationship Id="rId211" Type="http://schemas.openxmlformats.org/officeDocument/2006/relationships/hyperlink" Target="https://jfschmidt.com/part-detail/c51060007000/" TargetMode="External"/><Relationship Id="rId232" Type="http://schemas.openxmlformats.org/officeDocument/2006/relationships/hyperlink" Target="https://jfschmidt.com/part-detail/c60505007000/" TargetMode="External"/><Relationship Id="rId253" Type="http://schemas.openxmlformats.org/officeDocument/2006/relationships/hyperlink" Target="https://jfschmidt.com/part-detail/c71010015009/" TargetMode="External"/><Relationship Id="rId274" Type="http://schemas.openxmlformats.org/officeDocument/2006/relationships/hyperlink" Target="https://jfschmidt.com/part-detail/c71008304000/" TargetMode="External"/><Relationship Id="rId295" Type="http://schemas.openxmlformats.org/officeDocument/2006/relationships/hyperlink" Target="https://jfschmidt.com/part-detail/c73613007000/" TargetMode="External"/><Relationship Id="rId309" Type="http://schemas.openxmlformats.org/officeDocument/2006/relationships/hyperlink" Target="https://jfschmidt.com/part-detail/c73912007000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5022007000/" TargetMode="External"/><Relationship Id="rId69" Type="http://schemas.openxmlformats.org/officeDocument/2006/relationships/hyperlink" Target="https://jfschmidt.com/part-detail/c16505003000/" TargetMode="External"/><Relationship Id="rId113" Type="http://schemas.openxmlformats.org/officeDocument/2006/relationships/hyperlink" Target="https://jfschmidt.com/part-detail/c23033004000/" TargetMode="External"/><Relationship Id="rId134" Type="http://schemas.openxmlformats.org/officeDocument/2006/relationships/hyperlink" Target="https://jfschmidt.com/part-detail/c2501906300l/" TargetMode="External"/><Relationship Id="rId320" Type="http://schemas.openxmlformats.org/officeDocument/2006/relationships/hyperlink" Target="https://jfschmidt.com/part-detail/c73042b10085/" TargetMode="External"/><Relationship Id="rId80" Type="http://schemas.openxmlformats.org/officeDocument/2006/relationships/hyperlink" Target="https://jfschmidt.com/part-detail/c18510115061/" TargetMode="External"/><Relationship Id="rId155" Type="http://schemas.openxmlformats.org/officeDocument/2006/relationships/hyperlink" Target="https://jfschmidt.com/part-detail/c31011019007/" TargetMode="External"/><Relationship Id="rId176" Type="http://schemas.openxmlformats.org/officeDocument/2006/relationships/hyperlink" Target="https://jfschmidt.com/part-detail/c35065004000/" TargetMode="External"/><Relationship Id="rId197" Type="http://schemas.openxmlformats.org/officeDocument/2006/relationships/hyperlink" Target="https://jfschmidt.com/part-detail/c48502004000/" TargetMode="External"/><Relationship Id="rId341" Type="http://schemas.openxmlformats.org/officeDocument/2006/relationships/hyperlink" Target="https://jfschmidt.com/part-detail/c75030010015/" TargetMode="External"/><Relationship Id="rId362" Type="http://schemas.openxmlformats.org/officeDocument/2006/relationships/hyperlink" Target="https://jfschmidt.com/part-detail/c83504110000/" TargetMode="External"/><Relationship Id="rId383" Type="http://schemas.openxmlformats.org/officeDocument/2006/relationships/hyperlink" Target="https://jfschmidt.com/part-detail/c8800306300l/" TargetMode="External"/><Relationship Id="rId201" Type="http://schemas.openxmlformats.org/officeDocument/2006/relationships/hyperlink" Target="https://jfschmidt.com/part-detail/c50509004000/" TargetMode="External"/><Relationship Id="rId222" Type="http://schemas.openxmlformats.org/officeDocument/2006/relationships/hyperlink" Target="https://jfschmidt.com/part-detail/c60003007000/" TargetMode="External"/><Relationship Id="rId243" Type="http://schemas.openxmlformats.org/officeDocument/2006/relationships/hyperlink" Target="https://jfschmidt.com/part-detail/c64030010015/" TargetMode="External"/><Relationship Id="rId264" Type="http://schemas.openxmlformats.org/officeDocument/2006/relationships/hyperlink" Target="https://jfschmidt.com/part-detail/c71009010015/" TargetMode="External"/><Relationship Id="rId285" Type="http://schemas.openxmlformats.org/officeDocument/2006/relationships/hyperlink" Target="https://jfschmidt.com/part-detail/c73620007000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47010009/" TargetMode="External"/><Relationship Id="rId59" Type="http://schemas.openxmlformats.org/officeDocument/2006/relationships/hyperlink" Target="https://jfschmidt.com/part-detail/c15018004000/" TargetMode="External"/><Relationship Id="rId103" Type="http://schemas.openxmlformats.org/officeDocument/2006/relationships/hyperlink" Target="https://jfschmidt.com/part-detail/c05503035005/" TargetMode="External"/><Relationship Id="rId124" Type="http://schemas.openxmlformats.org/officeDocument/2006/relationships/hyperlink" Target="https://jfschmidt.com/part-detail/c25026004000/" TargetMode="External"/><Relationship Id="rId310" Type="http://schemas.openxmlformats.org/officeDocument/2006/relationships/hyperlink" Target="https://jfschmidt.com/part-detail/c73912004000/" TargetMode="External"/><Relationship Id="rId70" Type="http://schemas.openxmlformats.org/officeDocument/2006/relationships/hyperlink" Target="https://jfschmidt.com/part-detail/c1650503300l/" TargetMode="External"/><Relationship Id="rId91" Type="http://schemas.openxmlformats.org/officeDocument/2006/relationships/hyperlink" Target="https://jfschmidt.com/part-detail/c20529007000/" TargetMode="External"/><Relationship Id="rId145" Type="http://schemas.openxmlformats.org/officeDocument/2006/relationships/hyperlink" Target="https://jfschmidt.com/part-detail/c28010010009/" TargetMode="External"/><Relationship Id="rId166" Type="http://schemas.openxmlformats.org/officeDocument/2006/relationships/hyperlink" Target="https://jfschmidt.com/part-detail/c31590035005/" TargetMode="External"/><Relationship Id="rId187" Type="http://schemas.openxmlformats.org/officeDocument/2006/relationships/hyperlink" Target="https://jfschmidt.com/part-detail/c47506004000/" TargetMode="External"/><Relationship Id="rId331" Type="http://schemas.openxmlformats.org/officeDocument/2006/relationships/hyperlink" Target="https://jfschmidt.com/part-detail/c75023015008/" TargetMode="External"/><Relationship Id="rId352" Type="http://schemas.openxmlformats.org/officeDocument/2006/relationships/hyperlink" Target="https://jfschmidt.com/part-detail/c77508010009/" TargetMode="External"/><Relationship Id="rId373" Type="http://schemas.openxmlformats.org/officeDocument/2006/relationships/hyperlink" Target="https://jfschmidt.com/part-detail/c88019010009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51050015000/" TargetMode="External"/><Relationship Id="rId233" Type="http://schemas.openxmlformats.org/officeDocument/2006/relationships/hyperlink" Target="https://jfschmidt.com/part-detail/c60513007000/" TargetMode="External"/><Relationship Id="rId254" Type="http://schemas.openxmlformats.org/officeDocument/2006/relationships/hyperlink" Target="https://jfschmidt.com/part-detail/c71010010009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5022004000/" TargetMode="External"/><Relationship Id="rId114" Type="http://schemas.openxmlformats.org/officeDocument/2006/relationships/hyperlink" Target="https://jfschmidt.com/part-detail/c23030010009/" TargetMode="External"/><Relationship Id="rId275" Type="http://schemas.openxmlformats.org/officeDocument/2006/relationships/hyperlink" Target="https://jfschmidt.com/part-detail/c73047019007/" TargetMode="External"/><Relationship Id="rId296" Type="http://schemas.openxmlformats.org/officeDocument/2006/relationships/hyperlink" Target="https://jfschmidt.com/part-detail/c73635007000/" TargetMode="External"/><Relationship Id="rId300" Type="http://schemas.openxmlformats.org/officeDocument/2006/relationships/hyperlink" Target="https://jfschmidt.com/part-detail/c73716007000/" TargetMode="External"/><Relationship Id="rId60" Type="http://schemas.openxmlformats.org/officeDocument/2006/relationships/hyperlink" Target="https://jfschmidt.com/part-detail/c15018003000/" TargetMode="External"/><Relationship Id="rId81" Type="http://schemas.openxmlformats.org/officeDocument/2006/relationships/hyperlink" Target="https://jfschmidt.com/part-detail/c18510107000/" TargetMode="External"/><Relationship Id="rId135" Type="http://schemas.openxmlformats.org/officeDocument/2006/relationships/hyperlink" Target="https://jfschmidt.com/part-detail/c25037007000/" TargetMode="External"/><Relationship Id="rId156" Type="http://schemas.openxmlformats.org/officeDocument/2006/relationships/hyperlink" Target="https://jfschmidt.com/part-detail/c31011015008/" TargetMode="External"/><Relationship Id="rId177" Type="http://schemas.openxmlformats.org/officeDocument/2006/relationships/hyperlink" Target="https://jfschmidt.com/part-detail/c35069019007/" TargetMode="External"/><Relationship Id="rId198" Type="http://schemas.openxmlformats.org/officeDocument/2006/relationships/hyperlink" Target="https://jfschmidt.com/part-detail/c50507007000/" TargetMode="External"/><Relationship Id="rId321" Type="http://schemas.openxmlformats.org/officeDocument/2006/relationships/hyperlink" Target="https://jfschmidt.com/part-detail/c73201015009/" TargetMode="External"/><Relationship Id="rId342" Type="http://schemas.openxmlformats.org/officeDocument/2006/relationships/hyperlink" Target="https://jfschmidt.com/part-detail/c75030007000/" TargetMode="External"/><Relationship Id="rId363" Type="http://schemas.openxmlformats.org/officeDocument/2006/relationships/hyperlink" Target="https://jfschmidt.com/part-detail/c88002024006/" TargetMode="External"/><Relationship Id="rId384" Type="http://schemas.openxmlformats.org/officeDocument/2006/relationships/printerSettings" Target="../printerSettings/printerSettings4.bin"/><Relationship Id="rId202" Type="http://schemas.openxmlformats.org/officeDocument/2006/relationships/hyperlink" Target="https://jfschmidt.com/part-detail/c50508007000/" TargetMode="External"/><Relationship Id="rId223" Type="http://schemas.openxmlformats.org/officeDocument/2006/relationships/hyperlink" Target="https://jfschmidt.com/part-detail/c60106715085/" TargetMode="External"/><Relationship Id="rId244" Type="http://schemas.openxmlformats.org/officeDocument/2006/relationships/hyperlink" Target="https://jfschmidt.com/part-detail/c64030004000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01003000/" TargetMode="External"/><Relationship Id="rId265" Type="http://schemas.openxmlformats.org/officeDocument/2006/relationships/hyperlink" Target="https://jfschmidt.com/part-detail/c71009004000/" TargetMode="External"/><Relationship Id="rId286" Type="http://schemas.openxmlformats.org/officeDocument/2006/relationships/hyperlink" Target="https://jfschmidt.com/part-detail/c73602007000/" TargetMode="External"/><Relationship Id="rId50" Type="http://schemas.openxmlformats.org/officeDocument/2006/relationships/hyperlink" Target="https://jfschmidt.com/part-detail/c15022003000/" TargetMode="External"/><Relationship Id="rId104" Type="http://schemas.openxmlformats.org/officeDocument/2006/relationships/hyperlink" Target="https://jfschmidt.com/part-detail/c05503024005/" TargetMode="External"/><Relationship Id="rId125" Type="http://schemas.openxmlformats.org/officeDocument/2006/relationships/hyperlink" Target="https://jfschmidt.com/part-detail/c2502606300l/" TargetMode="External"/><Relationship Id="rId146" Type="http://schemas.openxmlformats.org/officeDocument/2006/relationships/hyperlink" Target="https://jfschmidt.com/part-detail/c28010007000/" TargetMode="External"/><Relationship Id="rId167" Type="http://schemas.openxmlformats.org/officeDocument/2006/relationships/hyperlink" Target="https://jfschmidt.com/part-detail/c31590035006/" TargetMode="External"/><Relationship Id="rId188" Type="http://schemas.openxmlformats.org/officeDocument/2006/relationships/hyperlink" Target="https://jfschmidt.com/part-detail/c48002015008/" TargetMode="External"/><Relationship Id="rId311" Type="http://schemas.openxmlformats.org/officeDocument/2006/relationships/hyperlink" Target="https://jfschmidt.com/part-detail/c73917007000/" TargetMode="External"/><Relationship Id="rId332" Type="http://schemas.openxmlformats.org/officeDocument/2006/relationships/hyperlink" Target="https://jfschmidt.com/part-detail/c75008024006/" TargetMode="External"/><Relationship Id="rId353" Type="http://schemas.openxmlformats.org/officeDocument/2006/relationships/hyperlink" Target="https://jfschmidt.com/part-detail/c77508004000/" TargetMode="External"/><Relationship Id="rId374" Type="http://schemas.openxmlformats.org/officeDocument/2006/relationships/hyperlink" Target="https://jfschmidt.com/part-detail/c88019007000/" TargetMode="External"/><Relationship Id="rId71" Type="http://schemas.openxmlformats.org/officeDocument/2006/relationships/hyperlink" Target="https://jfschmidt.com/part-detail/c17028010009/" TargetMode="External"/><Relationship Id="rId92" Type="http://schemas.openxmlformats.org/officeDocument/2006/relationships/hyperlink" Target="https://jfschmidt.com/part-detail/c20529004000/" TargetMode="External"/><Relationship Id="rId213" Type="http://schemas.openxmlformats.org/officeDocument/2006/relationships/hyperlink" Target="https://jfschmidt.com/part-detail/c51050010000/" TargetMode="External"/><Relationship Id="rId234" Type="http://schemas.openxmlformats.org/officeDocument/2006/relationships/hyperlink" Target="https://jfschmidt.com/part-detail/c60513004000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71010010015/" TargetMode="External"/><Relationship Id="rId276" Type="http://schemas.openxmlformats.org/officeDocument/2006/relationships/hyperlink" Target="https://jfschmidt.com/part-detail/c73045b15085/" TargetMode="External"/><Relationship Id="rId297" Type="http://schemas.openxmlformats.org/officeDocument/2006/relationships/hyperlink" Target="https://jfschmidt.com/part-detail/c73635004000/" TargetMode="External"/><Relationship Id="rId40" Type="http://schemas.openxmlformats.org/officeDocument/2006/relationships/hyperlink" Target="https://jfschmidt.com/part-detail/c15041024005/" TargetMode="External"/><Relationship Id="rId115" Type="http://schemas.openxmlformats.org/officeDocument/2006/relationships/hyperlink" Target="https://jfschmidt.com/part-detail/c23030007000/" TargetMode="External"/><Relationship Id="rId136" Type="http://schemas.openxmlformats.org/officeDocument/2006/relationships/hyperlink" Target="https://jfschmidt.com/part-detail/c25037915009/" TargetMode="External"/><Relationship Id="rId157" Type="http://schemas.openxmlformats.org/officeDocument/2006/relationships/hyperlink" Target="https://jfschmidt.com/part-detail/c31011110000/" TargetMode="External"/><Relationship Id="rId178" Type="http://schemas.openxmlformats.org/officeDocument/2006/relationships/hyperlink" Target="https://jfschmidt.com/part-detail/c35069019009/" TargetMode="External"/><Relationship Id="rId301" Type="http://schemas.openxmlformats.org/officeDocument/2006/relationships/hyperlink" Target="https://jfschmidt.com/part-detail/c73901010000/" TargetMode="External"/><Relationship Id="rId322" Type="http://schemas.openxmlformats.org/officeDocument/2006/relationships/hyperlink" Target="https://jfschmidt.com/part-detail/c73201003000/" TargetMode="External"/><Relationship Id="rId343" Type="http://schemas.openxmlformats.org/officeDocument/2006/relationships/hyperlink" Target="https://jfschmidt.com/part-detail/c7503006300l/" TargetMode="External"/><Relationship Id="rId364" Type="http://schemas.openxmlformats.org/officeDocument/2006/relationships/hyperlink" Target="https://jfschmidt.com/part-detail/c88002010009/" TargetMode="External"/><Relationship Id="rId61" Type="http://schemas.openxmlformats.org/officeDocument/2006/relationships/hyperlink" Target="https://jfschmidt.com/part-detail/c15044015008/" TargetMode="External"/><Relationship Id="rId82" Type="http://schemas.openxmlformats.org/officeDocument/2006/relationships/hyperlink" Target="https://jfschmidt.com/part-detail/c18505007000/" TargetMode="External"/><Relationship Id="rId199" Type="http://schemas.openxmlformats.org/officeDocument/2006/relationships/hyperlink" Target="https://jfschmidt.com/part-detail/c50507004000/" TargetMode="External"/><Relationship Id="rId203" Type="http://schemas.openxmlformats.org/officeDocument/2006/relationships/hyperlink" Target="https://jfschmidt.com/part-detail/c50508004000/" TargetMode="External"/><Relationship Id="rId385" Type="http://schemas.openxmlformats.org/officeDocument/2006/relationships/drawing" Target="../drawings/drawing4.xm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60068019007/" TargetMode="External"/><Relationship Id="rId245" Type="http://schemas.openxmlformats.org/officeDocument/2006/relationships/hyperlink" Target="https://jfschmidt.com/part-detail/c69502024006/" TargetMode="External"/><Relationship Id="rId266" Type="http://schemas.openxmlformats.org/officeDocument/2006/relationships/hyperlink" Target="https://jfschmidt.com/part-detail/c71009315058/" TargetMode="External"/><Relationship Id="rId287" Type="http://schemas.openxmlformats.org/officeDocument/2006/relationships/hyperlink" Target="https://jfschmidt.com/part-detail/c73604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05503024006/" TargetMode="External"/><Relationship Id="rId126" Type="http://schemas.openxmlformats.org/officeDocument/2006/relationships/hyperlink" Target="https://jfschmidt.com/part-detail/c2503136300l/" TargetMode="External"/><Relationship Id="rId147" Type="http://schemas.openxmlformats.org/officeDocument/2006/relationships/hyperlink" Target="https://jfschmidt.com/part-detail/c28010003000/" TargetMode="External"/><Relationship Id="rId168" Type="http://schemas.openxmlformats.org/officeDocument/2006/relationships/hyperlink" Target="https://jfschmidt.com/part-detail/c31590007000/" TargetMode="External"/><Relationship Id="rId312" Type="http://schemas.openxmlformats.org/officeDocument/2006/relationships/hyperlink" Target="https://jfschmidt.com/part-detail/c73915004000/" TargetMode="External"/><Relationship Id="rId333" Type="http://schemas.openxmlformats.org/officeDocument/2006/relationships/hyperlink" Target="https://jfschmidt.com/part-detail/c75008019007/" TargetMode="External"/><Relationship Id="rId354" Type="http://schemas.openxmlformats.org/officeDocument/2006/relationships/hyperlink" Target="https://jfschmidt.com/part-detail/c81009004000/" TargetMode="External"/><Relationship Id="rId51" Type="http://schemas.openxmlformats.org/officeDocument/2006/relationships/hyperlink" Target="https://jfschmidt.com/part-detail/c15050024005/" TargetMode="External"/><Relationship Id="rId72" Type="http://schemas.openxmlformats.org/officeDocument/2006/relationships/hyperlink" Target="https://jfschmidt.com/part-detail/c17010007000/" TargetMode="External"/><Relationship Id="rId93" Type="http://schemas.openxmlformats.org/officeDocument/2006/relationships/hyperlink" Target="https://jfschmidt.com/part-detail/c20516015008/" TargetMode="External"/><Relationship Id="rId189" Type="http://schemas.openxmlformats.org/officeDocument/2006/relationships/hyperlink" Target="https://jfschmidt.com/part-detail/c48002010009/" TargetMode="External"/><Relationship Id="rId375" Type="http://schemas.openxmlformats.org/officeDocument/2006/relationships/hyperlink" Target="https://jfschmidt.com/part-detail/c88040015008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51050007000/" TargetMode="External"/><Relationship Id="rId235" Type="http://schemas.openxmlformats.org/officeDocument/2006/relationships/hyperlink" Target="https://jfschmidt.com/part-detail/c60508007000/" TargetMode="External"/><Relationship Id="rId256" Type="http://schemas.openxmlformats.org/officeDocument/2006/relationships/hyperlink" Target="https://jfschmidt.com/part-detail/c71010007000/" TargetMode="External"/><Relationship Id="rId277" Type="http://schemas.openxmlformats.org/officeDocument/2006/relationships/hyperlink" Target="https://jfschmidt.com/part-detail/c73045b10085/" TargetMode="External"/><Relationship Id="rId298" Type="http://schemas.openxmlformats.org/officeDocument/2006/relationships/hyperlink" Target="https://jfschmidt.com/part-detail/c73650007000/" TargetMode="External"/><Relationship Id="rId116" Type="http://schemas.openxmlformats.org/officeDocument/2006/relationships/hyperlink" Target="https://jfschmidt.com/part-detail/c23021110000/" TargetMode="External"/><Relationship Id="rId137" Type="http://schemas.openxmlformats.org/officeDocument/2006/relationships/hyperlink" Target="https://jfschmidt.com/part-detail/c25037907000/" TargetMode="External"/><Relationship Id="rId158" Type="http://schemas.openxmlformats.org/officeDocument/2006/relationships/hyperlink" Target="https://jfschmidt.com/part-detail/c31525107000/" TargetMode="External"/><Relationship Id="rId302" Type="http://schemas.openxmlformats.org/officeDocument/2006/relationships/hyperlink" Target="https://jfschmidt.com/part-detail/c73906007000/" TargetMode="External"/><Relationship Id="rId323" Type="http://schemas.openxmlformats.org/officeDocument/2006/relationships/hyperlink" Target="https://jfschmidt.com/part-detail/c73032019008/" TargetMode="External"/><Relationship Id="rId344" Type="http://schemas.openxmlformats.org/officeDocument/2006/relationships/hyperlink" Target="https://jfschmidt.com/part-detail/c7503005300l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41019007/" TargetMode="External"/><Relationship Id="rId62" Type="http://schemas.openxmlformats.org/officeDocument/2006/relationships/hyperlink" Target="https://jfschmidt.com/part-detail/c15044007000/" TargetMode="External"/><Relationship Id="rId83" Type="http://schemas.openxmlformats.org/officeDocument/2006/relationships/hyperlink" Target="https://jfschmidt.com/part-detail/c20511024006/" TargetMode="External"/><Relationship Id="rId179" Type="http://schemas.openxmlformats.org/officeDocument/2006/relationships/hyperlink" Target="https://jfschmidt.com/part-detail/c44001019009/" TargetMode="External"/><Relationship Id="rId365" Type="http://schemas.openxmlformats.org/officeDocument/2006/relationships/hyperlink" Target="https://jfschmidt.com/part-detail/c88002007000/" TargetMode="External"/><Relationship Id="rId190" Type="http://schemas.openxmlformats.org/officeDocument/2006/relationships/hyperlink" Target="https://jfschmidt.com/part-detail/c48053019007/" TargetMode="External"/><Relationship Id="rId204" Type="http://schemas.openxmlformats.org/officeDocument/2006/relationships/hyperlink" Target="https://jfschmidt.com/part-detail/c50566007000/" TargetMode="External"/><Relationship Id="rId225" Type="http://schemas.openxmlformats.org/officeDocument/2006/relationships/hyperlink" Target="https://jfschmidt.com/part-detail/c60068015008/" TargetMode="External"/><Relationship Id="rId246" Type="http://schemas.openxmlformats.org/officeDocument/2006/relationships/hyperlink" Target="https://jfschmidt.com/part-detail/c69502019007/" TargetMode="External"/><Relationship Id="rId267" Type="http://schemas.openxmlformats.org/officeDocument/2006/relationships/hyperlink" Target="https://jfschmidt.com/part-detail/c71009310000/" TargetMode="External"/><Relationship Id="rId288" Type="http://schemas.openxmlformats.org/officeDocument/2006/relationships/hyperlink" Target="https://jfschmidt.com/part-detail/c73607007000/" TargetMode="External"/><Relationship Id="rId106" Type="http://schemas.openxmlformats.org/officeDocument/2006/relationships/hyperlink" Target="https://jfschmidt.com/part-detail/c05503019007/" TargetMode="External"/><Relationship Id="rId127" Type="http://schemas.openxmlformats.org/officeDocument/2006/relationships/hyperlink" Target="https://jfschmidt.com/part-detail/c25017007000/" TargetMode="External"/><Relationship Id="rId313" Type="http://schemas.openxmlformats.org/officeDocument/2006/relationships/hyperlink" Target="https://jfschmidt.com/part-detail/c73905007000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5050019007/" TargetMode="External"/><Relationship Id="rId73" Type="http://schemas.openxmlformats.org/officeDocument/2006/relationships/hyperlink" Target="https://jfschmidt.com/part-detail/c17010004000/" TargetMode="External"/><Relationship Id="rId94" Type="http://schemas.openxmlformats.org/officeDocument/2006/relationships/hyperlink" Target="https://jfschmidt.com/part-detail/c20510024007/" TargetMode="External"/><Relationship Id="rId148" Type="http://schemas.openxmlformats.org/officeDocument/2006/relationships/hyperlink" Target="https://jfschmidt.com/part-detail/c2801006300l/" TargetMode="External"/><Relationship Id="rId169" Type="http://schemas.openxmlformats.org/officeDocument/2006/relationships/hyperlink" Target="https://jfschmidt.com/part-detail/c31510135058/" TargetMode="External"/><Relationship Id="rId334" Type="http://schemas.openxmlformats.org/officeDocument/2006/relationships/hyperlink" Target="https://jfschmidt.com/part-detail/c75008015008/" TargetMode="External"/><Relationship Id="rId355" Type="http://schemas.openxmlformats.org/officeDocument/2006/relationships/hyperlink" Target="https://jfschmidt.com/part-detail/c82060019008/" TargetMode="External"/><Relationship Id="rId376" Type="http://schemas.openxmlformats.org/officeDocument/2006/relationships/hyperlink" Target="https://jfschmidt.com/part-detail/c88040010009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44027007000/" TargetMode="External"/><Relationship Id="rId215" Type="http://schemas.openxmlformats.org/officeDocument/2006/relationships/hyperlink" Target="https://jfschmidt.com/part-detail/c51050004000/" TargetMode="External"/><Relationship Id="rId236" Type="http://schemas.openxmlformats.org/officeDocument/2006/relationships/hyperlink" Target="https://jfschmidt.com/part-detail/c60508004000/" TargetMode="External"/><Relationship Id="rId257" Type="http://schemas.openxmlformats.org/officeDocument/2006/relationships/hyperlink" Target="https://jfschmidt.com/part-detail/c71010004000/" TargetMode="External"/><Relationship Id="rId278" Type="http://schemas.openxmlformats.org/officeDocument/2006/relationships/hyperlink" Target="https://jfschmidt.com/part-detail/c73212015008/" TargetMode="External"/><Relationship Id="rId303" Type="http://schemas.openxmlformats.org/officeDocument/2006/relationships/hyperlink" Target="https://jfschmidt.com/part-detail/c73906004000/" TargetMode="External"/><Relationship Id="rId42" Type="http://schemas.openxmlformats.org/officeDocument/2006/relationships/hyperlink" Target="https://jfschmidt.com/part-detail/c15041015008/" TargetMode="External"/><Relationship Id="rId84" Type="http://schemas.openxmlformats.org/officeDocument/2006/relationships/hyperlink" Target="https://jfschmidt.com/part-detail/c20511019007/" TargetMode="External"/><Relationship Id="rId138" Type="http://schemas.openxmlformats.org/officeDocument/2006/relationships/hyperlink" Target="https://jfschmidt.com/part-detail/c28006028005/" TargetMode="External"/><Relationship Id="rId345" Type="http://schemas.openxmlformats.org/officeDocument/2006/relationships/hyperlink" Target="https://jfschmidt.com/part-detail/c75057015008/" TargetMode="External"/><Relationship Id="rId191" Type="http://schemas.openxmlformats.org/officeDocument/2006/relationships/hyperlink" Target="https://jfschmidt.com/part-detail/c48053015008/" TargetMode="External"/><Relationship Id="rId205" Type="http://schemas.openxmlformats.org/officeDocument/2006/relationships/hyperlink" Target="https://jfschmidt.com/part-detail/c50566004000/" TargetMode="External"/><Relationship Id="rId247" Type="http://schemas.openxmlformats.org/officeDocument/2006/relationships/hyperlink" Target="https://jfschmidt.com/part-detail/c69502015008/" TargetMode="External"/><Relationship Id="rId107" Type="http://schemas.openxmlformats.org/officeDocument/2006/relationships/hyperlink" Target="https://jfschmidt.com/part-detail/c05503015008/" TargetMode="External"/><Relationship Id="rId289" Type="http://schemas.openxmlformats.org/officeDocument/2006/relationships/hyperlink" Target="https://jfschmidt.com/part-detail/c73607004000/" TargetMode="External"/><Relationship Id="rId11" Type="http://schemas.openxmlformats.org/officeDocument/2006/relationships/hyperlink" Target="https://jfschmidt.com/part-detail/c06001010009/" TargetMode="External"/><Relationship Id="rId53" Type="http://schemas.openxmlformats.org/officeDocument/2006/relationships/hyperlink" Target="https://jfschmidt.com/part-detail/c15050003000/" TargetMode="External"/><Relationship Id="rId149" Type="http://schemas.openxmlformats.org/officeDocument/2006/relationships/hyperlink" Target="https://jfschmidt.com/part-detail/c28015015008/" TargetMode="External"/><Relationship Id="rId314" Type="http://schemas.openxmlformats.org/officeDocument/2006/relationships/hyperlink" Target="https://jfschmidt.com/part-detail/c73056015008/" TargetMode="External"/><Relationship Id="rId356" Type="http://schemas.openxmlformats.org/officeDocument/2006/relationships/hyperlink" Target="https://jfschmidt.com/part-detail/c8252003300l/" TargetMode="External"/><Relationship Id="rId95" Type="http://schemas.openxmlformats.org/officeDocument/2006/relationships/hyperlink" Target="https://jfschmidt.com/part-detail/c20510015008/" TargetMode="External"/><Relationship Id="rId160" Type="http://schemas.openxmlformats.org/officeDocument/2006/relationships/hyperlink" Target="https://jfschmidt.com/part-detail/c31540024008/" TargetMode="External"/><Relationship Id="rId216" Type="http://schemas.openxmlformats.org/officeDocument/2006/relationships/hyperlink" Target="https://jfschmidt.com/part-detail/c56520007000/" TargetMode="External"/><Relationship Id="rId258" Type="http://schemas.openxmlformats.org/officeDocument/2006/relationships/hyperlink" Target="https://jfschmidt.com/part-detail/c71018004000/" TargetMode="External"/><Relationship Id="rId22" Type="http://schemas.openxmlformats.org/officeDocument/2006/relationships/hyperlink" Target="https://jfschmidt.com/part-detail/c07508028006/" TargetMode="External"/><Relationship Id="rId64" Type="http://schemas.openxmlformats.org/officeDocument/2006/relationships/hyperlink" Target="https://jfschmidt.com/part-detail/c15089015008/" TargetMode="External"/><Relationship Id="rId118" Type="http://schemas.openxmlformats.org/officeDocument/2006/relationships/hyperlink" Target="https://jfschmidt.com/part-detail/c23015007000/" TargetMode="External"/><Relationship Id="rId325" Type="http://schemas.openxmlformats.org/officeDocument/2006/relationships/hyperlink" Target="https://jfschmidt.com/part-detail/c73032004000/" TargetMode="External"/><Relationship Id="rId367" Type="http://schemas.openxmlformats.org/officeDocument/2006/relationships/hyperlink" Target="https://jfschmidt.com/part-detail/c88009024006/" TargetMode="External"/><Relationship Id="rId171" Type="http://schemas.openxmlformats.org/officeDocument/2006/relationships/hyperlink" Target="https://jfschmidt.com/part-detail/c31510107000/" TargetMode="External"/><Relationship Id="rId227" Type="http://schemas.openxmlformats.org/officeDocument/2006/relationships/hyperlink" Target="https://jfschmidt.com/part-detail/c60068019007/" TargetMode="External"/><Relationship Id="rId269" Type="http://schemas.openxmlformats.org/officeDocument/2006/relationships/hyperlink" Target="https://jfschmidt.com/part-detail/c71009304000/" TargetMode="External"/><Relationship Id="rId33" Type="http://schemas.openxmlformats.org/officeDocument/2006/relationships/hyperlink" Target="https://jfschmidt.com/part-detail/c13506010015/" TargetMode="External"/><Relationship Id="rId129" Type="http://schemas.openxmlformats.org/officeDocument/2006/relationships/hyperlink" Target="https://jfschmidt.com/part-detail/c25017304000/" TargetMode="External"/><Relationship Id="rId280" Type="http://schemas.openxmlformats.org/officeDocument/2006/relationships/hyperlink" Target="https://jfschmidt.com/part-detail/c73933007000/" TargetMode="External"/><Relationship Id="rId336" Type="http://schemas.openxmlformats.org/officeDocument/2006/relationships/hyperlink" Target="https://jfschmidt.com/part-detail/c7500806300l/" TargetMode="External"/><Relationship Id="rId75" Type="http://schemas.openxmlformats.org/officeDocument/2006/relationships/hyperlink" Target="https://jfschmidt.com/part-detail/c17087010009/" TargetMode="External"/><Relationship Id="rId140" Type="http://schemas.openxmlformats.org/officeDocument/2006/relationships/hyperlink" Target="https://jfschmidt.com/part-detail/c28006019007/" TargetMode="External"/><Relationship Id="rId182" Type="http://schemas.openxmlformats.org/officeDocument/2006/relationships/hyperlink" Target="https://jfschmidt.com/part-detail/c44015015008/" TargetMode="External"/><Relationship Id="rId378" Type="http://schemas.openxmlformats.org/officeDocument/2006/relationships/hyperlink" Target="https://jfschmidt.com/part-detail/c88024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60023715085/" TargetMode="External"/><Relationship Id="rId291" Type="http://schemas.openxmlformats.org/officeDocument/2006/relationships/hyperlink" Target="https://jfschmidt.com/part-detail/c73608004000/" TargetMode="External"/><Relationship Id="rId305" Type="http://schemas.openxmlformats.org/officeDocument/2006/relationships/hyperlink" Target="https://jfschmidt.com/part-detail/c73909004000/" TargetMode="External"/><Relationship Id="rId347" Type="http://schemas.openxmlformats.org/officeDocument/2006/relationships/hyperlink" Target="https://jfschmidt.com/part-detail/c7505706300l/" TargetMode="External"/><Relationship Id="rId44" Type="http://schemas.openxmlformats.org/officeDocument/2006/relationships/hyperlink" Target="https://jfschmidt.com/part-detail/c15041004000/" TargetMode="External"/><Relationship Id="rId86" Type="http://schemas.openxmlformats.org/officeDocument/2006/relationships/hyperlink" Target="https://jfschmidt.com/part-detail/c20511007000/" TargetMode="External"/><Relationship Id="rId151" Type="http://schemas.openxmlformats.org/officeDocument/2006/relationships/hyperlink" Target="https://jfschmidt.com/part-detail/c29540015008/" TargetMode="External"/><Relationship Id="rId193" Type="http://schemas.openxmlformats.org/officeDocument/2006/relationships/hyperlink" Target="https://jfschmidt.com/part-detail/c48053007000/" TargetMode="External"/><Relationship Id="rId207" Type="http://schemas.openxmlformats.org/officeDocument/2006/relationships/hyperlink" Target="https://jfschmidt.com/part-detail/c51015007000/" TargetMode="External"/><Relationship Id="rId249" Type="http://schemas.openxmlformats.org/officeDocument/2006/relationships/hyperlink" Target="https://jfschmidt.com/part-detail/c69502007000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05503007000/" TargetMode="External"/><Relationship Id="rId260" Type="http://schemas.openxmlformats.org/officeDocument/2006/relationships/hyperlink" Target="https://jfschmidt.com/part-detail/c71012007000/" TargetMode="External"/><Relationship Id="rId316" Type="http://schemas.openxmlformats.org/officeDocument/2006/relationships/hyperlink" Target="https://jfschmidt.com/part-detail/c73312004000/" TargetMode="External"/><Relationship Id="rId55" Type="http://schemas.openxmlformats.org/officeDocument/2006/relationships/hyperlink" Target="https://jfschmidt.com/part-detail/c15050h15008/" TargetMode="External"/><Relationship Id="rId97" Type="http://schemas.openxmlformats.org/officeDocument/2006/relationships/hyperlink" Target="https://jfschmidt.com/part-detail/c20514024006/" TargetMode="External"/><Relationship Id="rId120" Type="http://schemas.openxmlformats.org/officeDocument/2006/relationships/hyperlink" Target="https://jfschmidt.com/part-detail/c23015110000/" TargetMode="External"/><Relationship Id="rId358" Type="http://schemas.openxmlformats.org/officeDocument/2006/relationships/hyperlink" Target="https://jfschmidt.com/part-detail/c83501007000/" TargetMode="External"/><Relationship Id="rId162" Type="http://schemas.openxmlformats.org/officeDocument/2006/relationships/hyperlink" Target="https://jfschmidt.com/part-detail/c31506007000/" TargetMode="External"/><Relationship Id="rId218" Type="http://schemas.openxmlformats.org/officeDocument/2006/relationships/hyperlink" Target="https://jfschmidt.com/part-detail/c59030103000/" TargetMode="External"/><Relationship Id="rId271" Type="http://schemas.openxmlformats.org/officeDocument/2006/relationships/hyperlink" Target="https://jfschmidt.com/part-detail/c71008010015/" TargetMode="External"/><Relationship Id="rId24" Type="http://schemas.openxmlformats.org/officeDocument/2006/relationships/hyperlink" Target="https://jfschmidt.com/part-detail/c07508024008/" TargetMode="External"/><Relationship Id="rId66" Type="http://schemas.openxmlformats.org/officeDocument/2006/relationships/hyperlink" Target="https://jfschmidt.com/part-detail/c15089003000/" TargetMode="External"/><Relationship Id="rId131" Type="http://schemas.openxmlformats.org/officeDocument/2006/relationships/hyperlink" Target="https://jfschmidt.com/part-detail/c2502006300l/" TargetMode="External"/><Relationship Id="rId327" Type="http://schemas.openxmlformats.org/officeDocument/2006/relationships/hyperlink" Target="https://jfschmidt.com/part-detail/c74612007000/" TargetMode="External"/><Relationship Id="rId369" Type="http://schemas.openxmlformats.org/officeDocument/2006/relationships/hyperlink" Target="https://jfschmidt.com/part-detail/c88009010009/" TargetMode="External"/><Relationship Id="rId173" Type="http://schemas.openxmlformats.org/officeDocument/2006/relationships/hyperlink" Target="https://jfschmidt.com/part-detail/c35004019009/" TargetMode="External"/><Relationship Id="rId229" Type="http://schemas.openxmlformats.org/officeDocument/2006/relationships/hyperlink" Target="https://jfschmidt.com/part-detail/c60530004000/" TargetMode="External"/><Relationship Id="rId380" Type="http://schemas.openxmlformats.org/officeDocument/2006/relationships/hyperlink" Target="https://jfschmidt.com/part-detail/c8803306300l/" TargetMode="External"/><Relationship Id="rId240" Type="http://schemas.openxmlformats.org/officeDocument/2006/relationships/hyperlink" Target="https://jfschmidt.com/part-detail/c6401003300l/" TargetMode="External"/><Relationship Id="rId35" Type="http://schemas.openxmlformats.org/officeDocument/2006/relationships/hyperlink" Target="https://jfschmidt.com/part-detail/c14515124059/" TargetMode="External"/><Relationship Id="rId77" Type="http://schemas.openxmlformats.org/officeDocument/2006/relationships/hyperlink" Target="https://jfschmidt.com/part-detail/c18510010015/" TargetMode="External"/><Relationship Id="rId100" Type="http://schemas.openxmlformats.org/officeDocument/2006/relationships/hyperlink" Target="https://jfschmidt.com/part-detail/c05508010009/" TargetMode="External"/><Relationship Id="rId282" Type="http://schemas.openxmlformats.org/officeDocument/2006/relationships/hyperlink" Target="https://jfschmidt.com/part-detail/c73530004000/" TargetMode="External"/><Relationship Id="rId338" Type="http://schemas.openxmlformats.org/officeDocument/2006/relationships/hyperlink" Target="https://jfschmidt.com/part-detail/c75017015008/" TargetMode="External"/><Relationship Id="rId8" Type="http://schemas.openxmlformats.org/officeDocument/2006/relationships/hyperlink" Target="https://jfss.co/sa-abbr" TargetMode="External"/><Relationship Id="rId142" Type="http://schemas.openxmlformats.org/officeDocument/2006/relationships/hyperlink" Target="https://jfschmidt.com/part-detail/c28006010009/" TargetMode="External"/><Relationship Id="rId184" Type="http://schemas.openxmlformats.org/officeDocument/2006/relationships/hyperlink" Target="https://jfschmidt.com/part-detail/c44012024008/" TargetMode="External"/><Relationship Id="rId251" Type="http://schemas.openxmlformats.org/officeDocument/2006/relationships/hyperlink" Target="https://jfschmidt.com/part-detail/c69505015008/" TargetMode="External"/><Relationship Id="rId46" Type="http://schemas.openxmlformats.org/officeDocument/2006/relationships/hyperlink" Target="https://jfschmidt.com/part-detail/c15022019007/" TargetMode="External"/><Relationship Id="rId293" Type="http://schemas.openxmlformats.org/officeDocument/2006/relationships/hyperlink" Target="https://jfschmidt.com/part-detail/c73610004000/" TargetMode="External"/><Relationship Id="rId307" Type="http://schemas.openxmlformats.org/officeDocument/2006/relationships/hyperlink" Target="https://jfschmidt.com/part-detail/c73908004000/" TargetMode="External"/><Relationship Id="rId349" Type="http://schemas.openxmlformats.org/officeDocument/2006/relationships/hyperlink" Target="https://jfschmidt.com/part-detail/c7505806300l/" TargetMode="External"/><Relationship Id="rId88" Type="http://schemas.openxmlformats.org/officeDocument/2006/relationships/hyperlink" Target="https://jfschmidt.com/part-detail/c20529024006/" TargetMode="External"/><Relationship Id="rId111" Type="http://schemas.openxmlformats.org/officeDocument/2006/relationships/hyperlink" Target="https://jfschmidt.com/part-detail/c05503003000/" TargetMode="External"/><Relationship Id="rId153" Type="http://schemas.openxmlformats.org/officeDocument/2006/relationships/hyperlink" Target="https://jfschmidt.com/part-detail/c29550015008/" TargetMode="External"/><Relationship Id="rId195" Type="http://schemas.openxmlformats.org/officeDocument/2006/relationships/hyperlink" Target="https://jfschmidt.com/part-detail/c48502015008/" TargetMode="External"/><Relationship Id="rId209" Type="http://schemas.openxmlformats.org/officeDocument/2006/relationships/hyperlink" Target="https://jfschmidt.com/part-detail/c51007010000/" TargetMode="External"/><Relationship Id="rId360" Type="http://schemas.openxmlformats.org/officeDocument/2006/relationships/hyperlink" Target="https://jfschmidt.com/part-detail/c83504007000/" TargetMode="External"/><Relationship Id="rId220" Type="http://schemas.openxmlformats.org/officeDocument/2006/relationships/hyperlink" Target="https://jfschmidt.com/part-detail/c59005107000/" TargetMode="External"/><Relationship Id="rId15" Type="http://schemas.openxmlformats.org/officeDocument/2006/relationships/hyperlink" Target="https://jfschmidt.com/part-detail/c06001115060/" TargetMode="External"/><Relationship Id="rId57" Type="http://schemas.openxmlformats.org/officeDocument/2006/relationships/hyperlink" Target="https://jfschmidt.com/part-detail/c15018015008/" TargetMode="External"/><Relationship Id="rId262" Type="http://schemas.openxmlformats.org/officeDocument/2006/relationships/hyperlink" Target="https://jfschmidt.com/part-detail/c71025010009/" TargetMode="External"/><Relationship Id="rId318" Type="http://schemas.openxmlformats.org/officeDocument/2006/relationships/hyperlink" Target="https://jfschmidt.com/part-detail/c73312104000/" TargetMode="External"/><Relationship Id="rId99" Type="http://schemas.openxmlformats.org/officeDocument/2006/relationships/hyperlink" Target="https://jfschmidt.com/part-detail/c20514004000/" TargetMode="External"/><Relationship Id="rId122" Type="http://schemas.openxmlformats.org/officeDocument/2006/relationships/hyperlink" Target="https://jfschmidt.com/part-detail/c23015104000/" TargetMode="External"/><Relationship Id="rId164" Type="http://schemas.openxmlformats.org/officeDocument/2006/relationships/hyperlink" Target="https://jfschmidt.com/part-detail/c31575004000/" TargetMode="External"/><Relationship Id="rId371" Type="http://schemas.openxmlformats.org/officeDocument/2006/relationships/hyperlink" Target="https://jfschmidt.com/part-detail/c88016024006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60504004000/" TargetMode="External"/><Relationship Id="rId273" Type="http://schemas.openxmlformats.org/officeDocument/2006/relationships/hyperlink" Target="https://jfschmidt.com/part-detail/c71008307000/" TargetMode="External"/><Relationship Id="rId329" Type="http://schemas.openxmlformats.org/officeDocument/2006/relationships/hyperlink" Target="https://jfschmidt.com/part-detail/c75059010009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07004000/" TargetMode="External"/><Relationship Id="rId39" Type="http://schemas.openxmlformats.org/officeDocument/2006/relationships/hyperlink" Target="https://jfschmidt.com/part-detail/c73906007000/" TargetMode="External"/><Relationship Id="rId21" Type="http://schemas.openxmlformats.org/officeDocument/2006/relationships/hyperlink" Target="https://jfschmidt.com/part-detail/c73530004000/" TargetMode="External"/><Relationship Id="rId34" Type="http://schemas.openxmlformats.org/officeDocument/2006/relationships/hyperlink" Target="https://jfschmidt.com/part-detail/c73635004000/" TargetMode="External"/><Relationship Id="rId42" Type="http://schemas.openxmlformats.org/officeDocument/2006/relationships/hyperlink" Target="https://jfschmidt.com/part-detail/c73909004000/" TargetMode="External"/><Relationship Id="rId47" Type="http://schemas.openxmlformats.org/officeDocument/2006/relationships/hyperlink" Target="https://jfschmidt.com/part-detail/c73912004000/" TargetMode="External"/><Relationship Id="rId50" Type="http://schemas.openxmlformats.org/officeDocument/2006/relationships/hyperlink" Target="https://jfschmidt.com/part-detail/c73905007000/" TargetMode="Externa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9" Type="http://schemas.openxmlformats.org/officeDocument/2006/relationships/hyperlink" Target="https://jfschmidt.com/part-detail/c73610007000/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04007000/" TargetMode="External"/><Relationship Id="rId32" Type="http://schemas.openxmlformats.org/officeDocument/2006/relationships/hyperlink" Target="https://jfschmidt.com/part-detail/c73613007000/" TargetMode="External"/><Relationship Id="rId37" Type="http://schemas.openxmlformats.org/officeDocument/2006/relationships/hyperlink" Target="https://jfschmidt.com/part-detail/c73716007000/" TargetMode="External"/><Relationship Id="rId40" Type="http://schemas.openxmlformats.org/officeDocument/2006/relationships/hyperlink" Target="https://jfschmidt.com/part-detail/c73906004000/" TargetMode="External"/><Relationship Id="rId45" Type="http://schemas.openxmlformats.org/officeDocument/2006/relationships/hyperlink" Target="https://jfschmidt.com/part-detail/c73910007000/" TargetMode="External"/><Relationship Id="rId53" Type="http://schemas.openxmlformats.org/officeDocument/2006/relationships/printerSettings" Target="../printerSettings/printerSettings5.bin"/><Relationship Id="rId5" Type="http://schemas.openxmlformats.org/officeDocument/2006/relationships/hyperlink" Target="mailto:brianm@jfschmidt.com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612007000/" TargetMode="External"/><Relationship Id="rId44" Type="http://schemas.openxmlformats.org/officeDocument/2006/relationships/hyperlink" Target="https://jfschmidt.com/part-detail/c73908004000/" TargetMode="External"/><Relationship Id="rId52" Type="http://schemas.openxmlformats.org/officeDocument/2006/relationships/hyperlink" Target="https://jfschmidt.com/part-detail/c74612007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20007000/" TargetMode="External"/><Relationship Id="rId27" Type="http://schemas.openxmlformats.org/officeDocument/2006/relationships/hyperlink" Target="https://jfschmidt.com/part-detail/c73608007000/" TargetMode="External"/><Relationship Id="rId30" Type="http://schemas.openxmlformats.org/officeDocument/2006/relationships/hyperlink" Target="https://jfschmidt.com/part-detail/c73610004000/" TargetMode="External"/><Relationship Id="rId35" Type="http://schemas.openxmlformats.org/officeDocument/2006/relationships/hyperlink" Target="https://jfschmidt.com/part-detail/c73650007000/" TargetMode="External"/><Relationship Id="rId43" Type="http://schemas.openxmlformats.org/officeDocument/2006/relationships/hyperlink" Target="https://jfschmidt.com/part-detail/c73908007000/" TargetMode="External"/><Relationship Id="rId48" Type="http://schemas.openxmlformats.org/officeDocument/2006/relationships/hyperlink" Target="https://jfschmidt.com/part-detail/c73917007000/" TargetMode="External"/><Relationship Id="rId8" Type="http://schemas.openxmlformats.org/officeDocument/2006/relationships/hyperlink" Target="https://jfss.co/sa-abbr" TargetMode="External"/><Relationship Id="rId51" Type="http://schemas.openxmlformats.org/officeDocument/2006/relationships/hyperlink" Target="https://jfschmidt.com/part-detail/c74605004000/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07007000/" TargetMode="External"/><Relationship Id="rId33" Type="http://schemas.openxmlformats.org/officeDocument/2006/relationships/hyperlink" Target="https://jfschmidt.com/part-detail/c73635007000/" TargetMode="External"/><Relationship Id="rId38" Type="http://schemas.openxmlformats.org/officeDocument/2006/relationships/hyperlink" Target="https://jfschmidt.com/part-detail/c73901010000/" TargetMode="External"/><Relationship Id="rId46" Type="http://schemas.openxmlformats.org/officeDocument/2006/relationships/hyperlink" Target="https://jfschmidt.com/part-detail/c73912007000/" TargetMode="External"/><Relationship Id="rId20" Type="http://schemas.openxmlformats.org/officeDocument/2006/relationships/hyperlink" Target="https://jfschmidt.com/part-detail/c73932004000/" TargetMode="External"/><Relationship Id="rId41" Type="http://schemas.openxmlformats.org/officeDocument/2006/relationships/hyperlink" Target="https://jfschmidt.com/part-detail/c73909007000/" TargetMode="External"/><Relationship Id="rId54" Type="http://schemas.openxmlformats.org/officeDocument/2006/relationships/drawing" Target="../drawings/drawing5.xm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02007000/" TargetMode="External"/><Relationship Id="rId28" Type="http://schemas.openxmlformats.org/officeDocument/2006/relationships/hyperlink" Target="https://jfschmidt.com/part-detail/c73608004000/" TargetMode="External"/><Relationship Id="rId36" Type="http://schemas.openxmlformats.org/officeDocument/2006/relationships/hyperlink" Target="https://jfschmidt.com/part-detail/c73614007000/" TargetMode="External"/><Relationship Id="rId49" Type="http://schemas.openxmlformats.org/officeDocument/2006/relationships/hyperlink" Target="https://jfschmidt.com/part-detail/c73915004000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18003000/" TargetMode="External"/><Relationship Id="rId18" Type="http://schemas.openxmlformats.org/officeDocument/2006/relationships/hyperlink" Target="https://jfschmidt.com/part-detail/c05503003000/" TargetMode="External"/><Relationship Id="rId26" Type="http://schemas.openxmlformats.org/officeDocument/2006/relationships/hyperlink" Target="https://jfschmidt.com/part-detail/c28010003000/" TargetMode="External"/><Relationship Id="rId39" Type="http://schemas.openxmlformats.org/officeDocument/2006/relationships/hyperlink" Target="https://jfschmidt.com/part-detail/c7503005300l/" TargetMode="External"/><Relationship Id="rId21" Type="http://schemas.openxmlformats.org/officeDocument/2006/relationships/hyperlink" Target="https://jfschmidt.com/part-detail/c2503136300l/" TargetMode="External"/><Relationship Id="rId34" Type="http://schemas.openxmlformats.org/officeDocument/2006/relationships/hyperlink" Target="https://jfschmidt.com/part-detail/c73201003000/" TargetMode="External"/><Relationship Id="rId42" Type="http://schemas.openxmlformats.org/officeDocument/2006/relationships/hyperlink" Target="https://jfschmidt.com/part-detail/c7505806300l/" TargetMode="External"/><Relationship Id="rId47" Type="http://schemas.openxmlformats.org/officeDocument/2006/relationships/hyperlink" Target="https://jfschmidt.com/part-detail/c8800306300l/" TargetMode="Externa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3300l/" TargetMode="External"/><Relationship Id="rId29" Type="http://schemas.openxmlformats.org/officeDocument/2006/relationships/hyperlink" Target="https://jfschmidt.com/part-detail/c59030103000/" TargetMode="External"/><Relationship Id="rId11" Type="http://schemas.openxmlformats.org/officeDocument/2006/relationships/hyperlink" Target="https://jfschmidt.com/part-detail/c15022003000/" TargetMode="External"/><Relationship Id="rId24" Type="http://schemas.openxmlformats.org/officeDocument/2006/relationships/hyperlink" Target="https://jfschmidt.com/part-detail/c2501906300l/" TargetMode="External"/><Relationship Id="rId32" Type="http://schemas.openxmlformats.org/officeDocument/2006/relationships/hyperlink" Target="https://jfschmidt.com/part-detail/c6401003300l/" TargetMode="External"/><Relationship Id="rId37" Type="http://schemas.openxmlformats.org/officeDocument/2006/relationships/hyperlink" Target="https://jfschmidt.com/part-detail/c7500806300l/" TargetMode="External"/><Relationship Id="rId40" Type="http://schemas.openxmlformats.org/officeDocument/2006/relationships/hyperlink" Target="https://jfschmidt.com/part-detail/c7505706300l/" TargetMode="External"/><Relationship Id="rId45" Type="http://schemas.openxmlformats.org/officeDocument/2006/relationships/hyperlink" Target="https://jfschmidt.com/part-detail/c83541003000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6505003000/" TargetMode="External"/><Relationship Id="rId23" Type="http://schemas.openxmlformats.org/officeDocument/2006/relationships/hyperlink" Target="https://jfschmidt.com/part-detail/c2502006300l/" TargetMode="External"/><Relationship Id="rId28" Type="http://schemas.openxmlformats.org/officeDocument/2006/relationships/hyperlink" Target="https://jfschmidt.com/part-detail/c3157606300l/" TargetMode="External"/><Relationship Id="rId36" Type="http://schemas.openxmlformats.org/officeDocument/2006/relationships/hyperlink" Target="https://jfschmidt.com/part-detail/c7500805300l/" TargetMode="External"/><Relationship Id="rId49" Type="http://schemas.openxmlformats.org/officeDocument/2006/relationships/drawing" Target="../drawings/drawing7.xml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23015103000/" TargetMode="External"/><Relationship Id="rId31" Type="http://schemas.openxmlformats.org/officeDocument/2006/relationships/hyperlink" Target="https://jfschmidt.com/part-detail/c5901416300l/" TargetMode="External"/><Relationship Id="rId44" Type="http://schemas.openxmlformats.org/officeDocument/2006/relationships/hyperlink" Target="https://jfschmidt.com/part-detail/c8252003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89003000/" TargetMode="External"/><Relationship Id="rId22" Type="http://schemas.openxmlformats.org/officeDocument/2006/relationships/hyperlink" Target="https://jfschmidt.com/part-detail/c2501736300l/" TargetMode="External"/><Relationship Id="rId27" Type="http://schemas.openxmlformats.org/officeDocument/2006/relationships/hyperlink" Target="https://jfschmidt.com/part-detail/c2801006300l/" TargetMode="External"/><Relationship Id="rId30" Type="http://schemas.openxmlformats.org/officeDocument/2006/relationships/hyperlink" Target="https://jfschmidt.com/part-detail/c5903016300l/" TargetMode="External"/><Relationship Id="rId35" Type="http://schemas.openxmlformats.org/officeDocument/2006/relationships/hyperlink" Target="https://jfschmidt.com/part-detail/c7505905300l/" TargetMode="External"/><Relationship Id="rId43" Type="http://schemas.openxmlformats.org/officeDocument/2006/relationships/hyperlink" Target="https://jfschmidt.com/part-detail/c7505805300l/" TargetMode="External"/><Relationship Id="rId48" Type="http://schemas.openxmlformats.org/officeDocument/2006/relationships/printerSettings" Target="../printerSettings/printerSettings7.bin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50003000/" TargetMode="External"/><Relationship Id="rId17" Type="http://schemas.openxmlformats.org/officeDocument/2006/relationships/hyperlink" Target="https://jfschmidt.com/part-detail/c05508003000/" TargetMode="External"/><Relationship Id="rId25" Type="http://schemas.openxmlformats.org/officeDocument/2006/relationships/hyperlink" Target="https://jfschmidt.com/part-detail/c2800605300l/" TargetMode="External"/><Relationship Id="rId33" Type="http://schemas.openxmlformats.org/officeDocument/2006/relationships/hyperlink" Target="https://jfschmidt.com/part-detail/c6402003300l/" TargetMode="External"/><Relationship Id="rId38" Type="http://schemas.openxmlformats.org/officeDocument/2006/relationships/hyperlink" Target="https://jfschmidt.com/part-detail/c7503006300l/" TargetMode="External"/><Relationship Id="rId46" Type="http://schemas.openxmlformats.org/officeDocument/2006/relationships/hyperlink" Target="https://jfschmidt.com/part-detail/c8803306300l/" TargetMode="External"/><Relationship Id="rId20" Type="http://schemas.openxmlformats.org/officeDocument/2006/relationships/hyperlink" Target="https://jfschmidt.com/part-detail/c2502606300l/" TargetMode="External"/><Relationship Id="rId41" Type="http://schemas.openxmlformats.org/officeDocument/2006/relationships/hyperlink" Target="https://jfschmidt.com/part-detail/c7505705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C2AA-E4B6-460A-8BFC-E9C313F98861}">
  <sheetPr>
    <tabColor theme="3" tint="0.39997558519241921"/>
    <outlinePr summaryBelow="0"/>
    <pageSetUpPr fitToPage="1"/>
  </sheetPr>
  <dimension ref="A1:T2254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278" hidden="1" customWidth="1"/>
    <col min="2" max="2" width="45.5703125" style="274" bestFit="1" customWidth="1"/>
    <col min="3" max="3" width="42.140625" style="274" bestFit="1" customWidth="1"/>
    <col min="4" max="4" width="19.7109375" style="274" bestFit="1" customWidth="1"/>
    <col min="5" max="5" width="10.7109375" style="274" bestFit="1" customWidth="1"/>
    <col min="6" max="6" width="8.140625" style="275" bestFit="1" customWidth="1"/>
    <col min="7" max="7" width="17" style="275" bestFit="1" customWidth="1"/>
    <col min="8" max="8" width="16.140625" style="276" bestFit="1" customWidth="1"/>
    <col min="9" max="9" width="12.140625" style="276" bestFit="1" customWidth="1"/>
    <col min="10" max="10" width="12.28515625" style="277" bestFit="1" customWidth="1"/>
    <col min="11" max="11" width="14.85546875" style="276" bestFit="1" customWidth="1"/>
    <col min="12" max="12" width="13.42578125" style="275" customWidth="1"/>
    <col min="13" max="16384" width="15.140625" style="274"/>
  </cols>
  <sheetData>
    <row r="1" spans="1:20" s="346" customFormat="1" ht="42" customHeight="1" x14ac:dyDescent="0.75">
      <c r="A1" s="352"/>
      <c r="B1" s="347"/>
      <c r="C1" s="355" t="s">
        <v>6252</v>
      </c>
      <c r="D1" s="355"/>
      <c r="E1" s="354"/>
      <c r="F1" s="354"/>
      <c r="G1" s="354"/>
      <c r="H1" s="349"/>
      <c r="I1" s="353" t="s">
        <v>2461</v>
      </c>
      <c r="J1" s="353"/>
      <c r="K1" s="353"/>
      <c r="L1" s="353"/>
      <c r="M1" s="347"/>
      <c r="N1" s="347"/>
      <c r="O1" s="347"/>
      <c r="P1" s="347"/>
      <c r="Q1" s="347"/>
      <c r="R1" s="347"/>
      <c r="S1" s="347"/>
      <c r="T1" s="347"/>
    </row>
    <row r="2" spans="1:20" s="346" customFormat="1" ht="28.5" customHeight="1" x14ac:dyDescent="0.25">
      <c r="A2" s="352"/>
      <c r="B2" s="347"/>
      <c r="C2" s="351"/>
      <c r="D2" s="351"/>
      <c r="E2" s="351"/>
      <c r="F2" s="351"/>
      <c r="G2" s="351"/>
      <c r="H2" s="349"/>
      <c r="J2" s="348" t="s">
        <v>2460</v>
      </c>
      <c r="K2" s="348"/>
      <c r="L2" s="348" t="s">
        <v>6251</v>
      </c>
      <c r="M2" s="347"/>
      <c r="N2" s="347"/>
      <c r="O2" s="347"/>
      <c r="P2" s="347"/>
      <c r="Q2" s="347"/>
      <c r="R2" s="347"/>
      <c r="S2" s="347"/>
      <c r="T2" s="347"/>
    </row>
    <row r="3" spans="1:20" s="346" customFormat="1" ht="15.75" customHeight="1" x14ac:dyDescent="0.25">
      <c r="A3" s="352"/>
      <c r="B3" s="347"/>
      <c r="C3" s="351"/>
      <c r="D3" s="351"/>
      <c r="E3" s="72"/>
      <c r="F3" s="350"/>
      <c r="G3" s="350"/>
      <c r="H3" s="349"/>
      <c r="J3" s="348"/>
      <c r="K3" s="348"/>
      <c r="L3" s="348" t="s">
        <v>6250</v>
      </c>
      <c r="M3" s="347"/>
      <c r="N3" s="347"/>
      <c r="O3" s="347"/>
      <c r="P3" s="347"/>
      <c r="Q3" s="347"/>
      <c r="R3" s="347"/>
      <c r="S3" s="347"/>
      <c r="T3" s="347"/>
    </row>
    <row r="4" spans="1:20" s="325" customFormat="1" x14ac:dyDescent="0.25">
      <c r="A4" s="345"/>
      <c r="B4" s="344"/>
      <c r="C4" s="343" t="s">
        <v>6249</v>
      </c>
      <c r="D4" s="343"/>
      <c r="E4" s="343"/>
      <c r="F4" s="343"/>
      <c r="G4" s="343"/>
      <c r="H4" s="342"/>
      <c r="J4" s="339"/>
      <c r="K4" s="339"/>
      <c r="L4" s="339" t="s">
        <v>6248</v>
      </c>
      <c r="M4" s="326"/>
      <c r="N4" s="326"/>
      <c r="O4" s="326"/>
      <c r="P4" s="326"/>
      <c r="Q4" s="326"/>
      <c r="R4" s="326"/>
      <c r="S4" s="326"/>
      <c r="T4" s="326"/>
    </row>
    <row r="5" spans="1:20" s="325" customFormat="1" x14ac:dyDescent="0.25">
      <c r="A5" s="338" t="s">
        <v>0</v>
      </c>
      <c r="B5" s="338"/>
      <c r="C5" s="341" t="s">
        <v>6247</v>
      </c>
      <c r="D5" s="341"/>
      <c r="E5" s="341"/>
      <c r="F5" s="341"/>
      <c r="G5" s="341"/>
      <c r="H5" s="340"/>
      <c r="J5" s="339"/>
      <c r="K5" s="339"/>
      <c r="L5" s="339" t="s">
        <v>6246</v>
      </c>
      <c r="M5" s="326"/>
      <c r="N5" s="326"/>
      <c r="O5" s="326"/>
      <c r="P5" s="326"/>
      <c r="Q5" s="326"/>
      <c r="R5" s="326"/>
      <c r="S5" s="326"/>
      <c r="T5" s="326"/>
    </row>
    <row r="6" spans="1:20" s="325" customFormat="1" ht="16.5" thickBot="1" x14ac:dyDescent="0.3">
      <c r="A6" s="338" t="s">
        <v>1</v>
      </c>
      <c r="B6" s="338"/>
      <c r="C6" s="334" t="s">
        <v>6245</v>
      </c>
      <c r="D6" s="334"/>
      <c r="E6" s="334"/>
      <c r="F6" s="334"/>
      <c r="G6" s="334"/>
      <c r="I6" s="337" t="s">
        <v>6244</v>
      </c>
      <c r="J6" s="337"/>
      <c r="K6" s="337"/>
      <c r="L6" s="337"/>
      <c r="M6" s="326"/>
      <c r="N6" s="326"/>
      <c r="O6" s="326"/>
      <c r="P6" s="326"/>
      <c r="Q6" s="326"/>
      <c r="R6" s="326"/>
      <c r="S6" s="326"/>
      <c r="T6" s="326"/>
    </row>
    <row r="7" spans="1:20" s="325" customFormat="1" ht="12.75" customHeight="1" thickTop="1" x14ac:dyDescent="0.25">
      <c r="A7" s="336" t="s">
        <v>2</v>
      </c>
      <c r="B7" s="335" t="s">
        <v>2</v>
      </c>
      <c r="C7" s="334" t="s">
        <v>6243</v>
      </c>
      <c r="D7" s="334"/>
      <c r="E7" s="334"/>
      <c r="F7" s="334"/>
      <c r="G7" s="334"/>
      <c r="H7" s="333" t="s">
        <v>3</v>
      </c>
      <c r="I7" s="333"/>
      <c r="J7" s="333"/>
      <c r="K7" s="332" t="s">
        <v>4</v>
      </c>
      <c r="M7" s="326"/>
      <c r="N7" s="326"/>
      <c r="O7" s="326"/>
      <c r="P7" s="326"/>
      <c r="Q7" s="326"/>
      <c r="R7" s="326"/>
      <c r="S7" s="326"/>
      <c r="T7" s="326"/>
    </row>
    <row r="8" spans="1:20" s="325" customFormat="1" ht="15.75" thickBot="1" x14ac:dyDescent="0.3">
      <c r="A8" s="331" t="s">
        <v>5</v>
      </c>
      <c r="B8" s="331"/>
      <c r="C8" s="330" t="s">
        <v>6242</v>
      </c>
      <c r="D8" s="330"/>
      <c r="E8" s="330"/>
      <c r="F8" s="330"/>
      <c r="G8" s="330"/>
      <c r="I8" s="329"/>
      <c r="J8" s="327"/>
      <c r="K8" s="328"/>
      <c r="L8" s="327"/>
      <c r="M8" s="326"/>
      <c r="N8" s="326"/>
      <c r="O8" s="326"/>
      <c r="P8" s="326"/>
      <c r="Q8" s="326"/>
      <c r="R8" s="326"/>
      <c r="S8" s="326"/>
      <c r="T8" s="326"/>
    </row>
    <row r="9" spans="1:20" ht="17.25" thickTop="1" thickBot="1" x14ac:dyDescent="0.3">
      <c r="A9" s="324"/>
      <c r="B9" s="323"/>
      <c r="C9" s="323"/>
      <c r="D9" s="323"/>
      <c r="E9" s="322"/>
      <c r="F9" s="321"/>
      <c r="G9" s="320"/>
      <c r="I9" s="319"/>
      <c r="J9" s="319"/>
      <c r="K9" s="110">
        <v>0</v>
      </c>
      <c r="L9" s="319"/>
      <c r="M9" s="318"/>
      <c r="N9" s="318"/>
      <c r="O9" s="318"/>
      <c r="P9" s="318"/>
      <c r="Q9" s="318"/>
      <c r="R9" s="318"/>
      <c r="S9" s="318"/>
      <c r="T9" s="318"/>
    </row>
    <row r="10" spans="1:20" s="307" customFormat="1" ht="15" customHeight="1" thickBot="1" x14ac:dyDescent="0.3">
      <c r="A10" s="317" t="s">
        <v>6</v>
      </c>
      <c r="B10" s="316" t="s">
        <v>7</v>
      </c>
      <c r="C10" s="315" t="s">
        <v>8</v>
      </c>
      <c r="D10" s="315" t="s">
        <v>9</v>
      </c>
      <c r="E10" s="311" t="s">
        <v>10</v>
      </c>
      <c r="F10" s="314" t="s">
        <v>11</v>
      </c>
      <c r="G10" s="313" t="s">
        <v>6241</v>
      </c>
      <c r="H10" s="313" t="s">
        <v>6240</v>
      </c>
      <c r="I10" s="312" t="s">
        <v>12</v>
      </c>
      <c r="J10" s="311" t="s">
        <v>6239</v>
      </c>
      <c r="K10" s="310" t="s">
        <v>13</v>
      </c>
      <c r="L10" s="309" t="s">
        <v>14</v>
      </c>
      <c r="M10" s="308"/>
      <c r="N10" s="308"/>
      <c r="O10" s="308"/>
      <c r="P10" s="308"/>
      <c r="Q10" s="308"/>
      <c r="R10" s="308"/>
      <c r="S10" s="308"/>
    </row>
    <row r="11" spans="1:20" s="296" customFormat="1" ht="15" customHeight="1" x14ac:dyDescent="0.25">
      <c r="A11" s="306" t="s">
        <v>6238</v>
      </c>
      <c r="B11" s="305" t="s">
        <v>6237</v>
      </c>
      <c r="C11" s="304" t="s">
        <v>6236</v>
      </c>
      <c r="D11" s="304" t="s">
        <v>15</v>
      </c>
      <c r="E11" s="304" t="s">
        <v>3613</v>
      </c>
      <c r="F11" s="303" t="s">
        <v>16</v>
      </c>
      <c r="G11" s="302">
        <v>25.6</v>
      </c>
      <c r="H11" s="302">
        <v>21.8</v>
      </c>
      <c r="I11" s="302"/>
      <c r="J11" s="301">
        <v>10</v>
      </c>
      <c r="K11" s="300" t="str">
        <f>IF(L11="","",IF(L11&lt;50,G11-($K$9*G11),IF(L11&gt;=50,H11-($K$9*H11))))</f>
        <v/>
      </c>
      <c r="L11" s="299"/>
    </row>
    <row r="12" spans="1:20" s="296" customFormat="1" ht="15" customHeight="1" x14ac:dyDescent="0.25">
      <c r="A12" s="294" t="s">
        <v>6235</v>
      </c>
      <c r="B12" s="292" t="s">
        <v>6231</v>
      </c>
      <c r="C12" s="291" t="s">
        <v>6230</v>
      </c>
      <c r="D12" s="291" t="s">
        <v>15</v>
      </c>
      <c r="E12" s="291" t="s">
        <v>3627</v>
      </c>
      <c r="F12" s="290" t="s">
        <v>17</v>
      </c>
      <c r="G12" s="289">
        <v>72.25</v>
      </c>
      <c r="H12" s="289">
        <v>61.45</v>
      </c>
      <c r="I12" s="289">
        <v>1.25</v>
      </c>
      <c r="J12" s="288">
        <v>6</v>
      </c>
      <c r="K12" s="287" t="str">
        <f>IF(L12="","",IF(L12&lt;50,G12-($K$9*G12),IF(L12&gt;=50,H12-($K$9*H12))))</f>
        <v/>
      </c>
      <c r="L12" s="286"/>
    </row>
    <row r="13" spans="1:20" s="296" customFormat="1" ht="15" customHeight="1" x14ac:dyDescent="0.25">
      <c r="A13" s="294" t="s">
        <v>6234</v>
      </c>
      <c r="B13" s="292" t="s">
        <v>6231</v>
      </c>
      <c r="C13" s="291" t="s">
        <v>6230</v>
      </c>
      <c r="D13" s="291" t="s">
        <v>15</v>
      </c>
      <c r="E13" s="291" t="s">
        <v>3625</v>
      </c>
      <c r="F13" s="290" t="s">
        <v>17</v>
      </c>
      <c r="G13" s="289">
        <v>64.8</v>
      </c>
      <c r="H13" s="289">
        <v>55.1</v>
      </c>
      <c r="I13" s="289">
        <v>1.25</v>
      </c>
      <c r="J13" s="288">
        <v>67</v>
      </c>
      <c r="K13" s="287" t="str">
        <f>IF(L13="","",IF(L13&lt;50,G13-($K$9*G13),IF(L13&gt;=50,H13-($K$9*H13))))</f>
        <v/>
      </c>
      <c r="L13" s="286"/>
    </row>
    <row r="14" spans="1:20" s="296" customFormat="1" ht="15" customHeight="1" x14ac:dyDescent="0.25">
      <c r="A14" s="294" t="s">
        <v>6233</v>
      </c>
      <c r="B14" s="292" t="s">
        <v>6231</v>
      </c>
      <c r="C14" s="291" t="s">
        <v>6230</v>
      </c>
      <c r="D14" s="291" t="s">
        <v>15</v>
      </c>
      <c r="E14" s="291" t="s">
        <v>3623</v>
      </c>
      <c r="F14" s="290" t="s">
        <v>17</v>
      </c>
      <c r="G14" s="289">
        <v>55.05</v>
      </c>
      <c r="H14" s="289">
        <v>46.8</v>
      </c>
      <c r="I14" s="289">
        <v>1.25</v>
      </c>
      <c r="J14" s="288">
        <v>220</v>
      </c>
      <c r="K14" s="287" t="str">
        <f>IF(L14="","",IF(L14&lt;50,G14-($K$9*G14),IF(L14&gt;=50,H14-($K$9*H14))))</f>
        <v/>
      </c>
      <c r="L14" s="286"/>
    </row>
    <row r="15" spans="1:20" s="296" customFormat="1" ht="15" customHeight="1" x14ac:dyDescent="0.25">
      <c r="A15" s="294" t="s">
        <v>6232</v>
      </c>
      <c r="B15" s="292" t="s">
        <v>6231</v>
      </c>
      <c r="C15" s="291" t="s">
        <v>6230</v>
      </c>
      <c r="D15" s="291" t="s">
        <v>15</v>
      </c>
      <c r="E15" s="291" t="s">
        <v>3619</v>
      </c>
      <c r="F15" s="290" t="s">
        <v>17</v>
      </c>
      <c r="G15" s="289">
        <v>39.6</v>
      </c>
      <c r="H15" s="289">
        <v>33.700000000000003</v>
      </c>
      <c r="I15" s="289">
        <v>1.25</v>
      </c>
      <c r="J15" s="288">
        <v>9</v>
      </c>
      <c r="K15" s="287" t="str">
        <f>IF(L15="","",IF(L15&lt;50,G15-($K$9*G15),IF(L15&gt;=50,H15-($K$9*H15))))</f>
        <v/>
      </c>
      <c r="L15" s="286"/>
    </row>
    <row r="16" spans="1:20" s="296" customFormat="1" ht="15" customHeight="1" x14ac:dyDescent="0.25">
      <c r="A16" s="294" t="s">
        <v>6229</v>
      </c>
      <c r="B16" s="292" t="s">
        <v>3572</v>
      </c>
      <c r="C16" s="291" t="s">
        <v>3571</v>
      </c>
      <c r="D16" s="291" t="s">
        <v>15</v>
      </c>
      <c r="E16" s="291" t="s">
        <v>3627</v>
      </c>
      <c r="F16" s="290" t="s">
        <v>33</v>
      </c>
      <c r="G16" s="289">
        <v>76.45</v>
      </c>
      <c r="H16" s="289">
        <v>65</v>
      </c>
      <c r="I16" s="289">
        <v>1.25</v>
      </c>
      <c r="J16" s="288">
        <v>9</v>
      </c>
      <c r="K16" s="287" t="str">
        <f>IF(L16="","",IF(L16&lt;50,G16-($K$9*G16),IF(L16&gt;=50,H16-($K$9*H16))))</f>
        <v/>
      </c>
      <c r="L16" s="286"/>
    </row>
    <row r="17" spans="1:12" s="296" customFormat="1" ht="15" customHeight="1" x14ac:dyDescent="0.25">
      <c r="A17" s="294" t="s">
        <v>6228</v>
      </c>
      <c r="B17" s="292" t="s">
        <v>3572</v>
      </c>
      <c r="C17" s="291" t="s">
        <v>3571</v>
      </c>
      <c r="D17" s="291" t="s">
        <v>15</v>
      </c>
      <c r="E17" s="291" t="s">
        <v>3625</v>
      </c>
      <c r="F17" s="290" t="s">
        <v>33</v>
      </c>
      <c r="G17" s="289">
        <v>69.55</v>
      </c>
      <c r="H17" s="289">
        <v>59.15</v>
      </c>
      <c r="I17" s="289">
        <v>1.25</v>
      </c>
      <c r="J17" s="288">
        <v>56</v>
      </c>
      <c r="K17" s="287" t="str">
        <f>IF(L17="","",IF(L17&lt;50,G17-($K$9*G17),IF(L17&gt;=50,H17-($K$9*H17))))</f>
        <v/>
      </c>
      <c r="L17" s="286"/>
    </row>
    <row r="18" spans="1:12" s="296" customFormat="1" ht="15" customHeight="1" x14ac:dyDescent="0.25">
      <c r="A18" s="294" t="s">
        <v>6227</v>
      </c>
      <c r="B18" s="292" t="s">
        <v>3572</v>
      </c>
      <c r="C18" s="291" t="s">
        <v>3571</v>
      </c>
      <c r="D18" s="291" t="s">
        <v>15</v>
      </c>
      <c r="E18" s="291" t="s">
        <v>3715</v>
      </c>
      <c r="F18" s="290" t="s">
        <v>33</v>
      </c>
      <c r="G18" s="289">
        <v>60.9</v>
      </c>
      <c r="H18" s="289">
        <v>51.8</v>
      </c>
      <c r="I18" s="289">
        <v>1.25</v>
      </c>
      <c r="J18" s="288">
        <v>9</v>
      </c>
      <c r="K18" s="287" t="str">
        <f>IF(L18="","",IF(L18&lt;50,G18-($K$9*G18),IF(L18&gt;=50,H18-($K$9*H18))))</f>
        <v/>
      </c>
      <c r="L18" s="286"/>
    </row>
    <row r="19" spans="1:12" s="296" customFormat="1" ht="15" customHeight="1" x14ac:dyDescent="0.25">
      <c r="A19" s="294" t="s">
        <v>6226</v>
      </c>
      <c r="B19" s="292" t="s">
        <v>3572</v>
      </c>
      <c r="C19" s="291" t="s">
        <v>3571</v>
      </c>
      <c r="D19" s="291" t="s">
        <v>15</v>
      </c>
      <c r="E19" s="291" t="s">
        <v>3623</v>
      </c>
      <c r="F19" s="290" t="s">
        <v>33</v>
      </c>
      <c r="G19" s="289">
        <v>58.25</v>
      </c>
      <c r="H19" s="289">
        <v>49.55</v>
      </c>
      <c r="I19" s="289">
        <v>1.25</v>
      </c>
      <c r="J19" s="288">
        <v>254</v>
      </c>
      <c r="K19" s="287" t="str">
        <f>IF(L19="","",IF(L19&lt;50,G19-($K$9*G19),IF(L19&gt;=50,H19-($K$9*H19))))</f>
        <v/>
      </c>
      <c r="L19" s="286"/>
    </row>
    <row r="20" spans="1:12" s="296" customFormat="1" ht="15" customHeight="1" x14ac:dyDescent="0.25">
      <c r="A20" s="294" t="s">
        <v>6225</v>
      </c>
      <c r="B20" s="292" t="s">
        <v>3572</v>
      </c>
      <c r="C20" s="291" t="s">
        <v>3571</v>
      </c>
      <c r="D20" s="291" t="s">
        <v>15</v>
      </c>
      <c r="E20" s="291" t="s">
        <v>3712</v>
      </c>
      <c r="F20" s="290" t="s">
        <v>33</v>
      </c>
      <c r="G20" s="289">
        <v>51</v>
      </c>
      <c r="H20" s="289">
        <v>43.35</v>
      </c>
      <c r="I20" s="289">
        <v>1.25</v>
      </c>
      <c r="J20" s="288">
        <v>53</v>
      </c>
      <c r="K20" s="287" t="str">
        <f>IF(L20="","",IF(L20&lt;50,G20-($K$9*G20),IF(L20&gt;=50,H20-($K$9*H20))))</f>
        <v/>
      </c>
      <c r="L20" s="286"/>
    </row>
    <row r="21" spans="1:12" s="296" customFormat="1" ht="15" customHeight="1" x14ac:dyDescent="0.25">
      <c r="A21" s="294" t="s">
        <v>6224</v>
      </c>
      <c r="B21" s="292" t="s">
        <v>3572</v>
      </c>
      <c r="C21" s="291" t="s">
        <v>3571</v>
      </c>
      <c r="D21" s="291" t="s">
        <v>15</v>
      </c>
      <c r="E21" s="291" t="s">
        <v>3621</v>
      </c>
      <c r="F21" s="290" t="s">
        <v>33</v>
      </c>
      <c r="G21" s="289">
        <v>50.85</v>
      </c>
      <c r="H21" s="289">
        <v>43.25</v>
      </c>
      <c r="I21" s="289">
        <v>1.25</v>
      </c>
      <c r="J21" s="288">
        <v>77</v>
      </c>
      <c r="K21" s="287" t="str">
        <f>IF(L21="","",IF(L21&lt;50,G21-($K$9*G21),IF(L21&gt;=50,H21-($K$9*H21))))</f>
        <v/>
      </c>
      <c r="L21" s="286"/>
    </row>
    <row r="22" spans="1:12" s="296" customFormat="1" ht="15" customHeight="1" x14ac:dyDescent="0.25">
      <c r="A22" s="294" t="s">
        <v>6223</v>
      </c>
      <c r="B22" s="292" t="s">
        <v>3572</v>
      </c>
      <c r="C22" s="291" t="s">
        <v>3571</v>
      </c>
      <c r="D22" s="291" t="s">
        <v>15</v>
      </c>
      <c r="E22" s="291" t="s">
        <v>3708</v>
      </c>
      <c r="F22" s="290" t="s">
        <v>33</v>
      </c>
      <c r="G22" s="289">
        <v>44.5</v>
      </c>
      <c r="H22" s="289">
        <v>37.85</v>
      </c>
      <c r="I22" s="289">
        <v>1.25</v>
      </c>
      <c r="J22" s="288">
        <v>88</v>
      </c>
      <c r="K22" s="287" t="str">
        <f>IF(L22="","",IF(L22&lt;50,G22-($K$9*G22),IF(L22&gt;=50,H22-($K$9*H22))))</f>
        <v/>
      </c>
      <c r="L22" s="286"/>
    </row>
    <row r="23" spans="1:12" s="296" customFormat="1" ht="15" customHeight="1" x14ac:dyDescent="0.25">
      <c r="A23" s="294" t="s">
        <v>6222</v>
      </c>
      <c r="B23" s="292" t="s">
        <v>3572</v>
      </c>
      <c r="C23" s="291" t="s">
        <v>3571</v>
      </c>
      <c r="D23" s="291" t="s">
        <v>15</v>
      </c>
      <c r="E23" s="291" t="s">
        <v>3619</v>
      </c>
      <c r="F23" s="290" t="s">
        <v>33</v>
      </c>
      <c r="G23" s="289">
        <v>42</v>
      </c>
      <c r="H23" s="289">
        <v>35.700000000000003</v>
      </c>
      <c r="I23" s="289">
        <v>1.25</v>
      </c>
      <c r="J23" s="288">
        <v>9</v>
      </c>
      <c r="K23" s="287" t="str">
        <f>IF(L23="","",IF(L23&lt;50,G23-($K$9*G23),IF(L23&gt;=50,H23-($K$9*H23))))</f>
        <v/>
      </c>
      <c r="L23" s="286"/>
    </row>
    <row r="24" spans="1:12" s="296" customFormat="1" ht="15" customHeight="1" x14ac:dyDescent="0.25">
      <c r="A24" s="294" t="s">
        <v>6221</v>
      </c>
      <c r="B24" s="292" t="s">
        <v>3572</v>
      </c>
      <c r="C24" s="291" t="s">
        <v>3571</v>
      </c>
      <c r="D24" s="291" t="s">
        <v>15</v>
      </c>
      <c r="E24" s="291" t="s">
        <v>3705</v>
      </c>
      <c r="F24" s="290" t="s">
        <v>33</v>
      </c>
      <c r="G24" s="289">
        <v>36.75</v>
      </c>
      <c r="H24" s="289">
        <v>31.25</v>
      </c>
      <c r="I24" s="289">
        <v>1.25</v>
      </c>
      <c r="J24" s="288">
        <v>26</v>
      </c>
      <c r="K24" s="287" t="str">
        <f>IF(L24="","",IF(L24&lt;50,G24-($K$9*G24),IF(L24&gt;=50,H24-($K$9*H24))))</f>
        <v/>
      </c>
      <c r="L24" s="286"/>
    </row>
    <row r="25" spans="1:12" s="296" customFormat="1" ht="15" customHeight="1" x14ac:dyDescent="0.25">
      <c r="A25" s="294" t="s">
        <v>6220</v>
      </c>
      <c r="B25" s="292" t="s">
        <v>3572</v>
      </c>
      <c r="C25" s="291" t="s">
        <v>3571</v>
      </c>
      <c r="D25" s="291" t="s">
        <v>15</v>
      </c>
      <c r="E25" s="291" t="s">
        <v>3613</v>
      </c>
      <c r="F25" s="290" t="s">
        <v>33</v>
      </c>
      <c r="G25" s="289">
        <v>31.5</v>
      </c>
      <c r="H25" s="289">
        <v>26.8</v>
      </c>
      <c r="I25" s="289">
        <v>1.25</v>
      </c>
      <c r="J25" s="288">
        <v>9</v>
      </c>
      <c r="K25" s="287" t="str">
        <f>IF(L25="","",IF(L25&lt;50,G25-($K$9*G25),IF(L25&gt;=50,H25-($K$9*H25))))</f>
        <v/>
      </c>
      <c r="L25" s="286"/>
    </row>
    <row r="26" spans="1:12" s="296" customFormat="1" ht="15" customHeight="1" x14ac:dyDescent="0.25">
      <c r="A26" s="294" t="s">
        <v>6219</v>
      </c>
      <c r="B26" s="292" t="s">
        <v>172</v>
      </c>
      <c r="C26" s="291" t="s">
        <v>6215</v>
      </c>
      <c r="D26" s="291" t="s">
        <v>2258</v>
      </c>
      <c r="E26" s="291" t="s">
        <v>2777</v>
      </c>
      <c r="F26" s="290" t="s">
        <v>17</v>
      </c>
      <c r="G26" s="289">
        <v>43.1</v>
      </c>
      <c r="H26" s="289">
        <v>36.65</v>
      </c>
      <c r="I26" s="289"/>
      <c r="J26" s="288">
        <v>50</v>
      </c>
      <c r="K26" s="287" t="str">
        <f>IF(L26="","",IF(L26&lt;50,G26-($K$9*G26),IF(L26&gt;=50,H26-($K$9*H26))))</f>
        <v/>
      </c>
      <c r="L26" s="286"/>
    </row>
    <row r="27" spans="1:12" s="296" customFormat="1" ht="15" customHeight="1" x14ac:dyDescent="0.25">
      <c r="A27" s="294" t="s">
        <v>6218</v>
      </c>
      <c r="B27" s="292" t="s">
        <v>172</v>
      </c>
      <c r="C27" s="291" t="s">
        <v>6215</v>
      </c>
      <c r="D27" s="291" t="s">
        <v>2258</v>
      </c>
      <c r="E27" s="291" t="s">
        <v>2709</v>
      </c>
      <c r="F27" s="290" t="s">
        <v>17</v>
      </c>
      <c r="G27" s="289">
        <v>38.85</v>
      </c>
      <c r="H27" s="289">
        <v>33.049999999999997</v>
      </c>
      <c r="I27" s="289"/>
      <c r="J27" s="288">
        <v>500</v>
      </c>
      <c r="K27" s="287" t="str">
        <f>IF(L27="","",IF(L27&lt;50,G27-($K$9*G27),IF(L27&gt;=50,H27-($K$9*H27))))</f>
        <v/>
      </c>
      <c r="L27" s="286"/>
    </row>
    <row r="28" spans="1:12" s="296" customFormat="1" ht="15" customHeight="1" x14ac:dyDescent="0.25">
      <c r="A28" s="294" t="s">
        <v>6217</v>
      </c>
      <c r="B28" s="292" t="s">
        <v>172</v>
      </c>
      <c r="C28" s="291" t="s">
        <v>6215</v>
      </c>
      <c r="D28" s="291" t="s">
        <v>2258</v>
      </c>
      <c r="E28" s="291" t="s">
        <v>3157</v>
      </c>
      <c r="F28" s="290" t="s">
        <v>17</v>
      </c>
      <c r="G28" s="289">
        <v>32.4</v>
      </c>
      <c r="H28" s="289">
        <v>27.55</v>
      </c>
      <c r="I28" s="289"/>
      <c r="J28" s="288">
        <v>11</v>
      </c>
      <c r="K28" s="287" t="str">
        <f>IF(L28="","",IF(L28&lt;50,G28-($K$9*G28),IF(L28&gt;=50,H28-($K$9*H28))))</f>
        <v/>
      </c>
      <c r="L28" s="286"/>
    </row>
    <row r="29" spans="1:12" s="296" customFormat="1" ht="15" customHeight="1" x14ac:dyDescent="0.25">
      <c r="A29" s="294" t="s">
        <v>6216</v>
      </c>
      <c r="B29" s="292" t="s">
        <v>172</v>
      </c>
      <c r="C29" s="291" t="s">
        <v>6215</v>
      </c>
      <c r="D29" s="291" t="s">
        <v>2258</v>
      </c>
      <c r="E29" s="291" t="s">
        <v>3973</v>
      </c>
      <c r="F29" s="290" t="s">
        <v>17</v>
      </c>
      <c r="G29" s="289">
        <v>29.05</v>
      </c>
      <c r="H29" s="289">
        <v>24.7</v>
      </c>
      <c r="I29" s="289"/>
      <c r="J29" s="288">
        <v>118</v>
      </c>
      <c r="K29" s="287" t="str">
        <f>IF(L29="","",IF(L29&lt;50,G29-($K$9*G29),IF(L29&gt;=50,H29-($K$9*H29))))</f>
        <v/>
      </c>
      <c r="L29" s="286"/>
    </row>
    <row r="30" spans="1:12" s="296" customFormat="1" ht="15" customHeight="1" x14ac:dyDescent="0.25">
      <c r="A30" s="294" t="s">
        <v>6214</v>
      </c>
      <c r="B30" s="292" t="s">
        <v>18</v>
      </c>
      <c r="C30" s="291" t="s">
        <v>3380</v>
      </c>
      <c r="D30" s="291" t="s">
        <v>15</v>
      </c>
      <c r="E30" s="291" t="s">
        <v>3625</v>
      </c>
      <c r="F30" s="290" t="s">
        <v>19</v>
      </c>
      <c r="G30" s="289">
        <v>72.599999999999994</v>
      </c>
      <c r="H30" s="289">
        <v>61.75</v>
      </c>
      <c r="I30" s="289">
        <v>1</v>
      </c>
      <c r="J30" s="288">
        <v>500</v>
      </c>
      <c r="K30" s="287" t="str">
        <f>IF(L30="","",IF(L30&lt;50,G30-($K$9*G30),IF(L30&gt;=50,H30-($K$9*H30))))</f>
        <v/>
      </c>
      <c r="L30" s="286"/>
    </row>
    <row r="31" spans="1:12" s="296" customFormat="1" ht="15" customHeight="1" x14ac:dyDescent="0.25">
      <c r="A31" s="294" t="s">
        <v>6213</v>
      </c>
      <c r="B31" s="292" t="s">
        <v>18</v>
      </c>
      <c r="C31" s="291" t="s">
        <v>3380</v>
      </c>
      <c r="D31" s="291" t="s">
        <v>15</v>
      </c>
      <c r="E31" s="291" t="s">
        <v>3623</v>
      </c>
      <c r="F31" s="290" t="s">
        <v>19</v>
      </c>
      <c r="G31" s="289">
        <v>61.55</v>
      </c>
      <c r="H31" s="289">
        <v>52.35</v>
      </c>
      <c r="I31" s="289">
        <v>1</v>
      </c>
      <c r="J31" s="288">
        <v>500</v>
      </c>
      <c r="K31" s="287" t="str">
        <f>IF(L31="","",IF(L31&lt;50,G31-($K$9*G31),IF(L31&gt;=50,H31-($K$9*H31))))</f>
        <v/>
      </c>
      <c r="L31" s="286"/>
    </row>
    <row r="32" spans="1:12" s="296" customFormat="1" ht="15" customHeight="1" x14ac:dyDescent="0.25">
      <c r="A32" s="294" t="s">
        <v>6212</v>
      </c>
      <c r="B32" s="292" t="s">
        <v>18</v>
      </c>
      <c r="C32" s="291" t="s">
        <v>3380</v>
      </c>
      <c r="D32" s="291" t="s">
        <v>5931</v>
      </c>
      <c r="E32" s="291" t="s">
        <v>3686</v>
      </c>
      <c r="F32" s="290" t="s">
        <v>19</v>
      </c>
      <c r="G32" s="289">
        <v>39.1</v>
      </c>
      <c r="H32" s="289">
        <v>33.25</v>
      </c>
      <c r="I32" s="289">
        <v>1</v>
      </c>
      <c r="J32" s="288">
        <v>188</v>
      </c>
      <c r="K32" s="287" t="str">
        <f>IF(L32="","",IF(L32&lt;50,G32-($K$9*G32),IF(L32&gt;=50,H32-($K$9*H32))))</f>
        <v/>
      </c>
      <c r="L32" s="286"/>
    </row>
    <row r="33" spans="1:12" s="296" customFormat="1" ht="15" customHeight="1" x14ac:dyDescent="0.25">
      <c r="A33" s="294" t="s">
        <v>6211</v>
      </c>
      <c r="B33" s="292" t="s">
        <v>18</v>
      </c>
      <c r="C33" s="291" t="s">
        <v>3380</v>
      </c>
      <c r="D33" s="291" t="s">
        <v>15</v>
      </c>
      <c r="E33" s="291" t="s">
        <v>3621</v>
      </c>
      <c r="F33" s="290" t="s">
        <v>19</v>
      </c>
      <c r="G33" s="289">
        <v>51.85</v>
      </c>
      <c r="H33" s="289">
        <v>44.1</v>
      </c>
      <c r="I33" s="289">
        <v>1</v>
      </c>
      <c r="J33" s="288">
        <v>500</v>
      </c>
      <c r="K33" s="287" t="str">
        <f>IF(L33="","",IF(L33&lt;50,G33-($K$9*G33),IF(L33&gt;=50,H33-($K$9*H33))))</f>
        <v/>
      </c>
      <c r="L33" s="286"/>
    </row>
    <row r="34" spans="1:12" s="296" customFormat="1" ht="15" customHeight="1" x14ac:dyDescent="0.25">
      <c r="A34" s="294" t="s">
        <v>6210</v>
      </c>
      <c r="B34" s="292" t="s">
        <v>18</v>
      </c>
      <c r="C34" s="291" t="s">
        <v>3380</v>
      </c>
      <c r="D34" s="291" t="s">
        <v>5931</v>
      </c>
      <c r="E34" s="291" t="s">
        <v>3619</v>
      </c>
      <c r="F34" s="290" t="s">
        <v>19</v>
      </c>
      <c r="G34" s="289">
        <v>31.55</v>
      </c>
      <c r="H34" s="289">
        <v>26.85</v>
      </c>
      <c r="I34" s="289">
        <v>1</v>
      </c>
      <c r="J34" s="288">
        <v>11</v>
      </c>
      <c r="K34" s="287" t="str">
        <f>IF(L34="","",IF(L34&lt;50,G34-($K$9*G34),IF(L34&gt;=50,H34-($K$9*H34))))</f>
        <v/>
      </c>
      <c r="L34" s="286"/>
    </row>
    <row r="35" spans="1:12" s="296" customFormat="1" ht="15" customHeight="1" x14ac:dyDescent="0.25">
      <c r="A35" s="294" t="s">
        <v>6209</v>
      </c>
      <c r="B35" s="292" t="s">
        <v>18</v>
      </c>
      <c r="C35" s="291" t="s">
        <v>3380</v>
      </c>
      <c r="D35" s="291" t="s">
        <v>15</v>
      </c>
      <c r="E35" s="291" t="s">
        <v>3619</v>
      </c>
      <c r="F35" s="290" t="s">
        <v>19</v>
      </c>
      <c r="G35" s="289">
        <v>40.700000000000003</v>
      </c>
      <c r="H35" s="289">
        <v>34.6</v>
      </c>
      <c r="I35" s="289">
        <v>1</v>
      </c>
      <c r="J35" s="288">
        <v>410</v>
      </c>
      <c r="K35" s="287" t="str">
        <f>IF(L35="","",IF(L35&lt;50,G35-($K$9*G35),IF(L35&gt;=50,H35-($K$9*H35))))</f>
        <v/>
      </c>
      <c r="L35" s="286"/>
    </row>
    <row r="36" spans="1:12" s="296" customFormat="1" ht="15" customHeight="1" x14ac:dyDescent="0.25">
      <c r="A36" s="294" t="s">
        <v>6208</v>
      </c>
      <c r="B36" s="292" t="s">
        <v>18</v>
      </c>
      <c r="C36" s="291" t="s">
        <v>3380</v>
      </c>
      <c r="D36" s="291" t="s">
        <v>15</v>
      </c>
      <c r="E36" s="291" t="s">
        <v>3679</v>
      </c>
      <c r="F36" s="290" t="s">
        <v>19</v>
      </c>
      <c r="G36" s="289">
        <v>38.9</v>
      </c>
      <c r="H36" s="289">
        <v>33.1</v>
      </c>
      <c r="I36" s="289">
        <v>1</v>
      </c>
      <c r="J36" s="288">
        <v>246</v>
      </c>
      <c r="K36" s="287" t="str">
        <f>IF(L36="","",IF(L36&lt;50,G36-($K$9*G36),IF(L36&gt;=50,H36-($K$9*H36))))</f>
        <v/>
      </c>
      <c r="L36" s="286"/>
    </row>
    <row r="37" spans="1:12" s="296" customFormat="1" ht="15" customHeight="1" x14ac:dyDescent="0.25">
      <c r="A37" s="294" t="s">
        <v>6207</v>
      </c>
      <c r="B37" s="292" t="s">
        <v>18</v>
      </c>
      <c r="C37" s="291" t="s">
        <v>3380</v>
      </c>
      <c r="D37" s="291" t="s">
        <v>15</v>
      </c>
      <c r="E37" s="291" t="s">
        <v>3615</v>
      </c>
      <c r="F37" s="290" t="s">
        <v>19</v>
      </c>
      <c r="G37" s="289">
        <v>34.5</v>
      </c>
      <c r="H37" s="289">
        <v>29.35</v>
      </c>
      <c r="I37" s="289">
        <v>1</v>
      </c>
      <c r="J37" s="288">
        <v>320</v>
      </c>
      <c r="K37" s="287" t="str">
        <f>IF(L37="","",IF(L37&lt;50,G37-($K$9*G37),IF(L37&gt;=50,H37-($K$9*H37))))</f>
        <v/>
      </c>
      <c r="L37" s="286"/>
    </row>
    <row r="38" spans="1:12" s="296" customFormat="1" ht="15" customHeight="1" x14ac:dyDescent="0.25">
      <c r="A38" s="294" t="s">
        <v>6206</v>
      </c>
      <c r="B38" s="292" t="s">
        <v>18</v>
      </c>
      <c r="C38" s="291" t="s">
        <v>3380</v>
      </c>
      <c r="D38" s="291" t="s">
        <v>15</v>
      </c>
      <c r="E38" s="291" t="s">
        <v>3613</v>
      </c>
      <c r="F38" s="290" t="s">
        <v>19</v>
      </c>
      <c r="G38" s="289">
        <v>31.7</v>
      </c>
      <c r="H38" s="289">
        <v>26.95</v>
      </c>
      <c r="I38" s="289">
        <v>1</v>
      </c>
      <c r="J38" s="288">
        <v>500</v>
      </c>
      <c r="K38" s="287" t="str">
        <f>IF(L38="","",IF(L38&lt;50,G38-($K$9*G38),IF(L38&gt;=50,H38-($K$9*H38))))</f>
        <v/>
      </c>
      <c r="L38" s="286"/>
    </row>
    <row r="39" spans="1:12" s="296" customFormat="1" ht="15" customHeight="1" x14ac:dyDescent="0.25">
      <c r="A39" s="294" t="s">
        <v>6205</v>
      </c>
      <c r="B39" s="292" t="s">
        <v>18</v>
      </c>
      <c r="C39" s="291" t="s">
        <v>3380</v>
      </c>
      <c r="D39" s="291" t="s">
        <v>15</v>
      </c>
      <c r="E39" s="291" t="s">
        <v>3638</v>
      </c>
      <c r="F39" s="290" t="s">
        <v>19</v>
      </c>
      <c r="G39" s="289">
        <v>29.05</v>
      </c>
      <c r="H39" s="289">
        <v>24.7</v>
      </c>
      <c r="I39" s="289">
        <v>1</v>
      </c>
      <c r="J39" s="288">
        <v>500</v>
      </c>
      <c r="K39" s="287" t="str">
        <f>IF(L39="","",IF(L39&lt;50,G39-($K$9*G39),IF(L39&gt;=50,H39-($K$9*H39))))</f>
        <v/>
      </c>
      <c r="L39" s="286"/>
    </row>
    <row r="40" spans="1:12" s="296" customFormat="1" ht="15" customHeight="1" x14ac:dyDescent="0.25">
      <c r="A40" s="294" t="s">
        <v>6204</v>
      </c>
      <c r="B40" s="292" t="s">
        <v>18</v>
      </c>
      <c r="C40" s="291" t="s">
        <v>3380</v>
      </c>
      <c r="D40" s="291" t="s">
        <v>15</v>
      </c>
      <c r="E40" s="291" t="s">
        <v>3636</v>
      </c>
      <c r="F40" s="290" t="s">
        <v>19</v>
      </c>
      <c r="G40" s="289">
        <v>25.6</v>
      </c>
      <c r="H40" s="289">
        <v>21.8</v>
      </c>
      <c r="I40" s="289">
        <v>1</v>
      </c>
      <c r="J40" s="288">
        <v>500</v>
      </c>
      <c r="K40" s="287" t="str">
        <f>IF(L40="","",IF(L40&lt;50,G40-($K$9*G40),IF(L40&gt;=50,H40-($K$9*H40))))</f>
        <v/>
      </c>
      <c r="L40" s="286"/>
    </row>
    <row r="41" spans="1:12" s="296" customFormat="1" ht="15" customHeight="1" x14ac:dyDescent="0.25">
      <c r="A41" s="294" t="s">
        <v>6203</v>
      </c>
      <c r="B41" s="292" t="s">
        <v>18</v>
      </c>
      <c r="C41" s="291" t="s">
        <v>3380</v>
      </c>
      <c r="D41" s="291" t="s">
        <v>15</v>
      </c>
      <c r="E41" s="291" t="s">
        <v>3629</v>
      </c>
      <c r="F41" s="290" t="s">
        <v>19</v>
      </c>
      <c r="G41" s="289">
        <v>22.05</v>
      </c>
      <c r="H41" s="289">
        <v>18.75</v>
      </c>
      <c r="I41" s="289">
        <v>1</v>
      </c>
      <c r="J41" s="288">
        <v>246</v>
      </c>
      <c r="K41" s="287" t="str">
        <f>IF(L41="","",IF(L41&lt;50,G41-($K$9*G41),IF(L41&gt;=50,H41-($K$9*H41))))</f>
        <v/>
      </c>
      <c r="L41" s="286"/>
    </row>
    <row r="42" spans="1:12" s="296" customFormat="1" ht="15" customHeight="1" x14ac:dyDescent="0.25">
      <c r="A42" s="294" t="s">
        <v>6202</v>
      </c>
      <c r="B42" s="292" t="s">
        <v>18</v>
      </c>
      <c r="C42" s="291" t="s">
        <v>3380</v>
      </c>
      <c r="D42" s="291" t="s">
        <v>2258</v>
      </c>
      <c r="E42" s="291" t="s">
        <v>2508</v>
      </c>
      <c r="F42" s="290" t="s">
        <v>19</v>
      </c>
      <c r="G42" s="289">
        <v>33.450000000000003</v>
      </c>
      <c r="H42" s="289">
        <v>28.45</v>
      </c>
      <c r="I42" s="289">
        <v>1</v>
      </c>
      <c r="J42" s="288">
        <v>47</v>
      </c>
      <c r="K42" s="287" t="str">
        <f>IF(L42="","",IF(L42&lt;50,G42-($K$9*G42),IF(L42&gt;=50,H42-($K$9*H42))))</f>
        <v/>
      </c>
      <c r="L42" s="286"/>
    </row>
    <row r="43" spans="1:12" s="296" customFormat="1" ht="15" customHeight="1" x14ac:dyDescent="0.25">
      <c r="A43" s="294" t="s">
        <v>6201</v>
      </c>
      <c r="B43" s="292" t="s">
        <v>18</v>
      </c>
      <c r="C43" s="291" t="s">
        <v>3380</v>
      </c>
      <c r="D43" s="291" t="s">
        <v>2258</v>
      </c>
      <c r="E43" s="291" t="s">
        <v>2777</v>
      </c>
      <c r="F43" s="290" t="s">
        <v>19</v>
      </c>
      <c r="G43" s="289">
        <v>27.2</v>
      </c>
      <c r="H43" s="289">
        <v>23.15</v>
      </c>
      <c r="I43" s="289">
        <v>1</v>
      </c>
      <c r="J43" s="288">
        <v>187</v>
      </c>
      <c r="K43" s="287" t="str">
        <f>IF(L43="","",IF(L43&lt;50,G43-($K$9*G43),IF(L43&gt;=50,H43-($K$9*H43))))</f>
        <v/>
      </c>
      <c r="L43" s="286"/>
    </row>
    <row r="44" spans="1:12" s="296" customFormat="1" ht="15" customHeight="1" x14ac:dyDescent="0.25">
      <c r="A44" s="294" t="s">
        <v>6200</v>
      </c>
      <c r="B44" s="292" t="s">
        <v>18</v>
      </c>
      <c r="C44" s="291" t="s">
        <v>3380</v>
      </c>
      <c r="D44" s="291" t="s">
        <v>2258</v>
      </c>
      <c r="E44" s="291" t="s">
        <v>2709</v>
      </c>
      <c r="F44" s="290" t="s">
        <v>19</v>
      </c>
      <c r="G44" s="289">
        <v>20.85</v>
      </c>
      <c r="H44" s="289">
        <v>17.75</v>
      </c>
      <c r="I44" s="289">
        <v>1</v>
      </c>
      <c r="J44" s="288">
        <v>44</v>
      </c>
      <c r="K44" s="287" t="str">
        <f>IF(L44="","",IF(L44&lt;50,G44-($K$9*G44),IF(L44&gt;=50,H44-($K$9*H44))))</f>
        <v/>
      </c>
      <c r="L44" s="286"/>
    </row>
    <row r="45" spans="1:12" s="296" customFormat="1" ht="15" customHeight="1" x14ac:dyDescent="0.25">
      <c r="A45" s="294" t="s">
        <v>6199</v>
      </c>
      <c r="B45" s="292" t="s">
        <v>18</v>
      </c>
      <c r="C45" s="291" t="s">
        <v>3380</v>
      </c>
      <c r="D45" s="291" t="s">
        <v>2258</v>
      </c>
      <c r="E45" s="291" t="s">
        <v>3157</v>
      </c>
      <c r="F45" s="290" t="s">
        <v>19</v>
      </c>
      <c r="G45" s="289">
        <v>16.75</v>
      </c>
      <c r="H45" s="289">
        <v>14.25</v>
      </c>
      <c r="I45" s="289">
        <v>1</v>
      </c>
      <c r="J45" s="288">
        <v>68</v>
      </c>
      <c r="K45" s="287" t="str">
        <f>IF(L45="","",IF(L45&lt;50,G45-($K$9*G45),IF(L45&gt;=50,H45-($K$9*H45))))</f>
        <v/>
      </c>
      <c r="L45" s="286"/>
    </row>
    <row r="46" spans="1:12" s="296" customFormat="1" ht="15" customHeight="1" x14ac:dyDescent="0.25">
      <c r="A46" s="294" t="s">
        <v>6198</v>
      </c>
      <c r="B46" s="292" t="s">
        <v>18</v>
      </c>
      <c r="C46" s="291" t="s">
        <v>3380</v>
      </c>
      <c r="D46" s="291" t="s">
        <v>2258</v>
      </c>
      <c r="E46" s="291" t="s">
        <v>3973</v>
      </c>
      <c r="F46" s="290" t="s">
        <v>19</v>
      </c>
      <c r="G46" s="289">
        <v>13.4</v>
      </c>
      <c r="H46" s="289">
        <v>11.4</v>
      </c>
      <c r="I46" s="289">
        <v>1</v>
      </c>
      <c r="J46" s="288">
        <v>9</v>
      </c>
      <c r="K46" s="287" t="str">
        <f>IF(L46="","",IF(L46&lt;50,G46-($K$9*G46),IF(L46&gt;=50,H46-($K$9*H46))))</f>
        <v/>
      </c>
      <c r="L46" s="286"/>
    </row>
    <row r="47" spans="1:12" s="296" customFormat="1" ht="15" customHeight="1" x14ac:dyDescent="0.25">
      <c r="A47" s="294" t="s">
        <v>6197</v>
      </c>
      <c r="B47" s="292" t="s">
        <v>6193</v>
      </c>
      <c r="C47" s="291" t="s">
        <v>6192</v>
      </c>
      <c r="D47" s="291" t="s">
        <v>15</v>
      </c>
      <c r="E47" s="291" t="s">
        <v>3619</v>
      </c>
      <c r="F47" s="290" t="s">
        <v>20</v>
      </c>
      <c r="G47" s="289">
        <v>45.2</v>
      </c>
      <c r="H47" s="289">
        <v>38.450000000000003</v>
      </c>
      <c r="I47" s="289">
        <v>0.7</v>
      </c>
      <c r="J47" s="288">
        <v>40</v>
      </c>
      <c r="K47" s="287" t="str">
        <f>IF(L47="","",IF(L47&lt;50,G47-($K$9*G47),IF(L47&gt;=50,H47-($K$9*H47))))</f>
        <v/>
      </c>
      <c r="L47" s="286"/>
    </row>
    <row r="48" spans="1:12" s="296" customFormat="1" ht="15" customHeight="1" x14ac:dyDescent="0.25">
      <c r="A48" s="294" t="s">
        <v>6196</v>
      </c>
      <c r="B48" s="292" t="s">
        <v>6193</v>
      </c>
      <c r="C48" s="291" t="s">
        <v>6192</v>
      </c>
      <c r="D48" s="291" t="s">
        <v>15</v>
      </c>
      <c r="E48" s="291" t="s">
        <v>3661</v>
      </c>
      <c r="F48" s="290" t="s">
        <v>20</v>
      </c>
      <c r="G48" s="289">
        <v>29.05</v>
      </c>
      <c r="H48" s="289">
        <v>24.7</v>
      </c>
      <c r="I48" s="289">
        <v>0.7</v>
      </c>
      <c r="J48" s="288">
        <v>18</v>
      </c>
      <c r="K48" s="287" t="str">
        <f>IF(L48="","",IF(L48&lt;50,G48-($K$9*G48),IF(L48&gt;=50,H48-($K$9*H48))))</f>
        <v/>
      </c>
      <c r="L48" s="286"/>
    </row>
    <row r="49" spans="1:12" s="296" customFormat="1" ht="15" customHeight="1" x14ac:dyDescent="0.25">
      <c r="A49" s="294" t="s">
        <v>6195</v>
      </c>
      <c r="B49" s="292" t="s">
        <v>6193</v>
      </c>
      <c r="C49" s="291" t="s">
        <v>6192</v>
      </c>
      <c r="D49" s="291" t="s">
        <v>15</v>
      </c>
      <c r="E49" s="291" t="s">
        <v>3679</v>
      </c>
      <c r="F49" s="290" t="s">
        <v>20</v>
      </c>
      <c r="G49" s="289">
        <v>41.6</v>
      </c>
      <c r="H49" s="289">
        <v>35.4</v>
      </c>
      <c r="I49" s="289">
        <v>0.7</v>
      </c>
      <c r="J49" s="288">
        <v>72</v>
      </c>
      <c r="K49" s="287" t="str">
        <f>IF(L49="","",IF(L49&lt;50,G49-($K$9*G49),IF(L49&gt;=50,H49-($K$9*H49))))</f>
        <v/>
      </c>
      <c r="L49" s="286"/>
    </row>
    <row r="50" spans="1:12" s="296" customFormat="1" ht="15" customHeight="1" x14ac:dyDescent="0.25">
      <c r="A50" s="294" t="s">
        <v>6194</v>
      </c>
      <c r="B50" s="292" t="s">
        <v>6193</v>
      </c>
      <c r="C50" s="291" t="s">
        <v>6192</v>
      </c>
      <c r="D50" s="291" t="s">
        <v>15</v>
      </c>
      <c r="E50" s="291" t="s">
        <v>3642</v>
      </c>
      <c r="F50" s="290" t="s">
        <v>20</v>
      </c>
      <c r="G50" s="289">
        <v>38.9</v>
      </c>
      <c r="H50" s="289">
        <v>33.1</v>
      </c>
      <c r="I50" s="289">
        <v>0.7</v>
      </c>
      <c r="J50" s="288">
        <v>124</v>
      </c>
      <c r="K50" s="287" t="str">
        <f>IF(L50="","",IF(L50&lt;50,G50-($K$9*G50),IF(L50&gt;=50,H50-($K$9*H50))))</f>
        <v/>
      </c>
      <c r="L50" s="286"/>
    </row>
    <row r="51" spans="1:12" s="296" customFormat="1" ht="15" customHeight="1" x14ac:dyDescent="0.25">
      <c r="A51" s="294" t="s">
        <v>6191</v>
      </c>
      <c r="B51" s="292" t="s">
        <v>135</v>
      </c>
      <c r="C51" s="291" t="s">
        <v>6185</v>
      </c>
      <c r="D51" s="291" t="s">
        <v>15</v>
      </c>
      <c r="E51" s="291" t="s">
        <v>3715</v>
      </c>
      <c r="F51" s="290" t="s">
        <v>20</v>
      </c>
      <c r="G51" s="289">
        <v>70.2</v>
      </c>
      <c r="H51" s="289">
        <v>59.7</v>
      </c>
      <c r="I51" s="289">
        <v>0.95</v>
      </c>
      <c r="J51" s="288">
        <v>9</v>
      </c>
      <c r="K51" s="287" t="str">
        <f>IF(L51="","",IF(L51&lt;50,G51-($K$9*G51),IF(L51&gt;=50,H51-($K$9*H51))))</f>
        <v/>
      </c>
      <c r="L51" s="286"/>
    </row>
    <row r="52" spans="1:12" s="296" customFormat="1" ht="15" customHeight="1" x14ac:dyDescent="0.25">
      <c r="A52" s="294" t="s">
        <v>6190</v>
      </c>
      <c r="B52" s="292" t="s">
        <v>135</v>
      </c>
      <c r="C52" s="291" t="s">
        <v>6185</v>
      </c>
      <c r="D52" s="291" t="s">
        <v>15</v>
      </c>
      <c r="E52" s="291" t="s">
        <v>3613</v>
      </c>
      <c r="F52" s="290" t="s">
        <v>20</v>
      </c>
      <c r="G52" s="289">
        <v>31.1</v>
      </c>
      <c r="H52" s="289">
        <v>26.45</v>
      </c>
      <c r="I52" s="289">
        <v>0.95</v>
      </c>
      <c r="J52" s="288">
        <v>59</v>
      </c>
      <c r="K52" s="287" t="str">
        <f>IF(L52="","",IF(L52&lt;50,G52-($K$9*G52),IF(L52&gt;=50,H52-($K$9*H52))))</f>
        <v/>
      </c>
      <c r="L52" s="286"/>
    </row>
    <row r="53" spans="1:12" s="296" customFormat="1" ht="15" customHeight="1" x14ac:dyDescent="0.25">
      <c r="A53" s="294" t="s">
        <v>6189</v>
      </c>
      <c r="B53" s="292" t="s">
        <v>135</v>
      </c>
      <c r="C53" s="291" t="s">
        <v>6185</v>
      </c>
      <c r="D53" s="291" t="s">
        <v>15</v>
      </c>
      <c r="E53" s="291" t="s">
        <v>3638</v>
      </c>
      <c r="F53" s="290" t="s">
        <v>20</v>
      </c>
      <c r="G53" s="289">
        <v>27</v>
      </c>
      <c r="H53" s="289">
        <v>22.95</v>
      </c>
      <c r="I53" s="289">
        <v>0.95</v>
      </c>
      <c r="J53" s="288">
        <v>77</v>
      </c>
      <c r="K53" s="287" t="str">
        <f>IF(L53="","",IF(L53&lt;50,G53-($K$9*G53),IF(L53&gt;=50,H53-($K$9*H53))))</f>
        <v/>
      </c>
      <c r="L53" s="286"/>
    </row>
    <row r="54" spans="1:12" s="296" customFormat="1" ht="15" customHeight="1" x14ac:dyDescent="0.25">
      <c r="A54" s="294" t="s">
        <v>6188</v>
      </c>
      <c r="B54" s="292" t="s">
        <v>135</v>
      </c>
      <c r="C54" s="291" t="s">
        <v>6185</v>
      </c>
      <c r="D54" s="291" t="s">
        <v>15</v>
      </c>
      <c r="E54" s="291" t="s">
        <v>3636</v>
      </c>
      <c r="F54" s="290" t="s">
        <v>20</v>
      </c>
      <c r="G54" s="289">
        <v>22.9</v>
      </c>
      <c r="H54" s="289">
        <v>19.5</v>
      </c>
      <c r="I54" s="289">
        <v>0.95</v>
      </c>
      <c r="J54" s="288">
        <v>150</v>
      </c>
      <c r="K54" s="287" t="str">
        <f>IF(L54="","",IF(L54&lt;50,G54-($K$9*G54),IF(L54&gt;=50,H54-($K$9*H54))))</f>
        <v/>
      </c>
      <c r="L54" s="286"/>
    </row>
    <row r="55" spans="1:12" s="296" customFormat="1" ht="15" customHeight="1" x14ac:dyDescent="0.25">
      <c r="A55" s="294" t="s">
        <v>6187</v>
      </c>
      <c r="B55" s="292" t="s">
        <v>135</v>
      </c>
      <c r="C55" s="291" t="s">
        <v>6185</v>
      </c>
      <c r="D55" s="291" t="s">
        <v>15</v>
      </c>
      <c r="E55" s="291" t="s">
        <v>3629</v>
      </c>
      <c r="F55" s="290" t="s">
        <v>20</v>
      </c>
      <c r="G55" s="289">
        <v>18.7</v>
      </c>
      <c r="H55" s="289">
        <v>15.9</v>
      </c>
      <c r="I55" s="289">
        <v>0.95</v>
      </c>
      <c r="J55" s="288">
        <v>46</v>
      </c>
      <c r="K55" s="287" t="str">
        <f>IF(L55="","",IF(L55&lt;50,G55-($K$9*G55),IF(L55&gt;=50,H55-($K$9*H55))))</f>
        <v/>
      </c>
      <c r="L55" s="286"/>
    </row>
    <row r="56" spans="1:12" s="296" customFormat="1" ht="15" customHeight="1" x14ac:dyDescent="0.25">
      <c r="A56" s="294" t="s">
        <v>6186</v>
      </c>
      <c r="B56" s="292" t="s">
        <v>135</v>
      </c>
      <c r="C56" s="291" t="s">
        <v>6185</v>
      </c>
      <c r="D56" s="291" t="s">
        <v>15</v>
      </c>
      <c r="E56" s="291" t="s">
        <v>3848</v>
      </c>
      <c r="F56" s="290" t="s">
        <v>20</v>
      </c>
      <c r="G56" s="289">
        <v>13.85</v>
      </c>
      <c r="H56" s="289">
        <v>11.8</v>
      </c>
      <c r="I56" s="289">
        <v>0.95</v>
      </c>
      <c r="J56" s="288">
        <v>17</v>
      </c>
      <c r="K56" s="287" t="str">
        <f>IF(L56="","",IF(L56&lt;50,G56-($K$9*G56),IF(L56&gt;=50,H56-($K$9*H56))))</f>
        <v/>
      </c>
      <c r="L56" s="286"/>
    </row>
    <row r="57" spans="1:12" s="296" customFormat="1" ht="15" customHeight="1" x14ac:dyDescent="0.25">
      <c r="A57" s="294" t="s">
        <v>6184</v>
      </c>
      <c r="B57" s="292" t="s">
        <v>6181</v>
      </c>
      <c r="C57" s="291" t="s">
        <v>6180</v>
      </c>
      <c r="D57" s="291" t="s">
        <v>15</v>
      </c>
      <c r="E57" s="291" t="s">
        <v>3613</v>
      </c>
      <c r="F57" s="290" t="s">
        <v>3513</v>
      </c>
      <c r="G57" s="289">
        <v>34.200000000000003</v>
      </c>
      <c r="H57" s="289">
        <v>29.1</v>
      </c>
      <c r="I57" s="289">
        <v>1.25</v>
      </c>
      <c r="J57" s="288">
        <v>42</v>
      </c>
      <c r="K57" s="287" t="str">
        <f>IF(L57="","",IF(L57&lt;50,G57-($K$9*G57),IF(L57&gt;=50,H57-($K$9*H57))))</f>
        <v/>
      </c>
      <c r="L57" s="286"/>
    </row>
    <row r="58" spans="1:12" s="296" customFormat="1" ht="15" customHeight="1" x14ac:dyDescent="0.25">
      <c r="A58" s="294" t="s">
        <v>6183</v>
      </c>
      <c r="B58" s="292" t="s">
        <v>6181</v>
      </c>
      <c r="C58" s="291" t="s">
        <v>6180</v>
      </c>
      <c r="D58" s="291" t="s">
        <v>15</v>
      </c>
      <c r="E58" s="291" t="s">
        <v>3638</v>
      </c>
      <c r="F58" s="290" t="s">
        <v>3513</v>
      </c>
      <c r="G58" s="289">
        <v>28.45</v>
      </c>
      <c r="H58" s="289">
        <v>24.2</v>
      </c>
      <c r="I58" s="289">
        <v>1.25</v>
      </c>
      <c r="J58" s="288">
        <v>76</v>
      </c>
      <c r="K58" s="287" t="str">
        <f>IF(L58="","",IF(L58&lt;50,G58-($K$9*G58),IF(L58&gt;=50,H58-($K$9*H58))))</f>
        <v/>
      </c>
      <c r="L58" s="286"/>
    </row>
    <row r="59" spans="1:12" s="296" customFormat="1" ht="15" customHeight="1" x14ac:dyDescent="0.25">
      <c r="A59" s="294" t="s">
        <v>6182</v>
      </c>
      <c r="B59" s="292" t="s">
        <v>6181</v>
      </c>
      <c r="C59" s="291" t="s">
        <v>6180</v>
      </c>
      <c r="D59" s="291" t="s">
        <v>15</v>
      </c>
      <c r="E59" s="291" t="s">
        <v>3636</v>
      </c>
      <c r="F59" s="290" t="s">
        <v>3513</v>
      </c>
      <c r="G59" s="289">
        <v>23.6</v>
      </c>
      <c r="H59" s="289">
        <v>20.100000000000001</v>
      </c>
      <c r="I59" s="289">
        <v>1.25</v>
      </c>
      <c r="J59" s="288">
        <v>31</v>
      </c>
      <c r="K59" s="287" t="str">
        <f>IF(L59="","",IF(L59&lt;50,G59-($K$9*G59),IF(L59&gt;=50,H59-($K$9*H59))))</f>
        <v/>
      </c>
      <c r="L59" s="286"/>
    </row>
    <row r="60" spans="1:12" s="296" customFormat="1" ht="15" customHeight="1" x14ac:dyDescent="0.25">
      <c r="A60" s="294" t="s">
        <v>6179</v>
      </c>
      <c r="B60" s="292" t="s">
        <v>6169</v>
      </c>
      <c r="C60" s="291" t="s">
        <v>6168</v>
      </c>
      <c r="D60" s="291" t="s">
        <v>15</v>
      </c>
      <c r="E60" s="291" t="s">
        <v>3625</v>
      </c>
      <c r="F60" s="290" t="s">
        <v>19</v>
      </c>
      <c r="G60" s="289">
        <v>75.099999999999994</v>
      </c>
      <c r="H60" s="289">
        <v>63.85</v>
      </c>
      <c r="I60" s="289"/>
      <c r="J60" s="288">
        <v>61</v>
      </c>
      <c r="K60" s="287" t="str">
        <f>IF(L60="","",IF(L60&lt;50,G60-($K$9*G60),IF(L60&gt;=50,H60-($K$9*H60))))</f>
        <v/>
      </c>
      <c r="L60" s="286"/>
    </row>
    <row r="61" spans="1:12" s="296" customFormat="1" ht="15" customHeight="1" x14ac:dyDescent="0.25">
      <c r="A61" s="294" t="s">
        <v>6178</v>
      </c>
      <c r="B61" s="292" t="s">
        <v>6169</v>
      </c>
      <c r="C61" s="291" t="s">
        <v>6168</v>
      </c>
      <c r="D61" s="291" t="s">
        <v>15</v>
      </c>
      <c r="E61" s="291" t="s">
        <v>3715</v>
      </c>
      <c r="F61" s="290" t="s">
        <v>19</v>
      </c>
      <c r="G61" s="289">
        <v>65.75</v>
      </c>
      <c r="H61" s="289">
        <v>55.9</v>
      </c>
      <c r="I61" s="289"/>
      <c r="J61" s="288">
        <v>20</v>
      </c>
      <c r="K61" s="287" t="str">
        <f>IF(L61="","",IF(L61&lt;50,G61-($K$9*G61),IF(L61&gt;=50,H61-($K$9*H61))))</f>
        <v/>
      </c>
      <c r="L61" s="286"/>
    </row>
    <row r="62" spans="1:12" s="296" customFormat="1" ht="15" customHeight="1" x14ac:dyDescent="0.25">
      <c r="A62" s="294" t="s">
        <v>6177</v>
      </c>
      <c r="B62" s="292" t="s">
        <v>6169</v>
      </c>
      <c r="C62" s="291" t="s">
        <v>6168</v>
      </c>
      <c r="D62" s="291" t="s">
        <v>15</v>
      </c>
      <c r="E62" s="291" t="s">
        <v>3623</v>
      </c>
      <c r="F62" s="290" t="s">
        <v>19</v>
      </c>
      <c r="G62" s="289">
        <v>64.900000000000006</v>
      </c>
      <c r="H62" s="289">
        <v>55.2</v>
      </c>
      <c r="I62" s="289"/>
      <c r="J62" s="288">
        <v>68</v>
      </c>
      <c r="K62" s="287" t="str">
        <f>IF(L62="","",IF(L62&lt;50,G62-($K$9*G62),IF(L62&gt;=50,H62-($K$9*H62))))</f>
        <v/>
      </c>
      <c r="L62" s="286"/>
    </row>
    <row r="63" spans="1:12" s="298" customFormat="1" ht="15" customHeight="1" x14ac:dyDescent="0.25">
      <c r="A63" s="294" t="s">
        <v>6176</v>
      </c>
      <c r="B63" s="292" t="s">
        <v>6169</v>
      </c>
      <c r="C63" s="291" t="s">
        <v>6168</v>
      </c>
      <c r="D63" s="291" t="s">
        <v>15</v>
      </c>
      <c r="E63" s="291" t="s">
        <v>3712</v>
      </c>
      <c r="F63" s="290" t="s">
        <v>19</v>
      </c>
      <c r="G63" s="289">
        <v>56.8</v>
      </c>
      <c r="H63" s="289">
        <v>48.3</v>
      </c>
      <c r="I63" s="289"/>
      <c r="J63" s="288">
        <v>59</v>
      </c>
      <c r="K63" s="287" t="str">
        <f>IF(L63="","",IF(L63&lt;50,G63-($K$9*G63),IF(L63&gt;=50,H63-($K$9*H63))))</f>
        <v/>
      </c>
      <c r="L63" s="286"/>
    </row>
    <row r="64" spans="1:12" s="296" customFormat="1" ht="15" customHeight="1" x14ac:dyDescent="0.25">
      <c r="A64" s="294" t="s">
        <v>6175</v>
      </c>
      <c r="B64" s="292" t="s">
        <v>6169</v>
      </c>
      <c r="C64" s="291" t="s">
        <v>6168</v>
      </c>
      <c r="D64" s="291" t="s">
        <v>15</v>
      </c>
      <c r="E64" s="291" t="s">
        <v>3708</v>
      </c>
      <c r="F64" s="290" t="s">
        <v>19</v>
      </c>
      <c r="G64" s="289">
        <v>47.3</v>
      </c>
      <c r="H64" s="289">
        <v>40.25</v>
      </c>
      <c r="I64" s="289"/>
      <c r="J64" s="288">
        <v>48</v>
      </c>
      <c r="K64" s="287" t="str">
        <f>IF(L64="","",IF(L64&lt;50,G64-($K$9*G64),IF(L64&gt;=50,H64-($K$9*H64))))</f>
        <v/>
      </c>
      <c r="L64" s="286"/>
    </row>
    <row r="65" spans="1:12" s="296" customFormat="1" ht="15" customHeight="1" x14ac:dyDescent="0.25">
      <c r="A65" s="294" t="s">
        <v>6174</v>
      </c>
      <c r="B65" s="292" t="s">
        <v>6169</v>
      </c>
      <c r="C65" s="291" t="s">
        <v>6168</v>
      </c>
      <c r="D65" s="291" t="s">
        <v>15</v>
      </c>
      <c r="E65" s="291" t="s">
        <v>3705</v>
      </c>
      <c r="F65" s="290" t="s">
        <v>19</v>
      </c>
      <c r="G65" s="289">
        <v>36.950000000000003</v>
      </c>
      <c r="H65" s="289">
        <v>31.45</v>
      </c>
      <c r="I65" s="289"/>
      <c r="J65" s="288">
        <v>35</v>
      </c>
      <c r="K65" s="287" t="str">
        <f>IF(L65="","",IF(L65&lt;50,G65-($K$9*G65),IF(L65&gt;=50,H65-($K$9*H65))))</f>
        <v/>
      </c>
      <c r="L65" s="286"/>
    </row>
    <row r="66" spans="1:12" s="296" customFormat="1" ht="15" customHeight="1" x14ac:dyDescent="0.25">
      <c r="A66" s="294" t="s">
        <v>6173</v>
      </c>
      <c r="B66" s="292" t="s">
        <v>6169</v>
      </c>
      <c r="C66" s="291" t="s">
        <v>6168</v>
      </c>
      <c r="D66" s="291" t="s">
        <v>15</v>
      </c>
      <c r="E66" s="291" t="s">
        <v>3613</v>
      </c>
      <c r="F66" s="290" t="s">
        <v>19</v>
      </c>
      <c r="G66" s="289">
        <v>29.8</v>
      </c>
      <c r="H66" s="289">
        <v>25.35</v>
      </c>
      <c r="I66" s="289"/>
      <c r="J66" s="288">
        <v>273</v>
      </c>
      <c r="K66" s="287" t="str">
        <f>IF(L66="","",IF(L66&lt;50,G66-($K$9*G66),IF(L66&gt;=50,H66-($K$9*H66))))</f>
        <v/>
      </c>
      <c r="L66" s="286"/>
    </row>
    <row r="67" spans="1:12" s="296" customFormat="1" ht="15" customHeight="1" x14ac:dyDescent="0.25">
      <c r="A67" s="294" t="s">
        <v>6172</v>
      </c>
      <c r="B67" s="292" t="s">
        <v>6169</v>
      </c>
      <c r="C67" s="291" t="s">
        <v>6168</v>
      </c>
      <c r="D67" s="291" t="s">
        <v>15</v>
      </c>
      <c r="E67" s="291" t="s">
        <v>3638</v>
      </c>
      <c r="F67" s="290" t="s">
        <v>19</v>
      </c>
      <c r="G67" s="289">
        <v>26.1</v>
      </c>
      <c r="H67" s="289">
        <v>22.2</v>
      </c>
      <c r="I67" s="289"/>
      <c r="J67" s="288">
        <v>139</v>
      </c>
      <c r="K67" s="287" t="str">
        <f>IF(L67="","",IF(L67&lt;50,G67-($K$9*G67),IF(L67&gt;=50,H67-($K$9*H67))))</f>
        <v/>
      </c>
      <c r="L67" s="286"/>
    </row>
    <row r="68" spans="1:12" s="296" customFormat="1" ht="15" customHeight="1" x14ac:dyDescent="0.25">
      <c r="A68" s="294" t="s">
        <v>6171</v>
      </c>
      <c r="B68" s="292" t="s">
        <v>6169</v>
      </c>
      <c r="C68" s="291" t="s">
        <v>6168</v>
      </c>
      <c r="D68" s="291" t="s">
        <v>15</v>
      </c>
      <c r="E68" s="291" t="s">
        <v>3636</v>
      </c>
      <c r="F68" s="290" t="s">
        <v>19</v>
      </c>
      <c r="G68" s="289">
        <v>22.35</v>
      </c>
      <c r="H68" s="289">
        <v>19</v>
      </c>
      <c r="I68" s="289"/>
      <c r="J68" s="288">
        <v>80</v>
      </c>
      <c r="K68" s="287" t="str">
        <f>IF(L68="","",IF(L68&lt;50,G68-($K$9*G68),IF(L68&gt;=50,H68-($K$9*H68))))</f>
        <v/>
      </c>
      <c r="L68" s="286"/>
    </row>
    <row r="69" spans="1:12" s="296" customFormat="1" ht="15" customHeight="1" x14ac:dyDescent="0.25">
      <c r="A69" s="294" t="s">
        <v>6170</v>
      </c>
      <c r="B69" s="292" t="s">
        <v>6169</v>
      </c>
      <c r="C69" s="291" t="s">
        <v>6168</v>
      </c>
      <c r="D69" s="291" t="s">
        <v>15</v>
      </c>
      <c r="E69" s="291" t="s">
        <v>3629</v>
      </c>
      <c r="F69" s="290" t="s">
        <v>19</v>
      </c>
      <c r="G69" s="289">
        <v>18.45</v>
      </c>
      <c r="H69" s="289">
        <v>15.7</v>
      </c>
      <c r="I69" s="289"/>
      <c r="J69" s="288">
        <v>14</v>
      </c>
      <c r="K69" s="287" t="str">
        <f>IF(L69="","",IF(L69&lt;50,G69-($K$9*G69),IF(L69&gt;=50,H69-($K$9*H69))))</f>
        <v/>
      </c>
      <c r="L69" s="286"/>
    </row>
    <row r="70" spans="1:12" s="296" customFormat="1" ht="15" customHeight="1" x14ac:dyDescent="0.25">
      <c r="A70" s="294" t="s">
        <v>6167</v>
      </c>
      <c r="B70" s="292" t="s">
        <v>6157</v>
      </c>
      <c r="C70" s="291" t="s">
        <v>6156</v>
      </c>
      <c r="D70" s="291" t="s">
        <v>15</v>
      </c>
      <c r="E70" s="291" t="s">
        <v>3627</v>
      </c>
      <c r="F70" s="290" t="s">
        <v>19</v>
      </c>
      <c r="G70" s="289">
        <v>80.349999999999994</v>
      </c>
      <c r="H70" s="289">
        <v>68.3</v>
      </c>
      <c r="I70" s="289">
        <v>1</v>
      </c>
      <c r="J70" s="288">
        <v>51</v>
      </c>
      <c r="K70" s="287" t="str">
        <f>IF(L70="","",IF(L70&lt;50,G70-($K$9*G70),IF(L70&gt;=50,H70-($K$9*H70))))</f>
        <v/>
      </c>
      <c r="L70" s="286"/>
    </row>
    <row r="71" spans="1:12" s="296" customFormat="1" ht="15" customHeight="1" x14ac:dyDescent="0.25">
      <c r="A71" s="294" t="s">
        <v>6166</v>
      </c>
      <c r="B71" s="292" t="s">
        <v>6157</v>
      </c>
      <c r="C71" s="291" t="s">
        <v>6156</v>
      </c>
      <c r="D71" s="291" t="s">
        <v>15</v>
      </c>
      <c r="E71" s="291" t="s">
        <v>3625</v>
      </c>
      <c r="F71" s="290" t="s">
        <v>19</v>
      </c>
      <c r="G71" s="289">
        <v>72.400000000000006</v>
      </c>
      <c r="H71" s="289">
        <v>61.55</v>
      </c>
      <c r="I71" s="289">
        <v>1</v>
      </c>
      <c r="J71" s="288">
        <v>369</v>
      </c>
      <c r="K71" s="287" t="str">
        <f>IF(L71="","",IF(L71&lt;50,G71-($K$9*G71),IF(L71&gt;=50,H71-($K$9*H71))))</f>
        <v/>
      </c>
      <c r="L71" s="286"/>
    </row>
    <row r="72" spans="1:12" s="296" customFormat="1" ht="15" customHeight="1" x14ac:dyDescent="0.25">
      <c r="A72" s="294" t="s">
        <v>6165</v>
      </c>
      <c r="B72" s="292" t="s">
        <v>6157</v>
      </c>
      <c r="C72" s="291" t="s">
        <v>6156</v>
      </c>
      <c r="D72" s="291" t="s">
        <v>15</v>
      </c>
      <c r="E72" s="291" t="s">
        <v>3623</v>
      </c>
      <c r="F72" s="290" t="s">
        <v>19</v>
      </c>
      <c r="G72" s="289">
        <v>62.7</v>
      </c>
      <c r="H72" s="289">
        <v>53.3</v>
      </c>
      <c r="I72" s="289">
        <v>1</v>
      </c>
      <c r="J72" s="288">
        <v>406</v>
      </c>
      <c r="K72" s="287" t="str">
        <f>IF(L72="","",IF(L72&lt;50,G72-($K$9*G72),IF(L72&gt;=50,H72-($K$9*H72))))</f>
        <v/>
      </c>
      <c r="L72" s="286"/>
    </row>
    <row r="73" spans="1:12" s="296" customFormat="1" ht="15" customHeight="1" x14ac:dyDescent="0.25">
      <c r="A73" s="297" t="s">
        <v>6164</v>
      </c>
      <c r="B73" s="292" t="s">
        <v>6157</v>
      </c>
      <c r="C73" s="291" t="s">
        <v>6156</v>
      </c>
      <c r="D73" s="291" t="s">
        <v>15</v>
      </c>
      <c r="E73" s="291" t="s">
        <v>3621</v>
      </c>
      <c r="F73" s="290" t="s">
        <v>19</v>
      </c>
      <c r="G73" s="289">
        <v>52.2</v>
      </c>
      <c r="H73" s="289">
        <v>44.4</v>
      </c>
      <c r="I73" s="289">
        <v>1</v>
      </c>
      <c r="J73" s="288">
        <v>92</v>
      </c>
      <c r="K73" s="287" t="str">
        <f>IF(L73="","",IF(L73&lt;50,G73-($K$9*G73),IF(L73&gt;=50,H73-($K$9*H73))))</f>
        <v/>
      </c>
      <c r="L73" s="286"/>
    </row>
    <row r="74" spans="1:12" s="296" customFormat="1" ht="15" customHeight="1" x14ac:dyDescent="0.25">
      <c r="A74" s="297" t="s">
        <v>6163</v>
      </c>
      <c r="B74" s="292" t="s">
        <v>6157</v>
      </c>
      <c r="C74" s="291" t="s">
        <v>6156</v>
      </c>
      <c r="D74" s="291" t="s">
        <v>15</v>
      </c>
      <c r="E74" s="291" t="s">
        <v>3619</v>
      </c>
      <c r="F74" s="290" t="s">
        <v>19</v>
      </c>
      <c r="G74" s="289">
        <v>40.549999999999997</v>
      </c>
      <c r="H74" s="289">
        <v>34.5</v>
      </c>
      <c r="I74" s="289">
        <v>1</v>
      </c>
      <c r="J74" s="288">
        <v>25</v>
      </c>
      <c r="K74" s="287" t="str">
        <f>IF(L74="","",IF(L74&lt;50,G74-($K$9*G74),IF(L74&gt;=50,H74-($K$9*H74))))</f>
        <v/>
      </c>
      <c r="L74" s="286"/>
    </row>
    <row r="75" spans="1:12" s="296" customFormat="1" ht="15" customHeight="1" x14ac:dyDescent="0.25">
      <c r="A75" s="294" t="s">
        <v>6162</v>
      </c>
      <c r="B75" s="292" t="s">
        <v>6157</v>
      </c>
      <c r="C75" s="291" t="s">
        <v>6156</v>
      </c>
      <c r="D75" s="291" t="s">
        <v>15</v>
      </c>
      <c r="E75" s="291" t="s">
        <v>3679</v>
      </c>
      <c r="F75" s="290" t="s">
        <v>19</v>
      </c>
      <c r="G75" s="289">
        <v>39.4</v>
      </c>
      <c r="H75" s="289">
        <v>33.5</v>
      </c>
      <c r="I75" s="289">
        <v>1</v>
      </c>
      <c r="J75" s="288">
        <v>168</v>
      </c>
      <c r="K75" s="287" t="str">
        <f>IF(L75="","",IF(L75&lt;50,G75-($K$9*G75),IF(L75&gt;=50,H75-($K$9*H75))))</f>
        <v/>
      </c>
      <c r="L75" s="286"/>
    </row>
    <row r="76" spans="1:12" s="296" customFormat="1" ht="15" customHeight="1" x14ac:dyDescent="0.25">
      <c r="A76" s="294" t="s">
        <v>6161</v>
      </c>
      <c r="B76" s="292" t="s">
        <v>6157</v>
      </c>
      <c r="C76" s="291" t="s">
        <v>6156</v>
      </c>
      <c r="D76" s="291" t="s">
        <v>15</v>
      </c>
      <c r="E76" s="291" t="s">
        <v>3642</v>
      </c>
      <c r="F76" s="290" t="s">
        <v>19</v>
      </c>
      <c r="G76" s="289">
        <v>37.049999999999997</v>
      </c>
      <c r="H76" s="289">
        <v>31.5</v>
      </c>
      <c r="I76" s="289">
        <v>1</v>
      </c>
      <c r="J76" s="288">
        <v>500</v>
      </c>
      <c r="K76" s="287" t="str">
        <f>IF(L76="","",IF(L76&lt;50,G76-($K$9*G76),IF(L76&gt;=50,H76-($K$9*H76))))</f>
        <v/>
      </c>
      <c r="L76" s="286"/>
    </row>
    <row r="77" spans="1:12" s="296" customFormat="1" ht="15" customHeight="1" x14ac:dyDescent="0.25">
      <c r="A77" s="294" t="s">
        <v>6160</v>
      </c>
      <c r="B77" s="292" t="s">
        <v>6157</v>
      </c>
      <c r="C77" s="291" t="s">
        <v>6156</v>
      </c>
      <c r="D77" s="291" t="s">
        <v>15</v>
      </c>
      <c r="E77" s="291" t="s">
        <v>3615</v>
      </c>
      <c r="F77" s="290" t="s">
        <v>19</v>
      </c>
      <c r="G77" s="289">
        <v>34.200000000000003</v>
      </c>
      <c r="H77" s="289">
        <v>29.1</v>
      </c>
      <c r="I77" s="289">
        <v>1</v>
      </c>
      <c r="J77" s="288">
        <v>500</v>
      </c>
      <c r="K77" s="287" t="str">
        <f>IF(L77="","",IF(L77&lt;50,G77-($K$9*G77),IF(L77&gt;=50,H77-($K$9*H77))))</f>
        <v/>
      </c>
      <c r="L77" s="286"/>
    </row>
    <row r="78" spans="1:12" ht="15" customHeight="1" x14ac:dyDescent="0.25">
      <c r="A78" s="294" t="s">
        <v>6159</v>
      </c>
      <c r="B78" s="292" t="s">
        <v>6157</v>
      </c>
      <c r="C78" s="291" t="s">
        <v>6156</v>
      </c>
      <c r="D78" s="291" t="s">
        <v>15</v>
      </c>
      <c r="E78" s="291" t="s">
        <v>3613</v>
      </c>
      <c r="F78" s="290" t="s">
        <v>19</v>
      </c>
      <c r="G78" s="289">
        <v>30.55</v>
      </c>
      <c r="H78" s="289">
        <v>26</v>
      </c>
      <c r="I78" s="289">
        <v>1</v>
      </c>
      <c r="J78" s="288">
        <v>488</v>
      </c>
      <c r="K78" s="287" t="str">
        <f>IF(L78="","",IF(L78&lt;50,G78-($K$9*G78),IF(L78&gt;=50,H78-($K$9*H78))))</f>
        <v/>
      </c>
      <c r="L78" s="286"/>
    </row>
    <row r="79" spans="1:12" ht="15" customHeight="1" x14ac:dyDescent="0.25">
      <c r="A79" s="294" t="s">
        <v>6158</v>
      </c>
      <c r="B79" s="292" t="s">
        <v>6157</v>
      </c>
      <c r="C79" s="291" t="s">
        <v>6156</v>
      </c>
      <c r="D79" s="291" t="s">
        <v>15</v>
      </c>
      <c r="E79" s="291" t="s">
        <v>3638</v>
      </c>
      <c r="F79" s="290" t="s">
        <v>19</v>
      </c>
      <c r="G79" s="289">
        <v>26.75</v>
      </c>
      <c r="H79" s="289">
        <v>22.75</v>
      </c>
      <c r="I79" s="289">
        <v>1</v>
      </c>
      <c r="J79" s="288">
        <v>156</v>
      </c>
      <c r="K79" s="287" t="str">
        <f>IF(L79="","",IF(L79&lt;50,G79-($K$9*G79),IF(L79&gt;=50,H79-($K$9*H79))))</f>
        <v/>
      </c>
      <c r="L79" s="286"/>
    </row>
    <row r="80" spans="1:12" ht="15" customHeight="1" x14ac:dyDescent="0.25">
      <c r="A80" s="294" t="s">
        <v>6155</v>
      </c>
      <c r="B80" s="292" t="s">
        <v>21</v>
      </c>
      <c r="C80" s="291" t="s">
        <v>3564</v>
      </c>
      <c r="D80" s="291" t="s">
        <v>15</v>
      </c>
      <c r="E80" s="291" t="s">
        <v>3619</v>
      </c>
      <c r="F80" s="290" t="s">
        <v>22</v>
      </c>
      <c r="G80" s="289">
        <v>35.049999999999997</v>
      </c>
      <c r="H80" s="289">
        <v>29.8</v>
      </c>
      <c r="I80" s="289"/>
      <c r="J80" s="288">
        <v>12</v>
      </c>
      <c r="K80" s="287" t="str">
        <f>IF(L80="","",IF(L80&lt;50,G80-($K$9*G80),IF(L80&gt;=50,H80-($K$9*H80))))</f>
        <v/>
      </c>
      <c r="L80" s="286"/>
    </row>
    <row r="81" spans="1:12" ht="15" customHeight="1" x14ac:dyDescent="0.25">
      <c r="A81" s="294" t="s">
        <v>6154</v>
      </c>
      <c r="B81" s="292" t="s">
        <v>21</v>
      </c>
      <c r="C81" s="291" t="s">
        <v>3564</v>
      </c>
      <c r="D81" s="291" t="s">
        <v>15</v>
      </c>
      <c r="E81" s="291" t="s">
        <v>3705</v>
      </c>
      <c r="F81" s="290" t="s">
        <v>22</v>
      </c>
      <c r="G81" s="289">
        <v>30.7</v>
      </c>
      <c r="H81" s="289">
        <v>26.1</v>
      </c>
      <c r="I81" s="289"/>
      <c r="J81" s="288">
        <v>145</v>
      </c>
      <c r="K81" s="287" t="str">
        <f>IF(L81="","",IF(L81&lt;50,G81-($K$9*G81),IF(L81&gt;=50,H81-($K$9*H81))))</f>
        <v/>
      </c>
      <c r="L81" s="286"/>
    </row>
    <row r="82" spans="1:12" ht="15" customHeight="1" x14ac:dyDescent="0.25">
      <c r="A82" s="294" t="s">
        <v>6153</v>
      </c>
      <c r="B82" s="292" t="s">
        <v>21</v>
      </c>
      <c r="C82" s="291" t="s">
        <v>3564</v>
      </c>
      <c r="D82" s="291" t="s">
        <v>15</v>
      </c>
      <c r="E82" s="291" t="s">
        <v>3661</v>
      </c>
      <c r="F82" s="290" t="s">
        <v>22</v>
      </c>
      <c r="G82" s="289">
        <v>27.95</v>
      </c>
      <c r="H82" s="289">
        <v>23.8</v>
      </c>
      <c r="I82" s="289"/>
      <c r="J82" s="288">
        <v>65</v>
      </c>
      <c r="K82" s="287" t="str">
        <f>IF(L82="","",IF(L82&lt;50,G82-($K$9*G82),IF(L82&gt;=50,H82-($K$9*H82))))</f>
        <v/>
      </c>
      <c r="L82" s="286"/>
    </row>
    <row r="83" spans="1:12" ht="15" customHeight="1" x14ac:dyDescent="0.25">
      <c r="A83" s="294" t="s">
        <v>6152</v>
      </c>
      <c r="B83" s="292" t="s">
        <v>21</v>
      </c>
      <c r="C83" s="291" t="s">
        <v>3564</v>
      </c>
      <c r="D83" s="291" t="s">
        <v>15</v>
      </c>
      <c r="E83" s="291" t="s">
        <v>3613</v>
      </c>
      <c r="F83" s="290" t="s">
        <v>22</v>
      </c>
      <c r="G83" s="289">
        <v>28.75</v>
      </c>
      <c r="H83" s="289">
        <v>24.45</v>
      </c>
      <c r="I83" s="289"/>
      <c r="J83" s="288">
        <v>135</v>
      </c>
      <c r="K83" s="287" t="str">
        <f>IF(L83="","",IF(L83&lt;50,G83-($K$9*G83),IF(L83&gt;=50,H83-($K$9*H83))))</f>
        <v/>
      </c>
      <c r="L83" s="286"/>
    </row>
    <row r="84" spans="1:12" ht="15" customHeight="1" x14ac:dyDescent="0.25">
      <c r="A84" s="294" t="s">
        <v>6151</v>
      </c>
      <c r="B84" s="292" t="s">
        <v>21</v>
      </c>
      <c r="C84" s="291" t="s">
        <v>3564</v>
      </c>
      <c r="D84" s="291" t="s">
        <v>15</v>
      </c>
      <c r="E84" s="291" t="s">
        <v>3638</v>
      </c>
      <c r="F84" s="290" t="s">
        <v>22</v>
      </c>
      <c r="G84" s="289">
        <v>25.55</v>
      </c>
      <c r="H84" s="289">
        <v>21.75</v>
      </c>
      <c r="I84" s="289"/>
      <c r="J84" s="288">
        <v>377</v>
      </c>
      <c r="K84" s="287" t="str">
        <f>IF(L84="","",IF(L84&lt;50,G84-($K$9*G84),IF(L84&gt;=50,H84-($K$9*H84))))</f>
        <v/>
      </c>
      <c r="L84" s="286"/>
    </row>
    <row r="85" spans="1:12" ht="15.75" customHeight="1" x14ac:dyDescent="0.25">
      <c r="A85" s="294" t="s">
        <v>6150</v>
      </c>
      <c r="B85" s="292" t="s">
        <v>21</v>
      </c>
      <c r="C85" s="291" t="s">
        <v>3564</v>
      </c>
      <c r="D85" s="291" t="s">
        <v>15</v>
      </c>
      <c r="E85" s="291" t="s">
        <v>3636</v>
      </c>
      <c r="F85" s="290" t="s">
        <v>22</v>
      </c>
      <c r="G85" s="289">
        <v>22.25</v>
      </c>
      <c r="H85" s="289">
        <v>18.95</v>
      </c>
      <c r="I85" s="289"/>
      <c r="J85" s="288">
        <v>173</v>
      </c>
      <c r="K85" s="287" t="str">
        <f>IF(L85="","",IF(L85&lt;50,G85-($K$9*G85),IF(L85&gt;=50,H85-($K$9*H85))))</f>
        <v/>
      </c>
      <c r="L85" s="286"/>
    </row>
    <row r="86" spans="1:12" ht="15" customHeight="1" x14ac:dyDescent="0.25">
      <c r="A86" s="294" t="s">
        <v>6149</v>
      </c>
      <c r="B86" s="292" t="s">
        <v>21</v>
      </c>
      <c r="C86" s="291" t="s">
        <v>3564</v>
      </c>
      <c r="D86" s="291" t="s">
        <v>15</v>
      </c>
      <c r="E86" s="291" t="s">
        <v>3629</v>
      </c>
      <c r="F86" s="290" t="s">
        <v>22</v>
      </c>
      <c r="G86" s="289">
        <v>18.7</v>
      </c>
      <c r="H86" s="289">
        <v>15.9</v>
      </c>
      <c r="I86" s="289"/>
      <c r="J86" s="288">
        <v>50</v>
      </c>
      <c r="K86" s="287" t="str">
        <f>IF(L86="","",IF(L86&lt;50,G86-($K$9*G86),IF(L86&gt;=50,H86-($K$9*H86))))</f>
        <v/>
      </c>
      <c r="L86" s="286"/>
    </row>
    <row r="87" spans="1:12" ht="15" customHeight="1" x14ac:dyDescent="0.25">
      <c r="A87" s="294" t="s">
        <v>6148</v>
      </c>
      <c r="B87" s="292" t="s">
        <v>21</v>
      </c>
      <c r="C87" s="291" t="s">
        <v>3564</v>
      </c>
      <c r="D87" s="291" t="s">
        <v>2258</v>
      </c>
      <c r="E87" s="291" t="s">
        <v>2693</v>
      </c>
      <c r="F87" s="290" t="s">
        <v>22</v>
      </c>
      <c r="G87" s="289">
        <v>44.35</v>
      </c>
      <c r="H87" s="289">
        <v>37.700000000000003</v>
      </c>
      <c r="I87" s="289"/>
      <c r="J87" s="288">
        <v>64</v>
      </c>
      <c r="K87" s="287" t="str">
        <f>IF(L87="","",IF(L87&lt;50,G87-($K$9*G87),IF(L87&gt;=50,H87-($K$9*H87))))</f>
        <v/>
      </c>
      <c r="L87" s="286"/>
    </row>
    <row r="88" spans="1:12" ht="15" customHeight="1" x14ac:dyDescent="0.25">
      <c r="A88" s="294" t="s">
        <v>6147</v>
      </c>
      <c r="B88" s="292" t="s">
        <v>21</v>
      </c>
      <c r="C88" s="291" t="s">
        <v>3564</v>
      </c>
      <c r="D88" s="291" t="s">
        <v>2258</v>
      </c>
      <c r="E88" s="291" t="s">
        <v>2475</v>
      </c>
      <c r="F88" s="290" t="s">
        <v>22</v>
      </c>
      <c r="G88" s="289">
        <v>35.549999999999997</v>
      </c>
      <c r="H88" s="289">
        <v>30.25</v>
      </c>
      <c r="I88" s="289"/>
      <c r="J88" s="288">
        <v>249</v>
      </c>
      <c r="K88" s="287" t="str">
        <f>IF(L88="","",IF(L88&lt;50,G88-($K$9*G88),IF(L88&gt;=50,H88-($K$9*H88))))</f>
        <v/>
      </c>
      <c r="L88" s="286"/>
    </row>
    <row r="89" spans="1:12" ht="15" customHeight="1" x14ac:dyDescent="0.25">
      <c r="A89" s="294" t="s">
        <v>6146</v>
      </c>
      <c r="B89" s="292" t="s">
        <v>21</v>
      </c>
      <c r="C89" s="291" t="s">
        <v>3564</v>
      </c>
      <c r="D89" s="291" t="s">
        <v>2258</v>
      </c>
      <c r="E89" s="291" t="s">
        <v>2508</v>
      </c>
      <c r="F89" s="290" t="s">
        <v>22</v>
      </c>
      <c r="G89" s="289">
        <v>30.15</v>
      </c>
      <c r="H89" s="289">
        <v>25.65</v>
      </c>
      <c r="I89" s="289"/>
      <c r="J89" s="288">
        <v>500</v>
      </c>
      <c r="K89" s="287" t="str">
        <f>IF(L89="","",IF(L89&lt;50,G89-($K$9*G89),IF(L89&gt;=50,H89-($K$9*H89))))</f>
        <v/>
      </c>
      <c r="L89" s="286"/>
    </row>
    <row r="90" spans="1:12" ht="15" customHeight="1" x14ac:dyDescent="0.25">
      <c r="A90" s="294" t="s">
        <v>6145</v>
      </c>
      <c r="B90" s="292" t="s">
        <v>21</v>
      </c>
      <c r="C90" s="291" t="s">
        <v>3564</v>
      </c>
      <c r="D90" s="291" t="s">
        <v>2258</v>
      </c>
      <c r="E90" s="291" t="s">
        <v>2777</v>
      </c>
      <c r="F90" s="290" t="s">
        <v>22</v>
      </c>
      <c r="G90" s="289">
        <v>25.05</v>
      </c>
      <c r="H90" s="289">
        <v>21.3</v>
      </c>
      <c r="I90" s="289"/>
      <c r="J90" s="288">
        <v>500</v>
      </c>
      <c r="K90" s="287" t="str">
        <f>IF(L90="","",IF(L90&lt;50,G90-($K$9*G90),IF(L90&gt;=50,H90-($K$9*H90))))</f>
        <v/>
      </c>
      <c r="L90" s="286"/>
    </row>
    <row r="91" spans="1:12" ht="15" customHeight="1" x14ac:dyDescent="0.25">
      <c r="A91" s="294" t="s">
        <v>6144</v>
      </c>
      <c r="B91" s="292" t="s">
        <v>21</v>
      </c>
      <c r="C91" s="291" t="s">
        <v>3564</v>
      </c>
      <c r="D91" s="291" t="s">
        <v>2258</v>
      </c>
      <c r="E91" s="291" t="s">
        <v>2709</v>
      </c>
      <c r="F91" s="290" t="s">
        <v>22</v>
      </c>
      <c r="G91" s="289">
        <v>20.05</v>
      </c>
      <c r="H91" s="289">
        <v>17.05</v>
      </c>
      <c r="I91" s="289"/>
      <c r="J91" s="288">
        <v>500</v>
      </c>
      <c r="K91" s="287" t="str">
        <f>IF(L91="","",IF(L91&lt;50,G91-($K$9*G91),IF(L91&gt;=50,H91-($K$9*H91))))</f>
        <v/>
      </c>
      <c r="L91" s="286"/>
    </row>
    <row r="92" spans="1:12" ht="15" customHeight="1" x14ac:dyDescent="0.25">
      <c r="A92" s="294" t="s">
        <v>6143</v>
      </c>
      <c r="B92" s="292" t="s">
        <v>21</v>
      </c>
      <c r="C92" s="291" t="s">
        <v>3564</v>
      </c>
      <c r="D92" s="291" t="s">
        <v>2258</v>
      </c>
      <c r="E92" s="291" t="s">
        <v>3157</v>
      </c>
      <c r="F92" s="290" t="s">
        <v>22</v>
      </c>
      <c r="G92" s="289">
        <v>17.350000000000001</v>
      </c>
      <c r="H92" s="289">
        <v>14.75</v>
      </c>
      <c r="I92" s="289"/>
      <c r="J92" s="288">
        <v>138</v>
      </c>
      <c r="K92" s="287" t="str">
        <f>IF(L92="","",IF(L92&lt;50,G92-($K$9*G92),IF(L92&gt;=50,H92-($K$9*H92))))</f>
        <v/>
      </c>
      <c r="L92" s="286"/>
    </row>
    <row r="93" spans="1:12" ht="15" customHeight="1" x14ac:dyDescent="0.25">
      <c r="A93" s="294" t="s">
        <v>6142</v>
      </c>
      <c r="B93" s="292" t="s">
        <v>23</v>
      </c>
      <c r="C93" s="291" t="s">
        <v>3559</v>
      </c>
      <c r="D93" s="291" t="s">
        <v>15</v>
      </c>
      <c r="E93" s="291" t="s">
        <v>3712</v>
      </c>
      <c r="F93" s="290" t="s">
        <v>19</v>
      </c>
      <c r="G93" s="289">
        <v>51.7</v>
      </c>
      <c r="H93" s="289">
        <v>43.95</v>
      </c>
      <c r="I93" s="289"/>
      <c r="J93" s="288">
        <v>39</v>
      </c>
      <c r="K93" s="287" t="str">
        <f>IF(L93="","",IF(L93&lt;50,G93-($K$9*G93),IF(L93&gt;=50,H93-($K$9*H93))))</f>
        <v/>
      </c>
      <c r="L93" s="286"/>
    </row>
    <row r="94" spans="1:12" ht="15" customHeight="1" x14ac:dyDescent="0.25">
      <c r="A94" s="294" t="s">
        <v>6141</v>
      </c>
      <c r="B94" s="292" t="s">
        <v>23</v>
      </c>
      <c r="C94" s="291" t="s">
        <v>3559</v>
      </c>
      <c r="D94" s="291" t="s">
        <v>15</v>
      </c>
      <c r="E94" s="291" t="s">
        <v>3688</v>
      </c>
      <c r="F94" s="290" t="s">
        <v>19</v>
      </c>
      <c r="G94" s="289">
        <v>54.4</v>
      </c>
      <c r="H94" s="289">
        <v>46.25</v>
      </c>
      <c r="I94" s="289"/>
      <c r="J94" s="288">
        <v>29</v>
      </c>
      <c r="K94" s="287" t="str">
        <f>IF(L94="","",IF(L94&lt;50,G94-($K$9*G94),IF(L94&gt;=50,H94-($K$9*H94))))</f>
        <v/>
      </c>
      <c r="L94" s="286"/>
    </row>
    <row r="95" spans="1:12" ht="15" customHeight="1" x14ac:dyDescent="0.25">
      <c r="A95" s="294" t="s">
        <v>6140</v>
      </c>
      <c r="B95" s="292" t="s">
        <v>23</v>
      </c>
      <c r="C95" s="291" t="s">
        <v>3559</v>
      </c>
      <c r="D95" s="291" t="s">
        <v>15</v>
      </c>
      <c r="E95" s="291" t="s">
        <v>3686</v>
      </c>
      <c r="F95" s="290" t="s">
        <v>19</v>
      </c>
      <c r="G95" s="289">
        <v>51.15</v>
      </c>
      <c r="H95" s="289">
        <v>43.5</v>
      </c>
      <c r="I95" s="289"/>
      <c r="J95" s="288">
        <v>89</v>
      </c>
      <c r="K95" s="287" t="str">
        <f>IF(L95="","",IF(L95&lt;50,G95-($K$9*G95),IF(L95&gt;=50,H95-($K$9*H95))))</f>
        <v/>
      </c>
      <c r="L95" s="286"/>
    </row>
    <row r="96" spans="1:12" ht="15" customHeight="1" x14ac:dyDescent="0.25">
      <c r="A96" s="294" t="s">
        <v>6139</v>
      </c>
      <c r="B96" s="292" t="s">
        <v>23</v>
      </c>
      <c r="C96" s="291" t="s">
        <v>3559</v>
      </c>
      <c r="D96" s="291" t="s">
        <v>15</v>
      </c>
      <c r="E96" s="291" t="s">
        <v>3621</v>
      </c>
      <c r="F96" s="290" t="s">
        <v>19</v>
      </c>
      <c r="G96" s="289">
        <v>47.9</v>
      </c>
      <c r="H96" s="289">
        <v>40.75</v>
      </c>
      <c r="I96" s="289"/>
      <c r="J96" s="288">
        <v>218</v>
      </c>
      <c r="K96" s="287" t="str">
        <f>IF(L96="","",IF(L96&lt;50,G96-($K$9*G96),IF(L96&gt;=50,H96-($K$9*H96))))</f>
        <v/>
      </c>
      <c r="L96" s="286"/>
    </row>
    <row r="97" spans="1:12" ht="15" customHeight="1" x14ac:dyDescent="0.25">
      <c r="A97" s="294" t="s">
        <v>6138</v>
      </c>
      <c r="B97" s="292" t="s">
        <v>23</v>
      </c>
      <c r="C97" s="291" t="s">
        <v>3559</v>
      </c>
      <c r="D97" s="291" t="s">
        <v>15</v>
      </c>
      <c r="E97" s="291" t="s">
        <v>3708</v>
      </c>
      <c r="F97" s="290" t="s">
        <v>19</v>
      </c>
      <c r="G97" s="289">
        <v>41.95</v>
      </c>
      <c r="H97" s="289">
        <v>35.700000000000003</v>
      </c>
      <c r="I97" s="289"/>
      <c r="J97" s="288">
        <v>31</v>
      </c>
      <c r="K97" s="287" t="str">
        <f>IF(L97="","",IF(L97&lt;50,G97-($K$9*G97),IF(L97&gt;=50,H97-($K$9*H97))))</f>
        <v/>
      </c>
      <c r="L97" s="286"/>
    </row>
    <row r="98" spans="1:12" ht="15" customHeight="1" x14ac:dyDescent="0.25">
      <c r="A98" s="294" t="s">
        <v>6137</v>
      </c>
      <c r="B98" s="292" t="s">
        <v>23</v>
      </c>
      <c r="C98" s="291" t="s">
        <v>3559</v>
      </c>
      <c r="D98" s="291" t="s">
        <v>15</v>
      </c>
      <c r="E98" s="291" t="s">
        <v>3619</v>
      </c>
      <c r="F98" s="290" t="s">
        <v>19</v>
      </c>
      <c r="G98" s="289">
        <v>41.75</v>
      </c>
      <c r="H98" s="289">
        <v>35.5</v>
      </c>
      <c r="I98" s="289"/>
      <c r="J98" s="288">
        <v>128</v>
      </c>
      <c r="K98" s="287" t="str">
        <f>IF(L98="","",IF(L98&lt;50,G98-($K$9*G98),IF(L98&gt;=50,H98-($K$9*H98))))</f>
        <v/>
      </c>
      <c r="L98" s="286"/>
    </row>
    <row r="99" spans="1:12" ht="15" customHeight="1" x14ac:dyDescent="0.25">
      <c r="A99" s="294" t="s">
        <v>6136</v>
      </c>
      <c r="B99" s="292" t="s">
        <v>23</v>
      </c>
      <c r="C99" s="291" t="s">
        <v>3559</v>
      </c>
      <c r="D99" s="291" t="s">
        <v>15</v>
      </c>
      <c r="E99" s="291" t="s">
        <v>3705</v>
      </c>
      <c r="F99" s="290" t="s">
        <v>19</v>
      </c>
      <c r="G99" s="289">
        <v>36.549999999999997</v>
      </c>
      <c r="H99" s="289">
        <v>31.1</v>
      </c>
      <c r="I99" s="289"/>
      <c r="J99" s="288">
        <v>49</v>
      </c>
      <c r="K99" s="287" t="str">
        <f>IF(L99="","",IF(L99&lt;50,G99-($K$9*G99),IF(L99&gt;=50,H99-($K$9*H99))))</f>
        <v/>
      </c>
      <c r="L99" s="286"/>
    </row>
    <row r="100" spans="1:12" ht="15" customHeight="1" x14ac:dyDescent="0.25">
      <c r="A100" s="294" t="s">
        <v>6135</v>
      </c>
      <c r="B100" s="292" t="s">
        <v>23</v>
      </c>
      <c r="C100" s="291" t="s">
        <v>3559</v>
      </c>
      <c r="D100" s="291" t="s">
        <v>15</v>
      </c>
      <c r="E100" s="291" t="s">
        <v>3679</v>
      </c>
      <c r="F100" s="290" t="s">
        <v>19</v>
      </c>
      <c r="G100" s="289">
        <v>36.700000000000003</v>
      </c>
      <c r="H100" s="289">
        <v>31.2</v>
      </c>
      <c r="I100" s="289"/>
      <c r="J100" s="288">
        <v>59</v>
      </c>
      <c r="K100" s="287" t="str">
        <f>IF(L100="","",IF(L100&lt;50,G100-($K$9*G100),IF(L100&gt;=50,H100-($K$9*H100))))</f>
        <v/>
      </c>
      <c r="L100" s="286"/>
    </row>
    <row r="101" spans="1:12" ht="15" customHeight="1" x14ac:dyDescent="0.25">
      <c r="A101" s="294" t="s">
        <v>6134</v>
      </c>
      <c r="B101" s="292" t="s">
        <v>23</v>
      </c>
      <c r="C101" s="291" t="s">
        <v>3559</v>
      </c>
      <c r="D101" s="291" t="s">
        <v>15</v>
      </c>
      <c r="E101" s="291" t="s">
        <v>3642</v>
      </c>
      <c r="F101" s="290" t="s">
        <v>19</v>
      </c>
      <c r="G101" s="289">
        <v>34.549999999999997</v>
      </c>
      <c r="H101" s="289">
        <v>29.4</v>
      </c>
      <c r="I101" s="289"/>
      <c r="J101" s="288">
        <v>366</v>
      </c>
      <c r="K101" s="287" t="str">
        <f>IF(L101="","",IF(L101&lt;50,G101-($K$9*G101),IF(L101&gt;=50,H101-($K$9*H101))))</f>
        <v/>
      </c>
      <c r="L101" s="286"/>
    </row>
    <row r="102" spans="1:12" ht="15" customHeight="1" x14ac:dyDescent="0.25">
      <c r="A102" s="294" t="s">
        <v>6133</v>
      </c>
      <c r="B102" s="292" t="s">
        <v>23</v>
      </c>
      <c r="C102" s="291" t="s">
        <v>3559</v>
      </c>
      <c r="D102" s="291" t="s">
        <v>15</v>
      </c>
      <c r="E102" s="291" t="s">
        <v>3615</v>
      </c>
      <c r="F102" s="290" t="s">
        <v>19</v>
      </c>
      <c r="G102" s="289">
        <v>32.450000000000003</v>
      </c>
      <c r="H102" s="289">
        <v>27.6</v>
      </c>
      <c r="I102" s="289"/>
      <c r="J102" s="288">
        <v>492</v>
      </c>
      <c r="K102" s="287" t="str">
        <f>IF(L102="","",IF(L102&lt;50,G102-($K$9*G102),IF(L102&gt;=50,H102-($K$9*H102))))</f>
        <v/>
      </c>
      <c r="L102" s="286"/>
    </row>
    <row r="103" spans="1:12" ht="15" customHeight="1" x14ac:dyDescent="0.25">
      <c r="A103" s="294" t="s">
        <v>6132</v>
      </c>
      <c r="B103" s="292" t="s">
        <v>23</v>
      </c>
      <c r="C103" s="291" t="s">
        <v>3559</v>
      </c>
      <c r="D103" s="291" t="s">
        <v>15</v>
      </c>
      <c r="E103" s="291" t="s">
        <v>3613</v>
      </c>
      <c r="F103" s="290" t="s">
        <v>19</v>
      </c>
      <c r="G103" s="289">
        <v>30.45</v>
      </c>
      <c r="H103" s="289">
        <v>25.9</v>
      </c>
      <c r="I103" s="289"/>
      <c r="J103" s="288">
        <v>248</v>
      </c>
      <c r="K103" s="287" t="str">
        <f>IF(L103="","",IF(L103&lt;50,G103-($K$9*G103),IF(L103&gt;=50,H103-($K$9*H103))))</f>
        <v/>
      </c>
      <c r="L103" s="286"/>
    </row>
    <row r="104" spans="1:12" ht="15" customHeight="1" x14ac:dyDescent="0.25">
      <c r="A104" s="294" t="s">
        <v>6131</v>
      </c>
      <c r="B104" s="292" t="s">
        <v>23</v>
      </c>
      <c r="C104" s="291" t="s">
        <v>3559</v>
      </c>
      <c r="D104" s="291" t="s">
        <v>15</v>
      </c>
      <c r="E104" s="291" t="s">
        <v>3638</v>
      </c>
      <c r="F104" s="290" t="s">
        <v>19</v>
      </c>
      <c r="G104" s="289">
        <v>27.15</v>
      </c>
      <c r="H104" s="289">
        <v>23.1</v>
      </c>
      <c r="I104" s="289"/>
      <c r="J104" s="288">
        <v>117</v>
      </c>
      <c r="K104" s="287" t="str">
        <f>IF(L104="","",IF(L104&lt;50,G104-($K$9*G104),IF(L104&gt;=50,H104-($K$9*H104))))</f>
        <v/>
      </c>
      <c r="L104" s="286"/>
    </row>
    <row r="105" spans="1:12" ht="15" customHeight="1" x14ac:dyDescent="0.25">
      <c r="A105" s="294" t="s">
        <v>6130</v>
      </c>
      <c r="B105" s="292" t="s">
        <v>23</v>
      </c>
      <c r="C105" s="291" t="s">
        <v>3559</v>
      </c>
      <c r="D105" s="291" t="s">
        <v>15</v>
      </c>
      <c r="E105" s="291" t="s">
        <v>3636</v>
      </c>
      <c r="F105" s="290" t="s">
        <v>19</v>
      </c>
      <c r="G105" s="289">
        <v>23.8</v>
      </c>
      <c r="H105" s="289">
        <v>20.25</v>
      </c>
      <c r="I105" s="289"/>
      <c r="J105" s="288">
        <v>59</v>
      </c>
      <c r="K105" s="287" t="str">
        <f>IF(L105="","",IF(L105&lt;50,G105-($K$9*G105),IF(L105&gt;=50,H105-($K$9*H105))))</f>
        <v/>
      </c>
      <c r="L105" s="286"/>
    </row>
    <row r="106" spans="1:12" ht="15" customHeight="1" x14ac:dyDescent="0.25">
      <c r="A106" s="294" t="s">
        <v>6129</v>
      </c>
      <c r="B106" s="292" t="s">
        <v>6128</v>
      </c>
      <c r="C106" s="291" t="s">
        <v>6127</v>
      </c>
      <c r="D106" s="291" t="s">
        <v>15</v>
      </c>
      <c r="E106" s="291" t="s">
        <v>3615</v>
      </c>
      <c r="F106" s="290" t="s">
        <v>20</v>
      </c>
      <c r="G106" s="289">
        <v>48.35</v>
      </c>
      <c r="H106" s="289">
        <v>41.1</v>
      </c>
      <c r="I106" s="289">
        <v>1.5</v>
      </c>
      <c r="J106" s="288">
        <v>401</v>
      </c>
      <c r="K106" s="287" t="str">
        <f>IF(L106="","",IF(L106&lt;50,G106-($K$9*G106),IF(L106&gt;=50,H106-($K$9*H106))))</f>
        <v/>
      </c>
      <c r="L106" s="286"/>
    </row>
    <row r="107" spans="1:12" ht="15" customHeight="1" x14ac:dyDescent="0.25">
      <c r="A107" s="294" t="s">
        <v>6126</v>
      </c>
      <c r="B107" s="292" t="s">
        <v>6124</v>
      </c>
      <c r="C107" s="291" t="s">
        <v>6123</v>
      </c>
      <c r="D107" s="291" t="s">
        <v>15</v>
      </c>
      <c r="E107" s="291" t="s">
        <v>3621</v>
      </c>
      <c r="F107" s="290" t="s">
        <v>20</v>
      </c>
      <c r="G107" s="289">
        <v>64.150000000000006</v>
      </c>
      <c r="H107" s="289">
        <v>54.55</v>
      </c>
      <c r="I107" s="289">
        <v>0.95</v>
      </c>
      <c r="J107" s="288">
        <v>30</v>
      </c>
      <c r="K107" s="287" t="str">
        <f>IF(L107="","",IF(L107&lt;50,G107-($K$9*G107),IF(L107&gt;=50,H107-($K$9*H107))))</f>
        <v/>
      </c>
      <c r="L107" s="286"/>
    </row>
    <row r="108" spans="1:12" ht="15" customHeight="1" x14ac:dyDescent="0.25">
      <c r="A108" s="294" t="s">
        <v>6125</v>
      </c>
      <c r="B108" s="292" t="s">
        <v>6124</v>
      </c>
      <c r="C108" s="291" t="s">
        <v>6123</v>
      </c>
      <c r="D108" s="291" t="s">
        <v>15</v>
      </c>
      <c r="E108" s="291" t="s">
        <v>3619</v>
      </c>
      <c r="F108" s="290" t="s">
        <v>20</v>
      </c>
      <c r="G108" s="289">
        <v>55.85</v>
      </c>
      <c r="H108" s="289">
        <v>47.5</v>
      </c>
      <c r="I108" s="289">
        <v>0.95</v>
      </c>
      <c r="J108" s="288">
        <v>8</v>
      </c>
      <c r="K108" s="287" t="str">
        <f>IF(L108="","",IF(L108&lt;50,G108-($K$9*G108),IF(L108&gt;=50,H108-($K$9*H108))))</f>
        <v/>
      </c>
      <c r="L108" s="286"/>
    </row>
    <row r="109" spans="1:12" ht="15" customHeight="1" x14ac:dyDescent="0.25">
      <c r="A109" s="294" t="s">
        <v>6122</v>
      </c>
      <c r="B109" s="292" t="s">
        <v>6118</v>
      </c>
      <c r="C109" s="291" t="s">
        <v>6117</v>
      </c>
      <c r="D109" s="291" t="s">
        <v>15</v>
      </c>
      <c r="E109" s="291" t="s">
        <v>3625</v>
      </c>
      <c r="F109" s="290" t="s">
        <v>20</v>
      </c>
      <c r="G109" s="289">
        <v>86.9</v>
      </c>
      <c r="H109" s="289">
        <v>73.900000000000006</v>
      </c>
      <c r="I109" s="289">
        <v>2</v>
      </c>
      <c r="J109" s="288">
        <v>362</v>
      </c>
      <c r="K109" s="287" t="str">
        <f>IF(L109="","",IF(L109&lt;50,G109-($K$9*G109),IF(L109&gt;=50,H109-($K$9*H109))))</f>
        <v/>
      </c>
      <c r="L109" s="286"/>
    </row>
    <row r="110" spans="1:12" ht="15" customHeight="1" x14ac:dyDescent="0.25">
      <c r="A110" s="294" t="s">
        <v>6121</v>
      </c>
      <c r="B110" s="292" t="s">
        <v>6118</v>
      </c>
      <c r="C110" s="291" t="s">
        <v>6117</v>
      </c>
      <c r="D110" s="291" t="s">
        <v>15</v>
      </c>
      <c r="E110" s="291" t="s">
        <v>3623</v>
      </c>
      <c r="F110" s="290" t="s">
        <v>20</v>
      </c>
      <c r="G110" s="289">
        <v>74.25</v>
      </c>
      <c r="H110" s="289">
        <v>63.15</v>
      </c>
      <c r="I110" s="289">
        <v>2</v>
      </c>
      <c r="J110" s="288">
        <v>500</v>
      </c>
      <c r="K110" s="287" t="str">
        <f>IF(L110="","",IF(L110&lt;50,G110-($K$9*G110),IF(L110&gt;=50,H110-($K$9*H110))))</f>
        <v/>
      </c>
      <c r="L110" s="286"/>
    </row>
    <row r="111" spans="1:12" ht="15" customHeight="1" x14ac:dyDescent="0.25">
      <c r="A111" s="294" t="s">
        <v>6120</v>
      </c>
      <c r="B111" s="292" t="s">
        <v>6118</v>
      </c>
      <c r="C111" s="291" t="s">
        <v>6117</v>
      </c>
      <c r="D111" s="291" t="s">
        <v>15</v>
      </c>
      <c r="E111" s="291" t="s">
        <v>3621</v>
      </c>
      <c r="F111" s="290" t="s">
        <v>20</v>
      </c>
      <c r="G111" s="289">
        <v>64.45</v>
      </c>
      <c r="H111" s="289">
        <v>54.8</v>
      </c>
      <c r="I111" s="289">
        <v>2</v>
      </c>
      <c r="J111" s="288">
        <v>500</v>
      </c>
      <c r="K111" s="287" t="str">
        <f>IF(L111="","",IF(L111&lt;50,G111-($K$9*G111),IF(L111&gt;=50,H111-($K$9*H111))))</f>
        <v/>
      </c>
      <c r="L111" s="286"/>
    </row>
    <row r="112" spans="1:12" ht="15" customHeight="1" x14ac:dyDescent="0.25">
      <c r="A112" s="294" t="s">
        <v>6119</v>
      </c>
      <c r="B112" s="292" t="s">
        <v>6118</v>
      </c>
      <c r="C112" s="291" t="s">
        <v>6117</v>
      </c>
      <c r="D112" s="291" t="s">
        <v>15</v>
      </c>
      <c r="E112" s="291" t="s">
        <v>3619</v>
      </c>
      <c r="F112" s="290" t="s">
        <v>20</v>
      </c>
      <c r="G112" s="289">
        <v>56.1</v>
      </c>
      <c r="H112" s="289">
        <v>47.7</v>
      </c>
      <c r="I112" s="289">
        <v>2</v>
      </c>
      <c r="J112" s="288">
        <v>75</v>
      </c>
      <c r="K112" s="287" t="str">
        <f>IF(L112="","",IF(L112&lt;50,G112-($K$9*G112),IF(L112&gt;=50,H112-($K$9*H112))))</f>
        <v/>
      </c>
      <c r="L112" s="286"/>
    </row>
    <row r="113" spans="1:12" ht="15" customHeight="1" x14ac:dyDescent="0.25">
      <c r="A113" s="294" t="s">
        <v>6116</v>
      </c>
      <c r="B113" s="292" t="s">
        <v>2145</v>
      </c>
      <c r="C113" s="291" t="s">
        <v>6112</v>
      </c>
      <c r="D113" s="291" t="s">
        <v>15</v>
      </c>
      <c r="E113" s="291" t="s">
        <v>3642</v>
      </c>
      <c r="F113" s="290" t="s">
        <v>20</v>
      </c>
      <c r="G113" s="289">
        <v>45.85</v>
      </c>
      <c r="H113" s="289">
        <v>39</v>
      </c>
      <c r="I113" s="289">
        <v>2.75</v>
      </c>
      <c r="J113" s="288">
        <v>30</v>
      </c>
      <c r="K113" s="287" t="str">
        <f>IF(L113="","",IF(L113&lt;50,G113-($K$9*G113),IF(L113&gt;=50,H113-($K$9*H113))))</f>
        <v/>
      </c>
      <c r="L113" s="286"/>
    </row>
    <row r="114" spans="1:12" ht="15" customHeight="1" x14ac:dyDescent="0.25">
      <c r="A114" s="294" t="s">
        <v>6115</v>
      </c>
      <c r="B114" s="292" t="s">
        <v>2145</v>
      </c>
      <c r="C114" s="291" t="s">
        <v>6112</v>
      </c>
      <c r="D114" s="291" t="s">
        <v>15</v>
      </c>
      <c r="E114" s="291" t="s">
        <v>3613</v>
      </c>
      <c r="F114" s="290" t="s">
        <v>20</v>
      </c>
      <c r="G114" s="289">
        <v>33.200000000000003</v>
      </c>
      <c r="H114" s="289">
        <v>28.25</v>
      </c>
      <c r="I114" s="289">
        <v>2.75</v>
      </c>
      <c r="J114" s="288">
        <v>41</v>
      </c>
      <c r="K114" s="287" t="str">
        <f>IF(L114="","",IF(L114&lt;50,G114-($K$9*G114),IF(L114&gt;=50,H114-($K$9*H114))))</f>
        <v/>
      </c>
      <c r="L114" s="286"/>
    </row>
    <row r="115" spans="1:12" ht="15" customHeight="1" x14ac:dyDescent="0.25">
      <c r="A115" s="294" t="s">
        <v>6114</v>
      </c>
      <c r="B115" s="292" t="s">
        <v>2145</v>
      </c>
      <c r="C115" s="291" t="s">
        <v>6112</v>
      </c>
      <c r="D115" s="291" t="s">
        <v>15</v>
      </c>
      <c r="E115" s="291" t="s">
        <v>3638</v>
      </c>
      <c r="F115" s="290" t="s">
        <v>20</v>
      </c>
      <c r="G115" s="289">
        <v>29.5</v>
      </c>
      <c r="H115" s="289">
        <v>25.1</v>
      </c>
      <c r="I115" s="289">
        <v>2.75</v>
      </c>
      <c r="J115" s="288">
        <v>500</v>
      </c>
      <c r="K115" s="287" t="str">
        <f>IF(L115="","",IF(L115&lt;50,G115-($K$9*G115),IF(L115&gt;=50,H115-($K$9*H115))))</f>
        <v/>
      </c>
      <c r="L115" s="286"/>
    </row>
    <row r="116" spans="1:12" ht="15" customHeight="1" x14ac:dyDescent="0.25">
      <c r="A116" s="294" t="s">
        <v>6113</v>
      </c>
      <c r="B116" s="292" t="s">
        <v>2145</v>
      </c>
      <c r="C116" s="291" t="s">
        <v>6112</v>
      </c>
      <c r="D116" s="291" t="s">
        <v>15</v>
      </c>
      <c r="E116" s="291" t="s">
        <v>3636</v>
      </c>
      <c r="F116" s="290" t="s">
        <v>20</v>
      </c>
      <c r="G116" s="289">
        <v>25.85</v>
      </c>
      <c r="H116" s="289">
        <v>22</v>
      </c>
      <c r="I116" s="289">
        <v>2.75</v>
      </c>
      <c r="J116" s="288">
        <v>469</v>
      </c>
      <c r="K116" s="287" t="str">
        <f>IF(L116="","",IF(L116&lt;50,G116-($K$9*G116),IF(L116&gt;=50,H116-($K$9*H116))))</f>
        <v/>
      </c>
      <c r="L116" s="286"/>
    </row>
    <row r="117" spans="1:12" ht="15" customHeight="1" x14ac:dyDescent="0.25">
      <c r="A117" s="294" t="s">
        <v>6111</v>
      </c>
      <c r="B117" s="292" t="s">
        <v>177</v>
      </c>
      <c r="C117" s="291" t="s">
        <v>3554</v>
      </c>
      <c r="D117" s="291" t="s">
        <v>15</v>
      </c>
      <c r="E117" s="291" t="s">
        <v>3613</v>
      </c>
      <c r="F117" s="290" t="s">
        <v>16</v>
      </c>
      <c r="G117" s="289">
        <v>39.6</v>
      </c>
      <c r="H117" s="289">
        <v>33.700000000000003</v>
      </c>
      <c r="I117" s="289"/>
      <c r="J117" s="288">
        <v>55</v>
      </c>
      <c r="K117" s="287" t="str">
        <f>IF(L117="","",IF(L117&lt;50,G117-($K$9*G117),IF(L117&gt;=50,H117-($K$9*H117))))</f>
        <v/>
      </c>
      <c r="L117" s="286"/>
    </row>
    <row r="118" spans="1:12" ht="15" customHeight="1" x14ac:dyDescent="0.25">
      <c r="A118" s="294" t="s">
        <v>6110</v>
      </c>
      <c r="B118" s="292" t="s">
        <v>178</v>
      </c>
      <c r="C118" s="291" t="s">
        <v>3551</v>
      </c>
      <c r="D118" s="291" t="s">
        <v>15</v>
      </c>
      <c r="E118" s="291" t="s">
        <v>3625</v>
      </c>
      <c r="F118" s="290" t="s">
        <v>16</v>
      </c>
      <c r="G118" s="289">
        <v>97.4</v>
      </c>
      <c r="H118" s="289">
        <v>82.8</v>
      </c>
      <c r="I118" s="289">
        <v>2</v>
      </c>
      <c r="J118" s="288">
        <v>18</v>
      </c>
      <c r="K118" s="287" t="str">
        <f>IF(L118="","",IF(L118&lt;50,G118-($K$9*G118),IF(L118&gt;=50,H118-($K$9*H118))))</f>
        <v/>
      </c>
      <c r="L118" s="286"/>
    </row>
    <row r="119" spans="1:12" ht="15" customHeight="1" x14ac:dyDescent="0.25">
      <c r="A119" s="294" t="s">
        <v>6109</v>
      </c>
      <c r="B119" s="292" t="s">
        <v>2406</v>
      </c>
      <c r="C119" s="291" t="s">
        <v>3535</v>
      </c>
      <c r="D119" s="291" t="s">
        <v>15</v>
      </c>
      <c r="E119" s="291" t="s">
        <v>3623</v>
      </c>
      <c r="F119" s="290" t="s">
        <v>20</v>
      </c>
      <c r="G119" s="289">
        <v>65.349999999999994</v>
      </c>
      <c r="H119" s="289">
        <v>55.55</v>
      </c>
      <c r="I119" s="289">
        <v>1</v>
      </c>
      <c r="J119" s="288">
        <v>23</v>
      </c>
      <c r="K119" s="287" t="str">
        <f>IF(L119="","",IF(L119&lt;50,G119-($K$9*G119),IF(L119&gt;=50,H119-($K$9*H119))))</f>
        <v/>
      </c>
      <c r="L119" s="286"/>
    </row>
    <row r="120" spans="1:12" ht="15" customHeight="1" x14ac:dyDescent="0.25">
      <c r="A120" s="294" t="s">
        <v>6108</v>
      </c>
      <c r="B120" s="292" t="s">
        <v>3543</v>
      </c>
      <c r="C120" s="291" t="s">
        <v>3542</v>
      </c>
      <c r="D120" s="291" t="s">
        <v>15</v>
      </c>
      <c r="E120" s="291" t="s">
        <v>3625</v>
      </c>
      <c r="F120" s="290" t="s">
        <v>20</v>
      </c>
      <c r="G120" s="289">
        <v>73.55</v>
      </c>
      <c r="H120" s="289">
        <v>62.55</v>
      </c>
      <c r="I120" s="289">
        <v>1.5</v>
      </c>
      <c r="J120" s="288">
        <v>119</v>
      </c>
      <c r="K120" s="287" t="str">
        <f>IF(L120="","",IF(L120&lt;50,G120-($K$9*G120),IF(L120&gt;=50,H120-($K$9*H120))))</f>
        <v/>
      </c>
      <c r="L120" s="286"/>
    </row>
    <row r="121" spans="1:12" ht="15" customHeight="1" x14ac:dyDescent="0.25">
      <c r="A121" s="294" t="s">
        <v>6107</v>
      </c>
      <c r="B121" s="292" t="s">
        <v>3543</v>
      </c>
      <c r="C121" s="291" t="s">
        <v>3542</v>
      </c>
      <c r="D121" s="291" t="s">
        <v>15</v>
      </c>
      <c r="E121" s="291" t="s">
        <v>3623</v>
      </c>
      <c r="F121" s="290" t="s">
        <v>20</v>
      </c>
      <c r="G121" s="289">
        <v>64.75</v>
      </c>
      <c r="H121" s="289">
        <v>55.05</v>
      </c>
      <c r="I121" s="289">
        <v>1.5</v>
      </c>
      <c r="J121" s="288">
        <v>144</v>
      </c>
      <c r="K121" s="287" t="str">
        <f>IF(L121="","",IF(L121&lt;50,G121-($K$9*G121),IF(L121&gt;=50,H121-($K$9*H121))))</f>
        <v/>
      </c>
      <c r="L121" s="286"/>
    </row>
    <row r="122" spans="1:12" ht="15" customHeight="1" x14ac:dyDescent="0.25">
      <c r="A122" s="294" t="s">
        <v>6106</v>
      </c>
      <c r="B122" s="292" t="s">
        <v>3543</v>
      </c>
      <c r="C122" s="291" t="s">
        <v>3542</v>
      </c>
      <c r="D122" s="291" t="s">
        <v>15</v>
      </c>
      <c r="E122" s="291" t="s">
        <v>3619</v>
      </c>
      <c r="F122" s="290" t="s">
        <v>20</v>
      </c>
      <c r="G122" s="289">
        <v>51.75</v>
      </c>
      <c r="H122" s="289">
        <v>44</v>
      </c>
      <c r="I122" s="289">
        <v>1.5</v>
      </c>
      <c r="J122" s="288">
        <v>49</v>
      </c>
      <c r="K122" s="287" t="str">
        <f>IF(L122="","",IF(L122&lt;50,G122-($K$9*G122),IF(L122&gt;=50,H122-($K$9*H122))))</f>
        <v/>
      </c>
      <c r="L122" s="286"/>
    </row>
    <row r="123" spans="1:12" ht="15" customHeight="1" x14ac:dyDescent="0.25">
      <c r="A123" s="294" t="s">
        <v>6105</v>
      </c>
      <c r="B123" s="292" t="s">
        <v>3543</v>
      </c>
      <c r="C123" s="291" t="s">
        <v>3542</v>
      </c>
      <c r="D123" s="291" t="s">
        <v>15</v>
      </c>
      <c r="E123" s="291" t="s">
        <v>3681</v>
      </c>
      <c r="F123" s="290" t="s">
        <v>20</v>
      </c>
      <c r="G123" s="289">
        <v>49.25</v>
      </c>
      <c r="H123" s="289">
        <v>41.9</v>
      </c>
      <c r="I123" s="289">
        <v>1.5</v>
      </c>
      <c r="J123" s="288">
        <v>6</v>
      </c>
      <c r="K123" s="287" t="str">
        <f>IF(L123="","",IF(L123&lt;50,G123-($K$9*G123),IF(L123&gt;=50,H123-($K$9*H123))))</f>
        <v/>
      </c>
      <c r="L123" s="286"/>
    </row>
    <row r="124" spans="1:12" ht="15" customHeight="1" x14ac:dyDescent="0.25">
      <c r="A124" s="294" t="s">
        <v>6104</v>
      </c>
      <c r="B124" s="292" t="s">
        <v>3543</v>
      </c>
      <c r="C124" s="291" t="s">
        <v>3542</v>
      </c>
      <c r="D124" s="291" t="s">
        <v>15</v>
      </c>
      <c r="E124" s="291" t="s">
        <v>3679</v>
      </c>
      <c r="F124" s="290" t="s">
        <v>20</v>
      </c>
      <c r="G124" s="289">
        <v>44.15</v>
      </c>
      <c r="H124" s="289">
        <v>37.549999999999997</v>
      </c>
      <c r="I124" s="289">
        <v>1.5</v>
      </c>
      <c r="J124" s="288">
        <v>6</v>
      </c>
      <c r="K124" s="287" t="str">
        <f>IF(L124="","",IF(L124&lt;50,G124-($K$9*G124),IF(L124&gt;=50,H124-($K$9*H124))))</f>
        <v/>
      </c>
      <c r="L124" s="286"/>
    </row>
    <row r="125" spans="1:12" ht="15" customHeight="1" x14ac:dyDescent="0.25">
      <c r="A125" s="294" t="s">
        <v>6103</v>
      </c>
      <c r="B125" s="292" t="s">
        <v>3543</v>
      </c>
      <c r="C125" s="291" t="s">
        <v>3542</v>
      </c>
      <c r="D125" s="291" t="s">
        <v>15</v>
      </c>
      <c r="E125" s="291" t="s">
        <v>3642</v>
      </c>
      <c r="F125" s="290" t="s">
        <v>20</v>
      </c>
      <c r="G125" s="289">
        <v>40.15</v>
      </c>
      <c r="H125" s="289">
        <v>34.15</v>
      </c>
      <c r="I125" s="289">
        <v>1.5</v>
      </c>
      <c r="J125" s="288">
        <v>72</v>
      </c>
      <c r="K125" s="287" t="str">
        <f>IF(L125="","",IF(L125&lt;50,G125-($K$9*G125),IF(L125&gt;=50,H125-($K$9*H125))))</f>
        <v/>
      </c>
      <c r="L125" s="286"/>
    </row>
    <row r="126" spans="1:12" ht="15" customHeight="1" x14ac:dyDescent="0.25">
      <c r="A126" s="294" t="s">
        <v>6102</v>
      </c>
      <c r="B126" s="292" t="s">
        <v>3543</v>
      </c>
      <c r="C126" s="291" t="s">
        <v>3542</v>
      </c>
      <c r="D126" s="291" t="s">
        <v>15</v>
      </c>
      <c r="E126" s="291" t="s">
        <v>3615</v>
      </c>
      <c r="F126" s="290" t="s">
        <v>20</v>
      </c>
      <c r="G126" s="289">
        <v>36.6</v>
      </c>
      <c r="H126" s="289">
        <v>31.15</v>
      </c>
      <c r="I126" s="289">
        <v>1.5</v>
      </c>
      <c r="J126" s="288">
        <v>21</v>
      </c>
      <c r="K126" s="287" t="str">
        <f>IF(L126="","",IF(L126&lt;50,G126-($K$9*G126),IF(L126&gt;=50,H126-($K$9*H126))))</f>
        <v/>
      </c>
      <c r="L126" s="286"/>
    </row>
    <row r="127" spans="1:12" ht="15" customHeight="1" x14ac:dyDescent="0.25">
      <c r="A127" s="294" t="s">
        <v>6101</v>
      </c>
      <c r="B127" s="292" t="s">
        <v>3543</v>
      </c>
      <c r="C127" s="291" t="s">
        <v>3542</v>
      </c>
      <c r="D127" s="291" t="s">
        <v>15</v>
      </c>
      <c r="E127" s="291" t="s">
        <v>3613</v>
      </c>
      <c r="F127" s="290" t="s">
        <v>20</v>
      </c>
      <c r="G127" s="289">
        <v>33.049999999999997</v>
      </c>
      <c r="H127" s="289">
        <v>28.1</v>
      </c>
      <c r="I127" s="289">
        <v>1.5</v>
      </c>
      <c r="J127" s="288">
        <v>6</v>
      </c>
      <c r="K127" s="287" t="str">
        <f>IF(L127="","",IF(L127&lt;50,G127-($K$9*G127),IF(L127&gt;=50,H127-($K$9*H127))))</f>
        <v/>
      </c>
      <c r="L127" s="286"/>
    </row>
    <row r="128" spans="1:12" ht="15" customHeight="1" x14ac:dyDescent="0.25">
      <c r="A128" s="294" t="s">
        <v>6100</v>
      </c>
      <c r="B128" s="292" t="s">
        <v>3531</v>
      </c>
      <c r="C128" s="291" t="s">
        <v>3530</v>
      </c>
      <c r="D128" s="291" t="s">
        <v>15</v>
      </c>
      <c r="E128" s="291" t="s">
        <v>3755</v>
      </c>
      <c r="F128" s="290" t="s">
        <v>24</v>
      </c>
      <c r="G128" s="289">
        <v>86.8</v>
      </c>
      <c r="H128" s="289">
        <v>73.8</v>
      </c>
      <c r="I128" s="289"/>
      <c r="J128" s="288">
        <v>141</v>
      </c>
      <c r="K128" s="287" t="str">
        <f>IF(L128="","",IF(L128&lt;50,G128-($K$9*G128),IF(L128&gt;=50,H128-($K$9*H128))))</f>
        <v/>
      </c>
      <c r="L128" s="286"/>
    </row>
    <row r="129" spans="1:12" ht="15" customHeight="1" x14ac:dyDescent="0.25">
      <c r="A129" s="294" t="s">
        <v>6099</v>
      </c>
      <c r="B129" s="292" t="s">
        <v>3531</v>
      </c>
      <c r="C129" s="291" t="s">
        <v>3530</v>
      </c>
      <c r="D129" s="291" t="s">
        <v>15</v>
      </c>
      <c r="E129" s="291" t="s">
        <v>3625</v>
      </c>
      <c r="F129" s="290" t="s">
        <v>24</v>
      </c>
      <c r="G129" s="289">
        <v>65.45</v>
      </c>
      <c r="H129" s="289">
        <v>55.65</v>
      </c>
      <c r="I129" s="289"/>
      <c r="J129" s="288">
        <v>237</v>
      </c>
      <c r="K129" s="287" t="str">
        <f>IF(L129="","",IF(L129&lt;50,G129-($K$9*G129),IF(L129&gt;=50,H129-($K$9*H129))))</f>
        <v/>
      </c>
      <c r="L129" s="286"/>
    </row>
    <row r="130" spans="1:12" ht="15" customHeight="1" x14ac:dyDescent="0.25">
      <c r="A130" s="294" t="s">
        <v>6098</v>
      </c>
      <c r="B130" s="292" t="s">
        <v>3531</v>
      </c>
      <c r="C130" s="291" t="s">
        <v>3530</v>
      </c>
      <c r="D130" s="291" t="s">
        <v>15</v>
      </c>
      <c r="E130" s="291" t="s">
        <v>3623</v>
      </c>
      <c r="F130" s="290" t="s">
        <v>24</v>
      </c>
      <c r="G130" s="289">
        <v>59.5</v>
      </c>
      <c r="H130" s="289">
        <v>50.6</v>
      </c>
      <c r="I130" s="289"/>
      <c r="J130" s="288">
        <v>94</v>
      </c>
      <c r="K130" s="287" t="str">
        <f>IF(L130="","",IF(L130&lt;50,G130-($K$9*G130),IF(L130&gt;=50,H130-($K$9*H130))))</f>
        <v/>
      </c>
      <c r="L130" s="286"/>
    </row>
    <row r="131" spans="1:12" ht="15" customHeight="1" x14ac:dyDescent="0.25">
      <c r="A131" s="294" t="s">
        <v>6097</v>
      </c>
      <c r="B131" s="292" t="s">
        <v>3531</v>
      </c>
      <c r="C131" s="291" t="s">
        <v>3530</v>
      </c>
      <c r="D131" s="291" t="s">
        <v>15</v>
      </c>
      <c r="E131" s="291" t="s">
        <v>3944</v>
      </c>
      <c r="F131" s="290" t="s">
        <v>24</v>
      </c>
      <c r="G131" s="289">
        <v>26.5</v>
      </c>
      <c r="H131" s="289">
        <v>22.55</v>
      </c>
      <c r="I131" s="289"/>
      <c r="J131" s="288">
        <v>44</v>
      </c>
      <c r="K131" s="287" t="str">
        <f>IF(L131="","",IF(L131&lt;50,G131-($K$9*G131),IF(L131&gt;=50,H131-($K$9*H131))))</f>
        <v/>
      </c>
      <c r="L131" s="286"/>
    </row>
    <row r="132" spans="1:12" ht="15" customHeight="1" x14ac:dyDescent="0.25">
      <c r="A132" s="294" t="s">
        <v>6096</v>
      </c>
      <c r="B132" s="292" t="s">
        <v>3531</v>
      </c>
      <c r="C132" s="291" t="s">
        <v>3530</v>
      </c>
      <c r="D132" s="291" t="s">
        <v>15</v>
      </c>
      <c r="E132" s="291" t="s">
        <v>3681</v>
      </c>
      <c r="F132" s="290" t="s">
        <v>24</v>
      </c>
      <c r="G132" s="289">
        <v>46.9</v>
      </c>
      <c r="H132" s="289">
        <v>39.9</v>
      </c>
      <c r="I132" s="289"/>
      <c r="J132" s="288">
        <v>93</v>
      </c>
      <c r="K132" s="287" t="str">
        <f>IF(L132="","",IF(L132&lt;50,G132-($K$9*G132),IF(L132&gt;=50,H132-($K$9*H132))))</f>
        <v/>
      </c>
      <c r="L132" s="286"/>
    </row>
    <row r="133" spans="1:12" ht="15" customHeight="1" x14ac:dyDescent="0.25">
      <c r="A133" s="294" t="s">
        <v>6095</v>
      </c>
      <c r="B133" s="292" t="s">
        <v>3531</v>
      </c>
      <c r="C133" s="291" t="s">
        <v>3530</v>
      </c>
      <c r="D133" s="291" t="s">
        <v>15</v>
      </c>
      <c r="E133" s="291" t="s">
        <v>3679</v>
      </c>
      <c r="F133" s="290" t="s">
        <v>24</v>
      </c>
      <c r="G133" s="289">
        <v>41.85</v>
      </c>
      <c r="H133" s="289">
        <v>35.6</v>
      </c>
      <c r="I133" s="289"/>
      <c r="J133" s="288">
        <v>278</v>
      </c>
      <c r="K133" s="287" t="str">
        <f>IF(L133="","",IF(L133&lt;50,G133-($K$9*G133),IF(L133&gt;=50,H133-($K$9*H133))))</f>
        <v/>
      </c>
      <c r="L133" s="286"/>
    </row>
    <row r="134" spans="1:12" ht="15" customHeight="1" x14ac:dyDescent="0.25">
      <c r="A134" s="294" t="s">
        <v>6094</v>
      </c>
      <c r="B134" s="292" t="s">
        <v>3531</v>
      </c>
      <c r="C134" s="291" t="s">
        <v>3530</v>
      </c>
      <c r="D134" s="291" t="s">
        <v>15</v>
      </c>
      <c r="E134" s="291" t="s">
        <v>3642</v>
      </c>
      <c r="F134" s="290" t="s">
        <v>24</v>
      </c>
      <c r="G134" s="289">
        <v>36.25</v>
      </c>
      <c r="H134" s="289">
        <v>30.85</v>
      </c>
      <c r="I134" s="289"/>
      <c r="J134" s="288">
        <v>436</v>
      </c>
      <c r="K134" s="287" t="str">
        <f>IF(L134="","",IF(L134&lt;50,G134-($K$9*G134),IF(L134&gt;=50,H134-($K$9*H134))))</f>
        <v/>
      </c>
      <c r="L134" s="286"/>
    </row>
    <row r="135" spans="1:12" ht="15" customHeight="1" x14ac:dyDescent="0.25">
      <c r="A135" s="294" t="s">
        <v>6093</v>
      </c>
      <c r="B135" s="292" t="s">
        <v>3531</v>
      </c>
      <c r="C135" s="291" t="s">
        <v>3530</v>
      </c>
      <c r="D135" s="291" t="s">
        <v>15</v>
      </c>
      <c r="E135" s="291" t="s">
        <v>3615</v>
      </c>
      <c r="F135" s="290" t="s">
        <v>24</v>
      </c>
      <c r="G135" s="289">
        <v>32.25</v>
      </c>
      <c r="H135" s="289">
        <v>27.45</v>
      </c>
      <c r="I135" s="289"/>
      <c r="J135" s="288">
        <v>354</v>
      </c>
      <c r="K135" s="287" t="str">
        <f>IF(L135="","",IF(L135&lt;50,G135-($K$9*G135),IF(L135&gt;=50,H135-($K$9*H135))))</f>
        <v/>
      </c>
      <c r="L135" s="286"/>
    </row>
    <row r="136" spans="1:12" ht="15" customHeight="1" x14ac:dyDescent="0.25">
      <c r="A136" s="294" t="s">
        <v>6092</v>
      </c>
      <c r="B136" s="292" t="s">
        <v>6083</v>
      </c>
      <c r="C136" s="291" t="s">
        <v>6082</v>
      </c>
      <c r="D136" s="291" t="s">
        <v>15</v>
      </c>
      <c r="E136" s="291" t="s">
        <v>3623</v>
      </c>
      <c r="F136" s="290" t="s">
        <v>20</v>
      </c>
      <c r="G136" s="289">
        <v>72.349999999999994</v>
      </c>
      <c r="H136" s="289">
        <v>61.5</v>
      </c>
      <c r="I136" s="289"/>
      <c r="J136" s="288">
        <v>84</v>
      </c>
      <c r="K136" s="287" t="str">
        <f>IF(L136="","",IF(L136&lt;50,G136-($K$9*G136),IF(L136&gt;=50,H136-($K$9*H136))))</f>
        <v/>
      </c>
      <c r="L136" s="286"/>
    </row>
    <row r="137" spans="1:12" ht="15" customHeight="1" x14ac:dyDescent="0.25">
      <c r="A137" s="294" t="s">
        <v>6091</v>
      </c>
      <c r="B137" s="292" t="s">
        <v>6083</v>
      </c>
      <c r="C137" s="291" t="s">
        <v>6082</v>
      </c>
      <c r="D137" s="291" t="s">
        <v>15</v>
      </c>
      <c r="E137" s="291" t="s">
        <v>3712</v>
      </c>
      <c r="F137" s="290" t="s">
        <v>20</v>
      </c>
      <c r="G137" s="289">
        <v>63.35</v>
      </c>
      <c r="H137" s="289">
        <v>53.85</v>
      </c>
      <c r="I137" s="289"/>
      <c r="J137" s="288">
        <v>66</v>
      </c>
      <c r="K137" s="287" t="str">
        <f>IF(L137="","",IF(L137&lt;50,G137-($K$9*G137),IF(L137&gt;=50,H137-($K$9*H137))))</f>
        <v/>
      </c>
      <c r="L137" s="286"/>
    </row>
    <row r="138" spans="1:12" ht="15" customHeight="1" x14ac:dyDescent="0.25">
      <c r="A138" s="294" t="s">
        <v>6090</v>
      </c>
      <c r="B138" s="292" t="s">
        <v>6083</v>
      </c>
      <c r="C138" s="291" t="s">
        <v>6082</v>
      </c>
      <c r="D138" s="291" t="s">
        <v>15</v>
      </c>
      <c r="E138" s="291" t="s">
        <v>3621</v>
      </c>
      <c r="F138" s="290" t="s">
        <v>20</v>
      </c>
      <c r="G138" s="289">
        <v>60.4</v>
      </c>
      <c r="H138" s="289">
        <v>51.35</v>
      </c>
      <c r="I138" s="289"/>
      <c r="J138" s="288">
        <v>297</v>
      </c>
      <c r="K138" s="287" t="str">
        <f>IF(L138="","",IF(L138&lt;50,G138-($K$9*G138),IF(L138&gt;=50,H138-($K$9*H138))))</f>
        <v/>
      </c>
      <c r="L138" s="286"/>
    </row>
    <row r="139" spans="1:12" ht="15" customHeight="1" x14ac:dyDescent="0.25">
      <c r="A139" s="294" t="s">
        <v>6089</v>
      </c>
      <c r="B139" s="292" t="s">
        <v>6083</v>
      </c>
      <c r="C139" s="291" t="s">
        <v>6082</v>
      </c>
      <c r="D139" s="291" t="s">
        <v>15</v>
      </c>
      <c r="E139" s="291" t="s">
        <v>3708</v>
      </c>
      <c r="F139" s="290" t="s">
        <v>20</v>
      </c>
      <c r="G139" s="289">
        <v>52.85</v>
      </c>
      <c r="H139" s="289">
        <v>44.95</v>
      </c>
      <c r="I139" s="289"/>
      <c r="J139" s="288">
        <v>149</v>
      </c>
      <c r="K139" s="287" t="str">
        <f>IF(L139="","",IF(L139&lt;50,G139-($K$9*G139),IF(L139&gt;=50,H139-($K$9*H139))))</f>
        <v/>
      </c>
      <c r="L139" s="286"/>
    </row>
    <row r="140" spans="1:12" ht="15" customHeight="1" x14ac:dyDescent="0.25">
      <c r="A140" s="294" t="s">
        <v>6088</v>
      </c>
      <c r="B140" s="292" t="s">
        <v>6083</v>
      </c>
      <c r="C140" s="291" t="s">
        <v>6082</v>
      </c>
      <c r="D140" s="291" t="s">
        <v>15</v>
      </c>
      <c r="E140" s="291" t="s">
        <v>3619</v>
      </c>
      <c r="F140" s="290" t="s">
        <v>20</v>
      </c>
      <c r="G140" s="289">
        <v>46.5</v>
      </c>
      <c r="H140" s="289">
        <v>39.549999999999997</v>
      </c>
      <c r="I140" s="289"/>
      <c r="J140" s="288">
        <v>41</v>
      </c>
      <c r="K140" s="287" t="str">
        <f>IF(L140="","",IF(L140&lt;50,G140-($K$9*G140),IF(L140&gt;=50,H140-($K$9*H140))))</f>
        <v/>
      </c>
      <c r="L140" s="286"/>
    </row>
    <row r="141" spans="1:12" ht="15" customHeight="1" x14ac:dyDescent="0.25">
      <c r="A141" s="294" t="s">
        <v>6087</v>
      </c>
      <c r="B141" s="292" t="s">
        <v>6083</v>
      </c>
      <c r="C141" s="291" t="s">
        <v>6082</v>
      </c>
      <c r="D141" s="291" t="s">
        <v>15</v>
      </c>
      <c r="E141" s="291" t="s">
        <v>3705</v>
      </c>
      <c r="F141" s="290" t="s">
        <v>20</v>
      </c>
      <c r="G141" s="289">
        <v>40.700000000000003</v>
      </c>
      <c r="H141" s="289">
        <v>34.6</v>
      </c>
      <c r="I141" s="289"/>
      <c r="J141" s="288">
        <v>22</v>
      </c>
      <c r="K141" s="287" t="str">
        <f>IF(L141="","",IF(L141&lt;50,G141-($K$9*G141),IF(L141&gt;=50,H141-($K$9*H141))))</f>
        <v/>
      </c>
      <c r="L141" s="286"/>
    </row>
    <row r="142" spans="1:12" ht="15" customHeight="1" x14ac:dyDescent="0.25">
      <c r="A142" s="294" t="s">
        <v>6086</v>
      </c>
      <c r="B142" s="292" t="s">
        <v>6083</v>
      </c>
      <c r="C142" s="291" t="s">
        <v>6082</v>
      </c>
      <c r="D142" s="291" t="s">
        <v>15</v>
      </c>
      <c r="E142" s="291" t="s">
        <v>3617</v>
      </c>
      <c r="F142" s="290" t="s">
        <v>20</v>
      </c>
      <c r="G142" s="289">
        <v>34.75</v>
      </c>
      <c r="H142" s="289">
        <v>29.55</v>
      </c>
      <c r="I142" s="289"/>
      <c r="J142" s="288">
        <v>22</v>
      </c>
      <c r="K142" s="287" t="str">
        <f>IF(L142="","",IF(L142&lt;50,G142-($K$9*G142),IF(L142&gt;=50,H142-($K$9*H142))))</f>
        <v/>
      </c>
      <c r="L142" s="286"/>
    </row>
    <row r="143" spans="1:12" ht="15" customHeight="1" x14ac:dyDescent="0.25">
      <c r="A143" s="294" t="s">
        <v>6085</v>
      </c>
      <c r="B143" s="292" t="s">
        <v>6083</v>
      </c>
      <c r="C143" s="291" t="s">
        <v>6082</v>
      </c>
      <c r="D143" s="291" t="s">
        <v>15</v>
      </c>
      <c r="E143" s="291" t="s">
        <v>3661</v>
      </c>
      <c r="F143" s="290" t="s">
        <v>20</v>
      </c>
      <c r="G143" s="289">
        <v>30.45</v>
      </c>
      <c r="H143" s="289">
        <v>25.9</v>
      </c>
      <c r="I143" s="289"/>
      <c r="J143" s="288">
        <v>22</v>
      </c>
      <c r="K143" s="287" t="str">
        <f>IF(L143="","",IF(L143&lt;50,G143-($K$9*G143),IF(L143&gt;=50,H143-($K$9*H143))))</f>
        <v/>
      </c>
      <c r="L143" s="286"/>
    </row>
    <row r="144" spans="1:12" ht="15" customHeight="1" x14ac:dyDescent="0.25">
      <c r="A144" s="294" t="s">
        <v>6084</v>
      </c>
      <c r="B144" s="292" t="s">
        <v>6083</v>
      </c>
      <c r="C144" s="291" t="s">
        <v>6082</v>
      </c>
      <c r="D144" s="291" t="s">
        <v>15</v>
      </c>
      <c r="E144" s="291" t="s">
        <v>3638</v>
      </c>
      <c r="F144" s="290" t="s">
        <v>20</v>
      </c>
      <c r="G144" s="289">
        <v>29.55</v>
      </c>
      <c r="H144" s="289">
        <v>25.15</v>
      </c>
      <c r="I144" s="289"/>
      <c r="J144" s="288">
        <v>6</v>
      </c>
      <c r="K144" s="287" t="str">
        <f>IF(L144="","",IF(L144&lt;50,G144-($K$9*G144),IF(L144&gt;=50,H144-($K$9*H144))))</f>
        <v/>
      </c>
      <c r="L144" s="286"/>
    </row>
    <row r="145" spans="1:12" ht="15" customHeight="1" x14ac:dyDescent="0.25">
      <c r="A145" s="294" t="s">
        <v>6081</v>
      </c>
      <c r="B145" s="292" t="s">
        <v>25</v>
      </c>
      <c r="C145" s="291" t="s">
        <v>6077</v>
      </c>
      <c r="D145" s="291" t="s">
        <v>15</v>
      </c>
      <c r="E145" s="291" t="s">
        <v>3619</v>
      </c>
      <c r="F145" s="290" t="s">
        <v>16</v>
      </c>
      <c r="G145" s="289">
        <v>74.75</v>
      </c>
      <c r="H145" s="289">
        <v>63.55</v>
      </c>
      <c r="I145" s="289"/>
      <c r="J145" s="288">
        <v>90</v>
      </c>
      <c r="K145" s="287" t="str">
        <f>IF(L145="","",IF(L145&lt;50,G145-($K$9*G145),IF(L145&gt;=50,H145-($K$9*H145))))</f>
        <v/>
      </c>
      <c r="L145" s="286"/>
    </row>
    <row r="146" spans="1:12" ht="15" customHeight="1" x14ac:dyDescent="0.25">
      <c r="A146" s="294" t="s">
        <v>6080</v>
      </c>
      <c r="B146" s="292" t="s">
        <v>25</v>
      </c>
      <c r="C146" s="291" t="s">
        <v>6077</v>
      </c>
      <c r="D146" s="291" t="s">
        <v>2258</v>
      </c>
      <c r="E146" s="291" t="s">
        <v>2777</v>
      </c>
      <c r="F146" s="290" t="s">
        <v>16</v>
      </c>
      <c r="G146" s="289">
        <v>50.75</v>
      </c>
      <c r="H146" s="289">
        <v>43.15</v>
      </c>
      <c r="I146" s="289"/>
      <c r="J146" s="288">
        <v>375</v>
      </c>
      <c r="K146" s="287" t="str">
        <f>IF(L146="","",IF(L146&lt;50,G146-($K$9*G146),IF(L146&gt;=50,H146-($K$9*H146))))</f>
        <v/>
      </c>
      <c r="L146" s="286"/>
    </row>
    <row r="147" spans="1:12" ht="15" customHeight="1" x14ac:dyDescent="0.25">
      <c r="A147" s="294" t="s">
        <v>6079</v>
      </c>
      <c r="B147" s="292" t="s">
        <v>25</v>
      </c>
      <c r="C147" s="291" t="s">
        <v>6077</v>
      </c>
      <c r="D147" s="291" t="s">
        <v>2258</v>
      </c>
      <c r="E147" s="291" t="s">
        <v>3157</v>
      </c>
      <c r="F147" s="290" t="s">
        <v>16</v>
      </c>
      <c r="G147" s="289">
        <v>36.9</v>
      </c>
      <c r="H147" s="289">
        <v>31.4</v>
      </c>
      <c r="I147" s="289"/>
      <c r="J147" s="288">
        <v>500</v>
      </c>
      <c r="K147" s="287" t="str">
        <f>IF(L147="","",IF(L147&lt;50,G147-($K$9*G147),IF(L147&gt;=50,H147-($K$9*H147))))</f>
        <v/>
      </c>
      <c r="L147" s="286"/>
    </row>
    <row r="148" spans="1:12" ht="15" customHeight="1" x14ac:dyDescent="0.25">
      <c r="A148" s="294" t="s">
        <v>6078</v>
      </c>
      <c r="B148" s="292" t="s">
        <v>25</v>
      </c>
      <c r="C148" s="291" t="s">
        <v>6077</v>
      </c>
      <c r="D148" s="291" t="s">
        <v>2258</v>
      </c>
      <c r="E148" s="291" t="s">
        <v>3973</v>
      </c>
      <c r="F148" s="290" t="s">
        <v>16</v>
      </c>
      <c r="G148" s="289">
        <v>34.200000000000003</v>
      </c>
      <c r="H148" s="289">
        <v>29.1</v>
      </c>
      <c r="I148" s="289"/>
      <c r="J148" s="288">
        <v>500</v>
      </c>
      <c r="K148" s="287" t="str">
        <f>IF(L148="","",IF(L148&lt;50,G148-($K$9*G148),IF(L148&gt;=50,H148-($K$9*H148))))</f>
        <v/>
      </c>
      <c r="L148" s="286"/>
    </row>
    <row r="149" spans="1:12" ht="15" customHeight="1" x14ac:dyDescent="0.25">
      <c r="A149" s="294" t="s">
        <v>6076</v>
      </c>
      <c r="B149" s="292" t="s">
        <v>179</v>
      </c>
      <c r="C149" s="291" t="s">
        <v>6074</v>
      </c>
      <c r="D149" s="291" t="s">
        <v>2258</v>
      </c>
      <c r="E149" s="291" t="s">
        <v>3973</v>
      </c>
      <c r="F149" s="290" t="s">
        <v>16</v>
      </c>
      <c r="G149" s="289">
        <v>45.9</v>
      </c>
      <c r="H149" s="289">
        <v>39.049999999999997</v>
      </c>
      <c r="I149" s="289"/>
      <c r="J149" s="288">
        <v>134</v>
      </c>
      <c r="K149" s="287" t="str">
        <f>IF(L149="","",IF(L149&lt;50,G149-($K$9*G149),IF(L149&gt;=50,H149-($K$9*H149))))</f>
        <v/>
      </c>
      <c r="L149" s="286"/>
    </row>
    <row r="150" spans="1:12" ht="15" customHeight="1" x14ac:dyDescent="0.25">
      <c r="A150" s="294" t="s">
        <v>6075</v>
      </c>
      <c r="B150" s="292" t="s">
        <v>179</v>
      </c>
      <c r="C150" s="291" t="s">
        <v>6074</v>
      </c>
      <c r="D150" s="291" t="s">
        <v>2258</v>
      </c>
      <c r="E150" s="291" t="s">
        <v>5306</v>
      </c>
      <c r="F150" s="290" t="s">
        <v>16</v>
      </c>
      <c r="G150" s="289">
        <v>43.15</v>
      </c>
      <c r="H150" s="289">
        <v>36.700000000000003</v>
      </c>
      <c r="I150" s="289"/>
      <c r="J150" s="288">
        <v>149</v>
      </c>
      <c r="K150" s="287" t="str">
        <f>IF(L150="","",IF(L150&lt;50,G150-($K$9*G150),IF(L150&gt;=50,H150-($K$9*H150))))</f>
        <v/>
      </c>
      <c r="L150" s="286"/>
    </row>
    <row r="151" spans="1:12" ht="15" customHeight="1" x14ac:dyDescent="0.25">
      <c r="A151" s="294" t="s">
        <v>6073</v>
      </c>
      <c r="B151" s="292" t="s">
        <v>6070</v>
      </c>
      <c r="C151" s="291" t="s">
        <v>6069</v>
      </c>
      <c r="D151" s="291" t="s">
        <v>2258</v>
      </c>
      <c r="E151" s="291" t="s">
        <v>3157</v>
      </c>
      <c r="F151" s="290" t="s">
        <v>16</v>
      </c>
      <c r="G151" s="289">
        <v>47.9</v>
      </c>
      <c r="H151" s="289">
        <v>40.75</v>
      </c>
      <c r="I151" s="289">
        <v>0.75</v>
      </c>
      <c r="J151" s="288">
        <v>16</v>
      </c>
      <c r="K151" s="287" t="str">
        <f>IF(L151="","",IF(L151&lt;50,G151-($K$9*G151),IF(L151&gt;=50,H151-($K$9*H151))))</f>
        <v/>
      </c>
      <c r="L151" s="286"/>
    </row>
    <row r="152" spans="1:12" ht="15" customHeight="1" x14ac:dyDescent="0.25">
      <c r="A152" s="294" t="s">
        <v>6072</v>
      </c>
      <c r="B152" s="292" t="s">
        <v>6070</v>
      </c>
      <c r="C152" s="291" t="s">
        <v>6069</v>
      </c>
      <c r="D152" s="291" t="s">
        <v>2258</v>
      </c>
      <c r="E152" s="291" t="s">
        <v>3973</v>
      </c>
      <c r="F152" s="290" t="s">
        <v>16</v>
      </c>
      <c r="G152" s="289">
        <v>45.9</v>
      </c>
      <c r="H152" s="289">
        <v>39.049999999999997</v>
      </c>
      <c r="I152" s="289">
        <v>0.75</v>
      </c>
      <c r="J152" s="288">
        <v>24</v>
      </c>
      <c r="K152" s="287" t="str">
        <f>IF(L152="","",IF(L152&lt;50,G152-($K$9*G152),IF(L152&gt;=50,H152-($K$9*H152))))</f>
        <v/>
      </c>
      <c r="L152" s="286"/>
    </row>
    <row r="153" spans="1:12" ht="15" customHeight="1" x14ac:dyDescent="0.25">
      <c r="A153" s="294" t="s">
        <v>6071</v>
      </c>
      <c r="B153" s="292" t="s">
        <v>6070</v>
      </c>
      <c r="C153" s="291" t="s">
        <v>6069</v>
      </c>
      <c r="D153" s="291" t="s">
        <v>2258</v>
      </c>
      <c r="E153" s="291" t="s">
        <v>5306</v>
      </c>
      <c r="F153" s="290" t="s">
        <v>16</v>
      </c>
      <c r="G153" s="289">
        <v>43.2</v>
      </c>
      <c r="H153" s="289">
        <v>36.700000000000003</v>
      </c>
      <c r="I153" s="289">
        <v>0.75</v>
      </c>
      <c r="J153" s="288">
        <v>16</v>
      </c>
      <c r="K153" s="287" t="str">
        <f>IF(L153="","",IF(L153&lt;50,G153-($K$9*G153),IF(L153&gt;=50,H153-($K$9*H153))))</f>
        <v/>
      </c>
      <c r="L153" s="286"/>
    </row>
    <row r="154" spans="1:12" ht="15" customHeight="1" x14ac:dyDescent="0.25">
      <c r="A154" s="294" t="s">
        <v>6068</v>
      </c>
      <c r="B154" s="292" t="s">
        <v>6065</v>
      </c>
      <c r="C154" s="291" t="s">
        <v>6064</v>
      </c>
      <c r="D154" s="291" t="s">
        <v>2258</v>
      </c>
      <c r="E154" s="291" t="s">
        <v>3157</v>
      </c>
      <c r="F154" s="290" t="s">
        <v>16</v>
      </c>
      <c r="G154" s="289">
        <v>47.9</v>
      </c>
      <c r="H154" s="289">
        <v>40.75</v>
      </c>
      <c r="I154" s="289"/>
      <c r="J154" s="288">
        <v>36</v>
      </c>
      <c r="K154" s="287" t="str">
        <f>IF(L154="","",IF(L154&lt;50,G154-($K$9*G154),IF(L154&gt;=50,H154-($K$9*H154))))</f>
        <v/>
      </c>
      <c r="L154" s="286"/>
    </row>
    <row r="155" spans="1:12" ht="15" customHeight="1" x14ac:dyDescent="0.25">
      <c r="A155" s="294" t="s">
        <v>6067</v>
      </c>
      <c r="B155" s="292" t="s">
        <v>6065</v>
      </c>
      <c r="C155" s="291" t="s">
        <v>6064</v>
      </c>
      <c r="D155" s="291" t="s">
        <v>2258</v>
      </c>
      <c r="E155" s="291" t="s">
        <v>3973</v>
      </c>
      <c r="F155" s="290" t="s">
        <v>16</v>
      </c>
      <c r="G155" s="289">
        <v>28.8</v>
      </c>
      <c r="H155" s="289">
        <v>24.5</v>
      </c>
      <c r="I155" s="289"/>
      <c r="J155" s="288">
        <v>45</v>
      </c>
      <c r="K155" s="287" t="str">
        <f>IF(L155="","",IF(L155&lt;50,G155-($K$9*G155),IF(L155&gt;=50,H155-($K$9*H155))))</f>
        <v/>
      </c>
      <c r="L155" s="286"/>
    </row>
    <row r="156" spans="1:12" ht="15" customHeight="1" x14ac:dyDescent="0.25">
      <c r="A156" s="294" t="s">
        <v>6066</v>
      </c>
      <c r="B156" s="292" t="s">
        <v>6065</v>
      </c>
      <c r="C156" s="291" t="s">
        <v>6064</v>
      </c>
      <c r="D156" s="291" t="s">
        <v>2258</v>
      </c>
      <c r="E156" s="291" t="s">
        <v>5306</v>
      </c>
      <c r="F156" s="290" t="s">
        <v>16</v>
      </c>
      <c r="G156" s="289">
        <v>43.15</v>
      </c>
      <c r="H156" s="289">
        <v>36.700000000000003</v>
      </c>
      <c r="I156" s="289"/>
      <c r="J156" s="288">
        <v>28</v>
      </c>
      <c r="K156" s="287" t="str">
        <f>IF(L156="","",IF(L156&lt;50,G156-($K$9*G156),IF(L156&gt;=50,H156-($K$9*H156))))</f>
        <v/>
      </c>
      <c r="L156" s="286"/>
    </row>
    <row r="157" spans="1:12" ht="15" customHeight="1" x14ac:dyDescent="0.25">
      <c r="A157" s="294" t="s">
        <v>6063</v>
      </c>
      <c r="B157" s="292" t="s">
        <v>180</v>
      </c>
      <c r="C157" s="291" t="s">
        <v>6060</v>
      </c>
      <c r="D157" s="291" t="s">
        <v>15</v>
      </c>
      <c r="E157" s="291" t="s">
        <v>2777</v>
      </c>
      <c r="F157" s="290" t="s">
        <v>16</v>
      </c>
      <c r="G157" s="289">
        <v>66.7</v>
      </c>
      <c r="H157" s="289">
        <v>56.7</v>
      </c>
      <c r="I157" s="289"/>
      <c r="J157" s="288">
        <v>150</v>
      </c>
      <c r="K157" s="287" t="str">
        <f>IF(L157="","",IF(L157&lt;50,G157-($K$9*G157),IF(L157&gt;=50,H157-($K$9*H157))))</f>
        <v/>
      </c>
      <c r="L157" s="286"/>
    </row>
    <row r="158" spans="1:12" ht="15" customHeight="1" x14ac:dyDescent="0.25">
      <c r="A158" s="294" t="s">
        <v>6062</v>
      </c>
      <c r="B158" s="292" t="s">
        <v>180</v>
      </c>
      <c r="C158" s="291" t="s">
        <v>6060</v>
      </c>
      <c r="D158" s="291" t="s">
        <v>15</v>
      </c>
      <c r="E158" s="291" t="s">
        <v>2709</v>
      </c>
      <c r="F158" s="290" t="s">
        <v>16</v>
      </c>
      <c r="G158" s="289">
        <v>61.5</v>
      </c>
      <c r="H158" s="289">
        <v>52.3</v>
      </c>
      <c r="I158" s="289"/>
      <c r="J158" s="288">
        <v>500</v>
      </c>
      <c r="K158" s="287" t="str">
        <f>IF(L158="","",IF(L158&lt;50,G158-($K$9*G158),IF(L158&gt;=50,H158-($K$9*H158))))</f>
        <v/>
      </c>
      <c r="L158" s="286"/>
    </row>
    <row r="159" spans="1:12" ht="15" customHeight="1" x14ac:dyDescent="0.25">
      <c r="A159" s="294" t="s">
        <v>6061</v>
      </c>
      <c r="B159" s="292" t="s">
        <v>180</v>
      </c>
      <c r="C159" s="291" t="s">
        <v>6060</v>
      </c>
      <c r="D159" s="291" t="s">
        <v>15</v>
      </c>
      <c r="E159" s="291" t="s">
        <v>3157</v>
      </c>
      <c r="F159" s="290" t="s">
        <v>16</v>
      </c>
      <c r="G159" s="289">
        <v>51.4</v>
      </c>
      <c r="H159" s="289">
        <v>43.7</v>
      </c>
      <c r="I159" s="289"/>
      <c r="J159" s="288">
        <v>500</v>
      </c>
      <c r="K159" s="287" t="str">
        <f>IF(L159="","",IF(L159&lt;50,G159-($K$9*G159),IF(L159&gt;=50,H159-($K$9*H159))))</f>
        <v/>
      </c>
      <c r="L159" s="286"/>
    </row>
    <row r="160" spans="1:12" ht="15" customHeight="1" x14ac:dyDescent="0.25">
      <c r="A160" s="294" t="s">
        <v>6059</v>
      </c>
      <c r="B160" s="292" t="s">
        <v>181</v>
      </c>
      <c r="C160" s="291" t="s">
        <v>6054</v>
      </c>
      <c r="D160" s="291" t="s">
        <v>15</v>
      </c>
      <c r="E160" s="291" t="s">
        <v>2777</v>
      </c>
      <c r="F160" s="290" t="s">
        <v>16</v>
      </c>
      <c r="G160" s="289">
        <v>67.5</v>
      </c>
      <c r="H160" s="289">
        <v>57.4</v>
      </c>
      <c r="I160" s="289"/>
      <c r="J160" s="288">
        <v>41</v>
      </c>
      <c r="K160" s="287" t="str">
        <f>IF(L160="","",IF(L160&lt;50,G160-($K$9*G160),IF(L160&gt;=50,H160-($K$9*H160))))</f>
        <v/>
      </c>
      <c r="L160" s="286"/>
    </row>
    <row r="161" spans="1:12" ht="15" customHeight="1" x14ac:dyDescent="0.25">
      <c r="A161" s="294" t="s">
        <v>6058</v>
      </c>
      <c r="B161" s="292" t="s">
        <v>181</v>
      </c>
      <c r="C161" s="291" t="s">
        <v>6054</v>
      </c>
      <c r="D161" s="291" t="s">
        <v>15</v>
      </c>
      <c r="E161" s="291" t="s">
        <v>2709</v>
      </c>
      <c r="F161" s="290" t="s">
        <v>16</v>
      </c>
      <c r="G161" s="289">
        <v>62.1</v>
      </c>
      <c r="H161" s="289">
        <v>52.8</v>
      </c>
      <c r="I161" s="289"/>
      <c r="J161" s="288">
        <v>88</v>
      </c>
      <c r="K161" s="287" t="str">
        <f>IF(L161="","",IF(L161&lt;50,G161-($K$9*G161),IF(L161&gt;=50,H161-($K$9*H161))))</f>
        <v/>
      </c>
      <c r="L161" s="286"/>
    </row>
    <row r="162" spans="1:12" ht="15" customHeight="1" x14ac:dyDescent="0.25">
      <c r="A162" s="294" t="s">
        <v>6057</v>
      </c>
      <c r="B162" s="292" t="s">
        <v>181</v>
      </c>
      <c r="C162" s="291" t="s">
        <v>6054</v>
      </c>
      <c r="D162" s="291" t="s">
        <v>15</v>
      </c>
      <c r="E162" s="291" t="s">
        <v>3157</v>
      </c>
      <c r="F162" s="290" t="s">
        <v>16</v>
      </c>
      <c r="G162" s="289">
        <v>59</v>
      </c>
      <c r="H162" s="289">
        <v>50.15</v>
      </c>
      <c r="I162" s="289"/>
      <c r="J162" s="288">
        <v>214</v>
      </c>
      <c r="K162" s="287" t="str">
        <f>IF(L162="","",IF(L162&lt;50,G162-($K$9*G162),IF(L162&gt;=50,H162-($K$9*H162))))</f>
        <v/>
      </c>
      <c r="L162" s="286"/>
    </row>
    <row r="163" spans="1:12" ht="15" customHeight="1" x14ac:dyDescent="0.25">
      <c r="A163" s="294" t="s">
        <v>6056</v>
      </c>
      <c r="B163" s="292" t="s">
        <v>181</v>
      </c>
      <c r="C163" s="291" t="s">
        <v>6054</v>
      </c>
      <c r="D163" s="291" t="s">
        <v>15</v>
      </c>
      <c r="E163" s="291" t="s">
        <v>3973</v>
      </c>
      <c r="F163" s="290" t="s">
        <v>16</v>
      </c>
      <c r="G163" s="289">
        <v>43.5</v>
      </c>
      <c r="H163" s="289">
        <v>37</v>
      </c>
      <c r="I163" s="289"/>
      <c r="J163" s="288">
        <v>126</v>
      </c>
      <c r="K163" s="287" t="str">
        <f>IF(L163="","",IF(L163&lt;50,G163-($K$9*G163),IF(L163&gt;=50,H163-($K$9*H163))))</f>
        <v/>
      </c>
      <c r="L163" s="286"/>
    </row>
    <row r="164" spans="1:12" ht="15" customHeight="1" x14ac:dyDescent="0.25">
      <c r="A164" s="294" t="s">
        <v>6055</v>
      </c>
      <c r="B164" s="292" t="s">
        <v>181</v>
      </c>
      <c r="C164" s="291" t="s">
        <v>6054</v>
      </c>
      <c r="D164" s="291" t="s">
        <v>15</v>
      </c>
      <c r="E164" s="291" t="s">
        <v>5306</v>
      </c>
      <c r="F164" s="290" t="s">
        <v>16</v>
      </c>
      <c r="G164" s="289">
        <v>35.25</v>
      </c>
      <c r="H164" s="289">
        <v>30</v>
      </c>
      <c r="I164" s="289"/>
      <c r="J164" s="288">
        <v>126</v>
      </c>
      <c r="K164" s="287" t="str">
        <f>IF(L164="","",IF(L164&lt;50,G164-($K$9*G164),IF(L164&gt;=50,H164-($K$9*H164))))</f>
        <v/>
      </c>
      <c r="L164" s="286"/>
    </row>
    <row r="165" spans="1:12" ht="15" customHeight="1" x14ac:dyDescent="0.25">
      <c r="A165" s="294" t="s">
        <v>6053</v>
      </c>
      <c r="B165" s="292" t="s">
        <v>2001</v>
      </c>
      <c r="C165" s="291" t="s">
        <v>6050</v>
      </c>
      <c r="D165" s="291" t="s">
        <v>15</v>
      </c>
      <c r="E165" s="291" t="s">
        <v>2777</v>
      </c>
      <c r="F165" s="290" t="s">
        <v>16</v>
      </c>
      <c r="G165" s="289">
        <v>75</v>
      </c>
      <c r="H165" s="289">
        <v>63.75</v>
      </c>
      <c r="I165" s="289"/>
      <c r="J165" s="288">
        <v>50</v>
      </c>
      <c r="K165" s="287" t="str">
        <f>IF(L165="","",IF(L165&lt;50,G165-($K$9*G165),IF(L165&gt;=50,H165-($K$9*H165))))</f>
        <v/>
      </c>
      <c r="L165" s="286"/>
    </row>
    <row r="166" spans="1:12" ht="15" customHeight="1" x14ac:dyDescent="0.25">
      <c r="A166" s="294" t="s">
        <v>6052</v>
      </c>
      <c r="B166" s="292" t="s">
        <v>2001</v>
      </c>
      <c r="C166" s="291" t="s">
        <v>6050</v>
      </c>
      <c r="D166" s="291" t="s">
        <v>15</v>
      </c>
      <c r="E166" s="291" t="s">
        <v>2709</v>
      </c>
      <c r="F166" s="290" t="s">
        <v>16</v>
      </c>
      <c r="G166" s="289">
        <v>68.2</v>
      </c>
      <c r="H166" s="289">
        <v>58</v>
      </c>
      <c r="I166" s="289"/>
      <c r="J166" s="288">
        <v>115</v>
      </c>
      <c r="K166" s="287" t="str">
        <f>IF(L166="","",IF(L166&lt;50,G166-($K$9*G166),IF(L166&gt;=50,H166-($K$9*H166))))</f>
        <v/>
      </c>
      <c r="L166" s="286"/>
    </row>
    <row r="167" spans="1:12" ht="15" customHeight="1" x14ac:dyDescent="0.25">
      <c r="A167" s="294" t="s">
        <v>6051</v>
      </c>
      <c r="B167" s="292" t="s">
        <v>2001</v>
      </c>
      <c r="C167" s="291" t="s">
        <v>6050</v>
      </c>
      <c r="D167" s="291" t="s">
        <v>15</v>
      </c>
      <c r="E167" s="291" t="s">
        <v>3973</v>
      </c>
      <c r="F167" s="290" t="s">
        <v>16</v>
      </c>
      <c r="G167" s="289">
        <v>53.1</v>
      </c>
      <c r="H167" s="289">
        <v>45.15</v>
      </c>
      <c r="I167" s="289"/>
      <c r="J167" s="288">
        <v>76</v>
      </c>
      <c r="K167" s="287" t="str">
        <f>IF(L167="","",IF(L167&lt;50,G167-($K$9*G167),IF(L167&gt;=50,H167-($K$9*H167))))</f>
        <v/>
      </c>
      <c r="L167" s="286"/>
    </row>
    <row r="168" spans="1:12" ht="15" customHeight="1" x14ac:dyDescent="0.25">
      <c r="A168" s="294" t="s">
        <v>6049</v>
      </c>
      <c r="B168" s="292" t="s">
        <v>3522</v>
      </c>
      <c r="C168" s="291" t="s">
        <v>3521</v>
      </c>
      <c r="D168" s="291" t="s">
        <v>15</v>
      </c>
      <c r="E168" s="291" t="s">
        <v>3911</v>
      </c>
      <c r="F168" s="290" t="s">
        <v>20</v>
      </c>
      <c r="G168" s="289">
        <v>121.75</v>
      </c>
      <c r="H168" s="289">
        <v>103.5</v>
      </c>
      <c r="I168" s="289"/>
      <c r="J168" s="288">
        <v>38</v>
      </c>
      <c r="K168" s="287" t="str">
        <f>IF(L168="","",IF(L168&lt;50,G168-($K$9*G168),IF(L168&gt;=50,H168-($K$9*H168))))</f>
        <v/>
      </c>
      <c r="L168" s="286"/>
    </row>
    <row r="169" spans="1:12" ht="15" customHeight="1" x14ac:dyDescent="0.25">
      <c r="A169" s="294" t="s">
        <v>6048</v>
      </c>
      <c r="B169" s="292" t="s">
        <v>3522</v>
      </c>
      <c r="C169" s="291" t="s">
        <v>3521</v>
      </c>
      <c r="D169" s="291" t="s">
        <v>15</v>
      </c>
      <c r="E169" s="291" t="s">
        <v>3755</v>
      </c>
      <c r="F169" s="290" t="s">
        <v>20</v>
      </c>
      <c r="G169" s="289">
        <v>105.4</v>
      </c>
      <c r="H169" s="289">
        <v>89.6</v>
      </c>
      <c r="I169" s="289"/>
      <c r="J169" s="288">
        <v>255</v>
      </c>
      <c r="K169" s="287" t="str">
        <f>IF(L169="","",IF(L169&lt;50,G169-($K$9*G169),IF(L169&gt;=50,H169-($K$9*H169))))</f>
        <v/>
      </c>
      <c r="L169" s="286"/>
    </row>
    <row r="170" spans="1:12" ht="15" customHeight="1" x14ac:dyDescent="0.25">
      <c r="A170" s="294" t="s">
        <v>6047</v>
      </c>
      <c r="B170" s="292" t="s">
        <v>3522</v>
      </c>
      <c r="C170" s="291" t="s">
        <v>3521</v>
      </c>
      <c r="D170" s="291" t="s">
        <v>15</v>
      </c>
      <c r="E170" s="291" t="s">
        <v>6046</v>
      </c>
      <c r="F170" s="290" t="s">
        <v>20</v>
      </c>
      <c r="G170" s="289">
        <v>92.25</v>
      </c>
      <c r="H170" s="289">
        <v>78.45</v>
      </c>
      <c r="I170" s="289"/>
      <c r="J170" s="288">
        <v>170</v>
      </c>
      <c r="K170" s="287" t="str">
        <f>IF(L170="","",IF(L170&lt;50,G170-($K$9*G170),IF(L170&gt;=50,H170-($K$9*H170))))</f>
        <v/>
      </c>
      <c r="L170" s="286"/>
    </row>
    <row r="171" spans="1:12" ht="15" customHeight="1" x14ac:dyDescent="0.25">
      <c r="A171" s="294" t="s">
        <v>6045</v>
      </c>
      <c r="B171" s="292" t="s">
        <v>3522</v>
      </c>
      <c r="C171" s="291" t="s">
        <v>3521</v>
      </c>
      <c r="D171" s="291" t="s">
        <v>15</v>
      </c>
      <c r="E171" s="291" t="s">
        <v>6044</v>
      </c>
      <c r="F171" s="290" t="s">
        <v>20</v>
      </c>
      <c r="G171" s="289">
        <v>76.599999999999994</v>
      </c>
      <c r="H171" s="289">
        <v>65.150000000000006</v>
      </c>
      <c r="I171" s="289"/>
      <c r="J171" s="288">
        <v>152</v>
      </c>
      <c r="K171" s="287" t="str">
        <f>IF(L171="","",IF(L171&lt;50,G171-($K$9*G171),IF(L171&gt;=50,H171-($K$9*H171))))</f>
        <v/>
      </c>
      <c r="L171" s="286"/>
    </row>
    <row r="172" spans="1:12" ht="15" customHeight="1" x14ac:dyDescent="0.25">
      <c r="A172" s="294" t="s">
        <v>6043</v>
      </c>
      <c r="B172" s="292" t="s">
        <v>3522</v>
      </c>
      <c r="C172" s="291" t="s">
        <v>3521</v>
      </c>
      <c r="D172" s="291" t="s">
        <v>15</v>
      </c>
      <c r="E172" s="291" t="s">
        <v>3868</v>
      </c>
      <c r="F172" s="290" t="s">
        <v>20</v>
      </c>
      <c r="G172" s="289">
        <v>63.65</v>
      </c>
      <c r="H172" s="289">
        <v>54.15</v>
      </c>
      <c r="I172" s="289"/>
      <c r="J172" s="288">
        <v>156</v>
      </c>
      <c r="K172" s="287" t="str">
        <f>IF(L172="","",IF(L172&lt;50,G172-($K$9*G172),IF(L172&gt;=50,H172-($K$9*H172))))</f>
        <v/>
      </c>
      <c r="L172" s="286"/>
    </row>
    <row r="173" spans="1:12" ht="15" customHeight="1" x14ac:dyDescent="0.25">
      <c r="A173" s="294" t="s">
        <v>6042</v>
      </c>
      <c r="B173" s="292" t="s">
        <v>3522</v>
      </c>
      <c r="C173" s="291" t="s">
        <v>3521</v>
      </c>
      <c r="D173" s="291" t="s">
        <v>15</v>
      </c>
      <c r="E173" s="291" t="s">
        <v>3625</v>
      </c>
      <c r="F173" s="290" t="s">
        <v>20</v>
      </c>
      <c r="G173" s="289">
        <v>60.25</v>
      </c>
      <c r="H173" s="289">
        <v>51.25</v>
      </c>
      <c r="I173" s="289"/>
      <c r="J173" s="288">
        <v>30</v>
      </c>
      <c r="K173" s="287" t="str">
        <f>IF(L173="","",IF(L173&lt;50,G173-($K$9*G173),IF(L173&gt;=50,H173-($K$9*H173))))</f>
        <v/>
      </c>
      <c r="L173" s="286"/>
    </row>
    <row r="174" spans="1:12" ht="15" customHeight="1" x14ac:dyDescent="0.25">
      <c r="A174" s="294" t="s">
        <v>6041</v>
      </c>
      <c r="B174" s="292" t="s">
        <v>3522</v>
      </c>
      <c r="C174" s="291" t="s">
        <v>3521</v>
      </c>
      <c r="D174" s="291" t="s">
        <v>15</v>
      </c>
      <c r="E174" s="291" t="s">
        <v>3715</v>
      </c>
      <c r="F174" s="290" t="s">
        <v>20</v>
      </c>
      <c r="G174" s="289">
        <v>52.75</v>
      </c>
      <c r="H174" s="289">
        <v>44.85</v>
      </c>
      <c r="I174" s="289"/>
      <c r="J174" s="288">
        <v>159</v>
      </c>
      <c r="K174" s="287" t="str">
        <f>IF(L174="","",IF(L174&lt;50,G174-($K$9*G174),IF(L174&gt;=50,H174-($K$9*H174))))</f>
        <v/>
      </c>
      <c r="L174" s="286"/>
    </row>
    <row r="175" spans="1:12" ht="15" customHeight="1" x14ac:dyDescent="0.25">
      <c r="A175" s="294" t="s">
        <v>6040</v>
      </c>
      <c r="B175" s="292" t="s">
        <v>3522</v>
      </c>
      <c r="C175" s="291" t="s">
        <v>3521</v>
      </c>
      <c r="D175" s="291" t="s">
        <v>15</v>
      </c>
      <c r="E175" s="291" t="s">
        <v>3708</v>
      </c>
      <c r="F175" s="290" t="s">
        <v>20</v>
      </c>
      <c r="G175" s="289">
        <v>39.4</v>
      </c>
      <c r="H175" s="289">
        <v>33.5</v>
      </c>
      <c r="I175" s="289"/>
      <c r="J175" s="288">
        <v>35</v>
      </c>
      <c r="K175" s="287" t="str">
        <f>IF(L175="","",IF(L175&lt;50,G175-($K$9*G175),IF(L175&gt;=50,H175-($K$9*H175))))</f>
        <v/>
      </c>
      <c r="L175" s="286"/>
    </row>
    <row r="176" spans="1:12" ht="15" customHeight="1" x14ac:dyDescent="0.25">
      <c r="A176" s="294" t="s">
        <v>6039</v>
      </c>
      <c r="B176" s="292" t="s">
        <v>3522</v>
      </c>
      <c r="C176" s="291" t="s">
        <v>3521</v>
      </c>
      <c r="D176" s="291" t="s">
        <v>15</v>
      </c>
      <c r="E176" s="291" t="s">
        <v>3779</v>
      </c>
      <c r="F176" s="290" t="s">
        <v>20</v>
      </c>
      <c r="G176" s="289">
        <v>49.1</v>
      </c>
      <c r="H176" s="289">
        <v>41.75</v>
      </c>
      <c r="I176" s="289"/>
      <c r="J176" s="288">
        <v>123</v>
      </c>
      <c r="K176" s="287" t="str">
        <f>IF(L176="","",IF(L176&lt;50,G176-($K$9*G176),IF(L176&gt;=50,H176-($K$9*H176))))</f>
        <v/>
      </c>
      <c r="L176" s="286"/>
    </row>
    <row r="177" spans="1:12" ht="15" customHeight="1" x14ac:dyDescent="0.25">
      <c r="A177" s="294" t="s">
        <v>6038</v>
      </c>
      <c r="B177" s="292" t="s">
        <v>3522</v>
      </c>
      <c r="C177" s="291" t="s">
        <v>3521</v>
      </c>
      <c r="D177" s="291" t="s">
        <v>15</v>
      </c>
      <c r="E177" s="291" t="s">
        <v>3681</v>
      </c>
      <c r="F177" s="290" t="s">
        <v>20</v>
      </c>
      <c r="G177" s="289">
        <v>46.45</v>
      </c>
      <c r="H177" s="289">
        <v>39.5</v>
      </c>
      <c r="I177" s="289"/>
      <c r="J177" s="288">
        <v>179</v>
      </c>
      <c r="K177" s="287" t="str">
        <f>IF(L177="","",IF(L177&lt;50,G177-($K$9*G177),IF(L177&gt;=50,H177-($K$9*H177))))</f>
        <v/>
      </c>
      <c r="L177" s="286"/>
    </row>
    <row r="178" spans="1:12" ht="15" customHeight="1" x14ac:dyDescent="0.25">
      <c r="A178" s="294" t="s">
        <v>6037</v>
      </c>
      <c r="B178" s="292" t="s">
        <v>3522</v>
      </c>
      <c r="C178" s="291" t="s">
        <v>3521</v>
      </c>
      <c r="D178" s="291" t="s">
        <v>15</v>
      </c>
      <c r="E178" s="291" t="s">
        <v>3679</v>
      </c>
      <c r="F178" s="290" t="s">
        <v>20</v>
      </c>
      <c r="G178" s="289">
        <v>40.450000000000003</v>
      </c>
      <c r="H178" s="289">
        <v>34.4</v>
      </c>
      <c r="I178" s="289"/>
      <c r="J178" s="288">
        <v>9</v>
      </c>
      <c r="K178" s="287" t="str">
        <f>IF(L178="","",IF(L178&lt;50,G178-($K$9*G178),IF(L178&gt;=50,H178-($K$9*H178))))</f>
        <v/>
      </c>
      <c r="L178" s="286"/>
    </row>
    <row r="179" spans="1:12" ht="15" customHeight="1" x14ac:dyDescent="0.25">
      <c r="A179" s="294" t="s">
        <v>6036</v>
      </c>
      <c r="B179" s="292" t="s">
        <v>3522</v>
      </c>
      <c r="C179" s="291" t="s">
        <v>3521</v>
      </c>
      <c r="D179" s="291" t="s">
        <v>15</v>
      </c>
      <c r="E179" s="291" t="s">
        <v>3615</v>
      </c>
      <c r="F179" s="290" t="s">
        <v>20</v>
      </c>
      <c r="G179" s="289">
        <v>33.6</v>
      </c>
      <c r="H179" s="289">
        <v>28.6</v>
      </c>
      <c r="I179" s="289"/>
      <c r="J179" s="288">
        <v>19</v>
      </c>
      <c r="K179" s="287" t="str">
        <f>IF(L179="","",IF(L179&lt;50,G179-($K$9*G179),IF(L179&gt;=50,H179-($K$9*H179))))</f>
        <v/>
      </c>
      <c r="L179" s="286"/>
    </row>
    <row r="180" spans="1:12" ht="15" customHeight="1" x14ac:dyDescent="0.25">
      <c r="A180" s="294" t="s">
        <v>6035</v>
      </c>
      <c r="B180" s="292" t="s">
        <v>3522</v>
      </c>
      <c r="C180" s="291" t="s">
        <v>3521</v>
      </c>
      <c r="D180" s="291" t="s">
        <v>15</v>
      </c>
      <c r="E180" s="291" t="s">
        <v>3613</v>
      </c>
      <c r="F180" s="290" t="s">
        <v>20</v>
      </c>
      <c r="G180" s="289">
        <v>29.7</v>
      </c>
      <c r="H180" s="289">
        <v>25.25</v>
      </c>
      <c r="I180" s="289"/>
      <c r="J180" s="288">
        <v>40</v>
      </c>
      <c r="K180" s="287" t="str">
        <f>IF(L180="","",IF(L180&lt;50,G180-($K$9*G180),IF(L180&gt;=50,H180-($K$9*H180))))</f>
        <v/>
      </c>
      <c r="L180" s="286"/>
    </row>
    <row r="181" spans="1:12" ht="15" customHeight="1" x14ac:dyDescent="0.25">
      <c r="A181" s="294" t="s">
        <v>6034</v>
      </c>
      <c r="B181" s="292" t="s">
        <v>26</v>
      </c>
      <c r="C181" s="291" t="s">
        <v>6024</v>
      </c>
      <c r="D181" s="291" t="s">
        <v>15</v>
      </c>
      <c r="E181" s="291" t="s">
        <v>3634</v>
      </c>
      <c r="F181" s="290" t="s">
        <v>20</v>
      </c>
      <c r="G181" s="289">
        <v>96.75</v>
      </c>
      <c r="H181" s="289">
        <v>82.25</v>
      </c>
      <c r="I181" s="289"/>
      <c r="J181" s="288">
        <v>159</v>
      </c>
      <c r="K181" s="287" t="str">
        <f>IF(L181="","",IF(L181&lt;50,G181-($K$9*G181),IF(L181&gt;=50,H181-($K$9*H181))))</f>
        <v/>
      </c>
      <c r="L181" s="286"/>
    </row>
    <row r="182" spans="1:12" ht="15" customHeight="1" x14ac:dyDescent="0.25">
      <c r="A182" s="294" t="s">
        <v>6033</v>
      </c>
      <c r="B182" s="292" t="s">
        <v>26</v>
      </c>
      <c r="C182" s="291" t="s">
        <v>6024</v>
      </c>
      <c r="D182" s="291" t="s">
        <v>15</v>
      </c>
      <c r="E182" s="291" t="s">
        <v>3627</v>
      </c>
      <c r="F182" s="290" t="s">
        <v>20</v>
      </c>
      <c r="G182" s="289">
        <v>83.9</v>
      </c>
      <c r="H182" s="289">
        <v>71.349999999999994</v>
      </c>
      <c r="I182" s="289"/>
      <c r="J182" s="288">
        <v>500</v>
      </c>
      <c r="K182" s="287" t="str">
        <f>IF(L182="","",IF(L182&lt;50,G182-($K$9*G182),IF(L182&gt;=50,H182-($K$9*H182))))</f>
        <v/>
      </c>
      <c r="L182" s="286"/>
    </row>
    <row r="183" spans="1:12" ht="15" customHeight="1" x14ac:dyDescent="0.25">
      <c r="A183" s="294" t="s">
        <v>6032</v>
      </c>
      <c r="B183" s="292" t="s">
        <v>26</v>
      </c>
      <c r="C183" s="291" t="s">
        <v>6024</v>
      </c>
      <c r="D183" s="291" t="s">
        <v>15</v>
      </c>
      <c r="E183" s="291" t="s">
        <v>3625</v>
      </c>
      <c r="F183" s="290" t="s">
        <v>20</v>
      </c>
      <c r="G183" s="289">
        <v>70.25</v>
      </c>
      <c r="H183" s="289">
        <v>59.75</v>
      </c>
      <c r="I183" s="289"/>
      <c r="J183" s="288">
        <v>500</v>
      </c>
      <c r="K183" s="287" t="str">
        <f>IF(L183="","",IF(L183&lt;50,G183-($K$9*G183),IF(L183&gt;=50,H183-($K$9*H183))))</f>
        <v/>
      </c>
      <c r="L183" s="286"/>
    </row>
    <row r="184" spans="1:12" ht="15" customHeight="1" x14ac:dyDescent="0.25">
      <c r="A184" s="294" t="s">
        <v>6031</v>
      </c>
      <c r="B184" s="292" t="s">
        <v>26</v>
      </c>
      <c r="C184" s="291" t="s">
        <v>6024</v>
      </c>
      <c r="D184" s="291" t="s">
        <v>15</v>
      </c>
      <c r="E184" s="291" t="s">
        <v>3715</v>
      </c>
      <c r="F184" s="290" t="s">
        <v>20</v>
      </c>
      <c r="G184" s="289">
        <v>61.5</v>
      </c>
      <c r="H184" s="289">
        <v>52.3</v>
      </c>
      <c r="I184" s="289"/>
      <c r="J184" s="288">
        <v>54</v>
      </c>
      <c r="K184" s="287" t="str">
        <f>IF(L184="","",IF(L184&lt;50,G184-($K$9*G184),IF(L184&gt;=50,H184-($K$9*H184))))</f>
        <v/>
      </c>
      <c r="L184" s="286"/>
    </row>
    <row r="185" spans="1:12" ht="15" customHeight="1" x14ac:dyDescent="0.25">
      <c r="A185" s="294" t="s">
        <v>6030</v>
      </c>
      <c r="B185" s="292" t="s">
        <v>26</v>
      </c>
      <c r="C185" s="291" t="s">
        <v>6024</v>
      </c>
      <c r="D185" s="291" t="s">
        <v>15</v>
      </c>
      <c r="E185" s="291" t="s">
        <v>3712</v>
      </c>
      <c r="F185" s="290" t="s">
        <v>20</v>
      </c>
      <c r="G185" s="289">
        <v>51.1</v>
      </c>
      <c r="H185" s="289">
        <v>43.45</v>
      </c>
      <c r="I185" s="289"/>
      <c r="J185" s="288">
        <v>423</v>
      </c>
      <c r="K185" s="287" t="str">
        <f>IF(L185="","",IF(L185&lt;50,G185-($K$9*G185),IF(L185&gt;=50,H185-($K$9*H185))))</f>
        <v/>
      </c>
      <c r="L185" s="286"/>
    </row>
    <row r="186" spans="1:12" ht="15" customHeight="1" x14ac:dyDescent="0.25">
      <c r="A186" s="294" t="s">
        <v>6029</v>
      </c>
      <c r="B186" s="292" t="s">
        <v>26</v>
      </c>
      <c r="C186" s="291" t="s">
        <v>6024</v>
      </c>
      <c r="D186" s="291" t="s">
        <v>15</v>
      </c>
      <c r="E186" s="291" t="s">
        <v>3621</v>
      </c>
      <c r="F186" s="290" t="s">
        <v>20</v>
      </c>
      <c r="G186" s="289">
        <v>52.6</v>
      </c>
      <c r="H186" s="289">
        <v>44.75</v>
      </c>
      <c r="I186" s="289"/>
      <c r="J186" s="288">
        <v>10</v>
      </c>
      <c r="K186" s="287" t="str">
        <f>IF(L186="","",IF(L186&lt;50,G186-($K$9*G186),IF(L186&gt;=50,H186-($K$9*H186))))</f>
        <v/>
      </c>
      <c r="L186" s="286"/>
    </row>
    <row r="187" spans="1:12" ht="15" customHeight="1" x14ac:dyDescent="0.25">
      <c r="A187" s="294" t="s">
        <v>6028</v>
      </c>
      <c r="B187" s="292" t="s">
        <v>26</v>
      </c>
      <c r="C187" s="291" t="s">
        <v>6024</v>
      </c>
      <c r="D187" s="291" t="s">
        <v>15</v>
      </c>
      <c r="E187" s="291" t="s">
        <v>3708</v>
      </c>
      <c r="F187" s="290" t="s">
        <v>20</v>
      </c>
      <c r="G187" s="289">
        <v>46.05</v>
      </c>
      <c r="H187" s="289">
        <v>39.15</v>
      </c>
      <c r="I187" s="289"/>
      <c r="J187" s="288">
        <v>141</v>
      </c>
      <c r="K187" s="287" t="str">
        <f>IF(L187="","",IF(L187&lt;50,G187-($K$9*G187),IF(L187&gt;=50,H187-($K$9*H187))))</f>
        <v/>
      </c>
      <c r="L187" s="286"/>
    </row>
    <row r="188" spans="1:12" ht="15" customHeight="1" x14ac:dyDescent="0.25">
      <c r="A188" s="294" t="s">
        <v>6027</v>
      </c>
      <c r="B188" s="292" t="s">
        <v>26</v>
      </c>
      <c r="C188" s="291" t="s">
        <v>6024</v>
      </c>
      <c r="D188" s="291" t="s">
        <v>15</v>
      </c>
      <c r="E188" s="291" t="s">
        <v>3619</v>
      </c>
      <c r="F188" s="290" t="s">
        <v>20</v>
      </c>
      <c r="G188" s="289">
        <v>45.2</v>
      </c>
      <c r="H188" s="289">
        <v>38.450000000000003</v>
      </c>
      <c r="I188" s="289"/>
      <c r="J188" s="288">
        <v>24</v>
      </c>
      <c r="K188" s="287" t="str">
        <f>IF(L188="","",IF(L188&lt;50,G188-($K$9*G188),IF(L188&gt;=50,H188-($K$9*H188))))</f>
        <v/>
      </c>
      <c r="L188" s="286"/>
    </row>
    <row r="189" spans="1:12" ht="15" customHeight="1" x14ac:dyDescent="0.25">
      <c r="A189" s="294" t="s">
        <v>6026</v>
      </c>
      <c r="B189" s="292" t="s">
        <v>26</v>
      </c>
      <c r="C189" s="291" t="s">
        <v>6024</v>
      </c>
      <c r="D189" s="291" t="s">
        <v>15</v>
      </c>
      <c r="E189" s="291" t="s">
        <v>3615</v>
      </c>
      <c r="F189" s="290" t="s">
        <v>20</v>
      </c>
      <c r="G189" s="289">
        <v>28.05</v>
      </c>
      <c r="H189" s="289">
        <v>23.85</v>
      </c>
      <c r="I189" s="289"/>
      <c r="J189" s="288">
        <v>500</v>
      </c>
      <c r="K189" s="287" t="str">
        <f>IF(L189="","",IF(L189&lt;50,G189-($K$9*G189),IF(L189&gt;=50,H189-($K$9*H189))))</f>
        <v/>
      </c>
      <c r="L189" s="286"/>
    </row>
    <row r="190" spans="1:12" ht="15" customHeight="1" x14ac:dyDescent="0.25">
      <c r="A190" s="294" t="s">
        <v>6025</v>
      </c>
      <c r="B190" s="292" t="s">
        <v>26</v>
      </c>
      <c r="C190" s="291" t="s">
        <v>6024</v>
      </c>
      <c r="D190" s="291" t="s">
        <v>15</v>
      </c>
      <c r="E190" s="291" t="s">
        <v>3613</v>
      </c>
      <c r="F190" s="290" t="s">
        <v>20</v>
      </c>
      <c r="G190" s="289">
        <v>25.15</v>
      </c>
      <c r="H190" s="289">
        <v>21.4</v>
      </c>
      <c r="I190" s="289"/>
      <c r="J190" s="288">
        <v>202</v>
      </c>
      <c r="K190" s="287" t="str">
        <f>IF(L190="","",IF(L190&lt;50,G190-($K$9*G190),IF(L190&gt;=50,H190-($K$9*H190))))</f>
        <v/>
      </c>
      <c r="L190" s="286"/>
    </row>
    <row r="191" spans="1:12" ht="15" customHeight="1" x14ac:dyDescent="0.25">
      <c r="A191" s="294" t="s">
        <v>6023</v>
      </c>
      <c r="B191" s="292" t="s">
        <v>6013</v>
      </c>
      <c r="C191" s="291" t="s">
        <v>6012</v>
      </c>
      <c r="D191" s="291" t="s">
        <v>15</v>
      </c>
      <c r="E191" s="291" t="s">
        <v>3911</v>
      </c>
      <c r="F191" s="290" t="s">
        <v>24</v>
      </c>
      <c r="G191" s="289">
        <v>103.5</v>
      </c>
      <c r="H191" s="289">
        <v>88</v>
      </c>
      <c r="I191" s="289"/>
      <c r="J191" s="288">
        <v>25</v>
      </c>
      <c r="K191" s="287" t="str">
        <f>IF(L191="","",IF(L191&lt;50,G191-($K$9*G191),IF(L191&gt;=50,H191-($K$9*H191))))</f>
        <v/>
      </c>
      <c r="L191" s="286"/>
    </row>
    <row r="192" spans="1:12" ht="15" customHeight="1" x14ac:dyDescent="0.25">
      <c r="A192" s="294" t="s">
        <v>6022</v>
      </c>
      <c r="B192" s="292" t="s">
        <v>6013</v>
      </c>
      <c r="C192" s="291" t="s">
        <v>6012</v>
      </c>
      <c r="D192" s="291" t="s">
        <v>15</v>
      </c>
      <c r="E192" s="291" t="s">
        <v>3755</v>
      </c>
      <c r="F192" s="290" t="s">
        <v>24</v>
      </c>
      <c r="G192" s="289">
        <v>94.25</v>
      </c>
      <c r="H192" s="289">
        <v>80.150000000000006</v>
      </c>
      <c r="I192" s="289"/>
      <c r="J192" s="288">
        <v>106</v>
      </c>
      <c r="K192" s="287" t="str">
        <f>IF(L192="","",IF(L192&lt;50,G192-($K$9*G192),IF(L192&gt;=50,H192-($K$9*H192))))</f>
        <v/>
      </c>
      <c r="L192" s="286"/>
    </row>
    <row r="193" spans="1:12" ht="15" customHeight="1" x14ac:dyDescent="0.25">
      <c r="A193" s="294" t="s">
        <v>6021</v>
      </c>
      <c r="B193" s="292" t="s">
        <v>6013</v>
      </c>
      <c r="C193" s="291" t="s">
        <v>6012</v>
      </c>
      <c r="D193" s="291" t="s">
        <v>15</v>
      </c>
      <c r="E193" s="291" t="s">
        <v>3712</v>
      </c>
      <c r="F193" s="290" t="s">
        <v>24</v>
      </c>
      <c r="G193" s="289">
        <v>57.05</v>
      </c>
      <c r="H193" s="289">
        <v>48.5</v>
      </c>
      <c r="I193" s="289"/>
      <c r="J193" s="288">
        <v>78</v>
      </c>
      <c r="K193" s="287" t="str">
        <f>IF(L193="","",IF(L193&lt;50,G193-($K$9*G193),IF(L193&gt;=50,H193-($K$9*H193))))</f>
        <v/>
      </c>
      <c r="L193" s="286"/>
    </row>
    <row r="194" spans="1:12" ht="15" customHeight="1" x14ac:dyDescent="0.25">
      <c r="A194" s="294" t="s">
        <v>6020</v>
      </c>
      <c r="B194" s="292" t="s">
        <v>6013</v>
      </c>
      <c r="C194" s="291" t="s">
        <v>6012</v>
      </c>
      <c r="D194" s="291" t="s">
        <v>15</v>
      </c>
      <c r="E194" s="291" t="s">
        <v>3621</v>
      </c>
      <c r="F194" s="290" t="s">
        <v>24</v>
      </c>
      <c r="G194" s="289">
        <v>56.1</v>
      </c>
      <c r="H194" s="289">
        <v>47.7</v>
      </c>
      <c r="I194" s="289"/>
      <c r="J194" s="288">
        <v>16</v>
      </c>
      <c r="K194" s="287" t="str">
        <f>IF(L194="","",IF(L194&lt;50,G194-($K$9*G194),IF(L194&gt;=50,H194-($K$9*H194))))</f>
        <v/>
      </c>
      <c r="L194" s="286"/>
    </row>
    <row r="195" spans="1:12" ht="15" customHeight="1" x14ac:dyDescent="0.25">
      <c r="A195" s="294" t="s">
        <v>6019</v>
      </c>
      <c r="B195" s="292" t="s">
        <v>6013</v>
      </c>
      <c r="C195" s="291" t="s">
        <v>6012</v>
      </c>
      <c r="D195" s="291" t="s">
        <v>15</v>
      </c>
      <c r="E195" s="291" t="s">
        <v>3708</v>
      </c>
      <c r="F195" s="290" t="s">
        <v>24</v>
      </c>
      <c r="G195" s="289">
        <v>49.1</v>
      </c>
      <c r="H195" s="289">
        <v>41.75</v>
      </c>
      <c r="I195" s="289"/>
      <c r="J195" s="288">
        <v>272</v>
      </c>
      <c r="K195" s="287" t="str">
        <f>IF(L195="","",IF(L195&lt;50,G195-($K$9*G195),IF(L195&gt;=50,H195-($K$9*H195))))</f>
        <v/>
      </c>
      <c r="L195" s="286"/>
    </row>
    <row r="196" spans="1:12" ht="15" customHeight="1" x14ac:dyDescent="0.25">
      <c r="A196" s="294" t="s">
        <v>6018</v>
      </c>
      <c r="B196" s="292" t="s">
        <v>6013</v>
      </c>
      <c r="C196" s="291" t="s">
        <v>6012</v>
      </c>
      <c r="D196" s="291" t="s">
        <v>15</v>
      </c>
      <c r="E196" s="291" t="s">
        <v>3619</v>
      </c>
      <c r="F196" s="290" t="s">
        <v>24</v>
      </c>
      <c r="G196" s="289">
        <v>50.55</v>
      </c>
      <c r="H196" s="289">
        <v>43</v>
      </c>
      <c r="I196" s="289"/>
      <c r="J196" s="288">
        <v>500</v>
      </c>
      <c r="K196" s="287" t="str">
        <f>IF(L196="","",IF(L196&lt;50,G196-($K$9*G196),IF(L196&gt;=50,H196-($K$9*H196))))</f>
        <v/>
      </c>
      <c r="L196" s="286"/>
    </row>
    <row r="197" spans="1:12" ht="15" customHeight="1" x14ac:dyDescent="0.25">
      <c r="A197" s="294" t="s">
        <v>6017</v>
      </c>
      <c r="B197" s="292" t="s">
        <v>6013</v>
      </c>
      <c r="C197" s="291" t="s">
        <v>6012</v>
      </c>
      <c r="D197" s="291" t="s">
        <v>15</v>
      </c>
      <c r="E197" s="291" t="s">
        <v>3705</v>
      </c>
      <c r="F197" s="290" t="s">
        <v>24</v>
      </c>
      <c r="G197" s="289">
        <v>44.25</v>
      </c>
      <c r="H197" s="289">
        <v>37.65</v>
      </c>
      <c r="I197" s="289"/>
      <c r="J197" s="288">
        <v>500</v>
      </c>
      <c r="K197" s="287" t="str">
        <f>IF(L197="","",IF(L197&lt;50,G197-($K$9*G197),IF(L197&gt;=50,H197-($K$9*H197))))</f>
        <v/>
      </c>
      <c r="L197" s="286"/>
    </row>
    <row r="198" spans="1:12" ht="15" customHeight="1" x14ac:dyDescent="0.25">
      <c r="A198" s="294" t="s">
        <v>6016</v>
      </c>
      <c r="B198" s="292" t="s">
        <v>6013</v>
      </c>
      <c r="C198" s="291" t="s">
        <v>6012</v>
      </c>
      <c r="D198" s="291" t="s">
        <v>15</v>
      </c>
      <c r="E198" s="291" t="s">
        <v>3642</v>
      </c>
      <c r="F198" s="290" t="s">
        <v>24</v>
      </c>
      <c r="G198" s="289">
        <v>29.7</v>
      </c>
      <c r="H198" s="289">
        <v>25.25</v>
      </c>
      <c r="I198" s="289"/>
      <c r="J198" s="288">
        <v>37</v>
      </c>
      <c r="K198" s="287" t="str">
        <f>IF(L198="","",IF(L198&lt;50,G198-($K$9*G198),IF(L198&gt;=50,H198-($K$9*H198))))</f>
        <v/>
      </c>
      <c r="L198" s="286"/>
    </row>
    <row r="199" spans="1:12" ht="15" customHeight="1" x14ac:dyDescent="0.25">
      <c r="A199" s="294" t="s">
        <v>6015</v>
      </c>
      <c r="B199" s="292" t="s">
        <v>6013</v>
      </c>
      <c r="C199" s="291" t="s">
        <v>6012</v>
      </c>
      <c r="D199" s="291" t="s">
        <v>15</v>
      </c>
      <c r="E199" s="291" t="s">
        <v>3615</v>
      </c>
      <c r="F199" s="290" t="s">
        <v>24</v>
      </c>
      <c r="G199" s="289">
        <v>27.45</v>
      </c>
      <c r="H199" s="289">
        <v>23.35</v>
      </c>
      <c r="I199" s="289"/>
      <c r="J199" s="288">
        <v>7</v>
      </c>
      <c r="K199" s="287" t="str">
        <f>IF(L199="","",IF(L199&lt;50,G199-($K$9*G199),IF(L199&gt;=50,H199-($K$9*H199))))</f>
        <v/>
      </c>
      <c r="L199" s="286"/>
    </row>
    <row r="200" spans="1:12" ht="15" customHeight="1" x14ac:dyDescent="0.25">
      <c r="A200" s="294" t="s">
        <v>6014</v>
      </c>
      <c r="B200" s="292" t="s">
        <v>6013</v>
      </c>
      <c r="C200" s="291" t="s">
        <v>6012</v>
      </c>
      <c r="D200" s="291" t="s">
        <v>15</v>
      </c>
      <c r="E200" s="291" t="s">
        <v>3636</v>
      </c>
      <c r="F200" s="290" t="s">
        <v>24</v>
      </c>
      <c r="G200" s="289">
        <v>20.7</v>
      </c>
      <c r="H200" s="289">
        <v>17.600000000000001</v>
      </c>
      <c r="I200" s="289"/>
      <c r="J200" s="288">
        <v>27</v>
      </c>
      <c r="K200" s="287" t="str">
        <f>IF(L200="","",IF(L200&lt;50,G200-($K$9*G200),IF(L200&gt;=50,H200-($K$9*H200))))</f>
        <v/>
      </c>
      <c r="L200" s="286"/>
    </row>
    <row r="201" spans="1:12" ht="15" customHeight="1" x14ac:dyDescent="0.25">
      <c r="A201" s="294" t="s">
        <v>6011</v>
      </c>
      <c r="B201" s="292" t="s">
        <v>3515</v>
      </c>
      <c r="C201" s="291" t="s">
        <v>3514</v>
      </c>
      <c r="D201" s="291" t="s">
        <v>15</v>
      </c>
      <c r="E201" s="291" t="s">
        <v>3625</v>
      </c>
      <c r="F201" s="290" t="s">
        <v>3513</v>
      </c>
      <c r="G201" s="289">
        <v>54.25</v>
      </c>
      <c r="H201" s="289">
        <v>46.15</v>
      </c>
      <c r="I201" s="289"/>
      <c r="J201" s="288">
        <v>311</v>
      </c>
      <c r="K201" s="287" t="str">
        <f>IF(L201="","",IF(L201&lt;50,G201-($K$9*G201),IF(L201&gt;=50,H201-($K$9*H201))))</f>
        <v/>
      </c>
      <c r="L201" s="286"/>
    </row>
    <row r="202" spans="1:12" ht="15" customHeight="1" x14ac:dyDescent="0.25">
      <c r="A202" s="294" t="s">
        <v>6010</v>
      </c>
      <c r="B202" s="292" t="s">
        <v>3515</v>
      </c>
      <c r="C202" s="291" t="s">
        <v>3514</v>
      </c>
      <c r="D202" s="291" t="s">
        <v>15</v>
      </c>
      <c r="E202" s="291" t="s">
        <v>3715</v>
      </c>
      <c r="F202" s="290" t="s">
        <v>3513</v>
      </c>
      <c r="G202" s="289">
        <v>47.5</v>
      </c>
      <c r="H202" s="289">
        <v>40.4</v>
      </c>
      <c r="I202" s="289"/>
      <c r="J202" s="288">
        <v>64</v>
      </c>
      <c r="K202" s="287" t="str">
        <f>IF(L202="","",IF(L202&lt;50,G202-($K$9*G202),IF(L202&gt;=50,H202-($K$9*H202))))</f>
        <v/>
      </c>
      <c r="L202" s="286"/>
    </row>
    <row r="203" spans="1:12" ht="15" customHeight="1" x14ac:dyDescent="0.25">
      <c r="A203" s="294" t="s">
        <v>6009</v>
      </c>
      <c r="B203" s="292" t="s">
        <v>3515</v>
      </c>
      <c r="C203" s="291" t="s">
        <v>3514</v>
      </c>
      <c r="D203" s="291" t="s">
        <v>15</v>
      </c>
      <c r="E203" s="291" t="s">
        <v>3623</v>
      </c>
      <c r="F203" s="290" t="s">
        <v>3513</v>
      </c>
      <c r="G203" s="289">
        <v>48.1</v>
      </c>
      <c r="H203" s="289">
        <v>40.9</v>
      </c>
      <c r="I203" s="289"/>
      <c r="J203" s="288">
        <v>500</v>
      </c>
      <c r="K203" s="287" t="str">
        <f>IF(L203="","",IF(L203&lt;50,G203-($K$9*G203),IF(L203&gt;=50,H203-($K$9*H203))))</f>
        <v/>
      </c>
      <c r="L203" s="286"/>
    </row>
    <row r="204" spans="1:12" ht="15" customHeight="1" x14ac:dyDescent="0.25">
      <c r="A204" s="294" t="s">
        <v>6008</v>
      </c>
      <c r="B204" s="292" t="s">
        <v>3515</v>
      </c>
      <c r="C204" s="291" t="s">
        <v>3514</v>
      </c>
      <c r="D204" s="291" t="s">
        <v>15</v>
      </c>
      <c r="E204" s="291" t="s">
        <v>3712</v>
      </c>
      <c r="F204" s="290" t="s">
        <v>3513</v>
      </c>
      <c r="G204" s="289">
        <v>42.1</v>
      </c>
      <c r="H204" s="289">
        <v>35.799999999999997</v>
      </c>
      <c r="I204" s="289"/>
      <c r="J204" s="288">
        <v>257</v>
      </c>
      <c r="K204" s="287" t="str">
        <f>IF(L204="","",IF(L204&lt;50,G204-($K$9*G204),IF(L204&gt;=50,H204-($K$9*H204))))</f>
        <v/>
      </c>
      <c r="L204" s="286"/>
    </row>
    <row r="205" spans="1:12" ht="15" customHeight="1" x14ac:dyDescent="0.25">
      <c r="A205" s="294" t="s">
        <v>6007</v>
      </c>
      <c r="B205" s="292" t="s">
        <v>3515</v>
      </c>
      <c r="C205" s="291" t="s">
        <v>3514</v>
      </c>
      <c r="D205" s="291" t="s">
        <v>15</v>
      </c>
      <c r="E205" s="291" t="s">
        <v>3621</v>
      </c>
      <c r="F205" s="290" t="s">
        <v>3513</v>
      </c>
      <c r="G205" s="289">
        <v>41</v>
      </c>
      <c r="H205" s="289">
        <v>34.85</v>
      </c>
      <c r="I205" s="289"/>
      <c r="J205" s="288">
        <v>14</v>
      </c>
      <c r="K205" s="287" t="str">
        <f>IF(L205="","",IF(L205&lt;50,G205-($K$9*G205),IF(L205&gt;=50,H205-($K$9*H205))))</f>
        <v/>
      </c>
      <c r="L205" s="286"/>
    </row>
    <row r="206" spans="1:12" ht="15" customHeight="1" x14ac:dyDescent="0.25">
      <c r="A206" s="294" t="s">
        <v>6006</v>
      </c>
      <c r="B206" s="292" t="s">
        <v>3515</v>
      </c>
      <c r="C206" s="291" t="s">
        <v>3514</v>
      </c>
      <c r="D206" s="291" t="s">
        <v>15</v>
      </c>
      <c r="E206" s="291" t="s">
        <v>3708</v>
      </c>
      <c r="F206" s="290" t="s">
        <v>3513</v>
      </c>
      <c r="G206" s="289">
        <v>35.9</v>
      </c>
      <c r="H206" s="289">
        <v>30.55</v>
      </c>
      <c r="I206" s="289"/>
      <c r="J206" s="288">
        <v>150</v>
      </c>
      <c r="K206" s="287" t="str">
        <f>IF(L206="","",IF(L206&lt;50,G206-($K$9*G206),IF(L206&gt;=50,H206-($K$9*H206))))</f>
        <v/>
      </c>
      <c r="L206" s="286"/>
    </row>
    <row r="207" spans="1:12" ht="15" customHeight="1" x14ac:dyDescent="0.25">
      <c r="A207" s="294" t="s">
        <v>6005</v>
      </c>
      <c r="B207" s="292" t="s">
        <v>3515</v>
      </c>
      <c r="C207" s="291" t="s">
        <v>3514</v>
      </c>
      <c r="D207" s="291" t="s">
        <v>15</v>
      </c>
      <c r="E207" s="291" t="s">
        <v>3642</v>
      </c>
      <c r="F207" s="290" t="s">
        <v>3513</v>
      </c>
      <c r="G207" s="289">
        <v>24.8</v>
      </c>
      <c r="H207" s="289">
        <v>21.1</v>
      </c>
      <c r="I207" s="289"/>
      <c r="J207" s="288">
        <v>7</v>
      </c>
      <c r="K207" s="287" t="str">
        <f>IF(L207="","",IF(L207&lt;50,G207-($K$9*G207),IF(L207&gt;=50,H207-($K$9*H207))))</f>
        <v/>
      </c>
      <c r="L207" s="286"/>
    </row>
    <row r="208" spans="1:12" ht="15" customHeight="1" x14ac:dyDescent="0.25">
      <c r="A208" s="294" t="s">
        <v>6004</v>
      </c>
      <c r="B208" s="292" t="s">
        <v>5995</v>
      </c>
      <c r="C208" s="291" t="s">
        <v>5994</v>
      </c>
      <c r="D208" s="291" t="s">
        <v>15</v>
      </c>
      <c r="E208" s="291" t="s">
        <v>3625</v>
      </c>
      <c r="F208" s="290" t="s">
        <v>19</v>
      </c>
      <c r="G208" s="289">
        <v>58.25</v>
      </c>
      <c r="H208" s="289">
        <v>49.55</v>
      </c>
      <c r="I208" s="289">
        <v>0.5</v>
      </c>
      <c r="J208" s="288">
        <v>196</v>
      </c>
      <c r="K208" s="287" t="str">
        <f>IF(L208="","",IF(L208&lt;50,G208-($K$9*G208),IF(L208&gt;=50,H208-($K$9*H208))))</f>
        <v/>
      </c>
      <c r="L208" s="286"/>
    </row>
    <row r="209" spans="1:12" ht="15" customHeight="1" x14ac:dyDescent="0.25">
      <c r="A209" s="294" t="s">
        <v>6003</v>
      </c>
      <c r="B209" s="292" t="s">
        <v>5995</v>
      </c>
      <c r="C209" s="291" t="s">
        <v>5994</v>
      </c>
      <c r="D209" s="291" t="s">
        <v>15</v>
      </c>
      <c r="E209" s="291" t="s">
        <v>3623</v>
      </c>
      <c r="F209" s="290" t="s">
        <v>19</v>
      </c>
      <c r="G209" s="289">
        <v>46.5</v>
      </c>
      <c r="H209" s="289">
        <v>39.549999999999997</v>
      </c>
      <c r="I209" s="289">
        <v>0.5</v>
      </c>
      <c r="J209" s="288">
        <v>162</v>
      </c>
      <c r="K209" s="287" t="str">
        <f>IF(L209="","",IF(L209&lt;50,G209-($K$9*G209),IF(L209&gt;=50,H209-($K$9*H209))))</f>
        <v/>
      </c>
      <c r="L209" s="286"/>
    </row>
    <row r="210" spans="1:12" ht="15" customHeight="1" x14ac:dyDescent="0.25">
      <c r="A210" s="294" t="s">
        <v>6002</v>
      </c>
      <c r="B210" s="292" t="s">
        <v>5995</v>
      </c>
      <c r="C210" s="291" t="s">
        <v>5994</v>
      </c>
      <c r="D210" s="291" t="s">
        <v>15</v>
      </c>
      <c r="E210" s="291" t="s">
        <v>3621</v>
      </c>
      <c r="F210" s="290" t="s">
        <v>19</v>
      </c>
      <c r="G210" s="289">
        <v>41.4</v>
      </c>
      <c r="H210" s="289">
        <v>35.200000000000003</v>
      </c>
      <c r="I210" s="289">
        <v>0.5</v>
      </c>
      <c r="J210" s="288">
        <v>37</v>
      </c>
      <c r="K210" s="287" t="str">
        <f>IF(L210="","",IF(L210&lt;50,G210-($K$9*G210),IF(L210&gt;=50,H210-($K$9*H210))))</f>
        <v/>
      </c>
      <c r="L210" s="286"/>
    </row>
    <row r="211" spans="1:12" ht="15" customHeight="1" x14ac:dyDescent="0.25">
      <c r="A211" s="294" t="s">
        <v>6001</v>
      </c>
      <c r="B211" s="292" t="s">
        <v>5995</v>
      </c>
      <c r="C211" s="291" t="s">
        <v>5994</v>
      </c>
      <c r="D211" s="291" t="s">
        <v>15</v>
      </c>
      <c r="E211" s="291" t="s">
        <v>3679</v>
      </c>
      <c r="F211" s="290" t="s">
        <v>19</v>
      </c>
      <c r="G211" s="289">
        <v>25.35</v>
      </c>
      <c r="H211" s="289">
        <v>21.55</v>
      </c>
      <c r="I211" s="289">
        <v>0.5</v>
      </c>
      <c r="J211" s="288">
        <v>17</v>
      </c>
      <c r="K211" s="287" t="str">
        <f>IF(L211="","",IF(L211&lt;50,G211-($K$9*G211),IF(L211&gt;=50,H211-($K$9*H211))))</f>
        <v/>
      </c>
      <c r="L211" s="286"/>
    </row>
    <row r="212" spans="1:12" ht="15" customHeight="1" x14ac:dyDescent="0.25">
      <c r="A212" s="294" t="s">
        <v>6000</v>
      </c>
      <c r="B212" s="292" t="s">
        <v>5995</v>
      </c>
      <c r="C212" s="291" t="s">
        <v>5994</v>
      </c>
      <c r="D212" s="291" t="s">
        <v>15</v>
      </c>
      <c r="E212" s="291" t="s">
        <v>3642</v>
      </c>
      <c r="F212" s="290" t="s">
        <v>19</v>
      </c>
      <c r="G212" s="289">
        <v>24.1</v>
      </c>
      <c r="H212" s="289">
        <v>20.5</v>
      </c>
      <c r="I212" s="289">
        <v>0.5</v>
      </c>
      <c r="J212" s="288">
        <v>91</v>
      </c>
      <c r="K212" s="287" t="str">
        <f>IF(L212="","",IF(L212&lt;50,G212-($K$9*G212),IF(L212&gt;=50,H212-($K$9*H212))))</f>
        <v/>
      </c>
      <c r="L212" s="286"/>
    </row>
    <row r="213" spans="1:12" ht="15" customHeight="1" x14ac:dyDescent="0.25">
      <c r="A213" s="294" t="s">
        <v>5999</v>
      </c>
      <c r="B213" s="292" t="s">
        <v>5995</v>
      </c>
      <c r="C213" s="291" t="s">
        <v>5994</v>
      </c>
      <c r="D213" s="291" t="s">
        <v>15</v>
      </c>
      <c r="E213" s="291" t="s">
        <v>3615</v>
      </c>
      <c r="F213" s="290" t="s">
        <v>19</v>
      </c>
      <c r="G213" s="289">
        <v>22.9</v>
      </c>
      <c r="H213" s="289">
        <v>19.5</v>
      </c>
      <c r="I213" s="289">
        <v>0.5</v>
      </c>
      <c r="J213" s="288">
        <v>158</v>
      </c>
      <c r="K213" s="287" t="str">
        <f>IF(L213="","",IF(L213&lt;50,G213-($K$9*G213),IF(L213&gt;=50,H213-($K$9*H213))))</f>
        <v/>
      </c>
      <c r="L213" s="286"/>
    </row>
    <row r="214" spans="1:12" ht="15" customHeight="1" x14ac:dyDescent="0.25">
      <c r="A214" s="294" t="s">
        <v>5998</v>
      </c>
      <c r="B214" s="292" t="s">
        <v>5995</v>
      </c>
      <c r="C214" s="291" t="s">
        <v>5994</v>
      </c>
      <c r="D214" s="291" t="s">
        <v>15</v>
      </c>
      <c r="E214" s="291" t="s">
        <v>3613</v>
      </c>
      <c r="F214" s="290" t="s">
        <v>19</v>
      </c>
      <c r="G214" s="289">
        <v>21.4</v>
      </c>
      <c r="H214" s="289">
        <v>18.2</v>
      </c>
      <c r="I214" s="289">
        <v>0.5</v>
      </c>
      <c r="J214" s="288">
        <v>118</v>
      </c>
      <c r="K214" s="287" t="str">
        <f>IF(L214="","",IF(L214&lt;50,G214-($K$9*G214),IF(L214&gt;=50,H214-($K$9*H214))))</f>
        <v/>
      </c>
      <c r="L214" s="286"/>
    </row>
    <row r="215" spans="1:12" ht="15" customHeight="1" x14ac:dyDescent="0.25">
      <c r="A215" s="294" t="s">
        <v>5997</v>
      </c>
      <c r="B215" s="292" t="s">
        <v>5995</v>
      </c>
      <c r="C215" s="291" t="s">
        <v>5994</v>
      </c>
      <c r="D215" s="291" t="s">
        <v>15</v>
      </c>
      <c r="E215" s="291" t="s">
        <v>3638</v>
      </c>
      <c r="F215" s="290" t="s">
        <v>19</v>
      </c>
      <c r="G215" s="289">
        <v>20.5</v>
      </c>
      <c r="H215" s="289">
        <v>17.45</v>
      </c>
      <c r="I215" s="289">
        <v>0.5</v>
      </c>
      <c r="J215" s="288">
        <v>33</v>
      </c>
      <c r="K215" s="287" t="str">
        <f>IF(L215="","",IF(L215&lt;50,G215-($K$9*G215),IF(L215&gt;=50,H215-($K$9*H215))))</f>
        <v/>
      </c>
      <c r="L215" s="286"/>
    </row>
    <row r="216" spans="1:12" ht="15" customHeight="1" x14ac:dyDescent="0.25">
      <c r="A216" s="294" t="s">
        <v>5996</v>
      </c>
      <c r="B216" s="292" t="s">
        <v>5995</v>
      </c>
      <c r="C216" s="291" t="s">
        <v>5994</v>
      </c>
      <c r="D216" s="291" t="s">
        <v>15</v>
      </c>
      <c r="E216" s="291" t="s">
        <v>3636</v>
      </c>
      <c r="F216" s="290" t="s">
        <v>19</v>
      </c>
      <c r="G216" s="289">
        <v>19.5</v>
      </c>
      <c r="H216" s="289">
        <v>16.600000000000001</v>
      </c>
      <c r="I216" s="289">
        <v>0.5</v>
      </c>
      <c r="J216" s="288">
        <v>6</v>
      </c>
      <c r="K216" s="287" t="str">
        <f>IF(L216="","",IF(L216&lt;50,G216-($K$9*G216),IF(L216&gt;=50,H216-($K$9*H216))))</f>
        <v/>
      </c>
      <c r="L216" s="286"/>
    </row>
    <row r="217" spans="1:12" ht="15" customHeight="1" x14ac:dyDescent="0.25">
      <c r="A217" s="294" t="s">
        <v>5993</v>
      </c>
      <c r="B217" s="292" t="s">
        <v>27</v>
      </c>
      <c r="C217" s="291" t="s">
        <v>3510</v>
      </c>
      <c r="D217" s="291" t="s">
        <v>15</v>
      </c>
      <c r="E217" s="291" t="s">
        <v>3623</v>
      </c>
      <c r="F217" s="290" t="s">
        <v>20</v>
      </c>
      <c r="G217" s="289">
        <v>48.4</v>
      </c>
      <c r="H217" s="289">
        <v>41.15</v>
      </c>
      <c r="I217" s="289"/>
      <c r="J217" s="288">
        <v>50</v>
      </c>
      <c r="K217" s="287" t="str">
        <f>IF(L217="","",IF(L217&lt;50,G217-($K$9*G217),IF(L217&gt;=50,H217-($K$9*H217))))</f>
        <v/>
      </c>
      <c r="L217" s="286"/>
    </row>
    <row r="218" spans="1:12" ht="15" customHeight="1" x14ac:dyDescent="0.25">
      <c r="A218" s="294" t="s">
        <v>5992</v>
      </c>
      <c r="B218" s="292" t="s">
        <v>27</v>
      </c>
      <c r="C218" s="291" t="s">
        <v>3510</v>
      </c>
      <c r="D218" s="291" t="s">
        <v>15</v>
      </c>
      <c r="E218" s="291" t="s">
        <v>3708</v>
      </c>
      <c r="F218" s="290" t="s">
        <v>20</v>
      </c>
      <c r="G218" s="289">
        <v>36.75</v>
      </c>
      <c r="H218" s="289">
        <v>31.25</v>
      </c>
      <c r="I218" s="289"/>
      <c r="J218" s="288">
        <v>89</v>
      </c>
      <c r="K218" s="287" t="str">
        <f>IF(L218="","",IF(L218&lt;50,G218-($K$9*G218),IF(L218&gt;=50,H218-($K$9*H218))))</f>
        <v/>
      </c>
      <c r="L218" s="286"/>
    </row>
    <row r="219" spans="1:12" ht="15" customHeight="1" x14ac:dyDescent="0.25">
      <c r="A219" s="294" t="s">
        <v>5991</v>
      </c>
      <c r="B219" s="292" t="s">
        <v>27</v>
      </c>
      <c r="C219" s="291" t="s">
        <v>3510</v>
      </c>
      <c r="D219" s="291" t="s">
        <v>15</v>
      </c>
      <c r="E219" s="291" t="s">
        <v>3679</v>
      </c>
      <c r="F219" s="290" t="s">
        <v>20</v>
      </c>
      <c r="G219" s="289">
        <v>25.35</v>
      </c>
      <c r="H219" s="289">
        <v>21.55</v>
      </c>
      <c r="I219" s="289"/>
      <c r="J219" s="288">
        <v>66</v>
      </c>
      <c r="K219" s="287" t="str">
        <f>IF(L219="","",IF(L219&lt;50,G219-($K$9*G219),IF(L219&gt;=50,H219-($K$9*H219))))</f>
        <v/>
      </c>
      <c r="L219" s="286"/>
    </row>
    <row r="220" spans="1:12" ht="15" customHeight="1" x14ac:dyDescent="0.25">
      <c r="A220" s="294" t="s">
        <v>5990</v>
      </c>
      <c r="B220" s="292" t="s">
        <v>27</v>
      </c>
      <c r="C220" s="291" t="s">
        <v>3510</v>
      </c>
      <c r="D220" s="291" t="s">
        <v>15</v>
      </c>
      <c r="E220" s="291" t="s">
        <v>3642</v>
      </c>
      <c r="F220" s="290" t="s">
        <v>20</v>
      </c>
      <c r="G220" s="289">
        <v>24.2</v>
      </c>
      <c r="H220" s="289">
        <v>20.6</v>
      </c>
      <c r="I220" s="289"/>
      <c r="J220" s="288">
        <v>494</v>
      </c>
      <c r="K220" s="287" t="str">
        <f>IF(L220="","",IF(L220&lt;50,G220-($K$9*G220),IF(L220&gt;=50,H220-($K$9*H220))))</f>
        <v/>
      </c>
      <c r="L220" s="286"/>
    </row>
    <row r="221" spans="1:12" ht="15" customHeight="1" x14ac:dyDescent="0.25">
      <c r="A221" s="294" t="s">
        <v>5989</v>
      </c>
      <c r="B221" s="292" t="s">
        <v>27</v>
      </c>
      <c r="C221" s="291" t="s">
        <v>3510</v>
      </c>
      <c r="D221" s="291" t="s">
        <v>15</v>
      </c>
      <c r="E221" s="291" t="s">
        <v>3615</v>
      </c>
      <c r="F221" s="290" t="s">
        <v>20</v>
      </c>
      <c r="G221" s="289">
        <v>23.05</v>
      </c>
      <c r="H221" s="289">
        <v>19.600000000000001</v>
      </c>
      <c r="I221" s="289"/>
      <c r="J221" s="288">
        <v>231</v>
      </c>
      <c r="K221" s="287" t="str">
        <f>IF(L221="","",IF(L221&lt;50,G221-($K$9*G221),IF(L221&gt;=50,H221-($K$9*H221))))</f>
        <v/>
      </c>
      <c r="L221" s="286"/>
    </row>
    <row r="222" spans="1:12" ht="15" customHeight="1" x14ac:dyDescent="0.25">
      <c r="A222" s="294" t="s">
        <v>5988</v>
      </c>
      <c r="B222" s="292" t="s">
        <v>27</v>
      </c>
      <c r="C222" s="291" t="s">
        <v>3510</v>
      </c>
      <c r="D222" s="291" t="s">
        <v>15</v>
      </c>
      <c r="E222" s="291" t="s">
        <v>3613</v>
      </c>
      <c r="F222" s="290" t="s">
        <v>20</v>
      </c>
      <c r="G222" s="289">
        <v>22.05</v>
      </c>
      <c r="H222" s="289">
        <v>18.75</v>
      </c>
      <c r="I222" s="289"/>
      <c r="J222" s="288">
        <v>198</v>
      </c>
      <c r="K222" s="287" t="str">
        <f>IF(L222="","",IF(L222&lt;50,G222-($K$9*G222),IF(L222&gt;=50,H222-($K$9*H222))))</f>
        <v/>
      </c>
      <c r="L222" s="286"/>
    </row>
    <row r="223" spans="1:12" ht="15" customHeight="1" x14ac:dyDescent="0.25">
      <c r="A223" s="294" t="s">
        <v>5987</v>
      </c>
      <c r="B223" s="292" t="s">
        <v>27</v>
      </c>
      <c r="C223" s="291" t="s">
        <v>3510</v>
      </c>
      <c r="D223" s="291" t="s">
        <v>15</v>
      </c>
      <c r="E223" s="291" t="s">
        <v>3636</v>
      </c>
      <c r="F223" s="290" t="s">
        <v>20</v>
      </c>
      <c r="G223" s="289">
        <v>19.899999999999999</v>
      </c>
      <c r="H223" s="289">
        <v>16.95</v>
      </c>
      <c r="I223" s="289"/>
      <c r="J223" s="288">
        <v>16</v>
      </c>
      <c r="K223" s="287" t="str">
        <f>IF(L223="","",IF(L223&lt;50,G223-($K$9*G223),IF(L223&gt;=50,H223-($K$9*H223))))</f>
        <v/>
      </c>
      <c r="L223" s="286"/>
    </row>
    <row r="224" spans="1:12" ht="15" customHeight="1" x14ac:dyDescent="0.25">
      <c r="A224" s="294" t="s">
        <v>5986</v>
      </c>
      <c r="B224" s="292" t="s">
        <v>27</v>
      </c>
      <c r="C224" s="291" t="s">
        <v>3510</v>
      </c>
      <c r="D224" s="291" t="s">
        <v>15</v>
      </c>
      <c r="E224" s="291" t="s">
        <v>3629</v>
      </c>
      <c r="F224" s="290" t="s">
        <v>20</v>
      </c>
      <c r="G224" s="289">
        <v>18.45</v>
      </c>
      <c r="H224" s="289">
        <v>15.7</v>
      </c>
      <c r="I224" s="289"/>
      <c r="J224" s="288">
        <v>16</v>
      </c>
      <c r="K224" s="287" t="str">
        <f>IF(L224="","",IF(L224&lt;50,G224-($K$9*G224),IF(L224&gt;=50,H224-($K$9*H224))))</f>
        <v/>
      </c>
      <c r="L224" s="286"/>
    </row>
    <row r="225" spans="1:12" ht="15" customHeight="1" x14ac:dyDescent="0.25">
      <c r="A225" s="294" t="s">
        <v>5985</v>
      </c>
      <c r="B225" s="292" t="s">
        <v>28</v>
      </c>
      <c r="C225" s="291" t="s">
        <v>5977</v>
      </c>
      <c r="D225" s="291" t="s">
        <v>15</v>
      </c>
      <c r="E225" s="291" t="s">
        <v>3712</v>
      </c>
      <c r="F225" s="290" t="s">
        <v>20</v>
      </c>
      <c r="G225" s="289">
        <v>50</v>
      </c>
      <c r="H225" s="289">
        <v>42.5</v>
      </c>
      <c r="I225" s="289">
        <v>0.75</v>
      </c>
      <c r="J225" s="288">
        <v>46</v>
      </c>
      <c r="K225" s="287" t="str">
        <f>IF(L225="","",IF(L225&lt;50,G225-($K$9*G225),IF(L225&gt;=50,H225-($K$9*H225))))</f>
        <v/>
      </c>
      <c r="L225" s="286"/>
    </row>
    <row r="226" spans="1:12" ht="15" customHeight="1" x14ac:dyDescent="0.25">
      <c r="A226" s="294" t="s">
        <v>5984</v>
      </c>
      <c r="B226" s="292" t="s">
        <v>28</v>
      </c>
      <c r="C226" s="291" t="s">
        <v>5977</v>
      </c>
      <c r="D226" s="291" t="s">
        <v>15</v>
      </c>
      <c r="E226" s="291" t="s">
        <v>3621</v>
      </c>
      <c r="F226" s="290" t="s">
        <v>20</v>
      </c>
      <c r="G226" s="289">
        <v>50.25</v>
      </c>
      <c r="H226" s="289">
        <v>42.75</v>
      </c>
      <c r="I226" s="289">
        <v>0.75</v>
      </c>
      <c r="J226" s="288">
        <v>500</v>
      </c>
      <c r="K226" s="287" t="str">
        <f>IF(L226="","",IF(L226&lt;50,G226-($K$9*G226),IF(L226&gt;=50,H226-($K$9*H226))))</f>
        <v/>
      </c>
      <c r="L226" s="286"/>
    </row>
    <row r="227" spans="1:12" ht="15" customHeight="1" x14ac:dyDescent="0.25">
      <c r="A227" s="294" t="s">
        <v>5983</v>
      </c>
      <c r="B227" s="292" t="s">
        <v>28</v>
      </c>
      <c r="C227" s="291" t="s">
        <v>5977</v>
      </c>
      <c r="D227" s="291" t="s">
        <v>15</v>
      </c>
      <c r="E227" s="291" t="s">
        <v>3708</v>
      </c>
      <c r="F227" s="290" t="s">
        <v>20</v>
      </c>
      <c r="G227" s="289">
        <v>44</v>
      </c>
      <c r="H227" s="289">
        <v>37.4</v>
      </c>
      <c r="I227" s="289">
        <v>0.75</v>
      </c>
      <c r="J227" s="288">
        <v>208</v>
      </c>
      <c r="K227" s="287" t="str">
        <f>IF(L227="","",IF(L227&lt;50,G227-($K$9*G227),IF(L227&gt;=50,H227-($K$9*H227))))</f>
        <v/>
      </c>
      <c r="L227" s="286"/>
    </row>
    <row r="228" spans="1:12" ht="15" customHeight="1" x14ac:dyDescent="0.25">
      <c r="A228" s="294" t="s">
        <v>5982</v>
      </c>
      <c r="B228" s="292" t="s">
        <v>28</v>
      </c>
      <c r="C228" s="291" t="s">
        <v>5977</v>
      </c>
      <c r="D228" s="291" t="s">
        <v>15</v>
      </c>
      <c r="E228" s="291" t="s">
        <v>3705</v>
      </c>
      <c r="F228" s="290" t="s">
        <v>20</v>
      </c>
      <c r="G228" s="289">
        <v>39.85</v>
      </c>
      <c r="H228" s="289">
        <v>33.9</v>
      </c>
      <c r="I228" s="289">
        <v>0.75</v>
      </c>
      <c r="J228" s="288">
        <v>154</v>
      </c>
      <c r="K228" s="287" t="str">
        <f>IF(L228="","",IF(L228&lt;50,G228-($K$9*G228),IF(L228&gt;=50,H228-($K$9*H228))))</f>
        <v/>
      </c>
      <c r="L228" s="286"/>
    </row>
    <row r="229" spans="1:12" ht="15" customHeight="1" x14ac:dyDescent="0.25">
      <c r="A229" s="294" t="s">
        <v>5981</v>
      </c>
      <c r="B229" s="292" t="s">
        <v>28</v>
      </c>
      <c r="C229" s="291" t="s">
        <v>5977</v>
      </c>
      <c r="D229" s="291" t="s">
        <v>15</v>
      </c>
      <c r="E229" s="291" t="s">
        <v>3661</v>
      </c>
      <c r="F229" s="290" t="s">
        <v>20</v>
      </c>
      <c r="G229" s="289">
        <v>36.049999999999997</v>
      </c>
      <c r="H229" s="289">
        <v>30.65</v>
      </c>
      <c r="I229" s="289">
        <v>0.75</v>
      </c>
      <c r="J229" s="288">
        <v>77</v>
      </c>
      <c r="K229" s="287" t="str">
        <f>IF(L229="","",IF(L229&lt;50,G229-($K$9*G229),IF(L229&gt;=50,H229-($K$9*H229))))</f>
        <v/>
      </c>
      <c r="L229" s="286"/>
    </row>
    <row r="230" spans="1:12" ht="15" customHeight="1" x14ac:dyDescent="0.25">
      <c r="A230" s="294" t="s">
        <v>5980</v>
      </c>
      <c r="B230" s="292" t="s">
        <v>28</v>
      </c>
      <c r="C230" s="291" t="s">
        <v>5977</v>
      </c>
      <c r="D230" s="291" t="s">
        <v>15</v>
      </c>
      <c r="E230" s="291" t="s">
        <v>3613</v>
      </c>
      <c r="F230" s="290" t="s">
        <v>20</v>
      </c>
      <c r="G230" s="289">
        <v>25.9</v>
      </c>
      <c r="H230" s="289">
        <v>22.05</v>
      </c>
      <c r="I230" s="289">
        <v>0.75</v>
      </c>
      <c r="J230" s="288">
        <v>52</v>
      </c>
      <c r="K230" s="287" t="str">
        <f>IF(L230="","",IF(L230&lt;50,G230-($K$9*G230),IF(L230&gt;=50,H230-($K$9*H230))))</f>
        <v/>
      </c>
      <c r="L230" s="286"/>
    </row>
    <row r="231" spans="1:12" ht="15" customHeight="1" x14ac:dyDescent="0.25">
      <c r="A231" s="294" t="s">
        <v>5979</v>
      </c>
      <c r="B231" s="292" t="s">
        <v>28</v>
      </c>
      <c r="C231" s="291" t="s">
        <v>5977</v>
      </c>
      <c r="D231" s="291" t="s">
        <v>15</v>
      </c>
      <c r="E231" s="291" t="s">
        <v>3638</v>
      </c>
      <c r="F231" s="290" t="s">
        <v>20</v>
      </c>
      <c r="G231" s="289">
        <v>23.15</v>
      </c>
      <c r="H231" s="289">
        <v>19.7</v>
      </c>
      <c r="I231" s="289">
        <v>0.75</v>
      </c>
      <c r="J231" s="288">
        <v>500</v>
      </c>
      <c r="K231" s="287" t="str">
        <f>IF(L231="","",IF(L231&lt;50,G231-($K$9*G231),IF(L231&gt;=50,H231-($K$9*H231))))</f>
        <v/>
      </c>
      <c r="L231" s="286"/>
    </row>
    <row r="232" spans="1:12" ht="15" customHeight="1" x14ac:dyDescent="0.25">
      <c r="A232" s="294" t="s">
        <v>5978</v>
      </c>
      <c r="B232" s="292" t="s">
        <v>28</v>
      </c>
      <c r="C232" s="291" t="s">
        <v>5977</v>
      </c>
      <c r="D232" s="291" t="s">
        <v>15</v>
      </c>
      <c r="E232" s="291" t="s">
        <v>3636</v>
      </c>
      <c r="F232" s="290" t="s">
        <v>20</v>
      </c>
      <c r="G232" s="289">
        <v>20.100000000000001</v>
      </c>
      <c r="H232" s="289">
        <v>17.100000000000001</v>
      </c>
      <c r="I232" s="289">
        <v>0.75</v>
      </c>
      <c r="J232" s="288">
        <v>80</v>
      </c>
      <c r="K232" s="287" t="str">
        <f>IF(L232="","",IF(L232&lt;50,G232-($K$9*G232),IF(L232&gt;=50,H232-($K$9*H232))))</f>
        <v/>
      </c>
      <c r="L232" s="286"/>
    </row>
    <row r="233" spans="1:12" ht="15" customHeight="1" x14ac:dyDescent="0.25">
      <c r="A233" s="294" t="s">
        <v>5976</v>
      </c>
      <c r="B233" s="292" t="s">
        <v>133</v>
      </c>
      <c r="C233" s="291" t="s">
        <v>3508</v>
      </c>
      <c r="D233" s="291" t="s">
        <v>15</v>
      </c>
      <c r="E233" s="291" t="s">
        <v>3627</v>
      </c>
      <c r="F233" s="290" t="s">
        <v>20</v>
      </c>
      <c r="G233" s="289">
        <v>83.1</v>
      </c>
      <c r="H233" s="289">
        <v>70.650000000000006</v>
      </c>
      <c r="I233" s="289"/>
      <c r="J233" s="288">
        <v>194</v>
      </c>
      <c r="K233" s="287" t="str">
        <f>IF(L233="","",IF(L233&lt;50,G233-($K$9*G233),IF(L233&gt;=50,H233-($K$9*H233))))</f>
        <v/>
      </c>
      <c r="L233" s="286"/>
    </row>
    <row r="234" spans="1:12" ht="15" customHeight="1" x14ac:dyDescent="0.25">
      <c r="A234" s="294" t="s">
        <v>5975</v>
      </c>
      <c r="B234" s="292" t="s">
        <v>133</v>
      </c>
      <c r="C234" s="291" t="s">
        <v>3508</v>
      </c>
      <c r="D234" s="291" t="s">
        <v>15</v>
      </c>
      <c r="E234" s="291" t="s">
        <v>3625</v>
      </c>
      <c r="F234" s="290" t="s">
        <v>20</v>
      </c>
      <c r="G234" s="289">
        <v>72.05</v>
      </c>
      <c r="H234" s="289">
        <v>61.25</v>
      </c>
      <c r="I234" s="289"/>
      <c r="J234" s="288">
        <v>263</v>
      </c>
      <c r="K234" s="287" t="str">
        <f>IF(L234="","",IF(L234&lt;50,G234-($K$9*G234),IF(L234&gt;=50,H234-($K$9*H234))))</f>
        <v/>
      </c>
      <c r="L234" s="286"/>
    </row>
    <row r="235" spans="1:12" ht="15" customHeight="1" x14ac:dyDescent="0.25">
      <c r="A235" s="294" t="s">
        <v>5974</v>
      </c>
      <c r="B235" s="292" t="s">
        <v>133</v>
      </c>
      <c r="C235" s="291" t="s">
        <v>3508</v>
      </c>
      <c r="D235" s="291" t="s">
        <v>15</v>
      </c>
      <c r="E235" s="291" t="s">
        <v>3715</v>
      </c>
      <c r="F235" s="290" t="s">
        <v>20</v>
      </c>
      <c r="G235" s="289">
        <v>63.05</v>
      </c>
      <c r="H235" s="289">
        <v>53.6</v>
      </c>
      <c r="I235" s="289"/>
      <c r="J235" s="288">
        <v>60</v>
      </c>
      <c r="K235" s="287" t="str">
        <f>IF(L235="","",IF(L235&lt;50,G235-($K$9*G235),IF(L235&gt;=50,H235-($K$9*H235))))</f>
        <v/>
      </c>
      <c r="L235" s="286"/>
    </row>
    <row r="236" spans="1:12" ht="15" customHeight="1" x14ac:dyDescent="0.25">
      <c r="A236" s="294" t="s">
        <v>5973</v>
      </c>
      <c r="B236" s="292" t="s">
        <v>133</v>
      </c>
      <c r="C236" s="291" t="s">
        <v>3508</v>
      </c>
      <c r="D236" s="291" t="s">
        <v>15</v>
      </c>
      <c r="E236" s="291" t="s">
        <v>3623</v>
      </c>
      <c r="F236" s="290" t="s">
        <v>20</v>
      </c>
      <c r="G236" s="289">
        <v>61.85</v>
      </c>
      <c r="H236" s="289">
        <v>52.6</v>
      </c>
      <c r="I236" s="289"/>
      <c r="J236" s="288">
        <v>488</v>
      </c>
      <c r="K236" s="287" t="str">
        <f>IF(L236="","",IF(L236&lt;50,G236-($K$9*G236),IF(L236&gt;=50,H236-($K$9*H236))))</f>
        <v/>
      </c>
      <c r="L236" s="286"/>
    </row>
    <row r="237" spans="1:12" ht="15" customHeight="1" x14ac:dyDescent="0.25">
      <c r="A237" s="294" t="s">
        <v>5972</v>
      </c>
      <c r="B237" s="292" t="s">
        <v>133</v>
      </c>
      <c r="C237" s="291" t="s">
        <v>3508</v>
      </c>
      <c r="D237" s="291" t="s">
        <v>15</v>
      </c>
      <c r="E237" s="291" t="s">
        <v>3712</v>
      </c>
      <c r="F237" s="290" t="s">
        <v>20</v>
      </c>
      <c r="G237" s="289">
        <v>54.15</v>
      </c>
      <c r="H237" s="289">
        <v>46.05</v>
      </c>
      <c r="I237" s="289"/>
      <c r="J237" s="288">
        <v>299</v>
      </c>
      <c r="K237" s="287" t="str">
        <f>IF(L237="","",IF(L237&lt;50,G237-($K$9*G237),IF(L237&gt;=50,H237-($K$9*H237))))</f>
        <v/>
      </c>
      <c r="L237" s="286"/>
    </row>
    <row r="238" spans="1:12" ht="15" customHeight="1" x14ac:dyDescent="0.25">
      <c r="A238" s="294" t="s">
        <v>5971</v>
      </c>
      <c r="B238" s="292" t="s">
        <v>133</v>
      </c>
      <c r="C238" s="291" t="s">
        <v>3508</v>
      </c>
      <c r="D238" s="291" t="s">
        <v>15</v>
      </c>
      <c r="E238" s="291" t="s">
        <v>3621</v>
      </c>
      <c r="F238" s="290" t="s">
        <v>20</v>
      </c>
      <c r="G238" s="289">
        <v>52.2</v>
      </c>
      <c r="H238" s="289">
        <v>44.4</v>
      </c>
      <c r="I238" s="289"/>
      <c r="J238" s="288">
        <v>158</v>
      </c>
      <c r="K238" s="287" t="str">
        <f>IF(L238="","",IF(L238&lt;50,G238-($K$9*G238),IF(L238&gt;=50,H238-($K$9*H238))))</f>
        <v/>
      </c>
      <c r="L238" s="286"/>
    </row>
    <row r="239" spans="1:12" ht="15" customHeight="1" x14ac:dyDescent="0.25">
      <c r="A239" s="294" t="s">
        <v>5970</v>
      </c>
      <c r="B239" s="292" t="s">
        <v>133</v>
      </c>
      <c r="C239" s="291" t="s">
        <v>3508</v>
      </c>
      <c r="D239" s="291" t="s">
        <v>15</v>
      </c>
      <c r="E239" s="291" t="s">
        <v>3708</v>
      </c>
      <c r="F239" s="290" t="s">
        <v>20</v>
      </c>
      <c r="G239" s="289">
        <v>45.7</v>
      </c>
      <c r="H239" s="289">
        <v>38.85</v>
      </c>
      <c r="I239" s="289"/>
      <c r="J239" s="288">
        <v>99</v>
      </c>
      <c r="K239" s="287" t="str">
        <f>IF(L239="","",IF(L239&lt;50,G239-($K$9*G239),IF(L239&gt;=50,H239-($K$9*H239))))</f>
        <v/>
      </c>
      <c r="L239" s="286"/>
    </row>
    <row r="240" spans="1:12" ht="15" customHeight="1" x14ac:dyDescent="0.25">
      <c r="A240" s="294" t="s">
        <v>5969</v>
      </c>
      <c r="B240" s="292" t="s">
        <v>133</v>
      </c>
      <c r="C240" s="291" t="s">
        <v>3508</v>
      </c>
      <c r="D240" s="291" t="s">
        <v>15</v>
      </c>
      <c r="E240" s="291" t="s">
        <v>3619</v>
      </c>
      <c r="F240" s="290" t="s">
        <v>20</v>
      </c>
      <c r="G240" s="289">
        <v>45.25</v>
      </c>
      <c r="H240" s="289">
        <v>38.5</v>
      </c>
      <c r="I240" s="289"/>
      <c r="J240" s="288">
        <v>10</v>
      </c>
      <c r="K240" s="287" t="str">
        <f>IF(L240="","",IF(L240&lt;50,G240-($K$9*G240),IF(L240&gt;=50,H240-($K$9*H240))))</f>
        <v/>
      </c>
      <c r="L240" s="286"/>
    </row>
    <row r="241" spans="1:12" ht="15" customHeight="1" x14ac:dyDescent="0.25">
      <c r="A241" s="294" t="s">
        <v>5968</v>
      </c>
      <c r="B241" s="292" t="s">
        <v>133</v>
      </c>
      <c r="C241" s="291" t="s">
        <v>3508</v>
      </c>
      <c r="D241" s="291" t="s">
        <v>15</v>
      </c>
      <c r="E241" s="291" t="s">
        <v>3642</v>
      </c>
      <c r="F241" s="290" t="s">
        <v>20</v>
      </c>
      <c r="G241" s="289">
        <v>31</v>
      </c>
      <c r="H241" s="289">
        <v>26.35</v>
      </c>
      <c r="I241" s="289"/>
      <c r="J241" s="288">
        <v>36</v>
      </c>
      <c r="K241" s="287" t="str">
        <f>IF(L241="","",IF(L241&lt;50,G241-($K$9*G241),IF(L241&gt;=50,H241-($K$9*H241))))</f>
        <v/>
      </c>
      <c r="L241" s="286"/>
    </row>
    <row r="242" spans="1:12" ht="15" customHeight="1" x14ac:dyDescent="0.25">
      <c r="A242" s="294" t="s">
        <v>5967</v>
      </c>
      <c r="B242" s="292" t="s">
        <v>133</v>
      </c>
      <c r="C242" s="291" t="s">
        <v>3508</v>
      </c>
      <c r="D242" s="291" t="s">
        <v>15</v>
      </c>
      <c r="E242" s="291" t="s">
        <v>3615</v>
      </c>
      <c r="F242" s="290" t="s">
        <v>20</v>
      </c>
      <c r="G242" s="289">
        <v>28.05</v>
      </c>
      <c r="H242" s="289">
        <v>23.85</v>
      </c>
      <c r="I242" s="289"/>
      <c r="J242" s="288">
        <v>226</v>
      </c>
      <c r="K242" s="287" t="str">
        <f>IF(L242="","",IF(L242&lt;50,G242-($K$9*G242),IF(L242&gt;=50,H242-($K$9*H242))))</f>
        <v/>
      </c>
      <c r="L242" s="286"/>
    </row>
    <row r="243" spans="1:12" ht="15" customHeight="1" x14ac:dyDescent="0.25">
      <c r="A243" s="294" t="s">
        <v>5966</v>
      </c>
      <c r="B243" s="292" t="s">
        <v>133</v>
      </c>
      <c r="C243" s="291" t="s">
        <v>3508</v>
      </c>
      <c r="D243" s="291" t="s">
        <v>15</v>
      </c>
      <c r="E243" s="291" t="s">
        <v>3613</v>
      </c>
      <c r="F243" s="290" t="s">
        <v>20</v>
      </c>
      <c r="G243" s="289">
        <v>25.15</v>
      </c>
      <c r="H243" s="289">
        <v>21.4</v>
      </c>
      <c r="I243" s="289"/>
      <c r="J243" s="288">
        <v>265</v>
      </c>
      <c r="K243" s="287" t="str">
        <f>IF(L243="","",IF(L243&lt;50,G243-($K$9*G243),IF(L243&gt;=50,H243-($K$9*H243))))</f>
        <v/>
      </c>
      <c r="L243" s="286"/>
    </row>
    <row r="244" spans="1:12" ht="15" customHeight="1" x14ac:dyDescent="0.25">
      <c r="A244" s="294" t="s">
        <v>5965</v>
      </c>
      <c r="B244" s="292" t="s">
        <v>133</v>
      </c>
      <c r="C244" s="291" t="s">
        <v>3508</v>
      </c>
      <c r="D244" s="291" t="s">
        <v>15</v>
      </c>
      <c r="E244" s="291" t="s">
        <v>3638</v>
      </c>
      <c r="F244" s="290" t="s">
        <v>20</v>
      </c>
      <c r="G244" s="289">
        <v>22.5</v>
      </c>
      <c r="H244" s="289">
        <v>19.149999999999999</v>
      </c>
      <c r="I244" s="289"/>
      <c r="J244" s="288">
        <v>78</v>
      </c>
      <c r="K244" s="287" t="str">
        <f>IF(L244="","",IF(L244&lt;50,G244-($K$9*G244),IF(L244&gt;=50,H244-($K$9*H244))))</f>
        <v/>
      </c>
      <c r="L244" s="286"/>
    </row>
    <row r="245" spans="1:12" ht="15" customHeight="1" x14ac:dyDescent="0.25">
      <c r="A245" s="294" t="s">
        <v>5964</v>
      </c>
      <c r="B245" s="292" t="s">
        <v>133</v>
      </c>
      <c r="C245" s="291" t="s">
        <v>3508</v>
      </c>
      <c r="D245" s="291" t="s">
        <v>15</v>
      </c>
      <c r="E245" s="291" t="s">
        <v>3629</v>
      </c>
      <c r="F245" s="290" t="s">
        <v>20</v>
      </c>
      <c r="G245" s="289">
        <v>17</v>
      </c>
      <c r="H245" s="289">
        <v>14.45</v>
      </c>
      <c r="I245" s="289"/>
      <c r="J245" s="288">
        <v>9</v>
      </c>
      <c r="K245" s="287" t="str">
        <f>IF(L245="","",IF(L245&lt;50,G245-($K$9*G245),IF(L245&gt;=50,H245-($K$9*H245))))</f>
        <v/>
      </c>
      <c r="L245" s="286"/>
    </row>
    <row r="246" spans="1:12" ht="15" customHeight="1" x14ac:dyDescent="0.25">
      <c r="A246" s="294" t="s">
        <v>5963</v>
      </c>
      <c r="B246" s="292" t="s">
        <v>5961</v>
      </c>
      <c r="C246" s="291" t="s">
        <v>5960</v>
      </c>
      <c r="D246" s="291" t="s">
        <v>15</v>
      </c>
      <c r="E246" s="291" t="s">
        <v>3625</v>
      </c>
      <c r="F246" s="290" t="s">
        <v>20</v>
      </c>
      <c r="G246" s="289">
        <v>56.1</v>
      </c>
      <c r="H246" s="289">
        <v>47.7</v>
      </c>
      <c r="I246" s="289"/>
      <c r="J246" s="288">
        <v>56</v>
      </c>
      <c r="K246" s="287" t="str">
        <f>IF(L246="","",IF(L246&lt;50,G246-($K$9*G246),IF(L246&gt;=50,H246-($K$9*H246))))</f>
        <v/>
      </c>
      <c r="L246" s="286"/>
    </row>
    <row r="247" spans="1:12" ht="15" customHeight="1" x14ac:dyDescent="0.25">
      <c r="A247" s="294" t="s">
        <v>5962</v>
      </c>
      <c r="B247" s="292" t="s">
        <v>5961</v>
      </c>
      <c r="C247" s="291" t="s">
        <v>5960</v>
      </c>
      <c r="D247" s="291" t="s">
        <v>15</v>
      </c>
      <c r="E247" s="291" t="s">
        <v>3623</v>
      </c>
      <c r="F247" s="290" t="s">
        <v>20</v>
      </c>
      <c r="G247" s="289">
        <v>50.8</v>
      </c>
      <c r="H247" s="289">
        <v>43.2</v>
      </c>
      <c r="I247" s="289"/>
      <c r="J247" s="288">
        <v>87</v>
      </c>
      <c r="K247" s="287" t="str">
        <f>IF(L247="","",IF(L247&lt;50,G247-($K$9*G247),IF(L247&gt;=50,H247-($K$9*H247))))</f>
        <v/>
      </c>
      <c r="L247" s="286"/>
    </row>
    <row r="248" spans="1:12" ht="15" customHeight="1" x14ac:dyDescent="0.25">
      <c r="A248" s="294" t="s">
        <v>5959</v>
      </c>
      <c r="B248" s="292" t="s">
        <v>1949</v>
      </c>
      <c r="C248" s="291" t="s">
        <v>3505</v>
      </c>
      <c r="D248" s="291" t="s">
        <v>2258</v>
      </c>
      <c r="E248" s="291" t="s">
        <v>2777</v>
      </c>
      <c r="F248" s="290" t="s">
        <v>20</v>
      </c>
      <c r="G248" s="289">
        <v>43.35</v>
      </c>
      <c r="H248" s="289">
        <v>36.85</v>
      </c>
      <c r="I248" s="289">
        <v>1.5</v>
      </c>
      <c r="J248" s="288">
        <v>30</v>
      </c>
      <c r="K248" s="287" t="str">
        <f>IF(L248="","",IF(L248&lt;50,G248-($K$9*G248),IF(L248&gt;=50,H248-($K$9*H248))))</f>
        <v/>
      </c>
      <c r="L248" s="286"/>
    </row>
    <row r="249" spans="1:12" ht="15" customHeight="1" x14ac:dyDescent="0.25">
      <c r="A249" s="294" t="s">
        <v>5958</v>
      </c>
      <c r="B249" s="292" t="s">
        <v>5956</v>
      </c>
      <c r="C249" s="291" t="s">
        <v>5955</v>
      </c>
      <c r="D249" s="291" t="s">
        <v>2258</v>
      </c>
      <c r="E249" s="291" t="s">
        <v>3157</v>
      </c>
      <c r="F249" s="290" t="s">
        <v>20</v>
      </c>
      <c r="G249" s="289">
        <v>27.4</v>
      </c>
      <c r="H249" s="289">
        <v>23.3</v>
      </c>
      <c r="I249" s="289"/>
      <c r="J249" s="288">
        <v>32</v>
      </c>
      <c r="K249" s="287" t="str">
        <f>IF(L249="","",IF(L249&lt;50,G249-($K$9*G249),IF(L249&gt;=50,H249-($K$9*H249))))</f>
        <v/>
      </c>
      <c r="L249" s="286"/>
    </row>
    <row r="250" spans="1:12" ht="15" customHeight="1" x14ac:dyDescent="0.25">
      <c r="A250" s="294" t="s">
        <v>5957</v>
      </c>
      <c r="B250" s="292" t="s">
        <v>5956</v>
      </c>
      <c r="C250" s="291" t="s">
        <v>5955</v>
      </c>
      <c r="D250" s="291" t="s">
        <v>2258</v>
      </c>
      <c r="E250" s="291" t="s">
        <v>3973</v>
      </c>
      <c r="F250" s="290" t="s">
        <v>20</v>
      </c>
      <c r="G250" s="289">
        <v>24.45</v>
      </c>
      <c r="H250" s="289">
        <v>20.8</v>
      </c>
      <c r="I250" s="289"/>
      <c r="J250" s="288">
        <v>88</v>
      </c>
      <c r="K250" s="287" t="str">
        <f>IF(L250="","",IF(L250&lt;50,G250-($K$9*G250),IF(L250&gt;=50,H250-($K$9*H250))))</f>
        <v/>
      </c>
      <c r="L250" s="286"/>
    </row>
    <row r="251" spans="1:12" ht="15" customHeight="1" x14ac:dyDescent="0.25">
      <c r="A251" s="294" t="s">
        <v>5954</v>
      </c>
      <c r="B251" s="292" t="s">
        <v>182</v>
      </c>
      <c r="C251" s="291" t="s">
        <v>5951</v>
      </c>
      <c r="D251" s="291" t="s">
        <v>15</v>
      </c>
      <c r="E251" s="291" t="s">
        <v>3638</v>
      </c>
      <c r="F251" s="290" t="s">
        <v>20</v>
      </c>
      <c r="G251" s="289">
        <v>28.6</v>
      </c>
      <c r="H251" s="289">
        <v>24.35</v>
      </c>
      <c r="I251" s="289"/>
      <c r="J251" s="288">
        <v>16</v>
      </c>
      <c r="K251" s="287" t="str">
        <f>IF(L251="","",IF(L251&lt;50,G251-($K$9*G251),IF(L251&gt;=50,H251-($K$9*H251))))</f>
        <v/>
      </c>
      <c r="L251" s="286"/>
    </row>
    <row r="252" spans="1:12" ht="15" customHeight="1" x14ac:dyDescent="0.25">
      <c r="A252" s="294" t="s">
        <v>5953</v>
      </c>
      <c r="B252" s="292" t="s">
        <v>182</v>
      </c>
      <c r="C252" s="291" t="s">
        <v>5951</v>
      </c>
      <c r="D252" s="291" t="s">
        <v>15</v>
      </c>
      <c r="E252" s="291" t="s">
        <v>3636</v>
      </c>
      <c r="F252" s="290" t="s">
        <v>20</v>
      </c>
      <c r="G252" s="289">
        <v>24.35</v>
      </c>
      <c r="H252" s="289">
        <v>20.7</v>
      </c>
      <c r="I252" s="289"/>
      <c r="J252" s="288">
        <v>241</v>
      </c>
      <c r="K252" s="287" t="str">
        <f>IF(L252="","",IF(L252&lt;50,G252-($K$9*G252),IF(L252&gt;=50,H252-($K$9*H252))))</f>
        <v/>
      </c>
      <c r="L252" s="286"/>
    </row>
    <row r="253" spans="1:12" ht="15" customHeight="1" x14ac:dyDescent="0.25">
      <c r="A253" s="294" t="s">
        <v>5952</v>
      </c>
      <c r="B253" s="292" t="s">
        <v>182</v>
      </c>
      <c r="C253" s="291" t="s">
        <v>5951</v>
      </c>
      <c r="D253" s="291" t="s">
        <v>15</v>
      </c>
      <c r="E253" s="291" t="s">
        <v>3629</v>
      </c>
      <c r="F253" s="290" t="s">
        <v>20</v>
      </c>
      <c r="G253" s="289">
        <v>19.899999999999999</v>
      </c>
      <c r="H253" s="289">
        <v>16.95</v>
      </c>
      <c r="I253" s="289"/>
      <c r="J253" s="288">
        <v>207</v>
      </c>
      <c r="K253" s="287" t="str">
        <f>IF(L253="","",IF(L253&lt;50,G253-($K$9*G253),IF(L253&gt;=50,H253-($K$9*H253))))</f>
        <v/>
      </c>
      <c r="L253" s="286"/>
    </row>
    <row r="254" spans="1:12" ht="15" customHeight="1" x14ac:dyDescent="0.25">
      <c r="A254" s="294" t="s">
        <v>5950</v>
      </c>
      <c r="B254" s="292" t="s">
        <v>29</v>
      </c>
      <c r="C254" s="291" t="s">
        <v>3500</v>
      </c>
      <c r="D254" s="291" t="s">
        <v>15</v>
      </c>
      <c r="E254" s="291" t="s">
        <v>3627</v>
      </c>
      <c r="F254" s="290" t="s">
        <v>20</v>
      </c>
      <c r="G254" s="289">
        <v>88.75</v>
      </c>
      <c r="H254" s="289">
        <v>75.45</v>
      </c>
      <c r="I254" s="289"/>
      <c r="J254" s="288">
        <v>313</v>
      </c>
      <c r="K254" s="287" t="str">
        <f>IF(L254="","",IF(L254&lt;50,G254-($K$9*G254),IF(L254&gt;=50,H254-($K$9*H254))))</f>
        <v/>
      </c>
      <c r="L254" s="286"/>
    </row>
    <row r="255" spans="1:12" ht="15" customHeight="1" x14ac:dyDescent="0.25">
      <c r="A255" s="294" t="s">
        <v>5949</v>
      </c>
      <c r="B255" s="292" t="s">
        <v>29</v>
      </c>
      <c r="C255" s="291" t="s">
        <v>3500</v>
      </c>
      <c r="D255" s="291" t="s">
        <v>15</v>
      </c>
      <c r="E255" s="291" t="s">
        <v>3625</v>
      </c>
      <c r="F255" s="290" t="s">
        <v>20</v>
      </c>
      <c r="G255" s="289">
        <v>75.400000000000006</v>
      </c>
      <c r="H255" s="289">
        <v>64.099999999999994</v>
      </c>
      <c r="I255" s="289"/>
      <c r="J255" s="288">
        <v>500</v>
      </c>
      <c r="K255" s="287" t="str">
        <f>IF(L255="","",IF(L255&lt;50,G255-($K$9*G255),IF(L255&gt;=50,H255-($K$9*H255))))</f>
        <v/>
      </c>
      <c r="L255" s="286"/>
    </row>
    <row r="256" spans="1:12" ht="15" customHeight="1" x14ac:dyDescent="0.25">
      <c r="A256" s="294" t="s">
        <v>5948</v>
      </c>
      <c r="B256" s="292" t="s">
        <v>29</v>
      </c>
      <c r="C256" s="291" t="s">
        <v>3500</v>
      </c>
      <c r="D256" s="291" t="s">
        <v>15</v>
      </c>
      <c r="E256" s="291" t="s">
        <v>3623</v>
      </c>
      <c r="F256" s="290" t="s">
        <v>20</v>
      </c>
      <c r="G256" s="289">
        <v>66.599999999999994</v>
      </c>
      <c r="H256" s="289">
        <v>56.65</v>
      </c>
      <c r="I256" s="289"/>
      <c r="J256" s="288">
        <v>187</v>
      </c>
      <c r="K256" s="287" t="str">
        <f>IF(L256="","",IF(L256&lt;50,G256-($K$9*G256),IF(L256&gt;=50,H256-($K$9*H256))))</f>
        <v/>
      </c>
      <c r="L256" s="286"/>
    </row>
    <row r="257" spans="1:12" ht="15" customHeight="1" x14ac:dyDescent="0.25">
      <c r="A257" s="294" t="s">
        <v>5947</v>
      </c>
      <c r="B257" s="292" t="s">
        <v>29</v>
      </c>
      <c r="C257" s="291" t="s">
        <v>3500</v>
      </c>
      <c r="D257" s="291" t="s">
        <v>15</v>
      </c>
      <c r="E257" s="291" t="s">
        <v>3621</v>
      </c>
      <c r="F257" s="290" t="s">
        <v>20</v>
      </c>
      <c r="G257" s="289">
        <v>51.85</v>
      </c>
      <c r="H257" s="289">
        <v>44.1</v>
      </c>
      <c r="I257" s="289"/>
      <c r="J257" s="288">
        <v>63</v>
      </c>
      <c r="K257" s="287" t="str">
        <f>IF(L257="","",IF(L257&lt;50,G257-($K$9*G257),IF(L257&gt;=50,H257-($K$9*H257))))</f>
        <v/>
      </c>
      <c r="L257" s="286"/>
    </row>
    <row r="258" spans="1:12" ht="15" customHeight="1" x14ac:dyDescent="0.25">
      <c r="A258" s="294" t="s">
        <v>5946</v>
      </c>
      <c r="B258" s="292" t="s">
        <v>29</v>
      </c>
      <c r="C258" s="291" t="s">
        <v>3500</v>
      </c>
      <c r="D258" s="291" t="s">
        <v>15</v>
      </c>
      <c r="E258" s="291" t="s">
        <v>3679</v>
      </c>
      <c r="F258" s="290" t="s">
        <v>20</v>
      </c>
      <c r="G258" s="289">
        <v>42.4</v>
      </c>
      <c r="H258" s="289">
        <v>36.049999999999997</v>
      </c>
      <c r="I258" s="289"/>
      <c r="J258" s="288">
        <v>211</v>
      </c>
      <c r="K258" s="287" t="str">
        <f>IF(L258="","",IF(L258&lt;50,G258-($K$9*G258),IF(L258&gt;=50,H258-($K$9*H258))))</f>
        <v/>
      </c>
      <c r="L258" s="286"/>
    </row>
    <row r="259" spans="1:12" ht="15" customHeight="1" x14ac:dyDescent="0.25">
      <c r="A259" s="294" t="s">
        <v>5945</v>
      </c>
      <c r="B259" s="292" t="s">
        <v>29</v>
      </c>
      <c r="C259" s="291" t="s">
        <v>3500</v>
      </c>
      <c r="D259" s="291" t="s">
        <v>15</v>
      </c>
      <c r="E259" s="291" t="s">
        <v>3642</v>
      </c>
      <c r="F259" s="290" t="s">
        <v>20</v>
      </c>
      <c r="G259" s="289">
        <v>38.9</v>
      </c>
      <c r="H259" s="289">
        <v>33.1</v>
      </c>
      <c r="I259" s="289"/>
      <c r="J259" s="288">
        <v>213</v>
      </c>
      <c r="K259" s="287" t="str">
        <f>IF(L259="","",IF(L259&lt;50,G259-($K$9*G259),IF(L259&gt;=50,H259-($K$9*H259))))</f>
        <v/>
      </c>
      <c r="L259" s="286"/>
    </row>
    <row r="260" spans="1:12" ht="15" customHeight="1" x14ac:dyDescent="0.25">
      <c r="A260" s="294" t="s">
        <v>5944</v>
      </c>
      <c r="B260" s="292" t="s">
        <v>29</v>
      </c>
      <c r="C260" s="291" t="s">
        <v>3500</v>
      </c>
      <c r="D260" s="291" t="s">
        <v>15</v>
      </c>
      <c r="E260" s="291" t="s">
        <v>3615</v>
      </c>
      <c r="F260" s="290" t="s">
        <v>20</v>
      </c>
      <c r="G260" s="289">
        <v>35.6</v>
      </c>
      <c r="H260" s="289">
        <v>30.3</v>
      </c>
      <c r="I260" s="289"/>
      <c r="J260" s="288">
        <v>500</v>
      </c>
      <c r="K260" s="287" t="str">
        <f>IF(L260="","",IF(L260&lt;50,G260-($K$9*G260),IF(L260&gt;=50,H260-($K$9*H260))))</f>
        <v/>
      </c>
      <c r="L260" s="286"/>
    </row>
    <row r="261" spans="1:12" ht="15" customHeight="1" x14ac:dyDescent="0.25">
      <c r="A261" s="294" t="s">
        <v>5943</v>
      </c>
      <c r="B261" s="292" t="s">
        <v>29</v>
      </c>
      <c r="C261" s="291" t="s">
        <v>3500</v>
      </c>
      <c r="D261" s="291" t="s">
        <v>15</v>
      </c>
      <c r="E261" s="291" t="s">
        <v>3613</v>
      </c>
      <c r="F261" s="290" t="s">
        <v>20</v>
      </c>
      <c r="G261" s="289">
        <v>32.35</v>
      </c>
      <c r="H261" s="289">
        <v>27.5</v>
      </c>
      <c r="I261" s="289"/>
      <c r="J261" s="288">
        <v>500</v>
      </c>
      <c r="K261" s="287" t="str">
        <f>IF(L261="","",IF(L261&lt;50,G261-($K$9*G261),IF(L261&gt;=50,H261-($K$9*H261))))</f>
        <v/>
      </c>
      <c r="L261" s="286"/>
    </row>
    <row r="262" spans="1:12" ht="15" customHeight="1" x14ac:dyDescent="0.25">
      <c r="A262" s="294" t="s">
        <v>5942</v>
      </c>
      <c r="B262" s="292" t="s">
        <v>29</v>
      </c>
      <c r="C262" s="291" t="s">
        <v>3500</v>
      </c>
      <c r="D262" s="291" t="s">
        <v>15</v>
      </c>
      <c r="E262" s="291" t="s">
        <v>3638</v>
      </c>
      <c r="F262" s="290" t="s">
        <v>20</v>
      </c>
      <c r="G262" s="289">
        <v>29.35</v>
      </c>
      <c r="H262" s="289">
        <v>24.95</v>
      </c>
      <c r="I262" s="289"/>
      <c r="J262" s="288">
        <v>176</v>
      </c>
      <c r="K262" s="287" t="str">
        <f>IF(L262="","",IF(L262&lt;50,G262-($K$9*G262),IF(L262&gt;=50,H262-($K$9*H262))))</f>
        <v/>
      </c>
      <c r="L262" s="286"/>
    </row>
    <row r="263" spans="1:12" ht="15" customHeight="1" x14ac:dyDescent="0.25">
      <c r="A263" s="294" t="s">
        <v>5941</v>
      </c>
      <c r="B263" s="292" t="s">
        <v>29</v>
      </c>
      <c r="C263" s="291" t="s">
        <v>3500</v>
      </c>
      <c r="D263" s="291" t="s">
        <v>15</v>
      </c>
      <c r="E263" s="291" t="s">
        <v>3636</v>
      </c>
      <c r="F263" s="290" t="s">
        <v>20</v>
      </c>
      <c r="G263" s="289">
        <v>26.5</v>
      </c>
      <c r="H263" s="289">
        <v>22.55</v>
      </c>
      <c r="I263" s="289"/>
      <c r="J263" s="288">
        <v>52</v>
      </c>
      <c r="K263" s="287" t="str">
        <f>IF(L263="","",IF(L263&lt;50,G263-($K$9*G263),IF(L263&gt;=50,H263-($K$9*H263))))</f>
        <v/>
      </c>
      <c r="L263" s="286"/>
    </row>
    <row r="264" spans="1:12" ht="15" customHeight="1" x14ac:dyDescent="0.25">
      <c r="A264" s="294" t="s">
        <v>5940</v>
      </c>
      <c r="B264" s="292" t="s">
        <v>29</v>
      </c>
      <c r="C264" s="291" t="s">
        <v>3500</v>
      </c>
      <c r="D264" s="291" t="s">
        <v>15</v>
      </c>
      <c r="E264" s="291" t="s">
        <v>3629</v>
      </c>
      <c r="F264" s="290" t="s">
        <v>20</v>
      </c>
      <c r="G264" s="289">
        <v>23.6</v>
      </c>
      <c r="H264" s="289">
        <v>20.100000000000001</v>
      </c>
      <c r="I264" s="289"/>
      <c r="J264" s="288">
        <v>26</v>
      </c>
      <c r="K264" s="287" t="str">
        <f>IF(L264="","",IF(L264&lt;50,G264-($K$9*G264),IF(L264&gt;=50,H264-($K$9*H264))))</f>
        <v/>
      </c>
      <c r="L264" s="286"/>
    </row>
    <row r="265" spans="1:12" ht="15" customHeight="1" x14ac:dyDescent="0.25">
      <c r="A265" s="294" t="s">
        <v>5939</v>
      </c>
      <c r="B265" s="292" t="s">
        <v>5938</v>
      </c>
      <c r="C265" s="291" t="s">
        <v>5937</v>
      </c>
      <c r="D265" s="291" t="s">
        <v>15</v>
      </c>
      <c r="E265" s="291" t="s">
        <v>3625</v>
      </c>
      <c r="F265" s="290" t="s">
        <v>16</v>
      </c>
      <c r="G265" s="289">
        <v>71.849999999999994</v>
      </c>
      <c r="H265" s="289">
        <v>61.1</v>
      </c>
      <c r="I265" s="289">
        <v>0.9</v>
      </c>
      <c r="J265" s="288">
        <v>42</v>
      </c>
      <c r="K265" s="287" t="str">
        <f>IF(L265="","",IF(L265&lt;50,G265-($K$9*G265),IF(L265&gt;=50,H265-($K$9*H265))))</f>
        <v/>
      </c>
      <c r="L265" s="286"/>
    </row>
    <row r="266" spans="1:12" ht="15" customHeight="1" x14ac:dyDescent="0.25">
      <c r="A266" s="294" t="s">
        <v>5936</v>
      </c>
      <c r="B266" s="292" t="s">
        <v>30</v>
      </c>
      <c r="C266" s="291" t="s">
        <v>3467</v>
      </c>
      <c r="D266" s="291" t="s">
        <v>15</v>
      </c>
      <c r="E266" s="291" t="s">
        <v>3625</v>
      </c>
      <c r="F266" s="290" t="s">
        <v>16</v>
      </c>
      <c r="G266" s="289">
        <v>75.400000000000006</v>
      </c>
      <c r="H266" s="289">
        <v>64.099999999999994</v>
      </c>
      <c r="I266" s="289">
        <v>0.5</v>
      </c>
      <c r="J266" s="288">
        <v>500</v>
      </c>
      <c r="K266" s="287" t="str">
        <f>IF(L266="","",IF(L266&lt;50,G266-($K$9*G266),IF(L266&gt;=50,H266-($K$9*H266))))</f>
        <v/>
      </c>
      <c r="L266" s="286"/>
    </row>
    <row r="267" spans="1:12" ht="15" customHeight="1" x14ac:dyDescent="0.25">
      <c r="A267" s="294" t="s">
        <v>5935</v>
      </c>
      <c r="B267" s="292" t="s">
        <v>30</v>
      </c>
      <c r="C267" s="291" t="s">
        <v>3467</v>
      </c>
      <c r="D267" s="291" t="s">
        <v>15</v>
      </c>
      <c r="E267" s="291" t="s">
        <v>3623</v>
      </c>
      <c r="F267" s="290" t="s">
        <v>16</v>
      </c>
      <c r="G267" s="289">
        <v>60.9</v>
      </c>
      <c r="H267" s="289">
        <v>51.8</v>
      </c>
      <c r="I267" s="289">
        <v>0.5</v>
      </c>
      <c r="J267" s="288">
        <v>129</v>
      </c>
      <c r="K267" s="287" t="str">
        <f>IF(L267="","",IF(L267&lt;50,G267-($K$9*G267),IF(L267&gt;=50,H267-($K$9*H267))))</f>
        <v/>
      </c>
      <c r="L267" s="286"/>
    </row>
    <row r="268" spans="1:12" ht="15" customHeight="1" x14ac:dyDescent="0.25">
      <c r="A268" s="294" t="s">
        <v>5934</v>
      </c>
      <c r="B268" s="292" t="s">
        <v>30</v>
      </c>
      <c r="C268" s="291" t="s">
        <v>3467</v>
      </c>
      <c r="D268" s="291" t="s">
        <v>5931</v>
      </c>
      <c r="E268" s="291" t="s">
        <v>3686</v>
      </c>
      <c r="F268" s="290" t="s">
        <v>16</v>
      </c>
      <c r="G268" s="289">
        <v>39.35</v>
      </c>
      <c r="H268" s="289">
        <v>33.450000000000003</v>
      </c>
      <c r="I268" s="289">
        <v>0.5</v>
      </c>
      <c r="J268" s="288">
        <v>12</v>
      </c>
      <c r="K268" s="287" t="str">
        <f>IF(L268="","",IF(L268&lt;50,G268-($K$9*G268),IF(L268&gt;=50,H268-($K$9*H268))))</f>
        <v/>
      </c>
      <c r="L268" s="286"/>
    </row>
    <row r="269" spans="1:12" ht="15" customHeight="1" x14ac:dyDescent="0.25">
      <c r="A269" s="294" t="s">
        <v>5933</v>
      </c>
      <c r="B269" s="292" t="s">
        <v>30</v>
      </c>
      <c r="C269" s="291" t="s">
        <v>3467</v>
      </c>
      <c r="D269" s="291" t="s">
        <v>5931</v>
      </c>
      <c r="E269" s="291" t="s">
        <v>3621</v>
      </c>
      <c r="F269" s="290" t="s">
        <v>16</v>
      </c>
      <c r="G269" s="289">
        <v>33.700000000000003</v>
      </c>
      <c r="H269" s="289">
        <v>28.65</v>
      </c>
      <c r="I269" s="289">
        <v>0.5</v>
      </c>
      <c r="J269" s="288">
        <v>12</v>
      </c>
      <c r="K269" s="287" t="str">
        <f>IF(L269="","",IF(L269&lt;50,G269-($K$9*G269),IF(L269&gt;=50,H269-($K$9*H269))))</f>
        <v/>
      </c>
      <c r="L269" s="286"/>
    </row>
    <row r="270" spans="1:12" ht="15" customHeight="1" x14ac:dyDescent="0.25">
      <c r="A270" s="294" t="s">
        <v>5932</v>
      </c>
      <c r="B270" s="292" t="s">
        <v>30</v>
      </c>
      <c r="C270" s="291" t="s">
        <v>3467</v>
      </c>
      <c r="D270" s="291" t="s">
        <v>5931</v>
      </c>
      <c r="E270" s="291" t="s">
        <v>3619</v>
      </c>
      <c r="F270" s="290" t="s">
        <v>16</v>
      </c>
      <c r="G270" s="289">
        <v>29.6</v>
      </c>
      <c r="H270" s="289">
        <v>25.2</v>
      </c>
      <c r="I270" s="289">
        <v>0.5</v>
      </c>
      <c r="J270" s="288">
        <v>112</v>
      </c>
      <c r="K270" s="287" t="str">
        <f>IF(L270="","",IF(L270&lt;50,G270-($K$9*G270),IF(L270&gt;=50,H270-($K$9*H270))))</f>
        <v/>
      </c>
      <c r="L270" s="286"/>
    </row>
    <row r="271" spans="1:12" ht="15" customHeight="1" x14ac:dyDescent="0.25">
      <c r="A271" s="294" t="s">
        <v>5930</v>
      </c>
      <c r="B271" s="292" t="s">
        <v>30</v>
      </c>
      <c r="C271" s="291" t="s">
        <v>3467</v>
      </c>
      <c r="D271" s="291" t="s">
        <v>15</v>
      </c>
      <c r="E271" s="291" t="s">
        <v>3619</v>
      </c>
      <c r="F271" s="290" t="s">
        <v>16</v>
      </c>
      <c r="G271" s="289">
        <v>37.6</v>
      </c>
      <c r="H271" s="289">
        <v>32</v>
      </c>
      <c r="I271" s="289">
        <v>0.5</v>
      </c>
      <c r="J271" s="288">
        <v>53</v>
      </c>
      <c r="K271" s="287" t="str">
        <f>IF(L271="","",IF(L271&lt;50,G271-($K$9*G271),IF(L271&gt;=50,H271-($K$9*H271))))</f>
        <v/>
      </c>
      <c r="L271" s="286"/>
    </row>
    <row r="272" spans="1:12" ht="15" customHeight="1" x14ac:dyDescent="0.25">
      <c r="A272" s="294" t="s">
        <v>5929</v>
      </c>
      <c r="B272" s="292" t="s">
        <v>30</v>
      </c>
      <c r="C272" s="291" t="s">
        <v>3467</v>
      </c>
      <c r="D272" s="291" t="s">
        <v>15</v>
      </c>
      <c r="E272" s="291" t="s">
        <v>3613</v>
      </c>
      <c r="F272" s="290" t="s">
        <v>16</v>
      </c>
      <c r="G272" s="289">
        <v>29.4</v>
      </c>
      <c r="H272" s="289">
        <v>25</v>
      </c>
      <c r="I272" s="289">
        <v>0.5</v>
      </c>
      <c r="J272" s="288">
        <v>500</v>
      </c>
      <c r="K272" s="287" t="str">
        <f>IF(L272="","",IF(L272&lt;50,G272-($K$9*G272),IF(L272&gt;=50,H272-($K$9*H272))))</f>
        <v/>
      </c>
      <c r="L272" s="286"/>
    </row>
    <row r="273" spans="1:12" ht="15" customHeight="1" x14ac:dyDescent="0.25">
      <c r="A273" s="294" t="s">
        <v>5928</v>
      </c>
      <c r="B273" s="292" t="s">
        <v>30</v>
      </c>
      <c r="C273" s="291" t="s">
        <v>3467</v>
      </c>
      <c r="D273" s="291" t="s">
        <v>15</v>
      </c>
      <c r="E273" s="291" t="s">
        <v>3638</v>
      </c>
      <c r="F273" s="290" t="s">
        <v>16</v>
      </c>
      <c r="G273" s="289">
        <v>26.5</v>
      </c>
      <c r="H273" s="289">
        <v>22.55</v>
      </c>
      <c r="I273" s="289">
        <v>0.5</v>
      </c>
      <c r="J273" s="288">
        <v>500</v>
      </c>
      <c r="K273" s="287" t="str">
        <f>IF(L273="","",IF(L273&lt;50,G273-($K$9*G273),IF(L273&gt;=50,H273-($K$9*H273))))</f>
        <v/>
      </c>
      <c r="L273" s="286"/>
    </row>
    <row r="274" spans="1:12" ht="15" customHeight="1" x14ac:dyDescent="0.25">
      <c r="A274" s="294" t="s">
        <v>5927</v>
      </c>
      <c r="B274" s="292" t="s">
        <v>30</v>
      </c>
      <c r="C274" s="291" t="s">
        <v>3467</v>
      </c>
      <c r="D274" s="291" t="s">
        <v>15</v>
      </c>
      <c r="E274" s="291" t="s">
        <v>3636</v>
      </c>
      <c r="F274" s="290" t="s">
        <v>16</v>
      </c>
      <c r="G274" s="289">
        <v>23.5</v>
      </c>
      <c r="H274" s="289">
        <v>20</v>
      </c>
      <c r="I274" s="289">
        <v>0.5</v>
      </c>
      <c r="J274" s="288">
        <v>500</v>
      </c>
      <c r="K274" s="287" t="str">
        <f>IF(L274="","",IF(L274&lt;50,G274-($K$9*G274),IF(L274&gt;=50,H274-($K$9*H274))))</f>
        <v/>
      </c>
      <c r="L274" s="286"/>
    </row>
    <row r="275" spans="1:12" ht="15" customHeight="1" x14ac:dyDescent="0.25">
      <c r="A275" s="294" t="s">
        <v>5926</v>
      </c>
      <c r="B275" s="292" t="s">
        <v>30</v>
      </c>
      <c r="C275" s="291" t="s">
        <v>3467</v>
      </c>
      <c r="D275" s="291" t="s">
        <v>15</v>
      </c>
      <c r="E275" s="291" t="s">
        <v>3629</v>
      </c>
      <c r="F275" s="290" t="s">
        <v>16</v>
      </c>
      <c r="G275" s="289">
        <v>20.149999999999999</v>
      </c>
      <c r="H275" s="289">
        <v>17.149999999999999</v>
      </c>
      <c r="I275" s="289">
        <v>0.5</v>
      </c>
      <c r="J275" s="288">
        <v>315</v>
      </c>
      <c r="K275" s="287" t="str">
        <f>IF(L275="","",IF(L275&lt;50,G275-($K$9*G275),IF(L275&gt;=50,H275-($K$9*H275))))</f>
        <v/>
      </c>
      <c r="L275" s="286"/>
    </row>
    <row r="276" spans="1:12" ht="15" customHeight="1" x14ac:dyDescent="0.25">
      <c r="A276" s="294" t="s">
        <v>5925</v>
      </c>
      <c r="B276" s="292" t="s">
        <v>30</v>
      </c>
      <c r="C276" s="291" t="s">
        <v>3467</v>
      </c>
      <c r="D276" s="291" t="s">
        <v>15</v>
      </c>
      <c r="E276" s="291" t="s">
        <v>3848</v>
      </c>
      <c r="F276" s="290" t="s">
        <v>16</v>
      </c>
      <c r="G276" s="289">
        <v>16.25</v>
      </c>
      <c r="H276" s="289">
        <v>13.85</v>
      </c>
      <c r="I276" s="289">
        <v>0.5</v>
      </c>
      <c r="J276" s="288">
        <v>112</v>
      </c>
      <c r="K276" s="287" t="str">
        <f>IF(L276="","",IF(L276&lt;50,G276-($K$9*G276),IF(L276&gt;=50,H276-($K$9*H276))))</f>
        <v/>
      </c>
      <c r="L276" s="286"/>
    </row>
    <row r="277" spans="1:12" ht="15" customHeight="1" x14ac:dyDescent="0.25">
      <c r="A277" s="294" t="s">
        <v>5924</v>
      </c>
      <c r="B277" s="292" t="s">
        <v>30</v>
      </c>
      <c r="C277" s="291" t="s">
        <v>3467</v>
      </c>
      <c r="D277" s="291" t="s">
        <v>15</v>
      </c>
      <c r="E277" s="291" t="s">
        <v>3941</v>
      </c>
      <c r="F277" s="290" t="s">
        <v>16</v>
      </c>
      <c r="G277" s="289">
        <v>14.15</v>
      </c>
      <c r="H277" s="289">
        <v>12.05</v>
      </c>
      <c r="I277" s="289">
        <v>0.5</v>
      </c>
      <c r="J277" s="288">
        <v>112</v>
      </c>
      <c r="K277" s="287" t="str">
        <f>IF(L277="","",IF(L277&lt;50,G277-($K$9*G277),IF(L277&gt;=50,H277-($K$9*H277))))</f>
        <v/>
      </c>
      <c r="L277" s="286"/>
    </row>
    <row r="278" spans="1:12" ht="15" customHeight="1" x14ac:dyDescent="0.25">
      <c r="A278" s="294" t="s">
        <v>5923</v>
      </c>
      <c r="B278" s="292" t="s">
        <v>5911</v>
      </c>
      <c r="C278" s="291" t="s">
        <v>5910</v>
      </c>
      <c r="D278" s="291" t="s">
        <v>15</v>
      </c>
      <c r="E278" s="291" t="s">
        <v>3627</v>
      </c>
      <c r="F278" s="290" t="s">
        <v>20</v>
      </c>
      <c r="G278" s="289">
        <v>71.7</v>
      </c>
      <c r="H278" s="289">
        <v>60.95</v>
      </c>
      <c r="I278" s="289"/>
      <c r="J278" s="288">
        <v>14</v>
      </c>
      <c r="K278" s="287" t="str">
        <f>IF(L278="","",IF(L278&lt;50,G278-($K$9*G278),IF(L278&gt;=50,H278-($K$9*H278))))</f>
        <v/>
      </c>
      <c r="L278" s="286"/>
    </row>
    <row r="279" spans="1:12" ht="15" customHeight="1" x14ac:dyDescent="0.25">
      <c r="A279" s="294" t="s">
        <v>5922</v>
      </c>
      <c r="B279" s="292" t="s">
        <v>5911</v>
      </c>
      <c r="C279" s="291" t="s">
        <v>5910</v>
      </c>
      <c r="D279" s="291" t="s">
        <v>15</v>
      </c>
      <c r="E279" s="291" t="s">
        <v>3625</v>
      </c>
      <c r="F279" s="290" t="s">
        <v>20</v>
      </c>
      <c r="G279" s="289">
        <v>59.4</v>
      </c>
      <c r="H279" s="289">
        <v>50.5</v>
      </c>
      <c r="I279" s="289"/>
      <c r="J279" s="288">
        <v>376</v>
      </c>
      <c r="K279" s="287" t="str">
        <f>IF(L279="","",IF(L279&lt;50,G279-($K$9*G279),IF(L279&gt;=50,H279-($K$9*H279))))</f>
        <v/>
      </c>
      <c r="L279" s="286"/>
    </row>
    <row r="280" spans="1:12" ht="15" customHeight="1" x14ac:dyDescent="0.25">
      <c r="A280" s="294" t="s">
        <v>5921</v>
      </c>
      <c r="B280" s="292" t="s">
        <v>5911</v>
      </c>
      <c r="C280" s="291" t="s">
        <v>5910</v>
      </c>
      <c r="D280" s="291" t="s">
        <v>15</v>
      </c>
      <c r="E280" s="291" t="s">
        <v>3715</v>
      </c>
      <c r="F280" s="290" t="s">
        <v>20</v>
      </c>
      <c r="G280" s="289">
        <v>52</v>
      </c>
      <c r="H280" s="289">
        <v>44.2</v>
      </c>
      <c r="I280" s="289"/>
      <c r="J280" s="288">
        <v>53</v>
      </c>
      <c r="K280" s="287" t="str">
        <f>IF(L280="","",IF(L280&lt;50,G280-($K$9*G280),IF(L280&gt;=50,H280-($K$9*H280))))</f>
        <v/>
      </c>
      <c r="L280" s="286"/>
    </row>
    <row r="281" spans="1:12" ht="15" customHeight="1" x14ac:dyDescent="0.25">
      <c r="A281" s="294" t="s">
        <v>5920</v>
      </c>
      <c r="B281" s="292" t="s">
        <v>5911</v>
      </c>
      <c r="C281" s="291" t="s">
        <v>5910</v>
      </c>
      <c r="D281" s="291" t="s">
        <v>15</v>
      </c>
      <c r="E281" s="291" t="s">
        <v>3623</v>
      </c>
      <c r="F281" s="290" t="s">
        <v>20</v>
      </c>
      <c r="G281" s="289">
        <v>48.45</v>
      </c>
      <c r="H281" s="289">
        <v>41.2</v>
      </c>
      <c r="I281" s="289"/>
      <c r="J281" s="288">
        <v>317</v>
      </c>
      <c r="K281" s="287" t="str">
        <f>IF(L281="","",IF(L281&lt;50,G281-($K$9*G281),IF(L281&gt;=50,H281-($K$9*H281))))</f>
        <v/>
      </c>
      <c r="L281" s="286"/>
    </row>
    <row r="282" spans="1:12" ht="15" customHeight="1" x14ac:dyDescent="0.25">
      <c r="A282" s="294" t="s">
        <v>5919</v>
      </c>
      <c r="B282" s="292" t="s">
        <v>5911</v>
      </c>
      <c r="C282" s="291" t="s">
        <v>5910</v>
      </c>
      <c r="D282" s="291" t="s">
        <v>15</v>
      </c>
      <c r="E282" s="291" t="s">
        <v>3712</v>
      </c>
      <c r="F282" s="290" t="s">
        <v>20</v>
      </c>
      <c r="G282" s="289">
        <v>42.4</v>
      </c>
      <c r="H282" s="289">
        <v>36.049999999999997</v>
      </c>
      <c r="I282" s="289"/>
      <c r="J282" s="288">
        <v>110</v>
      </c>
      <c r="K282" s="287" t="str">
        <f>IF(L282="","",IF(L282&lt;50,G282-($K$9*G282),IF(L282&gt;=50,H282-($K$9*H282))))</f>
        <v/>
      </c>
      <c r="L282" s="286"/>
    </row>
    <row r="283" spans="1:12" ht="15" customHeight="1" x14ac:dyDescent="0.25">
      <c r="A283" s="294" t="s">
        <v>5918</v>
      </c>
      <c r="B283" s="292" t="s">
        <v>5911</v>
      </c>
      <c r="C283" s="291" t="s">
        <v>5910</v>
      </c>
      <c r="D283" s="291" t="s">
        <v>15</v>
      </c>
      <c r="E283" s="291" t="s">
        <v>3621</v>
      </c>
      <c r="F283" s="290" t="s">
        <v>20</v>
      </c>
      <c r="G283" s="289">
        <v>39.4</v>
      </c>
      <c r="H283" s="289">
        <v>33.5</v>
      </c>
      <c r="I283" s="289"/>
      <c r="J283" s="288">
        <v>261</v>
      </c>
      <c r="K283" s="287" t="str">
        <f>IF(L283="","",IF(L283&lt;50,G283-($K$9*G283),IF(L283&gt;=50,H283-($K$9*H283))))</f>
        <v/>
      </c>
      <c r="L283" s="286"/>
    </row>
    <row r="284" spans="1:12" ht="15" customHeight="1" x14ac:dyDescent="0.25">
      <c r="A284" s="294" t="s">
        <v>5917</v>
      </c>
      <c r="B284" s="292" t="s">
        <v>5911</v>
      </c>
      <c r="C284" s="291" t="s">
        <v>5910</v>
      </c>
      <c r="D284" s="291" t="s">
        <v>15</v>
      </c>
      <c r="E284" s="291" t="s">
        <v>3708</v>
      </c>
      <c r="F284" s="290" t="s">
        <v>20</v>
      </c>
      <c r="G284" s="289">
        <v>34.5</v>
      </c>
      <c r="H284" s="289">
        <v>29.35</v>
      </c>
      <c r="I284" s="289"/>
      <c r="J284" s="288">
        <v>94</v>
      </c>
      <c r="K284" s="287" t="str">
        <f>IF(L284="","",IF(L284&lt;50,G284-($K$9*G284),IF(L284&gt;=50,H284-($K$9*H284))))</f>
        <v/>
      </c>
      <c r="L284" s="286"/>
    </row>
    <row r="285" spans="1:12" ht="15" customHeight="1" x14ac:dyDescent="0.25">
      <c r="A285" s="294" t="s">
        <v>5916</v>
      </c>
      <c r="B285" s="292" t="s">
        <v>5911</v>
      </c>
      <c r="C285" s="291" t="s">
        <v>5910</v>
      </c>
      <c r="D285" s="291" t="s">
        <v>15</v>
      </c>
      <c r="E285" s="291" t="s">
        <v>3619</v>
      </c>
      <c r="F285" s="290" t="s">
        <v>20</v>
      </c>
      <c r="G285" s="289">
        <v>31.05</v>
      </c>
      <c r="H285" s="289">
        <v>26.4</v>
      </c>
      <c r="I285" s="289"/>
      <c r="J285" s="288">
        <v>80</v>
      </c>
      <c r="K285" s="287" t="str">
        <f>IF(L285="","",IF(L285&lt;50,G285-($K$9*G285),IF(L285&gt;=50,H285-($K$9*H285))))</f>
        <v/>
      </c>
      <c r="L285" s="286"/>
    </row>
    <row r="286" spans="1:12" ht="15" customHeight="1" x14ac:dyDescent="0.25">
      <c r="A286" s="294" t="s">
        <v>5915</v>
      </c>
      <c r="B286" s="292" t="s">
        <v>5911</v>
      </c>
      <c r="C286" s="291" t="s">
        <v>5910</v>
      </c>
      <c r="D286" s="291" t="s">
        <v>15</v>
      </c>
      <c r="E286" s="291" t="s">
        <v>3705</v>
      </c>
      <c r="F286" s="290" t="s">
        <v>20</v>
      </c>
      <c r="G286" s="289">
        <v>27.2</v>
      </c>
      <c r="H286" s="289">
        <v>23.15</v>
      </c>
      <c r="I286" s="289"/>
      <c r="J286" s="288">
        <v>27</v>
      </c>
      <c r="K286" s="287" t="str">
        <f>IF(L286="","",IF(L286&lt;50,G286-($K$9*G286),IF(L286&gt;=50,H286-($K$9*H286))))</f>
        <v/>
      </c>
      <c r="L286" s="286"/>
    </row>
    <row r="287" spans="1:12" ht="15" customHeight="1" x14ac:dyDescent="0.25">
      <c r="A287" s="294" t="s">
        <v>5914</v>
      </c>
      <c r="B287" s="292" t="s">
        <v>5911</v>
      </c>
      <c r="C287" s="291" t="s">
        <v>5910</v>
      </c>
      <c r="D287" s="291" t="s">
        <v>15</v>
      </c>
      <c r="E287" s="291" t="s">
        <v>3642</v>
      </c>
      <c r="F287" s="290" t="s">
        <v>20</v>
      </c>
      <c r="G287" s="289">
        <v>32.549999999999997</v>
      </c>
      <c r="H287" s="289">
        <v>27.7</v>
      </c>
      <c r="I287" s="289"/>
      <c r="J287" s="288">
        <v>27</v>
      </c>
      <c r="K287" s="287" t="str">
        <f>IF(L287="","",IF(L287&lt;50,G287-($K$9*G287),IF(L287&gt;=50,H287-($K$9*H287))))</f>
        <v/>
      </c>
      <c r="L287" s="286"/>
    </row>
    <row r="288" spans="1:12" ht="15" customHeight="1" x14ac:dyDescent="0.25">
      <c r="A288" s="294" t="s">
        <v>5913</v>
      </c>
      <c r="B288" s="292" t="s">
        <v>5911</v>
      </c>
      <c r="C288" s="291" t="s">
        <v>5910</v>
      </c>
      <c r="D288" s="291" t="s">
        <v>15</v>
      </c>
      <c r="E288" s="291" t="s">
        <v>3615</v>
      </c>
      <c r="F288" s="290" t="s">
        <v>20</v>
      </c>
      <c r="G288" s="289">
        <v>28.35</v>
      </c>
      <c r="H288" s="289">
        <v>24.1</v>
      </c>
      <c r="I288" s="289"/>
      <c r="J288" s="288">
        <v>27</v>
      </c>
      <c r="K288" s="287" t="str">
        <f>IF(L288="","",IF(L288&lt;50,G288-($K$9*G288),IF(L288&gt;=50,H288-($K$9*H288))))</f>
        <v/>
      </c>
      <c r="L288" s="286"/>
    </row>
    <row r="289" spans="1:12" ht="15" customHeight="1" x14ac:dyDescent="0.25">
      <c r="A289" s="294" t="s">
        <v>5912</v>
      </c>
      <c r="B289" s="292" t="s">
        <v>5911</v>
      </c>
      <c r="C289" s="291" t="s">
        <v>5910</v>
      </c>
      <c r="D289" s="291" t="s">
        <v>15</v>
      </c>
      <c r="E289" s="291" t="s">
        <v>3638</v>
      </c>
      <c r="F289" s="290" t="s">
        <v>20</v>
      </c>
      <c r="G289" s="289">
        <v>20.6</v>
      </c>
      <c r="H289" s="289">
        <v>17.55</v>
      </c>
      <c r="I289" s="289"/>
      <c r="J289" s="288">
        <v>27</v>
      </c>
      <c r="K289" s="287" t="str">
        <f>IF(L289="","",IF(L289&lt;50,G289-($K$9*G289),IF(L289&gt;=50,H289-($K$9*H289))))</f>
        <v/>
      </c>
      <c r="L289" s="286"/>
    </row>
    <row r="290" spans="1:12" ht="15" customHeight="1" x14ac:dyDescent="0.25">
      <c r="A290" s="294" t="s">
        <v>5909</v>
      </c>
      <c r="B290" s="292" t="s">
        <v>31</v>
      </c>
      <c r="C290" s="291" t="s">
        <v>5901</v>
      </c>
      <c r="D290" s="291" t="s">
        <v>15</v>
      </c>
      <c r="E290" s="291" t="s">
        <v>3625</v>
      </c>
      <c r="F290" s="290" t="s">
        <v>20</v>
      </c>
      <c r="G290" s="289">
        <v>72.349999999999994</v>
      </c>
      <c r="H290" s="289">
        <v>61.5</v>
      </c>
      <c r="I290" s="289">
        <v>1</v>
      </c>
      <c r="J290" s="288">
        <v>500</v>
      </c>
      <c r="K290" s="287" t="str">
        <f>IF(L290="","",IF(L290&lt;50,G290-($K$9*G290),IF(L290&gt;=50,H290-($K$9*H290))))</f>
        <v/>
      </c>
      <c r="L290" s="286"/>
    </row>
    <row r="291" spans="1:12" ht="15" customHeight="1" x14ac:dyDescent="0.25">
      <c r="A291" s="294" t="s">
        <v>5908</v>
      </c>
      <c r="B291" s="292" t="s">
        <v>31</v>
      </c>
      <c r="C291" s="291" t="s">
        <v>5901</v>
      </c>
      <c r="D291" s="291" t="s">
        <v>15</v>
      </c>
      <c r="E291" s="291" t="s">
        <v>3623</v>
      </c>
      <c r="F291" s="290" t="s">
        <v>20</v>
      </c>
      <c r="G291" s="289">
        <v>60.15</v>
      </c>
      <c r="H291" s="289">
        <v>51.15</v>
      </c>
      <c r="I291" s="289">
        <v>1</v>
      </c>
      <c r="J291" s="288">
        <v>500</v>
      </c>
      <c r="K291" s="287" t="str">
        <f>IF(L291="","",IF(L291&lt;50,G291-($K$9*G291),IF(L291&gt;=50,H291-($K$9*H291))))</f>
        <v/>
      </c>
      <c r="L291" s="286"/>
    </row>
    <row r="292" spans="1:12" ht="15" customHeight="1" x14ac:dyDescent="0.25">
      <c r="A292" s="294" t="s">
        <v>5907</v>
      </c>
      <c r="B292" s="292" t="s">
        <v>31</v>
      </c>
      <c r="C292" s="291" t="s">
        <v>5901</v>
      </c>
      <c r="D292" s="291" t="s">
        <v>15</v>
      </c>
      <c r="E292" s="291" t="s">
        <v>3621</v>
      </c>
      <c r="F292" s="290" t="s">
        <v>20</v>
      </c>
      <c r="G292" s="289">
        <v>47.6</v>
      </c>
      <c r="H292" s="289">
        <v>40.5</v>
      </c>
      <c r="I292" s="289">
        <v>1</v>
      </c>
      <c r="J292" s="288">
        <v>500</v>
      </c>
      <c r="K292" s="287" t="str">
        <f>IF(L292="","",IF(L292&lt;50,G292-($K$9*G292),IF(L292&gt;=50,H292-($K$9*H292))))</f>
        <v/>
      </c>
      <c r="L292" s="286"/>
    </row>
    <row r="293" spans="1:12" ht="15" customHeight="1" x14ac:dyDescent="0.25">
      <c r="A293" s="294" t="s">
        <v>5906</v>
      </c>
      <c r="B293" s="292" t="s">
        <v>31</v>
      </c>
      <c r="C293" s="291" t="s">
        <v>5901</v>
      </c>
      <c r="D293" s="291" t="s">
        <v>15</v>
      </c>
      <c r="E293" s="291" t="s">
        <v>3617</v>
      </c>
      <c r="F293" s="290" t="s">
        <v>20</v>
      </c>
      <c r="G293" s="289">
        <v>27.75</v>
      </c>
      <c r="H293" s="289">
        <v>23.6</v>
      </c>
      <c r="I293" s="289">
        <v>1</v>
      </c>
      <c r="J293" s="288">
        <v>16</v>
      </c>
      <c r="K293" s="287" t="str">
        <f>IF(L293="","",IF(L293&lt;50,G293-($K$9*G293),IF(L293&gt;=50,H293-($K$9*H293))))</f>
        <v/>
      </c>
      <c r="L293" s="286"/>
    </row>
    <row r="294" spans="1:12" ht="15" customHeight="1" x14ac:dyDescent="0.25">
      <c r="A294" s="294" t="s">
        <v>5905</v>
      </c>
      <c r="B294" s="292" t="s">
        <v>31</v>
      </c>
      <c r="C294" s="291" t="s">
        <v>5901</v>
      </c>
      <c r="D294" s="291" t="s">
        <v>15</v>
      </c>
      <c r="E294" s="291" t="s">
        <v>3638</v>
      </c>
      <c r="F294" s="290" t="s">
        <v>20</v>
      </c>
      <c r="G294" s="289">
        <v>27.15</v>
      </c>
      <c r="H294" s="289">
        <v>23.1</v>
      </c>
      <c r="I294" s="289">
        <v>1</v>
      </c>
      <c r="J294" s="288">
        <v>70</v>
      </c>
      <c r="K294" s="287" t="str">
        <f>IF(L294="","",IF(L294&lt;50,G294-($K$9*G294),IF(L294&gt;=50,H294-($K$9*H294))))</f>
        <v/>
      </c>
      <c r="L294" s="286"/>
    </row>
    <row r="295" spans="1:12" ht="15" customHeight="1" x14ac:dyDescent="0.25">
      <c r="A295" s="294" t="s">
        <v>5904</v>
      </c>
      <c r="B295" s="292" t="s">
        <v>31</v>
      </c>
      <c r="C295" s="291" t="s">
        <v>5901</v>
      </c>
      <c r="D295" s="291" t="s">
        <v>15</v>
      </c>
      <c r="E295" s="291" t="s">
        <v>3636</v>
      </c>
      <c r="F295" s="290" t="s">
        <v>20</v>
      </c>
      <c r="G295" s="289">
        <v>23.5</v>
      </c>
      <c r="H295" s="289">
        <v>20</v>
      </c>
      <c r="I295" s="289">
        <v>1</v>
      </c>
      <c r="J295" s="288">
        <v>434</v>
      </c>
      <c r="K295" s="287" t="str">
        <f>IF(L295="","",IF(L295&lt;50,G295-($K$9*G295),IF(L295&gt;=50,H295-($K$9*H295))))</f>
        <v/>
      </c>
      <c r="L295" s="286"/>
    </row>
    <row r="296" spans="1:12" ht="15" customHeight="1" x14ac:dyDescent="0.25">
      <c r="A296" s="294" t="s">
        <v>5903</v>
      </c>
      <c r="B296" s="292" t="s">
        <v>31</v>
      </c>
      <c r="C296" s="291" t="s">
        <v>5901</v>
      </c>
      <c r="D296" s="291" t="s">
        <v>15</v>
      </c>
      <c r="E296" s="291" t="s">
        <v>3629</v>
      </c>
      <c r="F296" s="290" t="s">
        <v>20</v>
      </c>
      <c r="G296" s="289">
        <v>19.45</v>
      </c>
      <c r="H296" s="289">
        <v>16.55</v>
      </c>
      <c r="I296" s="289">
        <v>1</v>
      </c>
      <c r="J296" s="288">
        <v>500</v>
      </c>
      <c r="K296" s="287" t="str">
        <f>IF(L296="","",IF(L296&lt;50,G296-($K$9*G296),IF(L296&gt;=50,H296-($K$9*H296))))</f>
        <v/>
      </c>
      <c r="L296" s="286"/>
    </row>
    <row r="297" spans="1:12" ht="15" customHeight="1" x14ac:dyDescent="0.25">
      <c r="A297" s="294" t="s">
        <v>5902</v>
      </c>
      <c r="B297" s="292" t="s">
        <v>31</v>
      </c>
      <c r="C297" s="291" t="s">
        <v>5901</v>
      </c>
      <c r="D297" s="291" t="s">
        <v>15</v>
      </c>
      <c r="E297" s="291" t="s">
        <v>3848</v>
      </c>
      <c r="F297" s="290" t="s">
        <v>20</v>
      </c>
      <c r="G297" s="289">
        <v>15.75</v>
      </c>
      <c r="H297" s="289">
        <v>13.4</v>
      </c>
      <c r="I297" s="289">
        <v>1</v>
      </c>
      <c r="J297" s="288">
        <v>490</v>
      </c>
      <c r="K297" s="287" t="str">
        <f>IF(L297="","",IF(L297&lt;50,G297-($K$9*G297),IF(L297&gt;=50,H297-($K$9*H297))))</f>
        <v/>
      </c>
      <c r="L297" s="286"/>
    </row>
    <row r="298" spans="1:12" ht="15" customHeight="1" x14ac:dyDescent="0.25">
      <c r="A298" s="294" t="s">
        <v>5900</v>
      </c>
      <c r="B298" s="292" t="s">
        <v>140</v>
      </c>
      <c r="C298" s="291" t="s">
        <v>3463</v>
      </c>
      <c r="D298" s="291" t="s">
        <v>15</v>
      </c>
      <c r="E298" s="291" t="s">
        <v>3621</v>
      </c>
      <c r="F298" s="290" t="s">
        <v>19</v>
      </c>
      <c r="G298" s="289">
        <v>59.1</v>
      </c>
      <c r="H298" s="289">
        <v>50.25</v>
      </c>
      <c r="I298" s="289"/>
      <c r="J298" s="288">
        <v>500</v>
      </c>
      <c r="K298" s="287" t="str">
        <f>IF(L298="","",IF(L298&lt;50,G298-($K$9*G298),IF(L298&gt;=50,H298-($K$9*H298))))</f>
        <v/>
      </c>
      <c r="L298" s="286"/>
    </row>
    <row r="299" spans="1:12" ht="15" customHeight="1" x14ac:dyDescent="0.25">
      <c r="A299" s="294" t="s">
        <v>5899</v>
      </c>
      <c r="B299" s="292" t="s">
        <v>140</v>
      </c>
      <c r="C299" s="291" t="s">
        <v>3463</v>
      </c>
      <c r="D299" s="291" t="s">
        <v>15</v>
      </c>
      <c r="E299" s="291" t="s">
        <v>3708</v>
      </c>
      <c r="F299" s="290" t="s">
        <v>19</v>
      </c>
      <c r="G299" s="289">
        <v>51.75</v>
      </c>
      <c r="H299" s="289">
        <v>44</v>
      </c>
      <c r="I299" s="289"/>
      <c r="J299" s="288">
        <v>421</v>
      </c>
      <c r="K299" s="287" t="str">
        <f>IF(L299="","",IF(L299&lt;50,G299-($K$9*G299),IF(L299&gt;=50,H299-($K$9*H299))))</f>
        <v/>
      </c>
      <c r="L299" s="286"/>
    </row>
    <row r="300" spans="1:12" ht="15" customHeight="1" x14ac:dyDescent="0.25">
      <c r="A300" s="294" t="s">
        <v>5898</v>
      </c>
      <c r="B300" s="292" t="s">
        <v>140</v>
      </c>
      <c r="C300" s="291" t="s">
        <v>3463</v>
      </c>
      <c r="D300" s="291" t="s">
        <v>15</v>
      </c>
      <c r="E300" s="291" t="s">
        <v>3619</v>
      </c>
      <c r="F300" s="290" t="s">
        <v>19</v>
      </c>
      <c r="G300" s="289">
        <v>47.05</v>
      </c>
      <c r="H300" s="289">
        <v>40</v>
      </c>
      <c r="I300" s="289"/>
      <c r="J300" s="288">
        <v>27</v>
      </c>
      <c r="K300" s="287" t="str">
        <f>IF(L300="","",IF(L300&lt;50,G300-($K$9*G300),IF(L300&gt;=50,H300-($K$9*H300))))</f>
        <v/>
      </c>
      <c r="L300" s="286"/>
    </row>
    <row r="301" spans="1:12" ht="15" customHeight="1" x14ac:dyDescent="0.25">
      <c r="A301" s="294" t="s">
        <v>5897</v>
      </c>
      <c r="B301" s="292" t="s">
        <v>140</v>
      </c>
      <c r="C301" s="291" t="s">
        <v>3463</v>
      </c>
      <c r="D301" s="291" t="s">
        <v>15</v>
      </c>
      <c r="E301" s="291" t="s">
        <v>3705</v>
      </c>
      <c r="F301" s="290" t="s">
        <v>19</v>
      </c>
      <c r="G301" s="289">
        <v>41.2</v>
      </c>
      <c r="H301" s="289">
        <v>35.049999999999997</v>
      </c>
      <c r="I301" s="289"/>
      <c r="J301" s="288">
        <v>27</v>
      </c>
      <c r="K301" s="287" t="str">
        <f>IF(L301="","",IF(L301&lt;50,G301-($K$9*G301),IF(L301&gt;=50,H301-($K$9*H301))))</f>
        <v/>
      </c>
      <c r="L301" s="286"/>
    </row>
    <row r="302" spans="1:12" ht="15" customHeight="1" x14ac:dyDescent="0.25">
      <c r="A302" s="294" t="s">
        <v>5896</v>
      </c>
      <c r="B302" s="292" t="s">
        <v>140</v>
      </c>
      <c r="C302" s="291" t="s">
        <v>3463</v>
      </c>
      <c r="D302" s="291" t="s">
        <v>15</v>
      </c>
      <c r="E302" s="291" t="s">
        <v>3642</v>
      </c>
      <c r="F302" s="290" t="s">
        <v>19</v>
      </c>
      <c r="G302" s="289">
        <v>41</v>
      </c>
      <c r="H302" s="289">
        <v>34.85</v>
      </c>
      <c r="I302" s="289"/>
      <c r="J302" s="288">
        <v>120</v>
      </c>
      <c r="K302" s="287" t="str">
        <f>IF(L302="","",IF(L302&lt;50,G302-($K$9*G302),IF(L302&gt;=50,H302-($K$9*H302))))</f>
        <v/>
      </c>
      <c r="L302" s="286"/>
    </row>
    <row r="303" spans="1:12" ht="15" customHeight="1" x14ac:dyDescent="0.25">
      <c r="A303" s="294" t="s">
        <v>5895</v>
      </c>
      <c r="B303" s="292" t="s">
        <v>140</v>
      </c>
      <c r="C303" s="291" t="s">
        <v>3463</v>
      </c>
      <c r="D303" s="291" t="s">
        <v>15</v>
      </c>
      <c r="E303" s="291" t="s">
        <v>3615</v>
      </c>
      <c r="F303" s="290" t="s">
        <v>19</v>
      </c>
      <c r="G303" s="289">
        <v>37.700000000000003</v>
      </c>
      <c r="H303" s="289">
        <v>32.049999999999997</v>
      </c>
      <c r="I303" s="289"/>
      <c r="J303" s="288">
        <v>351</v>
      </c>
      <c r="K303" s="287" t="str">
        <f>IF(L303="","",IF(L303&lt;50,G303-($K$9*G303),IF(L303&gt;=50,H303-($K$9*H303))))</f>
        <v/>
      </c>
      <c r="L303" s="286"/>
    </row>
    <row r="304" spans="1:12" ht="15" customHeight="1" x14ac:dyDescent="0.25">
      <c r="A304" s="294" t="s">
        <v>5894</v>
      </c>
      <c r="B304" s="292" t="s">
        <v>140</v>
      </c>
      <c r="C304" s="291" t="s">
        <v>3463</v>
      </c>
      <c r="D304" s="291" t="s">
        <v>15</v>
      </c>
      <c r="E304" s="291" t="s">
        <v>3613</v>
      </c>
      <c r="F304" s="290" t="s">
        <v>19</v>
      </c>
      <c r="G304" s="289">
        <v>34.1</v>
      </c>
      <c r="H304" s="289">
        <v>29</v>
      </c>
      <c r="I304" s="289"/>
      <c r="J304" s="288">
        <v>161</v>
      </c>
      <c r="K304" s="287" t="str">
        <f>IF(L304="","",IF(L304&lt;50,G304-($K$9*G304),IF(L304&gt;=50,H304-($K$9*H304))))</f>
        <v/>
      </c>
      <c r="L304" s="286"/>
    </row>
    <row r="305" spans="1:12" ht="15" customHeight="1" x14ac:dyDescent="0.25">
      <c r="A305" s="294" t="s">
        <v>5893</v>
      </c>
      <c r="B305" s="292" t="s">
        <v>140</v>
      </c>
      <c r="C305" s="291" t="s">
        <v>3463</v>
      </c>
      <c r="D305" s="291" t="s">
        <v>15</v>
      </c>
      <c r="E305" s="291" t="s">
        <v>3638</v>
      </c>
      <c r="F305" s="290" t="s">
        <v>19</v>
      </c>
      <c r="G305" s="289">
        <v>30.15</v>
      </c>
      <c r="H305" s="289">
        <v>25.65</v>
      </c>
      <c r="I305" s="289"/>
      <c r="J305" s="288">
        <v>84</v>
      </c>
      <c r="K305" s="287" t="str">
        <f>IF(L305="","",IF(L305&lt;50,G305-($K$9*G305),IF(L305&gt;=50,H305-($K$9*H305))))</f>
        <v/>
      </c>
      <c r="L305" s="286"/>
    </row>
    <row r="306" spans="1:12" ht="15" customHeight="1" x14ac:dyDescent="0.25">
      <c r="A306" s="294" t="s">
        <v>5892</v>
      </c>
      <c r="B306" s="292" t="s">
        <v>140</v>
      </c>
      <c r="C306" s="291" t="s">
        <v>3463</v>
      </c>
      <c r="D306" s="291" t="s">
        <v>15</v>
      </c>
      <c r="E306" s="291" t="s">
        <v>3636</v>
      </c>
      <c r="F306" s="290" t="s">
        <v>19</v>
      </c>
      <c r="G306" s="289">
        <v>26.2</v>
      </c>
      <c r="H306" s="289">
        <v>22.3</v>
      </c>
      <c r="I306" s="289"/>
      <c r="J306" s="288">
        <v>37</v>
      </c>
      <c r="K306" s="287" t="str">
        <f>IF(L306="","",IF(L306&lt;50,G306-($K$9*G306),IF(L306&gt;=50,H306-($K$9*H306))))</f>
        <v/>
      </c>
      <c r="L306" s="286"/>
    </row>
    <row r="307" spans="1:12" ht="15" customHeight="1" x14ac:dyDescent="0.25">
      <c r="A307" s="294" t="s">
        <v>5891</v>
      </c>
      <c r="B307" s="292" t="s">
        <v>32</v>
      </c>
      <c r="C307" s="291" t="s">
        <v>3490</v>
      </c>
      <c r="D307" s="291" t="s">
        <v>15</v>
      </c>
      <c r="E307" s="291" t="s">
        <v>3755</v>
      </c>
      <c r="F307" s="290" t="s">
        <v>16</v>
      </c>
      <c r="G307" s="289">
        <v>109.15</v>
      </c>
      <c r="H307" s="289">
        <v>92.8</v>
      </c>
      <c r="I307" s="289">
        <v>2</v>
      </c>
      <c r="J307" s="288">
        <v>235</v>
      </c>
      <c r="K307" s="287" t="str">
        <f>IF(L307="","",IF(L307&lt;50,G307-($K$9*G307),IF(L307&gt;=50,H307-($K$9*H307))))</f>
        <v/>
      </c>
      <c r="L307" s="286"/>
    </row>
    <row r="308" spans="1:12" ht="15" customHeight="1" x14ac:dyDescent="0.25">
      <c r="A308" s="294" t="s">
        <v>5890</v>
      </c>
      <c r="B308" s="292" t="s">
        <v>32</v>
      </c>
      <c r="C308" s="291" t="s">
        <v>3490</v>
      </c>
      <c r="D308" s="291" t="s">
        <v>15</v>
      </c>
      <c r="E308" s="291" t="s">
        <v>3634</v>
      </c>
      <c r="F308" s="290" t="s">
        <v>16</v>
      </c>
      <c r="G308" s="289">
        <v>99.9</v>
      </c>
      <c r="H308" s="289">
        <v>84.95</v>
      </c>
      <c r="I308" s="289">
        <v>2</v>
      </c>
      <c r="J308" s="288">
        <v>364</v>
      </c>
      <c r="K308" s="287" t="str">
        <f>IF(L308="","",IF(L308&lt;50,G308-($K$9*G308),IF(L308&gt;=50,H308-($K$9*H308))))</f>
        <v/>
      </c>
      <c r="L308" s="286"/>
    </row>
    <row r="309" spans="1:12" ht="15" customHeight="1" x14ac:dyDescent="0.25">
      <c r="A309" s="294" t="s">
        <v>5889</v>
      </c>
      <c r="B309" s="292" t="s">
        <v>32</v>
      </c>
      <c r="C309" s="291" t="s">
        <v>3490</v>
      </c>
      <c r="D309" s="291" t="s">
        <v>15</v>
      </c>
      <c r="E309" s="291" t="s">
        <v>3627</v>
      </c>
      <c r="F309" s="290" t="s">
        <v>16</v>
      </c>
      <c r="G309" s="289">
        <v>87.75</v>
      </c>
      <c r="H309" s="289">
        <v>74.599999999999994</v>
      </c>
      <c r="I309" s="289">
        <v>2</v>
      </c>
      <c r="J309" s="288">
        <v>431</v>
      </c>
      <c r="K309" s="287" t="str">
        <f>IF(L309="","",IF(L309&lt;50,G309-($K$9*G309),IF(L309&gt;=50,H309-($K$9*H309))))</f>
        <v/>
      </c>
      <c r="L309" s="286"/>
    </row>
    <row r="310" spans="1:12" ht="15" customHeight="1" x14ac:dyDescent="0.25">
      <c r="A310" s="294" t="s">
        <v>5888</v>
      </c>
      <c r="B310" s="292" t="s">
        <v>32</v>
      </c>
      <c r="C310" s="291" t="s">
        <v>3490</v>
      </c>
      <c r="D310" s="291" t="s">
        <v>15</v>
      </c>
      <c r="E310" s="291" t="s">
        <v>3625</v>
      </c>
      <c r="F310" s="290" t="s">
        <v>16</v>
      </c>
      <c r="G310" s="289">
        <v>74.5</v>
      </c>
      <c r="H310" s="289">
        <v>63.35</v>
      </c>
      <c r="I310" s="289">
        <v>2</v>
      </c>
      <c r="J310" s="288">
        <v>500</v>
      </c>
      <c r="K310" s="287" t="str">
        <f>IF(L310="","",IF(L310&lt;50,G310-($K$9*G310),IF(L310&gt;=50,H310-($K$9*H310))))</f>
        <v/>
      </c>
      <c r="L310" s="286"/>
    </row>
    <row r="311" spans="1:12" ht="15" customHeight="1" x14ac:dyDescent="0.25">
      <c r="A311" s="294" t="s">
        <v>5887</v>
      </c>
      <c r="B311" s="292" t="s">
        <v>32</v>
      </c>
      <c r="C311" s="291" t="s">
        <v>3490</v>
      </c>
      <c r="D311" s="291" t="s">
        <v>15</v>
      </c>
      <c r="E311" s="291" t="s">
        <v>3623</v>
      </c>
      <c r="F311" s="290" t="s">
        <v>16</v>
      </c>
      <c r="G311" s="289">
        <v>63.1</v>
      </c>
      <c r="H311" s="289">
        <v>53.65</v>
      </c>
      <c r="I311" s="289">
        <v>2</v>
      </c>
      <c r="J311" s="288">
        <v>69</v>
      </c>
      <c r="K311" s="287" t="str">
        <f>IF(L311="","",IF(L311&lt;50,G311-($K$9*G311),IF(L311&gt;=50,H311-($K$9*H311))))</f>
        <v/>
      </c>
      <c r="L311" s="286"/>
    </row>
    <row r="312" spans="1:12" ht="15" customHeight="1" x14ac:dyDescent="0.25">
      <c r="A312" s="294" t="s">
        <v>5886</v>
      </c>
      <c r="B312" s="292" t="s">
        <v>32</v>
      </c>
      <c r="C312" s="291" t="s">
        <v>3490</v>
      </c>
      <c r="D312" s="291" t="s">
        <v>15</v>
      </c>
      <c r="E312" s="291" t="s">
        <v>3619</v>
      </c>
      <c r="F312" s="290" t="s">
        <v>16</v>
      </c>
      <c r="G312" s="289">
        <v>42.75</v>
      </c>
      <c r="H312" s="289">
        <v>36.35</v>
      </c>
      <c r="I312" s="289">
        <v>2</v>
      </c>
      <c r="J312" s="288">
        <v>65</v>
      </c>
      <c r="K312" s="287" t="str">
        <f>IF(L312="","",IF(L312&lt;50,G312-($K$9*G312),IF(L312&gt;=50,H312-($K$9*H312))))</f>
        <v/>
      </c>
      <c r="L312" s="286"/>
    </row>
    <row r="313" spans="1:12" ht="15" customHeight="1" x14ac:dyDescent="0.25">
      <c r="A313" s="294" t="s">
        <v>5885</v>
      </c>
      <c r="B313" s="292" t="s">
        <v>32</v>
      </c>
      <c r="C313" s="291" t="s">
        <v>3490</v>
      </c>
      <c r="D313" s="291" t="s">
        <v>15</v>
      </c>
      <c r="E313" s="291" t="s">
        <v>3615</v>
      </c>
      <c r="F313" s="290" t="s">
        <v>16</v>
      </c>
      <c r="G313" s="289">
        <v>33.450000000000003</v>
      </c>
      <c r="H313" s="289">
        <v>28.45</v>
      </c>
      <c r="I313" s="289">
        <v>2</v>
      </c>
      <c r="J313" s="288">
        <v>7</v>
      </c>
      <c r="K313" s="287" t="str">
        <f>IF(L313="","",IF(L313&lt;50,G313-($K$9*G313),IF(L313&gt;=50,H313-($K$9*H313))))</f>
        <v/>
      </c>
      <c r="L313" s="286"/>
    </row>
    <row r="314" spans="1:12" ht="15" customHeight="1" x14ac:dyDescent="0.25">
      <c r="A314" s="294" t="s">
        <v>5884</v>
      </c>
      <c r="B314" s="292" t="s">
        <v>32</v>
      </c>
      <c r="C314" s="291" t="s">
        <v>3490</v>
      </c>
      <c r="D314" s="291" t="s">
        <v>15</v>
      </c>
      <c r="E314" s="291" t="s">
        <v>3638</v>
      </c>
      <c r="F314" s="290" t="s">
        <v>16</v>
      </c>
      <c r="G314" s="289">
        <v>27.85</v>
      </c>
      <c r="H314" s="289">
        <v>23.7</v>
      </c>
      <c r="I314" s="289">
        <v>2</v>
      </c>
      <c r="J314" s="288">
        <v>500</v>
      </c>
      <c r="K314" s="287" t="str">
        <f>IF(L314="","",IF(L314&lt;50,G314-($K$9*G314),IF(L314&gt;=50,H314-($K$9*H314))))</f>
        <v/>
      </c>
      <c r="L314" s="286"/>
    </row>
    <row r="315" spans="1:12" ht="15" customHeight="1" x14ac:dyDescent="0.25">
      <c r="A315" s="294" t="s">
        <v>5883</v>
      </c>
      <c r="B315" s="292" t="s">
        <v>32</v>
      </c>
      <c r="C315" s="291" t="s">
        <v>3490</v>
      </c>
      <c r="D315" s="291" t="s">
        <v>15</v>
      </c>
      <c r="E315" s="291" t="s">
        <v>3636</v>
      </c>
      <c r="F315" s="290" t="s">
        <v>16</v>
      </c>
      <c r="G315" s="289">
        <v>24.45</v>
      </c>
      <c r="H315" s="289">
        <v>20.8</v>
      </c>
      <c r="I315" s="289">
        <v>2</v>
      </c>
      <c r="J315" s="288">
        <v>500</v>
      </c>
      <c r="K315" s="287" t="str">
        <f>IF(L315="","",IF(L315&lt;50,G315-($K$9*G315),IF(L315&gt;=50,H315-($K$9*H315))))</f>
        <v/>
      </c>
      <c r="L315" s="286"/>
    </row>
    <row r="316" spans="1:12" ht="15" customHeight="1" x14ac:dyDescent="0.25">
      <c r="A316" s="294" t="s">
        <v>5882</v>
      </c>
      <c r="B316" s="292" t="s">
        <v>32</v>
      </c>
      <c r="C316" s="291" t="s">
        <v>3490</v>
      </c>
      <c r="D316" s="291" t="s">
        <v>15</v>
      </c>
      <c r="E316" s="291" t="s">
        <v>3629</v>
      </c>
      <c r="F316" s="290" t="s">
        <v>16</v>
      </c>
      <c r="G316" s="289">
        <v>21.7</v>
      </c>
      <c r="H316" s="289">
        <v>18.45</v>
      </c>
      <c r="I316" s="289">
        <v>2</v>
      </c>
      <c r="J316" s="288">
        <v>500</v>
      </c>
      <c r="K316" s="287" t="str">
        <f>IF(L316="","",IF(L316&lt;50,G316-($K$9*G316),IF(L316&gt;=50,H316-($K$9*H316))))</f>
        <v/>
      </c>
      <c r="L316" s="286"/>
    </row>
    <row r="317" spans="1:12" ht="15" customHeight="1" x14ac:dyDescent="0.25">
      <c r="A317" s="294" t="s">
        <v>5881</v>
      </c>
      <c r="B317" s="292" t="s">
        <v>32</v>
      </c>
      <c r="C317" s="291" t="s">
        <v>3490</v>
      </c>
      <c r="D317" s="291" t="s">
        <v>2258</v>
      </c>
      <c r="E317" s="291" t="s">
        <v>2508</v>
      </c>
      <c r="F317" s="290" t="s">
        <v>16</v>
      </c>
      <c r="G317" s="289">
        <v>39.700000000000003</v>
      </c>
      <c r="H317" s="289">
        <v>33.75</v>
      </c>
      <c r="I317" s="289">
        <v>2</v>
      </c>
      <c r="J317" s="288">
        <v>128</v>
      </c>
      <c r="K317" s="287" t="str">
        <f>IF(L317="","",IF(L317&lt;50,G317-($K$9*G317),IF(L317&gt;=50,H317-($K$9*H317))))</f>
        <v/>
      </c>
      <c r="L317" s="286"/>
    </row>
    <row r="318" spans="1:12" ht="15" customHeight="1" x14ac:dyDescent="0.25">
      <c r="A318" s="294" t="s">
        <v>5880</v>
      </c>
      <c r="B318" s="292" t="s">
        <v>32</v>
      </c>
      <c r="C318" s="291" t="s">
        <v>3490</v>
      </c>
      <c r="D318" s="291" t="s">
        <v>2258</v>
      </c>
      <c r="E318" s="291" t="s">
        <v>2777</v>
      </c>
      <c r="F318" s="290" t="s">
        <v>16</v>
      </c>
      <c r="G318" s="289">
        <v>33.700000000000003</v>
      </c>
      <c r="H318" s="289">
        <v>28.65</v>
      </c>
      <c r="I318" s="289">
        <v>2</v>
      </c>
      <c r="J318" s="288">
        <v>500</v>
      </c>
      <c r="K318" s="287" t="str">
        <f>IF(L318="","",IF(L318&lt;50,G318-($K$9*G318),IF(L318&gt;=50,H318-($K$9*H318))))</f>
        <v/>
      </c>
      <c r="L318" s="286"/>
    </row>
    <row r="319" spans="1:12" ht="15" customHeight="1" x14ac:dyDescent="0.25">
      <c r="A319" s="294" t="s">
        <v>5879</v>
      </c>
      <c r="B319" s="292" t="s">
        <v>32</v>
      </c>
      <c r="C319" s="291" t="s">
        <v>3490</v>
      </c>
      <c r="D319" s="291" t="s">
        <v>2258</v>
      </c>
      <c r="E319" s="291" t="s">
        <v>2709</v>
      </c>
      <c r="F319" s="290" t="s">
        <v>16</v>
      </c>
      <c r="G319" s="289">
        <v>28.75</v>
      </c>
      <c r="H319" s="289">
        <v>24.45</v>
      </c>
      <c r="I319" s="289">
        <v>2</v>
      </c>
      <c r="J319" s="288">
        <v>354</v>
      </c>
      <c r="K319" s="287" t="str">
        <f>IF(L319="","",IF(L319&lt;50,G319-($K$9*G319),IF(L319&gt;=50,H319-($K$9*H319))))</f>
        <v/>
      </c>
      <c r="L319" s="286"/>
    </row>
    <row r="320" spans="1:12" ht="15" customHeight="1" x14ac:dyDescent="0.25">
      <c r="A320" s="294" t="s">
        <v>5878</v>
      </c>
      <c r="B320" s="292" t="s">
        <v>32</v>
      </c>
      <c r="C320" s="291" t="s">
        <v>3490</v>
      </c>
      <c r="D320" s="291" t="s">
        <v>2258</v>
      </c>
      <c r="E320" s="291" t="s">
        <v>3157</v>
      </c>
      <c r="F320" s="290" t="s">
        <v>16</v>
      </c>
      <c r="G320" s="289">
        <v>24.75</v>
      </c>
      <c r="H320" s="289">
        <v>21.05</v>
      </c>
      <c r="I320" s="289">
        <v>2</v>
      </c>
      <c r="J320" s="288">
        <v>131</v>
      </c>
      <c r="K320" s="287" t="str">
        <f>IF(L320="","",IF(L320&lt;50,G320-($K$9*G320),IF(L320&gt;=50,H320-($K$9*H320))))</f>
        <v/>
      </c>
      <c r="L320" s="286"/>
    </row>
    <row r="321" spans="1:12" ht="15" customHeight="1" x14ac:dyDescent="0.25">
      <c r="A321" s="294" t="s">
        <v>5877</v>
      </c>
      <c r="B321" s="292" t="s">
        <v>160</v>
      </c>
      <c r="C321" s="291" t="s">
        <v>3457</v>
      </c>
      <c r="D321" s="291" t="s">
        <v>15</v>
      </c>
      <c r="E321" s="291" t="s">
        <v>3621</v>
      </c>
      <c r="F321" s="290" t="s">
        <v>33</v>
      </c>
      <c r="G321" s="289">
        <v>51.25</v>
      </c>
      <c r="H321" s="289">
        <v>43.6</v>
      </c>
      <c r="I321" s="289"/>
      <c r="J321" s="288">
        <v>146</v>
      </c>
      <c r="K321" s="287" t="str">
        <f>IF(L321="","",IF(L321&lt;50,G321-($K$9*G321),IF(L321&gt;=50,H321-($K$9*H321))))</f>
        <v/>
      </c>
      <c r="L321" s="286"/>
    </row>
    <row r="322" spans="1:12" ht="15" customHeight="1" x14ac:dyDescent="0.25">
      <c r="A322" s="294" t="s">
        <v>5876</v>
      </c>
      <c r="B322" s="292" t="s">
        <v>160</v>
      </c>
      <c r="C322" s="291" t="s">
        <v>3457</v>
      </c>
      <c r="D322" s="291" t="s">
        <v>15</v>
      </c>
      <c r="E322" s="291" t="s">
        <v>3619</v>
      </c>
      <c r="F322" s="290" t="s">
        <v>33</v>
      </c>
      <c r="G322" s="289">
        <v>39.799999999999997</v>
      </c>
      <c r="H322" s="289">
        <v>33.85</v>
      </c>
      <c r="I322" s="289"/>
      <c r="J322" s="288">
        <v>67</v>
      </c>
      <c r="K322" s="287" t="str">
        <f>IF(L322="","",IF(L322&lt;50,G322-($K$9*G322),IF(L322&gt;=50,H322-($K$9*H322))))</f>
        <v/>
      </c>
      <c r="L322" s="286"/>
    </row>
    <row r="323" spans="1:12" ht="15" customHeight="1" x14ac:dyDescent="0.25">
      <c r="A323" s="294" t="s">
        <v>5875</v>
      </c>
      <c r="B323" s="292" t="s">
        <v>160</v>
      </c>
      <c r="C323" s="291" t="s">
        <v>3457</v>
      </c>
      <c r="D323" s="291" t="s">
        <v>15</v>
      </c>
      <c r="E323" s="291" t="s">
        <v>3617</v>
      </c>
      <c r="F323" s="290" t="s">
        <v>33</v>
      </c>
      <c r="G323" s="289">
        <v>30.15</v>
      </c>
      <c r="H323" s="289">
        <v>25.65</v>
      </c>
      <c r="I323" s="289"/>
      <c r="J323" s="288">
        <v>27</v>
      </c>
      <c r="K323" s="287" t="str">
        <f>IF(L323="","",IF(L323&lt;50,G323-($K$9*G323),IF(L323&gt;=50,H323-($K$9*H323))))</f>
        <v/>
      </c>
      <c r="L323" s="286"/>
    </row>
    <row r="324" spans="1:12" ht="15" customHeight="1" x14ac:dyDescent="0.25">
      <c r="A324" s="294" t="s">
        <v>5874</v>
      </c>
      <c r="B324" s="292" t="s">
        <v>160</v>
      </c>
      <c r="C324" s="291" t="s">
        <v>3457</v>
      </c>
      <c r="D324" s="291" t="s">
        <v>15</v>
      </c>
      <c r="E324" s="291" t="s">
        <v>3615</v>
      </c>
      <c r="F324" s="290" t="s">
        <v>33</v>
      </c>
      <c r="G324" s="289">
        <v>33.75</v>
      </c>
      <c r="H324" s="289">
        <v>28.7</v>
      </c>
      <c r="I324" s="289"/>
      <c r="J324" s="288">
        <v>24</v>
      </c>
      <c r="K324" s="287" t="str">
        <f>IF(L324="","",IF(L324&lt;50,G324-($K$9*G324),IF(L324&gt;=50,H324-($K$9*H324))))</f>
        <v/>
      </c>
      <c r="L324" s="286"/>
    </row>
    <row r="325" spans="1:12" ht="15" customHeight="1" x14ac:dyDescent="0.25">
      <c r="A325" s="294" t="s">
        <v>5873</v>
      </c>
      <c r="B325" s="292" t="s">
        <v>160</v>
      </c>
      <c r="C325" s="291" t="s">
        <v>3457</v>
      </c>
      <c r="D325" s="291" t="s">
        <v>15</v>
      </c>
      <c r="E325" s="291" t="s">
        <v>3613</v>
      </c>
      <c r="F325" s="290" t="s">
        <v>33</v>
      </c>
      <c r="G325" s="289">
        <v>29.9</v>
      </c>
      <c r="H325" s="289">
        <v>25.45</v>
      </c>
      <c r="I325" s="289"/>
      <c r="J325" s="288">
        <v>26</v>
      </c>
      <c r="K325" s="287" t="str">
        <f>IF(L325="","",IF(L325&lt;50,G325-($K$9*G325),IF(L325&gt;=50,H325-($K$9*H325))))</f>
        <v/>
      </c>
      <c r="L325" s="286"/>
    </row>
    <row r="326" spans="1:12" ht="15" customHeight="1" x14ac:dyDescent="0.25">
      <c r="A326" s="294" t="s">
        <v>5872</v>
      </c>
      <c r="B326" s="292" t="s">
        <v>160</v>
      </c>
      <c r="C326" s="291" t="s">
        <v>3457</v>
      </c>
      <c r="D326" s="291" t="s">
        <v>15</v>
      </c>
      <c r="E326" s="291" t="s">
        <v>3636</v>
      </c>
      <c r="F326" s="290" t="s">
        <v>33</v>
      </c>
      <c r="G326" s="289">
        <v>22.2</v>
      </c>
      <c r="H326" s="289">
        <v>18.899999999999999</v>
      </c>
      <c r="I326" s="289"/>
      <c r="J326" s="288">
        <v>135</v>
      </c>
      <c r="K326" s="287" t="str">
        <f>IF(L326="","",IF(L326&lt;50,G326-($K$9*G326),IF(L326&gt;=50,H326-($K$9*H326))))</f>
        <v/>
      </c>
      <c r="L326" s="286"/>
    </row>
    <row r="327" spans="1:12" ht="15" customHeight="1" x14ac:dyDescent="0.25">
      <c r="A327" s="294" t="s">
        <v>5871</v>
      </c>
      <c r="B327" s="292" t="s">
        <v>160</v>
      </c>
      <c r="C327" s="291" t="s">
        <v>3457</v>
      </c>
      <c r="D327" s="291" t="s">
        <v>15</v>
      </c>
      <c r="E327" s="291" t="s">
        <v>3629</v>
      </c>
      <c r="F327" s="290" t="s">
        <v>33</v>
      </c>
      <c r="G327" s="289">
        <v>18.850000000000001</v>
      </c>
      <c r="H327" s="289">
        <v>16.05</v>
      </c>
      <c r="I327" s="289"/>
      <c r="J327" s="288">
        <v>64</v>
      </c>
      <c r="K327" s="287" t="str">
        <f>IF(L327="","",IF(L327&lt;50,G327-($K$9*G327),IF(L327&gt;=50,H327-($K$9*H327))))</f>
        <v/>
      </c>
      <c r="L327" s="286"/>
    </row>
    <row r="328" spans="1:12" ht="15" customHeight="1" x14ac:dyDescent="0.25">
      <c r="A328" s="294" t="s">
        <v>5870</v>
      </c>
      <c r="B328" s="292" t="s">
        <v>34</v>
      </c>
      <c r="C328" s="291" t="s">
        <v>3495</v>
      </c>
      <c r="D328" s="291" t="s">
        <v>15</v>
      </c>
      <c r="E328" s="291" t="s">
        <v>3623</v>
      </c>
      <c r="F328" s="290" t="s">
        <v>20</v>
      </c>
      <c r="G328" s="289">
        <v>66.599999999999994</v>
      </c>
      <c r="H328" s="289">
        <v>56.65</v>
      </c>
      <c r="I328" s="289"/>
      <c r="J328" s="288">
        <v>100</v>
      </c>
      <c r="K328" s="287" t="str">
        <f>IF(L328="","",IF(L328&lt;50,G328-($K$9*G328),IF(L328&gt;=50,H328-($K$9*H328))))</f>
        <v/>
      </c>
      <c r="L328" s="286"/>
    </row>
    <row r="329" spans="1:12" ht="15" customHeight="1" x14ac:dyDescent="0.25">
      <c r="A329" s="294" t="s">
        <v>5869</v>
      </c>
      <c r="B329" s="292" t="s">
        <v>34</v>
      </c>
      <c r="C329" s="291" t="s">
        <v>3495</v>
      </c>
      <c r="D329" s="291" t="s">
        <v>15</v>
      </c>
      <c r="E329" s="291" t="s">
        <v>3621</v>
      </c>
      <c r="F329" s="290" t="s">
        <v>20</v>
      </c>
      <c r="G329" s="289">
        <v>56.05</v>
      </c>
      <c r="H329" s="289">
        <v>47.65</v>
      </c>
      <c r="I329" s="289"/>
      <c r="J329" s="288">
        <v>338</v>
      </c>
      <c r="K329" s="287" t="str">
        <f>IF(L329="","",IF(L329&lt;50,G329-($K$9*G329),IF(L329&gt;=50,H329-($K$9*H329))))</f>
        <v/>
      </c>
      <c r="L329" s="286"/>
    </row>
    <row r="330" spans="1:12" ht="15" customHeight="1" x14ac:dyDescent="0.25">
      <c r="A330" s="294" t="s">
        <v>5868</v>
      </c>
      <c r="B330" s="292" t="s">
        <v>34</v>
      </c>
      <c r="C330" s="291" t="s">
        <v>3495</v>
      </c>
      <c r="D330" s="291" t="s">
        <v>15</v>
      </c>
      <c r="E330" s="291" t="s">
        <v>3613</v>
      </c>
      <c r="F330" s="290" t="s">
        <v>20</v>
      </c>
      <c r="G330" s="289">
        <v>33.4</v>
      </c>
      <c r="H330" s="289">
        <v>28.4</v>
      </c>
      <c r="I330" s="289"/>
      <c r="J330" s="288">
        <v>63</v>
      </c>
      <c r="K330" s="287" t="str">
        <f>IF(L330="","",IF(L330&lt;50,G330-($K$9*G330),IF(L330&gt;=50,H330-($K$9*H330))))</f>
        <v/>
      </c>
      <c r="L330" s="286"/>
    </row>
    <row r="331" spans="1:12" ht="15" customHeight="1" x14ac:dyDescent="0.25">
      <c r="A331" s="294" t="s">
        <v>5867</v>
      </c>
      <c r="B331" s="292" t="s">
        <v>34</v>
      </c>
      <c r="C331" s="291" t="s">
        <v>3495</v>
      </c>
      <c r="D331" s="291" t="s">
        <v>15</v>
      </c>
      <c r="E331" s="291" t="s">
        <v>3638</v>
      </c>
      <c r="F331" s="290" t="s">
        <v>20</v>
      </c>
      <c r="G331" s="289">
        <v>29.25</v>
      </c>
      <c r="H331" s="289">
        <v>24.9</v>
      </c>
      <c r="I331" s="289"/>
      <c r="J331" s="288">
        <v>500</v>
      </c>
      <c r="K331" s="287" t="str">
        <f>IF(L331="","",IF(L331&lt;50,G331-($K$9*G331),IF(L331&gt;=50,H331-($K$9*H331))))</f>
        <v/>
      </c>
      <c r="L331" s="286"/>
    </row>
    <row r="332" spans="1:12" ht="15" customHeight="1" x14ac:dyDescent="0.25">
      <c r="A332" s="294" t="s">
        <v>5866</v>
      </c>
      <c r="B332" s="292" t="s">
        <v>34</v>
      </c>
      <c r="C332" s="291" t="s">
        <v>3495</v>
      </c>
      <c r="D332" s="291" t="s">
        <v>15</v>
      </c>
      <c r="E332" s="291" t="s">
        <v>3636</v>
      </c>
      <c r="F332" s="290" t="s">
        <v>20</v>
      </c>
      <c r="G332" s="289">
        <v>24.8</v>
      </c>
      <c r="H332" s="289">
        <v>21.1</v>
      </c>
      <c r="I332" s="289"/>
      <c r="J332" s="288">
        <v>248</v>
      </c>
      <c r="K332" s="287" t="str">
        <f>IF(L332="","",IF(L332&lt;50,G332-($K$9*G332),IF(L332&gt;=50,H332-($K$9*H332))))</f>
        <v/>
      </c>
      <c r="L332" s="286"/>
    </row>
    <row r="333" spans="1:12" ht="15" customHeight="1" x14ac:dyDescent="0.25">
      <c r="A333" s="294" t="s">
        <v>5865</v>
      </c>
      <c r="B333" s="292" t="s">
        <v>34</v>
      </c>
      <c r="C333" s="291" t="s">
        <v>3495</v>
      </c>
      <c r="D333" s="291" t="s">
        <v>15</v>
      </c>
      <c r="E333" s="291" t="s">
        <v>3629</v>
      </c>
      <c r="F333" s="290" t="s">
        <v>20</v>
      </c>
      <c r="G333" s="289">
        <v>20.25</v>
      </c>
      <c r="H333" s="289">
        <v>17.25</v>
      </c>
      <c r="I333" s="289"/>
      <c r="J333" s="288">
        <v>66</v>
      </c>
      <c r="K333" s="287" t="str">
        <f>IF(L333="","",IF(L333&lt;50,G333-($K$9*G333),IF(L333&gt;=50,H333-($K$9*H333))))</f>
        <v/>
      </c>
      <c r="L333" s="286"/>
    </row>
    <row r="334" spans="1:12" ht="15" customHeight="1" x14ac:dyDescent="0.25">
      <c r="A334" s="294" t="s">
        <v>5864</v>
      </c>
      <c r="B334" s="292" t="s">
        <v>34</v>
      </c>
      <c r="C334" s="291" t="s">
        <v>3495</v>
      </c>
      <c r="D334" s="291" t="s">
        <v>15</v>
      </c>
      <c r="E334" s="291" t="s">
        <v>3848</v>
      </c>
      <c r="F334" s="290" t="s">
        <v>20</v>
      </c>
      <c r="G334" s="289">
        <v>15.75</v>
      </c>
      <c r="H334" s="289">
        <v>13.4</v>
      </c>
      <c r="I334" s="289"/>
      <c r="J334" s="288">
        <v>7</v>
      </c>
      <c r="K334" s="287" t="str">
        <f>IF(L334="","",IF(L334&lt;50,G334-($K$9*G334),IF(L334&gt;=50,H334-($K$9*H334))))</f>
        <v/>
      </c>
      <c r="L334" s="286"/>
    </row>
    <row r="335" spans="1:12" ht="15" customHeight="1" x14ac:dyDescent="0.25">
      <c r="A335" s="294" t="s">
        <v>5863</v>
      </c>
      <c r="B335" s="292" t="s">
        <v>35</v>
      </c>
      <c r="C335" s="291" t="s">
        <v>3480</v>
      </c>
      <c r="D335" s="291" t="s">
        <v>15</v>
      </c>
      <c r="E335" s="291" t="s">
        <v>3627</v>
      </c>
      <c r="F335" s="290" t="s">
        <v>20</v>
      </c>
      <c r="G335" s="289">
        <v>91.05</v>
      </c>
      <c r="H335" s="289">
        <v>77.400000000000006</v>
      </c>
      <c r="I335" s="289">
        <v>2</v>
      </c>
      <c r="J335" s="288">
        <v>500</v>
      </c>
      <c r="K335" s="287" t="str">
        <f>IF(L335="","",IF(L335&lt;50,G335-($K$9*G335),IF(L335&gt;=50,H335-($K$9*H335))))</f>
        <v/>
      </c>
      <c r="L335" s="286"/>
    </row>
    <row r="336" spans="1:12" ht="15" customHeight="1" x14ac:dyDescent="0.25">
      <c r="A336" s="294" t="s">
        <v>5862</v>
      </c>
      <c r="B336" s="292" t="s">
        <v>35</v>
      </c>
      <c r="C336" s="291" t="s">
        <v>3480</v>
      </c>
      <c r="D336" s="291" t="s">
        <v>15</v>
      </c>
      <c r="E336" s="291" t="s">
        <v>3625</v>
      </c>
      <c r="F336" s="290" t="s">
        <v>20</v>
      </c>
      <c r="G336" s="289">
        <v>77.150000000000006</v>
      </c>
      <c r="H336" s="289">
        <v>65.599999999999994</v>
      </c>
      <c r="I336" s="289">
        <v>2</v>
      </c>
      <c r="J336" s="288">
        <v>500</v>
      </c>
      <c r="K336" s="287" t="str">
        <f>IF(L336="","",IF(L336&lt;50,G336-($K$9*G336),IF(L336&gt;=50,H336-($K$9*H336))))</f>
        <v/>
      </c>
      <c r="L336" s="286"/>
    </row>
    <row r="337" spans="1:12" ht="15" customHeight="1" x14ac:dyDescent="0.25">
      <c r="A337" s="294" t="s">
        <v>5861</v>
      </c>
      <c r="B337" s="292" t="s">
        <v>35</v>
      </c>
      <c r="C337" s="291" t="s">
        <v>3480</v>
      </c>
      <c r="D337" s="291" t="s">
        <v>15</v>
      </c>
      <c r="E337" s="291" t="s">
        <v>3623</v>
      </c>
      <c r="F337" s="290" t="s">
        <v>20</v>
      </c>
      <c r="G337" s="289">
        <v>65.349999999999994</v>
      </c>
      <c r="H337" s="289">
        <v>55.55</v>
      </c>
      <c r="I337" s="289">
        <v>2</v>
      </c>
      <c r="J337" s="288">
        <v>500</v>
      </c>
      <c r="K337" s="287" t="str">
        <f>IF(L337="","",IF(L337&lt;50,G337-($K$9*G337),IF(L337&gt;=50,H337-($K$9*H337))))</f>
        <v/>
      </c>
      <c r="L337" s="286"/>
    </row>
    <row r="338" spans="1:12" ht="15" customHeight="1" x14ac:dyDescent="0.25">
      <c r="A338" s="294" t="s">
        <v>5860</v>
      </c>
      <c r="B338" s="292" t="s">
        <v>35</v>
      </c>
      <c r="C338" s="291" t="s">
        <v>3480</v>
      </c>
      <c r="D338" s="291" t="s">
        <v>15</v>
      </c>
      <c r="E338" s="291" t="s">
        <v>3621</v>
      </c>
      <c r="F338" s="290" t="s">
        <v>20</v>
      </c>
      <c r="G338" s="289">
        <v>52.45</v>
      </c>
      <c r="H338" s="289">
        <v>44.6</v>
      </c>
      <c r="I338" s="289">
        <v>2</v>
      </c>
      <c r="J338" s="288">
        <v>25</v>
      </c>
      <c r="K338" s="287" t="str">
        <f>IF(L338="","",IF(L338&lt;50,G338-($K$9*G338),IF(L338&gt;=50,H338-($K$9*H338))))</f>
        <v/>
      </c>
      <c r="L338" s="286"/>
    </row>
    <row r="339" spans="1:12" ht="15" customHeight="1" x14ac:dyDescent="0.25">
      <c r="A339" s="294" t="s">
        <v>5859</v>
      </c>
      <c r="B339" s="292" t="s">
        <v>35</v>
      </c>
      <c r="C339" s="291" t="s">
        <v>3480</v>
      </c>
      <c r="D339" s="291" t="s">
        <v>15</v>
      </c>
      <c r="E339" s="291" t="s">
        <v>3619</v>
      </c>
      <c r="F339" s="290" t="s">
        <v>20</v>
      </c>
      <c r="G339" s="289">
        <v>42.05</v>
      </c>
      <c r="H339" s="289">
        <v>35.75</v>
      </c>
      <c r="I339" s="289">
        <v>2</v>
      </c>
      <c r="J339" s="288">
        <v>138</v>
      </c>
      <c r="K339" s="287" t="str">
        <f>IF(L339="","",IF(L339&lt;50,G339-($K$9*G339),IF(L339&gt;=50,H339-($K$9*H339))))</f>
        <v/>
      </c>
      <c r="L339" s="286"/>
    </row>
    <row r="340" spans="1:12" ht="15" customHeight="1" x14ac:dyDescent="0.25">
      <c r="A340" s="294" t="s">
        <v>5858</v>
      </c>
      <c r="B340" s="292" t="s">
        <v>35</v>
      </c>
      <c r="C340" s="291" t="s">
        <v>3480</v>
      </c>
      <c r="D340" s="291" t="s">
        <v>15</v>
      </c>
      <c r="E340" s="291" t="s">
        <v>3615</v>
      </c>
      <c r="F340" s="290" t="s">
        <v>20</v>
      </c>
      <c r="G340" s="289">
        <v>36.25</v>
      </c>
      <c r="H340" s="289">
        <v>30.85</v>
      </c>
      <c r="I340" s="289">
        <v>2</v>
      </c>
      <c r="J340" s="288">
        <v>392</v>
      </c>
      <c r="K340" s="287" t="str">
        <f>IF(L340="","",IF(L340&lt;50,G340-($K$9*G340),IF(L340&gt;=50,H340-($K$9*H340))))</f>
        <v/>
      </c>
      <c r="L340" s="286"/>
    </row>
    <row r="341" spans="1:12" ht="15" customHeight="1" x14ac:dyDescent="0.25">
      <c r="A341" s="294" t="s">
        <v>5857</v>
      </c>
      <c r="B341" s="292" t="s">
        <v>35</v>
      </c>
      <c r="C341" s="291" t="s">
        <v>3480</v>
      </c>
      <c r="D341" s="291" t="s">
        <v>15</v>
      </c>
      <c r="E341" s="291" t="s">
        <v>3613</v>
      </c>
      <c r="F341" s="290" t="s">
        <v>20</v>
      </c>
      <c r="G341" s="289">
        <v>32.799999999999997</v>
      </c>
      <c r="H341" s="289">
        <v>27.9</v>
      </c>
      <c r="I341" s="289">
        <v>2</v>
      </c>
      <c r="J341" s="288">
        <v>500</v>
      </c>
      <c r="K341" s="287" t="str">
        <f>IF(L341="","",IF(L341&lt;50,G341-($K$9*G341),IF(L341&gt;=50,H341-($K$9*H341))))</f>
        <v/>
      </c>
      <c r="L341" s="286"/>
    </row>
    <row r="342" spans="1:12" ht="15" customHeight="1" x14ac:dyDescent="0.25">
      <c r="A342" s="294" t="s">
        <v>5856</v>
      </c>
      <c r="B342" s="292" t="s">
        <v>35</v>
      </c>
      <c r="C342" s="291" t="s">
        <v>3480</v>
      </c>
      <c r="D342" s="291" t="s">
        <v>15</v>
      </c>
      <c r="E342" s="291" t="s">
        <v>3638</v>
      </c>
      <c r="F342" s="290" t="s">
        <v>20</v>
      </c>
      <c r="G342" s="289">
        <v>28.9</v>
      </c>
      <c r="H342" s="289">
        <v>24.6</v>
      </c>
      <c r="I342" s="289">
        <v>2</v>
      </c>
      <c r="J342" s="288">
        <v>500</v>
      </c>
      <c r="K342" s="287" t="str">
        <f>IF(L342="","",IF(L342&lt;50,G342-($K$9*G342),IF(L342&gt;=50,H342-($K$9*H342))))</f>
        <v/>
      </c>
      <c r="L342" s="286"/>
    </row>
    <row r="343" spans="1:12" ht="15" customHeight="1" x14ac:dyDescent="0.25">
      <c r="A343" s="294" t="s">
        <v>5855</v>
      </c>
      <c r="B343" s="292" t="s">
        <v>35</v>
      </c>
      <c r="C343" s="291" t="s">
        <v>3480</v>
      </c>
      <c r="D343" s="291" t="s">
        <v>15</v>
      </c>
      <c r="E343" s="291" t="s">
        <v>3636</v>
      </c>
      <c r="F343" s="290" t="s">
        <v>20</v>
      </c>
      <c r="G343" s="289">
        <v>25.75</v>
      </c>
      <c r="H343" s="289">
        <v>21.9</v>
      </c>
      <c r="I343" s="289">
        <v>2</v>
      </c>
      <c r="J343" s="288">
        <v>500</v>
      </c>
      <c r="K343" s="287" t="str">
        <f>IF(L343="","",IF(L343&lt;50,G343-($K$9*G343),IF(L343&gt;=50,H343-($K$9*H343))))</f>
        <v/>
      </c>
      <c r="L343" s="286"/>
    </row>
    <row r="344" spans="1:12" ht="15" customHeight="1" x14ac:dyDescent="0.25">
      <c r="A344" s="294" t="s">
        <v>5854</v>
      </c>
      <c r="B344" s="292" t="s">
        <v>35</v>
      </c>
      <c r="C344" s="291" t="s">
        <v>3480</v>
      </c>
      <c r="D344" s="291" t="s">
        <v>15</v>
      </c>
      <c r="E344" s="291" t="s">
        <v>3629</v>
      </c>
      <c r="F344" s="290" t="s">
        <v>20</v>
      </c>
      <c r="G344" s="289">
        <v>22.35</v>
      </c>
      <c r="H344" s="289">
        <v>19</v>
      </c>
      <c r="I344" s="289">
        <v>2</v>
      </c>
      <c r="J344" s="288">
        <v>500</v>
      </c>
      <c r="K344" s="287" t="str">
        <f>IF(L344="","",IF(L344&lt;50,G344-($K$9*G344),IF(L344&gt;=50,H344-($K$9*H344))))</f>
        <v/>
      </c>
      <c r="L344" s="286"/>
    </row>
    <row r="345" spans="1:12" ht="15" customHeight="1" x14ac:dyDescent="0.25">
      <c r="A345" s="294" t="s">
        <v>5853</v>
      </c>
      <c r="B345" s="292" t="s">
        <v>35</v>
      </c>
      <c r="C345" s="291" t="s">
        <v>3480</v>
      </c>
      <c r="D345" s="291" t="s">
        <v>15</v>
      </c>
      <c r="E345" s="291" t="s">
        <v>3848</v>
      </c>
      <c r="F345" s="290" t="s">
        <v>20</v>
      </c>
      <c r="G345" s="289">
        <v>18.850000000000001</v>
      </c>
      <c r="H345" s="289">
        <v>16.05</v>
      </c>
      <c r="I345" s="289">
        <v>2</v>
      </c>
      <c r="J345" s="288">
        <v>278</v>
      </c>
      <c r="K345" s="287" t="str">
        <f>IF(L345="","",IF(L345&lt;50,G345-($K$9*G345),IF(L345&gt;=50,H345-($K$9*H345))))</f>
        <v/>
      </c>
      <c r="L345" s="286"/>
    </row>
    <row r="346" spans="1:12" ht="15" customHeight="1" x14ac:dyDescent="0.25">
      <c r="A346" s="294" t="s">
        <v>5852</v>
      </c>
      <c r="B346" s="292" t="s">
        <v>35</v>
      </c>
      <c r="C346" s="291" t="s">
        <v>3480</v>
      </c>
      <c r="D346" s="291" t="s">
        <v>15</v>
      </c>
      <c r="E346" s="291" t="s">
        <v>3941</v>
      </c>
      <c r="F346" s="290" t="s">
        <v>20</v>
      </c>
      <c r="G346" s="289">
        <v>16.850000000000001</v>
      </c>
      <c r="H346" s="289">
        <v>14.35</v>
      </c>
      <c r="I346" s="289">
        <v>2</v>
      </c>
      <c r="J346" s="288">
        <v>113</v>
      </c>
      <c r="K346" s="287" t="str">
        <f>IF(L346="","",IF(L346&lt;50,G346-($K$9*G346),IF(L346&gt;=50,H346-($K$9*H346))))</f>
        <v/>
      </c>
      <c r="L346" s="286"/>
    </row>
    <row r="347" spans="1:12" ht="15" customHeight="1" x14ac:dyDescent="0.25">
      <c r="A347" s="294" t="s">
        <v>5851</v>
      </c>
      <c r="B347" s="292" t="s">
        <v>35</v>
      </c>
      <c r="C347" s="291" t="s">
        <v>3480</v>
      </c>
      <c r="D347" s="291" t="s">
        <v>36</v>
      </c>
      <c r="E347" s="291" t="s">
        <v>3625</v>
      </c>
      <c r="F347" s="290" t="s">
        <v>20</v>
      </c>
      <c r="G347" s="289">
        <v>77.150000000000006</v>
      </c>
      <c r="H347" s="289">
        <v>65.599999999999994</v>
      </c>
      <c r="I347" s="289">
        <v>2</v>
      </c>
      <c r="J347" s="288">
        <v>500</v>
      </c>
      <c r="K347" s="287" t="str">
        <f>IF(L347="","",IF(L347&lt;50,G347-($K$9*G347),IF(L347&gt;=50,H347-($K$9*H347))))</f>
        <v/>
      </c>
      <c r="L347" s="286"/>
    </row>
    <row r="348" spans="1:12" ht="15" customHeight="1" x14ac:dyDescent="0.25">
      <c r="A348" s="294" t="s">
        <v>5850</v>
      </c>
      <c r="B348" s="292" t="s">
        <v>35</v>
      </c>
      <c r="C348" s="291" t="s">
        <v>3480</v>
      </c>
      <c r="D348" s="291" t="s">
        <v>36</v>
      </c>
      <c r="E348" s="291" t="s">
        <v>3623</v>
      </c>
      <c r="F348" s="290" t="s">
        <v>20</v>
      </c>
      <c r="G348" s="289">
        <v>65.349999999999994</v>
      </c>
      <c r="H348" s="289">
        <v>55.55</v>
      </c>
      <c r="I348" s="289">
        <v>2</v>
      </c>
      <c r="J348" s="288">
        <v>500</v>
      </c>
      <c r="K348" s="287" t="str">
        <f>IF(L348="","",IF(L348&lt;50,G348-($K$9*G348),IF(L348&gt;=50,H348-($K$9*H348))))</f>
        <v/>
      </c>
      <c r="L348" s="286"/>
    </row>
    <row r="349" spans="1:12" ht="15" customHeight="1" x14ac:dyDescent="0.25">
      <c r="A349" s="294" t="s">
        <v>5849</v>
      </c>
      <c r="B349" s="292" t="s">
        <v>35</v>
      </c>
      <c r="C349" s="291" t="s">
        <v>3480</v>
      </c>
      <c r="D349" s="291" t="s">
        <v>36</v>
      </c>
      <c r="E349" s="291" t="s">
        <v>3621</v>
      </c>
      <c r="F349" s="290" t="s">
        <v>20</v>
      </c>
      <c r="G349" s="289">
        <v>52.45</v>
      </c>
      <c r="H349" s="289">
        <v>44.6</v>
      </c>
      <c r="I349" s="289">
        <v>2</v>
      </c>
      <c r="J349" s="288">
        <v>358</v>
      </c>
      <c r="K349" s="287" t="str">
        <f>IF(L349="","",IF(L349&lt;50,G349-($K$9*G349),IF(L349&gt;=50,H349-($K$9*H349))))</f>
        <v/>
      </c>
      <c r="L349" s="286"/>
    </row>
    <row r="350" spans="1:12" ht="15" customHeight="1" x14ac:dyDescent="0.25">
      <c r="A350" s="294" t="s">
        <v>5848</v>
      </c>
      <c r="B350" s="292" t="s">
        <v>35</v>
      </c>
      <c r="C350" s="291" t="s">
        <v>3480</v>
      </c>
      <c r="D350" s="291" t="s">
        <v>36</v>
      </c>
      <c r="E350" s="291" t="s">
        <v>3619</v>
      </c>
      <c r="F350" s="290" t="s">
        <v>20</v>
      </c>
      <c r="G350" s="289">
        <v>42.05</v>
      </c>
      <c r="H350" s="289">
        <v>35.75</v>
      </c>
      <c r="I350" s="289">
        <v>2</v>
      </c>
      <c r="J350" s="288">
        <v>155</v>
      </c>
      <c r="K350" s="287" t="str">
        <f>IF(L350="","",IF(L350&lt;50,G350-($K$9*G350),IF(L350&gt;=50,H350-($K$9*H350))))</f>
        <v/>
      </c>
      <c r="L350" s="286"/>
    </row>
    <row r="351" spans="1:12" ht="15" customHeight="1" x14ac:dyDescent="0.25">
      <c r="A351" s="294" t="s">
        <v>5847</v>
      </c>
      <c r="B351" s="292" t="s">
        <v>35</v>
      </c>
      <c r="C351" s="291" t="s">
        <v>3480</v>
      </c>
      <c r="D351" s="291" t="s">
        <v>36</v>
      </c>
      <c r="E351" s="291" t="s">
        <v>3617</v>
      </c>
      <c r="F351" s="290" t="s">
        <v>20</v>
      </c>
      <c r="G351" s="289">
        <v>33.15</v>
      </c>
      <c r="H351" s="289">
        <v>28.2</v>
      </c>
      <c r="I351" s="289">
        <v>2</v>
      </c>
      <c r="J351" s="288">
        <v>16</v>
      </c>
      <c r="K351" s="287" t="str">
        <f>IF(L351="","",IF(L351&lt;50,G351-($K$9*G351),IF(L351&gt;=50,H351-($K$9*H351))))</f>
        <v/>
      </c>
      <c r="L351" s="286"/>
    </row>
    <row r="352" spans="1:12" ht="15" customHeight="1" x14ac:dyDescent="0.25">
      <c r="A352" s="294" t="s">
        <v>5846</v>
      </c>
      <c r="B352" s="292" t="s">
        <v>35</v>
      </c>
      <c r="C352" s="291" t="s">
        <v>3480</v>
      </c>
      <c r="D352" s="291" t="s">
        <v>36</v>
      </c>
      <c r="E352" s="291" t="s">
        <v>3636</v>
      </c>
      <c r="F352" s="290" t="s">
        <v>20</v>
      </c>
      <c r="G352" s="289">
        <v>25.75</v>
      </c>
      <c r="H352" s="289">
        <v>21.9</v>
      </c>
      <c r="I352" s="289">
        <v>2</v>
      </c>
      <c r="J352" s="288">
        <v>61</v>
      </c>
      <c r="K352" s="287" t="str">
        <f>IF(L352="","",IF(L352&lt;50,G352-($K$9*G352),IF(L352&gt;=50,H352-($K$9*H352))))</f>
        <v/>
      </c>
      <c r="L352" s="286"/>
    </row>
    <row r="353" spans="1:12" ht="15" customHeight="1" x14ac:dyDescent="0.25">
      <c r="A353" s="294" t="s">
        <v>5845</v>
      </c>
      <c r="B353" s="292" t="s">
        <v>35</v>
      </c>
      <c r="C353" s="291" t="s">
        <v>3480</v>
      </c>
      <c r="D353" s="291" t="s">
        <v>36</v>
      </c>
      <c r="E353" s="291" t="s">
        <v>3629</v>
      </c>
      <c r="F353" s="290" t="s">
        <v>20</v>
      </c>
      <c r="G353" s="289">
        <v>22.35</v>
      </c>
      <c r="H353" s="289">
        <v>19</v>
      </c>
      <c r="I353" s="289">
        <v>2</v>
      </c>
      <c r="J353" s="288">
        <v>186</v>
      </c>
      <c r="K353" s="287" t="str">
        <f>IF(L353="","",IF(L353&lt;50,G353-($K$9*G353),IF(L353&gt;=50,H353-($K$9*H353))))</f>
        <v/>
      </c>
      <c r="L353" s="286"/>
    </row>
    <row r="354" spans="1:12" ht="15" customHeight="1" x14ac:dyDescent="0.25">
      <c r="A354" s="294" t="s">
        <v>5844</v>
      </c>
      <c r="B354" s="292" t="s">
        <v>35</v>
      </c>
      <c r="C354" s="291" t="s">
        <v>3480</v>
      </c>
      <c r="D354" s="291" t="s">
        <v>36</v>
      </c>
      <c r="E354" s="291" t="s">
        <v>3848</v>
      </c>
      <c r="F354" s="290" t="s">
        <v>20</v>
      </c>
      <c r="G354" s="289">
        <v>18.850000000000001</v>
      </c>
      <c r="H354" s="289">
        <v>16.05</v>
      </c>
      <c r="I354" s="289">
        <v>2</v>
      </c>
      <c r="J354" s="288">
        <v>28</v>
      </c>
      <c r="K354" s="287" t="str">
        <f>IF(L354="","",IF(L354&lt;50,G354-($K$9*G354),IF(L354&gt;=50,H354-($K$9*H354))))</f>
        <v/>
      </c>
      <c r="L354" s="286"/>
    </row>
    <row r="355" spans="1:12" ht="15" customHeight="1" x14ac:dyDescent="0.25">
      <c r="A355" s="294" t="s">
        <v>5843</v>
      </c>
      <c r="B355" s="292" t="s">
        <v>37</v>
      </c>
      <c r="C355" s="291" t="s">
        <v>3454</v>
      </c>
      <c r="D355" s="291" t="s">
        <v>15</v>
      </c>
      <c r="E355" s="291" t="s">
        <v>3625</v>
      </c>
      <c r="F355" s="290" t="s">
        <v>16</v>
      </c>
      <c r="G355" s="289">
        <v>80.2</v>
      </c>
      <c r="H355" s="289">
        <v>68.2</v>
      </c>
      <c r="I355" s="289">
        <v>2.75</v>
      </c>
      <c r="J355" s="288">
        <v>466</v>
      </c>
      <c r="K355" s="287" t="str">
        <f>IF(L355="","",IF(L355&lt;50,G355-($K$9*G355),IF(L355&gt;=50,H355-($K$9*H355))))</f>
        <v/>
      </c>
      <c r="L355" s="286"/>
    </row>
    <row r="356" spans="1:12" ht="15" customHeight="1" x14ac:dyDescent="0.25">
      <c r="A356" s="294" t="s">
        <v>5842</v>
      </c>
      <c r="B356" s="292" t="s">
        <v>37</v>
      </c>
      <c r="C356" s="291" t="s">
        <v>3454</v>
      </c>
      <c r="D356" s="291" t="s">
        <v>15</v>
      </c>
      <c r="E356" s="291" t="s">
        <v>3623</v>
      </c>
      <c r="F356" s="290" t="s">
        <v>16</v>
      </c>
      <c r="G356" s="289">
        <v>68.75</v>
      </c>
      <c r="H356" s="289">
        <v>58.45</v>
      </c>
      <c r="I356" s="289">
        <v>2.75</v>
      </c>
      <c r="J356" s="288">
        <v>500</v>
      </c>
      <c r="K356" s="287" t="str">
        <f>IF(L356="","",IF(L356&lt;50,G356-($K$9*G356),IF(L356&gt;=50,H356-($K$9*H356))))</f>
        <v/>
      </c>
      <c r="L356" s="286"/>
    </row>
    <row r="357" spans="1:12" ht="15" customHeight="1" x14ac:dyDescent="0.25">
      <c r="A357" s="294" t="s">
        <v>5841</v>
      </c>
      <c r="B357" s="292" t="s">
        <v>37</v>
      </c>
      <c r="C357" s="291" t="s">
        <v>3454</v>
      </c>
      <c r="D357" s="291" t="s">
        <v>15</v>
      </c>
      <c r="E357" s="291" t="s">
        <v>3621</v>
      </c>
      <c r="F357" s="290" t="s">
        <v>16</v>
      </c>
      <c r="G357" s="289">
        <v>53.85</v>
      </c>
      <c r="H357" s="289">
        <v>45.8</v>
      </c>
      <c r="I357" s="289">
        <v>2.75</v>
      </c>
      <c r="J357" s="288">
        <v>115</v>
      </c>
      <c r="K357" s="287" t="str">
        <f>IF(L357="","",IF(L357&lt;50,G357-($K$9*G357),IF(L357&gt;=50,H357-($K$9*H357))))</f>
        <v/>
      </c>
      <c r="L357" s="286"/>
    </row>
    <row r="358" spans="1:12" ht="15" customHeight="1" x14ac:dyDescent="0.25">
      <c r="A358" s="294" t="s">
        <v>5840</v>
      </c>
      <c r="B358" s="292" t="s">
        <v>37</v>
      </c>
      <c r="C358" s="291" t="s">
        <v>3454</v>
      </c>
      <c r="D358" s="291" t="s">
        <v>15</v>
      </c>
      <c r="E358" s="291" t="s">
        <v>3617</v>
      </c>
      <c r="F358" s="290" t="s">
        <v>16</v>
      </c>
      <c r="G358" s="289">
        <v>27.75</v>
      </c>
      <c r="H358" s="289">
        <v>23.6</v>
      </c>
      <c r="I358" s="289">
        <v>2.75</v>
      </c>
      <c r="J358" s="288">
        <v>136</v>
      </c>
      <c r="K358" s="287" t="str">
        <f>IF(L358="","",IF(L358&lt;50,G358-($K$9*G358),IF(L358&gt;=50,H358-($K$9*H358))))</f>
        <v/>
      </c>
      <c r="L358" s="286"/>
    </row>
    <row r="359" spans="1:12" ht="15" customHeight="1" x14ac:dyDescent="0.25">
      <c r="A359" s="294" t="s">
        <v>5839</v>
      </c>
      <c r="B359" s="292" t="s">
        <v>37</v>
      </c>
      <c r="C359" s="291" t="s">
        <v>3454</v>
      </c>
      <c r="D359" s="291" t="s">
        <v>15</v>
      </c>
      <c r="E359" s="291" t="s">
        <v>3638</v>
      </c>
      <c r="F359" s="290" t="s">
        <v>16</v>
      </c>
      <c r="G359" s="289">
        <v>30.75</v>
      </c>
      <c r="H359" s="289">
        <v>26.15</v>
      </c>
      <c r="I359" s="289">
        <v>2.75</v>
      </c>
      <c r="J359" s="288">
        <v>500</v>
      </c>
      <c r="K359" s="287" t="str">
        <f>IF(L359="","",IF(L359&lt;50,G359-($K$9*G359),IF(L359&gt;=50,H359-($K$9*H359))))</f>
        <v/>
      </c>
      <c r="L359" s="286"/>
    </row>
    <row r="360" spans="1:12" ht="15" customHeight="1" x14ac:dyDescent="0.25">
      <c r="A360" s="294" t="s">
        <v>5838</v>
      </c>
      <c r="B360" s="292" t="s">
        <v>37</v>
      </c>
      <c r="C360" s="291" t="s">
        <v>3454</v>
      </c>
      <c r="D360" s="291" t="s">
        <v>15</v>
      </c>
      <c r="E360" s="291" t="s">
        <v>3636</v>
      </c>
      <c r="F360" s="290" t="s">
        <v>16</v>
      </c>
      <c r="G360" s="289">
        <v>26.5</v>
      </c>
      <c r="H360" s="289">
        <v>22.55</v>
      </c>
      <c r="I360" s="289">
        <v>2.75</v>
      </c>
      <c r="J360" s="288">
        <v>500</v>
      </c>
      <c r="K360" s="287" t="str">
        <f>IF(L360="","",IF(L360&lt;50,G360-($K$9*G360),IF(L360&gt;=50,H360-($K$9*H360))))</f>
        <v/>
      </c>
      <c r="L360" s="286"/>
    </row>
    <row r="361" spans="1:12" ht="15" customHeight="1" x14ac:dyDescent="0.25">
      <c r="A361" s="294" t="s">
        <v>5837</v>
      </c>
      <c r="B361" s="292" t="s">
        <v>37</v>
      </c>
      <c r="C361" s="291" t="s">
        <v>3454</v>
      </c>
      <c r="D361" s="291" t="s">
        <v>15</v>
      </c>
      <c r="E361" s="291" t="s">
        <v>3629</v>
      </c>
      <c r="F361" s="290" t="s">
        <v>16</v>
      </c>
      <c r="G361" s="289">
        <v>22.4</v>
      </c>
      <c r="H361" s="289">
        <v>19.05</v>
      </c>
      <c r="I361" s="289">
        <v>2.75</v>
      </c>
      <c r="J361" s="288">
        <v>500</v>
      </c>
      <c r="K361" s="287" t="str">
        <f>IF(L361="","",IF(L361&lt;50,G361-($K$9*G361),IF(L361&gt;=50,H361-($K$9*H361))))</f>
        <v/>
      </c>
      <c r="L361" s="286"/>
    </row>
    <row r="362" spans="1:12" ht="15" customHeight="1" x14ac:dyDescent="0.25">
      <c r="A362" s="294" t="s">
        <v>5836</v>
      </c>
      <c r="B362" s="292" t="s">
        <v>37</v>
      </c>
      <c r="C362" s="291" t="s">
        <v>3454</v>
      </c>
      <c r="D362" s="291" t="s">
        <v>2258</v>
      </c>
      <c r="E362" s="291" t="s">
        <v>2777</v>
      </c>
      <c r="F362" s="290" t="s">
        <v>16</v>
      </c>
      <c r="G362" s="289">
        <v>33.700000000000003</v>
      </c>
      <c r="H362" s="289">
        <v>28.65</v>
      </c>
      <c r="I362" s="289">
        <v>2.75</v>
      </c>
      <c r="J362" s="288">
        <v>487</v>
      </c>
      <c r="K362" s="287" t="str">
        <f>IF(L362="","",IF(L362&lt;50,G362-($K$9*G362),IF(L362&gt;=50,H362-($K$9*H362))))</f>
        <v/>
      </c>
      <c r="L362" s="286"/>
    </row>
    <row r="363" spans="1:12" ht="15" customHeight="1" x14ac:dyDescent="0.25">
      <c r="A363" s="294" t="s">
        <v>5835</v>
      </c>
      <c r="B363" s="292" t="s">
        <v>37</v>
      </c>
      <c r="C363" s="291" t="s">
        <v>3454</v>
      </c>
      <c r="D363" s="291" t="s">
        <v>2258</v>
      </c>
      <c r="E363" s="291" t="s">
        <v>2709</v>
      </c>
      <c r="F363" s="290" t="s">
        <v>16</v>
      </c>
      <c r="G363" s="289">
        <v>28.75</v>
      </c>
      <c r="H363" s="289">
        <v>24.45</v>
      </c>
      <c r="I363" s="289">
        <v>2.75</v>
      </c>
      <c r="J363" s="288">
        <v>500</v>
      </c>
      <c r="K363" s="287" t="str">
        <f>IF(L363="","",IF(L363&lt;50,G363-($K$9*G363),IF(L363&gt;=50,H363-($K$9*H363))))</f>
        <v/>
      </c>
      <c r="L363" s="286"/>
    </row>
    <row r="364" spans="1:12" ht="15" customHeight="1" x14ac:dyDescent="0.25">
      <c r="A364" s="294" t="s">
        <v>5834</v>
      </c>
      <c r="B364" s="292" t="s">
        <v>37</v>
      </c>
      <c r="C364" s="291" t="s">
        <v>3454</v>
      </c>
      <c r="D364" s="291" t="s">
        <v>2258</v>
      </c>
      <c r="E364" s="291" t="s">
        <v>3157</v>
      </c>
      <c r="F364" s="290" t="s">
        <v>16</v>
      </c>
      <c r="G364" s="289">
        <v>24.75</v>
      </c>
      <c r="H364" s="289">
        <v>21.05</v>
      </c>
      <c r="I364" s="289">
        <v>2.75</v>
      </c>
      <c r="J364" s="288">
        <v>294</v>
      </c>
      <c r="K364" s="287" t="str">
        <f>IF(L364="","",IF(L364&lt;50,G364-($K$9*G364),IF(L364&gt;=50,H364-($K$9*H364))))</f>
        <v/>
      </c>
      <c r="L364" s="286"/>
    </row>
    <row r="365" spans="1:12" ht="15" customHeight="1" x14ac:dyDescent="0.25">
      <c r="A365" s="294" t="s">
        <v>5833</v>
      </c>
      <c r="B365" s="292" t="s">
        <v>37</v>
      </c>
      <c r="C365" s="291" t="s">
        <v>3454</v>
      </c>
      <c r="D365" s="291" t="s">
        <v>36</v>
      </c>
      <c r="E365" s="291" t="s">
        <v>3625</v>
      </c>
      <c r="F365" s="290" t="s">
        <v>16</v>
      </c>
      <c r="G365" s="289">
        <v>80.2</v>
      </c>
      <c r="H365" s="289">
        <v>68.2</v>
      </c>
      <c r="I365" s="289">
        <v>2.75</v>
      </c>
      <c r="J365" s="288">
        <v>130</v>
      </c>
      <c r="K365" s="287" t="str">
        <f>IF(L365="","",IF(L365&lt;50,G365-($K$9*G365),IF(L365&gt;=50,H365-($K$9*H365))))</f>
        <v/>
      </c>
      <c r="L365" s="286"/>
    </row>
    <row r="366" spans="1:12" ht="15" customHeight="1" x14ac:dyDescent="0.25">
      <c r="A366" s="294" t="s">
        <v>5832</v>
      </c>
      <c r="B366" s="292" t="s">
        <v>37</v>
      </c>
      <c r="C366" s="291" t="s">
        <v>3454</v>
      </c>
      <c r="D366" s="291" t="s">
        <v>36</v>
      </c>
      <c r="E366" s="291" t="s">
        <v>3623</v>
      </c>
      <c r="F366" s="290" t="s">
        <v>16</v>
      </c>
      <c r="G366" s="289">
        <v>68.75</v>
      </c>
      <c r="H366" s="289">
        <v>58.45</v>
      </c>
      <c r="I366" s="289">
        <v>2.75</v>
      </c>
      <c r="J366" s="288">
        <v>179</v>
      </c>
      <c r="K366" s="287" t="str">
        <f>IF(L366="","",IF(L366&lt;50,G366-($K$9*G366),IF(L366&gt;=50,H366-($K$9*H366))))</f>
        <v/>
      </c>
      <c r="L366" s="286"/>
    </row>
    <row r="367" spans="1:12" ht="15" customHeight="1" x14ac:dyDescent="0.25">
      <c r="A367" s="294" t="s">
        <v>5831</v>
      </c>
      <c r="B367" s="292" t="s">
        <v>37</v>
      </c>
      <c r="C367" s="291" t="s">
        <v>3454</v>
      </c>
      <c r="D367" s="291" t="s">
        <v>36</v>
      </c>
      <c r="E367" s="291" t="s">
        <v>3712</v>
      </c>
      <c r="F367" s="290" t="s">
        <v>16</v>
      </c>
      <c r="G367" s="289">
        <v>60.2</v>
      </c>
      <c r="H367" s="289">
        <v>51.2</v>
      </c>
      <c r="I367" s="289">
        <v>2.75</v>
      </c>
      <c r="J367" s="288">
        <v>131</v>
      </c>
      <c r="K367" s="287" t="str">
        <f>IF(L367="","",IF(L367&lt;50,G367-($K$9*G367),IF(L367&gt;=50,H367-($K$9*H367))))</f>
        <v/>
      </c>
      <c r="L367" s="286"/>
    </row>
    <row r="368" spans="1:12" ht="15" customHeight="1" x14ac:dyDescent="0.25">
      <c r="A368" s="294" t="s">
        <v>5830</v>
      </c>
      <c r="B368" s="292" t="s">
        <v>37</v>
      </c>
      <c r="C368" s="291" t="s">
        <v>3454</v>
      </c>
      <c r="D368" s="291" t="s">
        <v>36</v>
      </c>
      <c r="E368" s="291" t="s">
        <v>3621</v>
      </c>
      <c r="F368" s="290" t="s">
        <v>16</v>
      </c>
      <c r="G368" s="289">
        <v>54.85</v>
      </c>
      <c r="H368" s="289">
        <v>46.65</v>
      </c>
      <c r="I368" s="289">
        <v>2.75</v>
      </c>
      <c r="J368" s="288">
        <v>13</v>
      </c>
      <c r="K368" s="287" t="str">
        <f>IF(L368="","",IF(L368&lt;50,G368-($K$9*G368),IF(L368&gt;=50,H368-($K$9*H368))))</f>
        <v/>
      </c>
      <c r="L368" s="286"/>
    </row>
    <row r="369" spans="1:12" ht="15" customHeight="1" x14ac:dyDescent="0.25">
      <c r="A369" s="294" t="s">
        <v>5829</v>
      </c>
      <c r="B369" s="292" t="s">
        <v>37</v>
      </c>
      <c r="C369" s="291" t="s">
        <v>3454</v>
      </c>
      <c r="D369" s="291" t="s">
        <v>36</v>
      </c>
      <c r="E369" s="291" t="s">
        <v>3708</v>
      </c>
      <c r="F369" s="290" t="s">
        <v>16</v>
      </c>
      <c r="G369" s="289">
        <v>48</v>
      </c>
      <c r="H369" s="289">
        <v>40.799999999999997</v>
      </c>
      <c r="I369" s="289">
        <v>2.75</v>
      </c>
      <c r="J369" s="288">
        <v>40</v>
      </c>
      <c r="K369" s="287" t="str">
        <f>IF(L369="","",IF(L369&lt;50,G369-($K$9*G369),IF(L369&gt;=50,H369-($K$9*H369))))</f>
        <v/>
      </c>
      <c r="L369" s="286"/>
    </row>
    <row r="370" spans="1:12" ht="15" customHeight="1" x14ac:dyDescent="0.25">
      <c r="A370" s="294" t="s">
        <v>5828</v>
      </c>
      <c r="B370" s="292" t="s">
        <v>37</v>
      </c>
      <c r="C370" s="291" t="s">
        <v>3454</v>
      </c>
      <c r="D370" s="291" t="s">
        <v>36</v>
      </c>
      <c r="E370" s="291" t="s">
        <v>3705</v>
      </c>
      <c r="F370" s="290" t="s">
        <v>16</v>
      </c>
      <c r="G370" s="289">
        <v>38</v>
      </c>
      <c r="H370" s="289">
        <v>32.299999999999997</v>
      </c>
      <c r="I370" s="289">
        <v>2.75</v>
      </c>
      <c r="J370" s="288">
        <v>94</v>
      </c>
      <c r="K370" s="287" t="str">
        <f>IF(L370="","",IF(L370&lt;50,G370-($K$9*G370),IF(L370&gt;=50,H370-($K$9*H370))))</f>
        <v/>
      </c>
      <c r="L370" s="286"/>
    </row>
    <row r="371" spans="1:12" ht="15" customHeight="1" x14ac:dyDescent="0.25">
      <c r="A371" s="294" t="s">
        <v>5827</v>
      </c>
      <c r="B371" s="292" t="s">
        <v>37</v>
      </c>
      <c r="C371" s="291" t="s">
        <v>3454</v>
      </c>
      <c r="D371" s="291" t="s">
        <v>36</v>
      </c>
      <c r="E371" s="291" t="s">
        <v>3638</v>
      </c>
      <c r="F371" s="290" t="s">
        <v>16</v>
      </c>
      <c r="G371" s="289">
        <v>30.75</v>
      </c>
      <c r="H371" s="289">
        <v>26.15</v>
      </c>
      <c r="I371" s="289">
        <v>2.75</v>
      </c>
      <c r="J371" s="288">
        <v>184</v>
      </c>
      <c r="K371" s="287" t="str">
        <f>IF(L371="","",IF(L371&lt;50,G371-($K$9*G371),IF(L371&gt;=50,H371-($K$9*H371))))</f>
        <v/>
      </c>
      <c r="L371" s="286"/>
    </row>
    <row r="372" spans="1:12" ht="15" customHeight="1" x14ac:dyDescent="0.25">
      <c r="A372" s="294" t="s">
        <v>5826</v>
      </c>
      <c r="B372" s="292" t="s">
        <v>37</v>
      </c>
      <c r="C372" s="291" t="s">
        <v>3454</v>
      </c>
      <c r="D372" s="291" t="s">
        <v>36</v>
      </c>
      <c r="E372" s="291" t="s">
        <v>3636</v>
      </c>
      <c r="F372" s="290" t="s">
        <v>16</v>
      </c>
      <c r="G372" s="289">
        <v>26.5</v>
      </c>
      <c r="H372" s="289">
        <v>22.55</v>
      </c>
      <c r="I372" s="289">
        <v>2.75</v>
      </c>
      <c r="J372" s="288">
        <v>500</v>
      </c>
      <c r="K372" s="287" t="str">
        <f>IF(L372="","",IF(L372&lt;50,G372-($K$9*G372),IF(L372&gt;=50,H372-($K$9*H372))))</f>
        <v/>
      </c>
      <c r="L372" s="286"/>
    </row>
    <row r="373" spans="1:12" ht="15" customHeight="1" x14ac:dyDescent="0.25">
      <c r="A373" s="294" t="s">
        <v>5825</v>
      </c>
      <c r="B373" s="292" t="s">
        <v>37</v>
      </c>
      <c r="C373" s="291" t="s">
        <v>3454</v>
      </c>
      <c r="D373" s="291" t="s">
        <v>36</v>
      </c>
      <c r="E373" s="291" t="s">
        <v>3629</v>
      </c>
      <c r="F373" s="290" t="s">
        <v>16</v>
      </c>
      <c r="G373" s="289">
        <v>22.4</v>
      </c>
      <c r="H373" s="289">
        <v>19.05</v>
      </c>
      <c r="I373" s="289">
        <v>2.75</v>
      </c>
      <c r="J373" s="288">
        <v>500</v>
      </c>
      <c r="K373" s="287" t="str">
        <f>IF(L373="","",IF(L373&lt;50,G373-($K$9*G373),IF(L373&gt;=50,H373-($K$9*H373))))</f>
        <v/>
      </c>
      <c r="L373" s="286"/>
    </row>
    <row r="374" spans="1:12" ht="15" customHeight="1" x14ac:dyDescent="0.25">
      <c r="A374" s="294" t="s">
        <v>5824</v>
      </c>
      <c r="B374" s="292" t="s">
        <v>38</v>
      </c>
      <c r="C374" s="291" t="s">
        <v>3448</v>
      </c>
      <c r="D374" s="291" t="s">
        <v>15</v>
      </c>
      <c r="E374" s="291" t="s">
        <v>3642</v>
      </c>
      <c r="F374" s="290" t="s">
        <v>19</v>
      </c>
      <c r="G374" s="289">
        <v>47.7</v>
      </c>
      <c r="H374" s="289">
        <v>40.549999999999997</v>
      </c>
      <c r="I374" s="289">
        <v>2</v>
      </c>
      <c r="J374" s="288">
        <v>17</v>
      </c>
      <c r="K374" s="287" t="str">
        <f>IF(L374="","",IF(L374&lt;50,G374-($K$9*G374),IF(L374&gt;=50,H374-($K$9*H374))))</f>
        <v/>
      </c>
      <c r="L374" s="286"/>
    </row>
    <row r="375" spans="1:12" ht="15" customHeight="1" x14ac:dyDescent="0.25">
      <c r="A375" s="294" t="s">
        <v>5823</v>
      </c>
      <c r="B375" s="292" t="s">
        <v>38</v>
      </c>
      <c r="C375" s="291" t="s">
        <v>3448</v>
      </c>
      <c r="D375" s="291" t="s">
        <v>15</v>
      </c>
      <c r="E375" s="291" t="s">
        <v>3615</v>
      </c>
      <c r="F375" s="290" t="s">
        <v>19</v>
      </c>
      <c r="G375" s="289">
        <v>41.45</v>
      </c>
      <c r="H375" s="289">
        <v>35.25</v>
      </c>
      <c r="I375" s="289">
        <v>2</v>
      </c>
      <c r="J375" s="288">
        <v>27</v>
      </c>
      <c r="K375" s="287" t="str">
        <f>IF(L375="","",IF(L375&lt;50,G375-($K$9*G375),IF(L375&gt;=50,H375-($K$9*H375))))</f>
        <v/>
      </c>
      <c r="L375" s="286"/>
    </row>
    <row r="376" spans="1:12" ht="15" customHeight="1" x14ac:dyDescent="0.25">
      <c r="A376" s="294" t="s">
        <v>5822</v>
      </c>
      <c r="B376" s="292" t="s">
        <v>38</v>
      </c>
      <c r="C376" s="291" t="s">
        <v>3448</v>
      </c>
      <c r="D376" s="291" t="s">
        <v>15</v>
      </c>
      <c r="E376" s="291" t="s">
        <v>3638</v>
      </c>
      <c r="F376" s="290" t="s">
        <v>19</v>
      </c>
      <c r="G376" s="289">
        <v>30.15</v>
      </c>
      <c r="H376" s="289">
        <v>25.65</v>
      </c>
      <c r="I376" s="289">
        <v>2</v>
      </c>
      <c r="J376" s="288">
        <v>39</v>
      </c>
      <c r="K376" s="287" t="str">
        <f>IF(L376="","",IF(L376&lt;50,G376-($K$9*G376),IF(L376&gt;=50,H376-($K$9*H376))))</f>
        <v/>
      </c>
      <c r="L376" s="286"/>
    </row>
    <row r="377" spans="1:12" ht="15" customHeight="1" x14ac:dyDescent="0.25">
      <c r="A377" s="294" t="s">
        <v>5821</v>
      </c>
      <c r="B377" s="292" t="s">
        <v>38</v>
      </c>
      <c r="C377" s="291" t="s">
        <v>3448</v>
      </c>
      <c r="D377" s="291" t="s">
        <v>15</v>
      </c>
      <c r="E377" s="291" t="s">
        <v>3636</v>
      </c>
      <c r="F377" s="290" t="s">
        <v>19</v>
      </c>
      <c r="G377" s="289">
        <v>25</v>
      </c>
      <c r="H377" s="289">
        <v>21.25</v>
      </c>
      <c r="I377" s="289">
        <v>2</v>
      </c>
      <c r="J377" s="288">
        <v>20</v>
      </c>
      <c r="K377" s="287" t="str">
        <f>IF(L377="","",IF(L377&lt;50,G377-($K$9*G377),IF(L377&gt;=50,H377-($K$9*H377))))</f>
        <v/>
      </c>
      <c r="L377" s="286"/>
    </row>
    <row r="378" spans="1:12" ht="15" customHeight="1" x14ac:dyDescent="0.25">
      <c r="A378" s="294" t="s">
        <v>5820</v>
      </c>
      <c r="B378" s="292" t="s">
        <v>38</v>
      </c>
      <c r="C378" s="291" t="s">
        <v>3448</v>
      </c>
      <c r="D378" s="291" t="s">
        <v>15</v>
      </c>
      <c r="E378" s="291" t="s">
        <v>3629</v>
      </c>
      <c r="F378" s="290" t="s">
        <v>19</v>
      </c>
      <c r="G378" s="289">
        <v>20.5</v>
      </c>
      <c r="H378" s="289">
        <v>17.45</v>
      </c>
      <c r="I378" s="289">
        <v>2</v>
      </c>
      <c r="J378" s="288">
        <v>7</v>
      </c>
      <c r="K378" s="287" t="str">
        <f>IF(L378="","",IF(L378&lt;50,G378-($K$9*G378),IF(L378&gt;=50,H378-($K$9*H378))))</f>
        <v/>
      </c>
      <c r="L378" s="286"/>
    </row>
    <row r="379" spans="1:12" ht="15" customHeight="1" x14ac:dyDescent="0.25">
      <c r="A379" s="294" t="s">
        <v>5819</v>
      </c>
      <c r="B379" s="292" t="s">
        <v>39</v>
      </c>
      <c r="C379" s="291" t="s">
        <v>5806</v>
      </c>
      <c r="D379" s="291" t="s">
        <v>15</v>
      </c>
      <c r="E379" s="291" t="s">
        <v>3627</v>
      </c>
      <c r="F379" s="290" t="s">
        <v>19</v>
      </c>
      <c r="G379" s="289">
        <v>64.5</v>
      </c>
      <c r="H379" s="289">
        <v>54.85</v>
      </c>
      <c r="I379" s="289"/>
      <c r="J379" s="288">
        <v>68</v>
      </c>
      <c r="K379" s="287" t="str">
        <f>IF(L379="","",IF(L379&lt;50,G379-($K$9*G379),IF(L379&gt;=50,H379-($K$9*H379))))</f>
        <v/>
      </c>
      <c r="L379" s="286"/>
    </row>
    <row r="380" spans="1:12" ht="15" customHeight="1" x14ac:dyDescent="0.25">
      <c r="A380" s="294" t="s">
        <v>5818</v>
      </c>
      <c r="B380" s="292" t="s">
        <v>39</v>
      </c>
      <c r="C380" s="291" t="s">
        <v>5806</v>
      </c>
      <c r="D380" s="291" t="s">
        <v>15</v>
      </c>
      <c r="E380" s="291" t="s">
        <v>3625</v>
      </c>
      <c r="F380" s="290" t="s">
        <v>19</v>
      </c>
      <c r="G380" s="289">
        <v>54.1</v>
      </c>
      <c r="H380" s="289">
        <v>46</v>
      </c>
      <c r="I380" s="289"/>
      <c r="J380" s="288">
        <v>92</v>
      </c>
      <c r="K380" s="287" t="str">
        <f>IF(L380="","",IF(L380&lt;50,G380-($K$9*G380),IF(L380&gt;=50,H380-($K$9*H380))))</f>
        <v/>
      </c>
      <c r="L380" s="286"/>
    </row>
    <row r="381" spans="1:12" ht="15" customHeight="1" x14ac:dyDescent="0.25">
      <c r="A381" s="294" t="s">
        <v>5817</v>
      </c>
      <c r="B381" s="292" t="s">
        <v>39</v>
      </c>
      <c r="C381" s="291" t="s">
        <v>5806</v>
      </c>
      <c r="D381" s="291" t="s">
        <v>15</v>
      </c>
      <c r="E381" s="291" t="s">
        <v>3712</v>
      </c>
      <c r="F381" s="290" t="s">
        <v>19</v>
      </c>
      <c r="G381" s="289">
        <v>39.9</v>
      </c>
      <c r="H381" s="289">
        <v>33.950000000000003</v>
      </c>
      <c r="I381" s="289"/>
      <c r="J381" s="288">
        <v>24</v>
      </c>
      <c r="K381" s="287" t="str">
        <f>IF(L381="","",IF(L381&lt;50,G381-($K$9*G381),IF(L381&gt;=50,H381-($K$9*H381))))</f>
        <v/>
      </c>
      <c r="L381" s="286"/>
    </row>
    <row r="382" spans="1:12" ht="15" customHeight="1" x14ac:dyDescent="0.25">
      <c r="A382" s="294" t="s">
        <v>5816</v>
      </c>
      <c r="B382" s="292" t="s">
        <v>39</v>
      </c>
      <c r="C382" s="291" t="s">
        <v>5806</v>
      </c>
      <c r="D382" s="291" t="s">
        <v>15</v>
      </c>
      <c r="E382" s="291" t="s">
        <v>3621</v>
      </c>
      <c r="F382" s="290" t="s">
        <v>19</v>
      </c>
      <c r="G382" s="289">
        <v>38</v>
      </c>
      <c r="H382" s="289">
        <v>32.299999999999997</v>
      </c>
      <c r="I382" s="289"/>
      <c r="J382" s="288">
        <v>90</v>
      </c>
      <c r="K382" s="287" t="str">
        <f>IF(L382="","",IF(L382&lt;50,G382-($K$9*G382),IF(L382&gt;=50,H382-($K$9*H382))))</f>
        <v/>
      </c>
      <c r="L382" s="286"/>
    </row>
    <row r="383" spans="1:12" ht="15" customHeight="1" x14ac:dyDescent="0.25">
      <c r="A383" s="294" t="s">
        <v>5815</v>
      </c>
      <c r="B383" s="292" t="s">
        <v>39</v>
      </c>
      <c r="C383" s="291" t="s">
        <v>5806</v>
      </c>
      <c r="D383" s="291" t="s">
        <v>15</v>
      </c>
      <c r="E383" s="291" t="s">
        <v>3708</v>
      </c>
      <c r="F383" s="290" t="s">
        <v>19</v>
      </c>
      <c r="G383" s="289">
        <v>33.25</v>
      </c>
      <c r="H383" s="289">
        <v>28.3</v>
      </c>
      <c r="I383" s="289"/>
      <c r="J383" s="288">
        <v>43</v>
      </c>
      <c r="K383" s="287" t="str">
        <f>IF(L383="","",IF(L383&lt;50,G383-($K$9*G383),IF(L383&gt;=50,H383-($K$9*H383))))</f>
        <v/>
      </c>
      <c r="L383" s="286"/>
    </row>
    <row r="384" spans="1:12" ht="15" customHeight="1" x14ac:dyDescent="0.25">
      <c r="A384" s="294" t="s">
        <v>5814</v>
      </c>
      <c r="B384" s="292" t="s">
        <v>39</v>
      </c>
      <c r="C384" s="291" t="s">
        <v>5806</v>
      </c>
      <c r="D384" s="291" t="s">
        <v>15</v>
      </c>
      <c r="E384" s="291" t="s">
        <v>3705</v>
      </c>
      <c r="F384" s="290" t="s">
        <v>19</v>
      </c>
      <c r="G384" s="289">
        <v>28</v>
      </c>
      <c r="H384" s="289">
        <v>23.8</v>
      </c>
      <c r="I384" s="289"/>
      <c r="J384" s="288">
        <v>17</v>
      </c>
      <c r="K384" s="287" t="str">
        <f>IF(L384="","",IF(L384&lt;50,G384-($K$9*G384),IF(L384&gt;=50,H384-($K$9*H384))))</f>
        <v/>
      </c>
      <c r="L384" s="286"/>
    </row>
    <row r="385" spans="1:12" ht="15" customHeight="1" x14ac:dyDescent="0.25">
      <c r="A385" s="294" t="s">
        <v>5813</v>
      </c>
      <c r="B385" s="292" t="s">
        <v>39</v>
      </c>
      <c r="C385" s="291" t="s">
        <v>5806</v>
      </c>
      <c r="D385" s="291" t="s">
        <v>15</v>
      </c>
      <c r="E385" s="291" t="s">
        <v>3679</v>
      </c>
      <c r="F385" s="290" t="s">
        <v>19</v>
      </c>
      <c r="G385" s="289">
        <v>37.4</v>
      </c>
      <c r="H385" s="289">
        <v>31.8</v>
      </c>
      <c r="I385" s="289"/>
      <c r="J385" s="288">
        <v>13</v>
      </c>
      <c r="K385" s="287" t="str">
        <f>IF(L385="","",IF(L385&lt;50,G385-($K$9*G385),IF(L385&gt;=50,H385-($K$9*H385))))</f>
        <v/>
      </c>
      <c r="L385" s="286"/>
    </row>
    <row r="386" spans="1:12" ht="15" customHeight="1" x14ac:dyDescent="0.25">
      <c r="A386" s="294" t="s">
        <v>5812</v>
      </c>
      <c r="B386" s="292" t="s">
        <v>39</v>
      </c>
      <c r="C386" s="291" t="s">
        <v>5806</v>
      </c>
      <c r="D386" s="291" t="s">
        <v>15</v>
      </c>
      <c r="E386" s="291" t="s">
        <v>3642</v>
      </c>
      <c r="F386" s="290" t="s">
        <v>19</v>
      </c>
      <c r="G386" s="289">
        <v>32.35</v>
      </c>
      <c r="H386" s="289">
        <v>27.5</v>
      </c>
      <c r="I386" s="289"/>
      <c r="J386" s="288">
        <v>44</v>
      </c>
      <c r="K386" s="287" t="str">
        <f>IF(L386="","",IF(L386&lt;50,G386-($K$9*G386),IF(L386&gt;=50,H386-($K$9*H386))))</f>
        <v/>
      </c>
      <c r="L386" s="286"/>
    </row>
    <row r="387" spans="1:12" ht="15" customHeight="1" x14ac:dyDescent="0.25">
      <c r="A387" s="294" t="s">
        <v>5811</v>
      </c>
      <c r="B387" s="292" t="s">
        <v>39</v>
      </c>
      <c r="C387" s="291" t="s">
        <v>5806</v>
      </c>
      <c r="D387" s="291" t="s">
        <v>15</v>
      </c>
      <c r="E387" s="291" t="s">
        <v>3615</v>
      </c>
      <c r="F387" s="290" t="s">
        <v>19</v>
      </c>
      <c r="G387" s="289">
        <v>27.55</v>
      </c>
      <c r="H387" s="289">
        <v>23.45</v>
      </c>
      <c r="I387" s="289"/>
      <c r="J387" s="288">
        <v>139</v>
      </c>
      <c r="K387" s="287" t="str">
        <f>IF(L387="","",IF(L387&lt;50,G387-($K$9*G387),IF(L387&gt;=50,H387-($K$9*H387))))</f>
        <v/>
      </c>
      <c r="L387" s="286"/>
    </row>
    <row r="388" spans="1:12" ht="15" customHeight="1" x14ac:dyDescent="0.25">
      <c r="A388" s="294" t="s">
        <v>5810</v>
      </c>
      <c r="B388" s="292" t="s">
        <v>39</v>
      </c>
      <c r="C388" s="291" t="s">
        <v>5806</v>
      </c>
      <c r="D388" s="291" t="s">
        <v>15</v>
      </c>
      <c r="E388" s="291" t="s">
        <v>3613</v>
      </c>
      <c r="F388" s="290" t="s">
        <v>19</v>
      </c>
      <c r="G388" s="289">
        <v>23.5</v>
      </c>
      <c r="H388" s="289">
        <v>20</v>
      </c>
      <c r="I388" s="289"/>
      <c r="J388" s="288">
        <v>180</v>
      </c>
      <c r="K388" s="287" t="str">
        <f>IF(L388="","",IF(L388&lt;50,G388-($K$9*G388),IF(L388&gt;=50,H388-($K$9*H388))))</f>
        <v/>
      </c>
      <c r="L388" s="286"/>
    </row>
    <row r="389" spans="1:12" ht="15" customHeight="1" x14ac:dyDescent="0.25">
      <c r="A389" s="294" t="s">
        <v>5809</v>
      </c>
      <c r="B389" s="292" t="s">
        <v>39</v>
      </c>
      <c r="C389" s="291" t="s">
        <v>5806</v>
      </c>
      <c r="D389" s="291" t="s">
        <v>15</v>
      </c>
      <c r="E389" s="291" t="s">
        <v>3638</v>
      </c>
      <c r="F389" s="290" t="s">
        <v>19</v>
      </c>
      <c r="G389" s="289">
        <v>19.5</v>
      </c>
      <c r="H389" s="289">
        <v>16.600000000000001</v>
      </c>
      <c r="I389" s="289"/>
      <c r="J389" s="288">
        <v>120</v>
      </c>
      <c r="K389" s="287" t="str">
        <f>IF(L389="","",IF(L389&lt;50,G389-($K$9*G389),IF(L389&gt;=50,H389-($K$9*H389))))</f>
        <v/>
      </c>
      <c r="L389" s="286"/>
    </row>
    <row r="390" spans="1:12" ht="15" customHeight="1" x14ac:dyDescent="0.25">
      <c r="A390" s="294" t="s">
        <v>5808</v>
      </c>
      <c r="B390" s="292" t="s">
        <v>39</v>
      </c>
      <c r="C390" s="291" t="s">
        <v>5806</v>
      </c>
      <c r="D390" s="291" t="s">
        <v>15</v>
      </c>
      <c r="E390" s="291" t="s">
        <v>3636</v>
      </c>
      <c r="F390" s="290" t="s">
        <v>19</v>
      </c>
      <c r="G390" s="289">
        <v>16.399999999999999</v>
      </c>
      <c r="H390" s="289">
        <v>13.95</v>
      </c>
      <c r="I390" s="289"/>
      <c r="J390" s="288">
        <v>38</v>
      </c>
      <c r="K390" s="287" t="str">
        <f>IF(L390="","",IF(L390&lt;50,G390-($K$9*G390),IF(L390&gt;=50,H390-($K$9*H390))))</f>
        <v/>
      </c>
      <c r="L390" s="286"/>
    </row>
    <row r="391" spans="1:12" ht="15" customHeight="1" x14ac:dyDescent="0.25">
      <c r="A391" s="294" t="s">
        <v>5807</v>
      </c>
      <c r="B391" s="292" t="s">
        <v>39</v>
      </c>
      <c r="C391" s="291" t="s">
        <v>5806</v>
      </c>
      <c r="D391" s="291" t="s">
        <v>15</v>
      </c>
      <c r="E391" s="291" t="s">
        <v>3629</v>
      </c>
      <c r="F391" s="290" t="s">
        <v>19</v>
      </c>
      <c r="G391" s="289">
        <v>13.5</v>
      </c>
      <c r="H391" s="289">
        <v>11.5</v>
      </c>
      <c r="I391" s="289"/>
      <c r="J391" s="288">
        <v>13</v>
      </c>
      <c r="K391" s="287" t="str">
        <f>IF(L391="","",IF(L391&lt;50,G391-($K$9*G391),IF(L391&gt;=50,H391-($K$9*H391))))</f>
        <v/>
      </c>
      <c r="L391" s="286"/>
    </row>
    <row r="392" spans="1:12" ht="15" customHeight="1" x14ac:dyDescent="0.25">
      <c r="A392" s="294" t="s">
        <v>5805</v>
      </c>
      <c r="B392" s="292" t="s">
        <v>2152</v>
      </c>
      <c r="C392" s="291" t="s">
        <v>3446</v>
      </c>
      <c r="D392" s="291" t="s">
        <v>15</v>
      </c>
      <c r="E392" s="291" t="s">
        <v>3627</v>
      </c>
      <c r="F392" s="290" t="s">
        <v>20</v>
      </c>
      <c r="G392" s="289">
        <v>126.6</v>
      </c>
      <c r="H392" s="289">
        <v>107.65</v>
      </c>
      <c r="I392" s="289">
        <v>1.5</v>
      </c>
      <c r="J392" s="288">
        <v>18</v>
      </c>
      <c r="K392" s="287" t="str">
        <f>IF(L392="","",IF(L392&lt;50,G392-($K$9*G392),IF(L392&gt;=50,H392-($K$9*H392))))</f>
        <v/>
      </c>
      <c r="L392" s="286"/>
    </row>
    <row r="393" spans="1:12" ht="15" customHeight="1" x14ac:dyDescent="0.25">
      <c r="A393" s="294" t="s">
        <v>5804</v>
      </c>
      <c r="B393" s="292" t="s">
        <v>2152</v>
      </c>
      <c r="C393" s="291" t="s">
        <v>3446</v>
      </c>
      <c r="D393" s="291" t="s">
        <v>15</v>
      </c>
      <c r="E393" s="291" t="s">
        <v>3625</v>
      </c>
      <c r="F393" s="290" t="s">
        <v>20</v>
      </c>
      <c r="G393" s="289">
        <v>110.9</v>
      </c>
      <c r="H393" s="289">
        <v>94.3</v>
      </c>
      <c r="I393" s="289">
        <v>1.5</v>
      </c>
      <c r="J393" s="288">
        <v>140</v>
      </c>
      <c r="K393" s="287" t="str">
        <f>IF(L393="","",IF(L393&lt;50,G393-($K$9*G393),IF(L393&gt;=50,H393-($K$9*H393))))</f>
        <v/>
      </c>
      <c r="L393" s="286"/>
    </row>
    <row r="394" spans="1:12" ht="15" customHeight="1" x14ac:dyDescent="0.25">
      <c r="A394" s="294" t="s">
        <v>5803</v>
      </c>
      <c r="B394" s="292" t="s">
        <v>2152</v>
      </c>
      <c r="C394" s="291" t="s">
        <v>3446</v>
      </c>
      <c r="D394" s="291" t="s">
        <v>15</v>
      </c>
      <c r="E394" s="291" t="s">
        <v>3715</v>
      </c>
      <c r="F394" s="290" t="s">
        <v>20</v>
      </c>
      <c r="G394" s="289">
        <v>97.05</v>
      </c>
      <c r="H394" s="289">
        <v>82.5</v>
      </c>
      <c r="I394" s="289">
        <v>1.5</v>
      </c>
      <c r="J394" s="288">
        <v>176</v>
      </c>
      <c r="K394" s="287" t="str">
        <f>IF(L394="","",IF(L394&lt;50,G394-($K$9*G394),IF(L394&gt;=50,H394-($K$9*H394))))</f>
        <v/>
      </c>
      <c r="L394" s="286"/>
    </row>
    <row r="395" spans="1:12" ht="15" customHeight="1" x14ac:dyDescent="0.25">
      <c r="A395" s="294" t="s">
        <v>5802</v>
      </c>
      <c r="B395" s="292" t="s">
        <v>2152</v>
      </c>
      <c r="C395" s="291" t="s">
        <v>3446</v>
      </c>
      <c r="D395" s="291" t="s">
        <v>15</v>
      </c>
      <c r="E395" s="291" t="s">
        <v>3712</v>
      </c>
      <c r="F395" s="290" t="s">
        <v>20</v>
      </c>
      <c r="G395" s="289">
        <v>84.4</v>
      </c>
      <c r="H395" s="289">
        <v>71.75</v>
      </c>
      <c r="I395" s="289">
        <v>1.5</v>
      </c>
      <c r="J395" s="288">
        <v>18</v>
      </c>
      <c r="K395" s="287" t="str">
        <f>IF(L395="","",IF(L395&lt;50,G395-($K$9*G395),IF(L395&gt;=50,H395-($K$9*H395))))</f>
        <v/>
      </c>
      <c r="L395" s="286"/>
    </row>
    <row r="396" spans="1:12" ht="15" customHeight="1" x14ac:dyDescent="0.25">
      <c r="A396" s="294" t="s">
        <v>5801</v>
      </c>
      <c r="B396" s="292" t="s">
        <v>2152</v>
      </c>
      <c r="C396" s="291" t="s">
        <v>3446</v>
      </c>
      <c r="D396" s="291" t="s">
        <v>15</v>
      </c>
      <c r="E396" s="291" t="s">
        <v>3619</v>
      </c>
      <c r="F396" s="290" t="s">
        <v>20</v>
      </c>
      <c r="G396" s="289">
        <v>70.349999999999994</v>
      </c>
      <c r="H396" s="289">
        <v>59.8</v>
      </c>
      <c r="I396" s="289">
        <v>1.5</v>
      </c>
      <c r="J396" s="288">
        <v>32</v>
      </c>
      <c r="K396" s="287" t="str">
        <f>IF(L396="","",IF(L396&lt;50,G396-($K$9*G396),IF(L396&gt;=50,H396-($K$9*H396))))</f>
        <v/>
      </c>
      <c r="L396" s="286"/>
    </row>
    <row r="397" spans="1:12" ht="15" customHeight="1" x14ac:dyDescent="0.25">
      <c r="A397" s="294" t="s">
        <v>5800</v>
      </c>
      <c r="B397" s="292" t="s">
        <v>3440</v>
      </c>
      <c r="C397" s="291" t="s">
        <v>3439</v>
      </c>
      <c r="D397" s="291" t="s">
        <v>15</v>
      </c>
      <c r="E397" s="291" t="s">
        <v>3613</v>
      </c>
      <c r="F397" s="290" t="s">
        <v>20</v>
      </c>
      <c r="G397" s="289">
        <v>38.25</v>
      </c>
      <c r="H397" s="289">
        <v>32.549999999999997</v>
      </c>
      <c r="I397" s="289">
        <v>0.5</v>
      </c>
      <c r="J397" s="288">
        <v>500</v>
      </c>
      <c r="K397" s="287" t="str">
        <f>IF(L397="","",IF(L397&lt;50,G397-($K$9*G397),IF(L397&gt;=50,H397-($K$9*H397))))</f>
        <v/>
      </c>
      <c r="L397" s="286"/>
    </row>
    <row r="398" spans="1:12" ht="15" customHeight="1" x14ac:dyDescent="0.25">
      <c r="A398" s="294" t="s">
        <v>5799</v>
      </c>
      <c r="B398" s="292" t="s">
        <v>3440</v>
      </c>
      <c r="C398" s="291" t="s">
        <v>3439</v>
      </c>
      <c r="D398" s="291" t="s">
        <v>15</v>
      </c>
      <c r="E398" s="291" t="s">
        <v>3638</v>
      </c>
      <c r="F398" s="290" t="s">
        <v>20</v>
      </c>
      <c r="G398" s="289">
        <v>33.049999999999997</v>
      </c>
      <c r="H398" s="289">
        <v>28.1</v>
      </c>
      <c r="I398" s="289">
        <v>0.5</v>
      </c>
      <c r="J398" s="288">
        <v>246</v>
      </c>
      <c r="K398" s="287" t="str">
        <f>IF(L398="","",IF(L398&lt;50,G398-($K$9*G398),IF(L398&gt;=50,H398-($K$9*H398))))</f>
        <v/>
      </c>
      <c r="L398" s="286"/>
    </row>
    <row r="399" spans="1:12" ht="15" customHeight="1" x14ac:dyDescent="0.25">
      <c r="A399" s="294" t="s">
        <v>5798</v>
      </c>
      <c r="B399" s="292" t="s">
        <v>3440</v>
      </c>
      <c r="C399" s="291" t="s">
        <v>3439</v>
      </c>
      <c r="D399" s="291" t="s">
        <v>15</v>
      </c>
      <c r="E399" s="291" t="s">
        <v>3636</v>
      </c>
      <c r="F399" s="290" t="s">
        <v>20</v>
      </c>
      <c r="G399" s="289">
        <v>27.6</v>
      </c>
      <c r="H399" s="289">
        <v>23.5</v>
      </c>
      <c r="I399" s="289">
        <v>0.5</v>
      </c>
      <c r="J399" s="288">
        <v>109</v>
      </c>
      <c r="K399" s="287" t="str">
        <f>IF(L399="","",IF(L399&lt;50,G399-($K$9*G399),IF(L399&gt;=50,H399-($K$9*H399))))</f>
        <v/>
      </c>
      <c r="L399" s="286"/>
    </row>
    <row r="400" spans="1:12" ht="15" customHeight="1" x14ac:dyDescent="0.25">
      <c r="A400" s="294" t="s">
        <v>5797</v>
      </c>
      <c r="B400" s="292" t="s">
        <v>3440</v>
      </c>
      <c r="C400" s="291" t="s">
        <v>3439</v>
      </c>
      <c r="D400" s="291" t="s">
        <v>15</v>
      </c>
      <c r="E400" s="291" t="s">
        <v>3629</v>
      </c>
      <c r="F400" s="290" t="s">
        <v>20</v>
      </c>
      <c r="G400" s="289">
        <v>23.2</v>
      </c>
      <c r="H400" s="289">
        <v>19.75</v>
      </c>
      <c r="I400" s="289">
        <v>0.5</v>
      </c>
      <c r="J400" s="288">
        <v>18</v>
      </c>
      <c r="K400" s="287" t="str">
        <f>IF(L400="","",IF(L400&lt;50,G400-($K$9*G400),IF(L400&gt;=50,H400-($K$9*H400))))</f>
        <v/>
      </c>
      <c r="L400" s="286"/>
    </row>
    <row r="401" spans="1:12" ht="15" customHeight="1" x14ac:dyDescent="0.25">
      <c r="A401" s="294" t="s">
        <v>5796</v>
      </c>
      <c r="B401" s="292" t="s">
        <v>40</v>
      </c>
      <c r="C401" s="291" t="s">
        <v>3435</v>
      </c>
      <c r="D401" s="291" t="s">
        <v>15</v>
      </c>
      <c r="E401" s="291" t="s">
        <v>3627</v>
      </c>
      <c r="F401" s="290" t="s">
        <v>19</v>
      </c>
      <c r="G401" s="289">
        <v>99.5</v>
      </c>
      <c r="H401" s="289">
        <v>84.6</v>
      </c>
      <c r="I401" s="289">
        <v>0.5</v>
      </c>
      <c r="J401" s="288">
        <v>37</v>
      </c>
      <c r="K401" s="287" t="str">
        <f>IF(L401="","",IF(L401&lt;50,G401-($K$9*G401),IF(L401&gt;=50,H401-($K$9*H401))))</f>
        <v/>
      </c>
      <c r="L401" s="286"/>
    </row>
    <row r="402" spans="1:12" ht="15" customHeight="1" x14ac:dyDescent="0.25">
      <c r="A402" s="294" t="s">
        <v>5795</v>
      </c>
      <c r="B402" s="292" t="s">
        <v>40</v>
      </c>
      <c r="C402" s="291" t="s">
        <v>3435</v>
      </c>
      <c r="D402" s="291" t="s">
        <v>15</v>
      </c>
      <c r="E402" s="291" t="s">
        <v>3708</v>
      </c>
      <c r="F402" s="290" t="s">
        <v>19</v>
      </c>
      <c r="G402" s="289">
        <v>53.85</v>
      </c>
      <c r="H402" s="289">
        <v>45.8</v>
      </c>
      <c r="I402" s="289">
        <v>0.5</v>
      </c>
      <c r="J402" s="288">
        <v>500</v>
      </c>
      <c r="K402" s="287" t="str">
        <f>IF(L402="","",IF(L402&lt;50,G402-($K$9*G402),IF(L402&gt;=50,H402-($K$9*H402))))</f>
        <v/>
      </c>
      <c r="L402" s="286"/>
    </row>
    <row r="403" spans="1:12" ht="15" customHeight="1" x14ac:dyDescent="0.25">
      <c r="A403" s="294" t="s">
        <v>5794</v>
      </c>
      <c r="B403" s="292" t="s">
        <v>40</v>
      </c>
      <c r="C403" s="291" t="s">
        <v>3435</v>
      </c>
      <c r="D403" s="291" t="s">
        <v>15</v>
      </c>
      <c r="E403" s="291" t="s">
        <v>3619</v>
      </c>
      <c r="F403" s="290" t="s">
        <v>19</v>
      </c>
      <c r="G403" s="289">
        <v>53.6</v>
      </c>
      <c r="H403" s="289">
        <v>45.6</v>
      </c>
      <c r="I403" s="289">
        <v>0.5</v>
      </c>
      <c r="J403" s="288">
        <v>500</v>
      </c>
      <c r="K403" s="287" t="str">
        <f>IF(L403="","",IF(L403&lt;50,G403-($K$9*G403),IF(L403&gt;=50,H403-($K$9*H403))))</f>
        <v/>
      </c>
      <c r="L403" s="286"/>
    </row>
    <row r="404" spans="1:12" ht="15" customHeight="1" x14ac:dyDescent="0.25">
      <c r="A404" s="294" t="s">
        <v>5793</v>
      </c>
      <c r="B404" s="292" t="s">
        <v>40</v>
      </c>
      <c r="C404" s="291" t="s">
        <v>3435</v>
      </c>
      <c r="D404" s="291" t="s">
        <v>15</v>
      </c>
      <c r="E404" s="291" t="s">
        <v>3705</v>
      </c>
      <c r="F404" s="290" t="s">
        <v>19</v>
      </c>
      <c r="G404" s="289">
        <v>46.9</v>
      </c>
      <c r="H404" s="289">
        <v>39.9</v>
      </c>
      <c r="I404" s="289">
        <v>0.5</v>
      </c>
      <c r="J404" s="288">
        <v>500</v>
      </c>
      <c r="K404" s="287" t="str">
        <f>IF(L404="","",IF(L404&lt;50,G404-($K$9*G404),IF(L404&gt;=50,H404-($K$9*H404))))</f>
        <v/>
      </c>
      <c r="L404" s="286"/>
    </row>
    <row r="405" spans="1:12" ht="15" customHeight="1" x14ac:dyDescent="0.25">
      <c r="A405" s="294" t="s">
        <v>5792</v>
      </c>
      <c r="B405" s="292" t="s">
        <v>40</v>
      </c>
      <c r="C405" s="291" t="s">
        <v>3435</v>
      </c>
      <c r="D405" s="291" t="s">
        <v>15</v>
      </c>
      <c r="E405" s="291" t="s">
        <v>3679</v>
      </c>
      <c r="F405" s="290" t="s">
        <v>19</v>
      </c>
      <c r="G405" s="289">
        <v>57.6</v>
      </c>
      <c r="H405" s="289">
        <v>49</v>
      </c>
      <c r="I405" s="289">
        <v>0.5</v>
      </c>
      <c r="J405" s="288">
        <v>114</v>
      </c>
      <c r="K405" s="287" t="str">
        <f>IF(L405="","",IF(L405&lt;50,G405-($K$9*G405),IF(L405&gt;=50,H405-($K$9*H405))))</f>
        <v/>
      </c>
      <c r="L405" s="286"/>
    </row>
    <row r="406" spans="1:12" ht="15" customHeight="1" x14ac:dyDescent="0.25">
      <c r="A406" s="294" t="s">
        <v>5791</v>
      </c>
      <c r="B406" s="292" t="s">
        <v>40</v>
      </c>
      <c r="C406" s="291" t="s">
        <v>3435</v>
      </c>
      <c r="D406" s="291" t="s">
        <v>15</v>
      </c>
      <c r="E406" s="291" t="s">
        <v>3642</v>
      </c>
      <c r="F406" s="290" t="s">
        <v>19</v>
      </c>
      <c r="G406" s="289">
        <v>51</v>
      </c>
      <c r="H406" s="289">
        <v>43.35</v>
      </c>
      <c r="I406" s="289">
        <v>0.5</v>
      </c>
      <c r="J406" s="288">
        <v>355</v>
      </c>
      <c r="K406" s="287" t="str">
        <f>IF(L406="","",IF(L406&lt;50,G406-($K$9*G406),IF(L406&gt;=50,H406-($K$9*H406))))</f>
        <v/>
      </c>
      <c r="L406" s="286"/>
    </row>
    <row r="407" spans="1:12" ht="15" customHeight="1" x14ac:dyDescent="0.25">
      <c r="A407" s="294" t="s">
        <v>5790</v>
      </c>
      <c r="B407" s="292" t="s">
        <v>40</v>
      </c>
      <c r="C407" s="291" t="s">
        <v>3435</v>
      </c>
      <c r="D407" s="291" t="s">
        <v>15</v>
      </c>
      <c r="E407" s="291" t="s">
        <v>3615</v>
      </c>
      <c r="F407" s="290" t="s">
        <v>19</v>
      </c>
      <c r="G407" s="289">
        <v>44.35</v>
      </c>
      <c r="H407" s="289">
        <v>37.700000000000003</v>
      </c>
      <c r="I407" s="289">
        <v>0.5</v>
      </c>
      <c r="J407" s="288">
        <v>500</v>
      </c>
      <c r="K407" s="287" t="str">
        <f>IF(L407="","",IF(L407&lt;50,G407-($K$9*G407),IF(L407&gt;=50,H407-($K$9*H407))))</f>
        <v/>
      </c>
      <c r="L407" s="286"/>
    </row>
    <row r="408" spans="1:12" ht="15" customHeight="1" x14ac:dyDescent="0.25">
      <c r="A408" s="294" t="s">
        <v>5789</v>
      </c>
      <c r="B408" s="292" t="s">
        <v>40</v>
      </c>
      <c r="C408" s="291" t="s">
        <v>3435</v>
      </c>
      <c r="D408" s="291" t="s">
        <v>15</v>
      </c>
      <c r="E408" s="291" t="s">
        <v>3613</v>
      </c>
      <c r="F408" s="290" t="s">
        <v>19</v>
      </c>
      <c r="G408" s="289">
        <v>38.700000000000003</v>
      </c>
      <c r="H408" s="289">
        <v>32.9</v>
      </c>
      <c r="I408" s="289">
        <v>0.5</v>
      </c>
      <c r="J408" s="288">
        <v>500</v>
      </c>
      <c r="K408" s="287" t="str">
        <f>IF(L408="","",IF(L408&lt;50,G408-($K$9*G408),IF(L408&gt;=50,H408-($K$9*H408))))</f>
        <v/>
      </c>
      <c r="L408" s="286"/>
    </row>
    <row r="409" spans="1:12" ht="15" customHeight="1" x14ac:dyDescent="0.25">
      <c r="A409" s="294" t="s">
        <v>5788</v>
      </c>
      <c r="B409" s="292" t="s">
        <v>40</v>
      </c>
      <c r="C409" s="291" t="s">
        <v>3435</v>
      </c>
      <c r="D409" s="291" t="s">
        <v>15</v>
      </c>
      <c r="E409" s="291" t="s">
        <v>3638</v>
      </c>
      <c r="F409" s="290" t="s">
        <v>19</v>
      </c>
      <c r="G409" s="289">
        <v>33.200000000000003</v>
      </c>
      <c r="H409" s="289">
        <v>28.25</v>
      </c>
      <c r="I409" s="289">
        <v>0.5</v>
      </c>
      <c r="J409" s="288">
        <v>500</v>
      </c>
      <c r="K409" s="287" t="str">
        <f>IF(L409="","",IF(L409&lt;50,G409-($K$9*G409),IF(L409&gt;=50,H409-($K$9*H409))))</f>
        <v/>
      </c>
      <c r="L409" s="286"/>
    </row>
    <row r="410" spans="1:12" ht="15" customHeight="1" x14ac:dyDescent="0.25">
      <c r="A410" s="294" t="s">
        <v>5787</v>
      </c>
      <c r="B410" s="292" t="s">
        <v>40</v>
      </c>
      <c r="C410" s="291" t="s">
        <v>3435</v>
      </c>
      <c r="D410" s="291" t="s">
        <v>15</v>
      </c>
      <c r="E410" s="291" t="s">
        <v>3636</v>
      </c>
      <c r="F410" s="290" t="s">
        <v>19</v>
      </c>
      <c r="G410" s="289">
        <v>27.8</v>
      </c>
      <c r="H410" s="289">
        <v>23.65</v>
      </c>
      <c r="I410" s="289">
        <v>0.5</v>
      </c>
      <c r="J410" s="288">
        <v>473</v>
      </c>
      <c r="K410" s="287" t="str">
        <f>IF(L410="","",IF(L410&lt;50,G410-($K$9*G410),IF(L410&gt;=50,H410-($K$9*H410))))</f>
        <v/>
      </c>
      <c r="L410" s="286"/>
    </row>
    <row r="411" spans="1:12" ht="15" customHeight="1" x14ac:dyDescent="0.25">
      <c r="A411" s="294" t="s">
        <v>5786</v>
      </c>
      <c r="B411" s="292" t="s">
        <v>40</v>
      </c>
      <c r="C411" s="291" t="s">
        <v>3435</v>
      </c>
      <c r="D411" s="291" t="s">
        <v>15</v>
      </c>
      <c r="E411" s="291" t="s">
        <v>3629</v>
      </c>
      <c r="F411" s="290" t="s">
        <v>19</v>
      </c>
      <c r="G411" s="289">
        <v>23.5</v>
      </c>
      <c r="H411" s="289">
        <v>20</v>
      </c>
      <c r="I411" s="289">
        <v>0.5</v>
      </c>
      <c r="J411" s="288">
        <v>79</v>
      </c>
      <c r="K411" s="287" t="str">
        <f>IF(L411="","",IF(L411&lt;50,G411-($K$9*G411),IF(L411&gt;=50,H411-($K$9*H411))))</f>
        <v/>
      </c>
      <c r="L411" s="286"/>
    </row>
    <row r="412" spans="1:12" ht="15" customHeight="1" x14ac:dyDescent="0.25">
      <c r="A412" s="294" t="s">
        <v>5785</v>
      </c>
      <c r="B412" s="292" t="s">
        <v>5777</v>
      </c>
      <c r="C412" s="291" t="s">
        <v>5776</v>
      </c>
      <c r="D412" s="291" t="s">
        <v>15</v>
      </c>
      <c r="E412" s="291" t="s">
        <v>3625</v>
      </c>
      <c r="F412" s="290" t="s">
        <v>16</v>
      </c>
      <c r="G412" s="289">
        <v>86.2</v>
      </c>
      <c r="H412" s="289">
        <v>73.3</v>
      </c>
      <c r="I412" s="289">
        <v>0.5</v>
      </c>
      <c r="J412" s="288">
        <v>42</v>
      </c>
      <c r="K412" s="287" t="str">
        <f>IF(L412="","",IF(L412&lt;50,G412-($K$9*G412),IF(L412&gt;=50,H412-($K$9*H412))))</f>
        <v/>
      </c>
      <c r="L412" s="286"/>
    </row>
    <row r="413" spans="1:12" ht="15" customHeight="1" x14ac:dyDescent="0.25">
      <c r="A413" s="294" t="s">
        <v>5784</v>
      </c>
      <c r="B413" s="292" t="s">
        <v>5777</v>
      </c>
      <c r="C413" s="291" t="s">
        <v>5776</v>
      </c>
      <c r="D413" s="291" t="s">
        <v>15</v>
      </c>
      <c r="E413" s="291" t="s">
        <v>3623</v>
      </c>
      <c r="F413" s="290" t="s">
        <v>16</v>
      </c>
      <c r="G413" s="289">
        <v>73.55</v>
      </c>
      <c r="H413" s="289">
        <v>62.55</v>
      </c>
      <c r="I413" s="289">
        <v>0.5</v>
      </c>
      <c r="J413" s="288">
        <v>456</v>
      </c>
      <c r="K413" s="287" t="str">
        <f>IF(L413="","",IF(L413&lt;50,G413-($K$9*G413),IF(L413&gt;=50,H413-($K$9*H413))))</f>
        <v/>
      </c>
      <c r="L413" s="286"/>
    </row>
    <row r="414" spans="1:12" ht="15" customHeight="1" x14ac:dyDescent="0.25">
      <c r="A414" s="294" t="s">
        <v>5783</v>
      </c>
      <c r="B414" s="292" t="s">
        <v>5777</v>
      </c>
      <c r="C414" s="291" t="s">
        <v>5776</v>
      </c>
      <c r="D414" s="291" t="s">
        <v>15</v>
      </c>
      <c r="E414" s="291" t="s">
        <v>3619</v>
      </c>
      <c r="F414" s="290" t="s">
        <v>16</v>
      </c>
      <c r="G414" s="289">
        <v>47.1</v>
      </c>
      <c r="H414" s="289">
        <v>40.049999999999997</v>
      </c>
      <c r="I414" s="289">
        <v>0.5</v>
      </c>
      <c r="J414" s="288">
        <v>148</v>
      </c>
      <c r="K414" s="287" t="str">
        <f>IF(L414="","",IF(L414&lt;50,G414-($K$9*G414),IF(L414&gt;=50,H414-($K$9*H414))))</f>
        <v/>
      </c>
      <c r="L414" s="286"/>
    </row>
    <row r="415" spans="1:12" ht="15" customHeight="1" x14ac:dyDescent="0.25">
      <c r="A415" s="294" t="s">
        <v>5782</v>
      </c>
      <c r="B415" s="292" t="s">
        <v>5777</v>
      </c>
      <c r="C415" s="291" t="s">
        <v>5776</v>
      </c>
      <c r="D415" s="291" t="s">
        <v>15</v>
      </c>
      <c r="E415" s="291" t="s">
        <v>3615</v>
      </c>
      <c r="F415" s="290" t="s">
        <v>16</v>
      </c>
      <c r="G415" s="289">
        <v>44.35</v>
      </c>
      <c r="H415" s="289">
        <v>37.700000000000003</v>
      </c>
      <c r="I415" s="289">
        <v>0.5</v>
      </c>
      <c r="J415" s="288">
        <v>500</v>
      </c>
      <c r="K415" s="287" t="str">
        <f>IF(L415="","",IF(L415&lt;50,G415-($K$9*G415),IF(L415&gt;=50,H415-($K$9*H415))))</f>
        <v/>
      </c>
      <c r="L415" s="286"/>
    </row>
    <row r="416" spans="1:12" ht="15" customHeight="1" x14ac:dyDescent="0.25">
      <c r="A416" s="294" t="s">
        <v>5781</v>
      </c>
      <c r="B416" s="292" t="s">
        <v>5777</v>
      </c>
      <c r="C416" s="291" t="s">
        <v>5776</v>
      </c>
      <c r="D416" s="291" t="s">
        <v>15</v>
      </c>
      <c r="E416" s="291" t="s">
        <v>3613</v>
      </c>
      <c r="F416" s="290" t="s">
        <v>16</v>
      </c>
      <c r="G416" s="289">
        <v>38.700000000000003</v>
      </c>
      <c r="H416" s="289">
        <v>32.9</v>
      </c>
      <c r="I416" s="289">
        <v>0.5</v>
      </c>
      <c r="J416" s="288">
        <v>500</v>
      </c>
      <c r="K416" s="287" t="str">
        <f>IF(L416="","",IF(L416&lt;50,G416-($K$9*G416),IF(L416&gt;=50,H416-($K$9*H416))))</f>
        <v/>
      </c>
      <c r="L416" s="286"/>
    </row>
    <row r="417" spans="1:12" ht="15" customHeight="1" x14ac:dyDescent="0.25">
      <c r="A417" s="294" t="s">
        <v>5780</v>
      </c>
      <c r="B417" s="292" t="s">
        <v>5777</v>
      </c>
      <c r="C417" s="291" t="s">
        <v>5776</v>
      </c>
      <c r="D417" s="291" t="s">
        <v>15</v>
      </c>
      <c r="E417" s="291" t="s">
        <v>3638</v>
      </c>
      <c r="F417" s="290" t="s">
        <v>16</v>
      </c>
      <c r="G417" s="289">
        <v>33.200000000000003</v>
      </c>
      <c r="H417" s="289">
        <v>28.25</v>
      </c>
      <c r="I417" s="289">
        <v>0.5</v>
      </c>
      <c r="J417" s="288">
        <v>500</v>
      </c>
      <c r="K417" s="287" t="str">
        <f>IF(L417="","",IF(L417&lt;50,G417-($K$9*G417),IF(L417&gt;=50,H417-($K$9*H417))))</f>
        <v/>
      </c>
      <c r="L417" s="286"/>
    </row>
    <row r="418" spans="1:12" ht="15" customHeight="1" x14ac:dyDescent="0.25">
      <c r="A418" s="294" t="s">
        <v>5779</v>
      </c>
      <c r="B418" s="292" t="s">
        <v>5777</v>
      </c>
      <c r="C418" s="291" t="s">
        <v>5776</v>
      </c>
      <c r="D418" s="291" t="s">
        <v>15</v>
      </c>
      <c r="E418" s="291" t="s">
        <v>3636</v>
      </c>
      <c r="F418" s="290" t="s">
        <v>16</v>
      </c>
      <c r="G418" s="289">
        <v>27.8</v>
      </c>
      <c r="H418" s="289">
        <v>23.65</v>
      </c>
      <c r="I418" s="289">
        <v>0.5</v>
      </c>
      <c r="J418" s="288">
        <v>360</v>
      </c>
      <c r="K418" s="287" t="str">
        <f>IF(L418="","",IF(L418&lt;50,G418-($K$9*G418),IF(L418&gt;=50,H418-($K$9*H418))))</f>
        <v/>
      </c>
      <c r="L418" s="286"/>
    </row>
    <row r="419" spans="1:12" ht="15" customHeight="1" x14ac:dyDescent="0.25">
      <c r="A419" s="294" t="s">
        <v>5778</v>
      </c>
      <c r="B419" s="292" t="s">
        <v>5777</v>
      </c>
      <c r="C419" s="291" t="s">
        <v>5776</v>
      </c>
      <c r="D419" s="291" t="s">
        <v>15</v>
      </c>
      <c r="E419" s="291" t="s">
        <v>3629</v>
      </c>
      <c r="F419" s="290" t="s">
        <v>16</v>
      </c>
      <c r="G419" s="289">
        <v>23.5</v>
      </c>
      <c r="H419" s="289">
        <v>20</v>
      </c>
      <c r="I419" s="289">
        <v>0.5</v>
      </c>
      <c r="J419" s="288">
        <v>50</v>
      </c>
      <c r="K419" s="287" t="str">
        <f>IF(L419="","",IF(L419&lt;50,G419-($K$9*G419),IF(L419&gt;=50,H419-($K$9*H419))))</f>
        <v/>
      </c>
      <c r="L419" s="286"/>
    </row>
    <row r="420" spans="1:12" ht="15" customHeight="1" x14ac:dyDescent="0.25">
      <c r="A420" s="294" t="s">
        <v>5775</v>
      </c>
      <c r="B420" s="292" t="s">
        <v>5761</v>
      </c>
      <c r="C420" s="291" t="s">
        <v>5760</v>
      </c>
      <c r="D420" s="291" t="s">
        <v>15</v>
      </c>
      <c r="E420" s="291" t="s">
        <v>3625</v>
      </c>
      <c r="F420" s="290" t="s">
        <v>20</v>
      </c>
      <c r="G420" s="289">
        <v>68.2</v>
      </c>
      <c r="H420" s="289">
        <v>58</v>
      </c>
      <c r="I420" s="289"/>
      <c r="J420" s="288">
        <v>42</v>
      </c>
      <c r="K420" s="287" t="str">
        <f>IF(L420="","",IF(L420&lt;50,G420-($K$9*G420),IF(L420&gt;=50,H420-($K$9*H420))))</f>
        <v/>
      </c>
      <c r="L420" s="286"/>
    </row>
    <row r="421" spans="1:12" ht="15" customHeight="1" x14ac:dyDescent="0.25">
      <c r="A421" s="294" t="s">
        <v>5774</v>
      </c>
      <c r="B421" s="292" t="s">
        <v>5761</v>
      </c>
      <c r="C421" s="291" t="s">
        <v>5760</v>
      </c>
      <c r="D421" s="291" t="s">
        <v>15</v>
      </c>
      <c r="E421" s="291" t="s">
        <v>3712</v>
      </c>
      <c r="F421" s="290" t="s">
        <v>20</v>
      </c>
      <c r="G421" s="289">
        <v>50.65</v>
      </c>
      <c r="H421" s="289">
        <v>43.1</v>
      </c>
      <c r="I421" s="289"/>
      <c r="J421" s="288">
        <v>47</v>
      </c>
      <c r="K421" s="287" t="str">
        <f>IF(L421="","",IF(L421&lt;50,G421-($K$9*G421),IF(L421&gt;=50,H421-($K$9*H421))))</f>
        <v/>
      </c>
      <c r="L421" s="286"/>
    </row>
    <row r="422" spans="1:12" ht="15" customHeight="1" x14ac:dyDescent="0.25">
      <c r="A422" s="294" t="s">
        <v>5773</v>
      </c>
      <c r="B422" s="292" t="s">
        <v>5761</v>
      </c>
      <c r="C422" s="291" t="s">
        <v>5760</v>
      </c>
      <c r="D422" s="291" t="s">
        <v>15</v>
      </c>
      <c r="E422" s="291" t="s">
        <v>3621</v>
      </c>
      <c r="F422" s="290" t="s">
        <v>20</v>
      </c>
      <c r="G422" s="289">
        <v>47.5</v>
      </c>
      <c r="H422" s="289">
        <v>40.4</v>
      </c>
      <c r="I422" s="289"/>
      <c r="J422" s="288">
        <v>500</v>
      </c>
      <c r="K422" s="287" t="str">
        <f>IF(L422="","",IF(L422&lt;50,G422-($K$9*G422),IF(L422&gt;=50,H422-($K$9*H422))))</f>
        <v/>
      </c>
      <c r="L422" s="286"/>
    </row>
    <row r="423" spans="1:12" ht="15" customHeight="1" x14ac:dyDescent="0.25">
      <c r="A423" s="294" t="s">
        <v>5772</v>
      </c>
      <c r="B423" s="292" t="s">
        <v>5761</v>
      </c>
      <c r="C423" s="291" t="s">
        <v>5760</v>
      </c>
      <c r="D423" s="291" t="s">
        <v>15</v>
      </c>
      <c r="E423" s="291" t="s">
        <v>3708</v>
      </c>
      <c r="F423" s="290" t="s">
        <v>20</v>
      </c>
      <c r="G423" s="289">
        <v>41.6</v>
      </c>
      <c r="H423" s="289">
        <v>35.4</v>
      </c>
      <c r="I423" s="289"/>
      <c r="J423" s="288">
        <v>500</v>
      </c>
      <c r="K423" s="287" t="str">
        <f>IF(L423="","",IF(L423&lt;50,G423-($K$9*G423),IF(L423&gt;=50,H423-($K$9*H423))))</f>
        <v/>
      </c>
      <c r="L423" s="286"/>
    </row>
    <row r="424" spans="1:12" ht="15" customHeight="1" x14ac:dyDescent="0.25">
      <c r="A424" s="294" t="s">
        <v>5771</v>
      </c>
      <c r="B424" s="292" t="s">
        <v>5761</v>
      </c>
      <c r="C424" s="291" t="s">
        <v>5760</v>
      </c>
      <c r="D424" s="291" t="s">
        <v>15</v>
      </c>
      <c r="E424" s="291" t="s">
        <v>3619</v>
      </c>
      <c r="F424" s="290" t="s">
        <v>20</v>
      </c>
      <c r="G424" s="289">
        <v>39.799999999999997</v>
      </c>
      <c r="H424" s="289">
        <v>33.85</v>
      </c>
      <c r="I424" s="289"/>
      <c r="J424" s="288">
        <v>500</v>
      </c>
      <c r="K424" s="287" t="str">
        <f>IF(L424="","",IF(L424&lt;50,G424-($K$9*G424),IF(L424&gt;=50,H424-($K$9*H424))))</f>
        <v/>
      </c>
      <c r="L424" s="286"/>
    </row>
    <row r="425" spans="1:12" ht="15" customHeight="1" x14ac:dyDescent="0.25">
      <c r="A425" s="294" t="s">
        <v>5770</v>
      </c>
      <c r="B425" s="292" t="s">
        <v>5761</v>
      </c>
      <c r="C425" s="291" t="s">
        <v>5760</v>
      </c>
      <c r="D425" s="291" t="s">
        <v>15</v>
      </c>
      <c r="E425" s="291" t="s">
        <v>3705</v>
      </c>
      <c r="F425" s="290" t="s">
        <v>20</v>
      </c>
      <c r="G425" s="289">
        <v>34.85</v>
      </c>
      <c r="H425" s="289">
        <v>29.65</v>
      </c>
      <c r="I425" s="289"/>
      <c r="J425" s="288">
        <v>500</v>
      </c>
      <c r="K425" s="287" t="str">
        <f>IF(L425="","",IF(L425&lt;50,G425-($K$9*G425),IF(L425&gt;=50,H425-($K$9*H425))))</f>
        <v/>
      </c>
      <c r="L425" s="286"/>
    </row>
    <row r="426" spans="1:12" ht="15" customHeight="1" x14ac:dyDescent="0.25">
      <c r="A426" s="294" t="s">
        <v>5769</v>
      </c>
      <c r="B426" s="292" t="s">
        <v>5761</v>
      </c>
      <c r="C426" s="291" t="s">
        <v>5760</v>
      </c>
      <c r="D426" s="291" t="s">
        <v>15</v>
      </c>
      <c r="E426" s="291" t="s">
        <v>3617</v>
      </c>
      <c r="F426" s="290" t="s">
        <v>20</v>
      </c>
      <c r="G426" s="289">
        <v>33.75</v>
      </c>
      <c r="H426" s="289">
        <v>28.7</v>
      </c>
      <c r="I426" s="289"/>
      <c r="J426" s="288">
        <v>357</v>
      </c>
      <c r="K426" s="287" t="str">
        <f>IF(L426="","",IF(L426&lt;50,G426-($K$9*G426),IF(L426&gt;=50,H426-($K$9*H426))))</f>
        <v/>
      </c>
      <c r="L426" s="286"/>
    </row>
    <row r="427" spans="1:12" ht="15" customHeight="1" x14ac:dyDescent="0.25">
      <c r="A427" s="294" t="s">
        <v>5768</v>
      </c>
      <c r="B427" s="292" t="s">
        <v>5761</v>
      </c>
      <c r="C427" s="291" t="s">
        <v>5760</v>
      </c>
      <c r="D427" s="291" t="s">
        <v>15</v>
      </c>
      <c r="E427" s="291" t="s">
        <v>3661</v>
      </c>
      <c r="F427" s="290" t="s">
        <v>20</v>
      </c>
      <c r="G427" s="289">
        <v>29.55</v>
      </c>
      <c r="H427" s="289">
        <v>25.15</v>
      </c>
      <c r="I427" s="289"/>
      <c r="J427" s="288">
        <v>238</v>
      </c>
      <c r="K427" s="287" t="str">
        <f>IF(L427="","",IF(L427&lt;50,G427-($K$9*G427),IF(L427&gt;=50,H427-($K$9*H427))))</f>
        <v/>
      </c>
      <c r="L427" s="286"/>
    </row>
    <row r="428" spans="1:12" ht="15" customHeight="1" x14ac:dyDescent="0.25">
      <c r="A428" s="294" t="s">
        <v>5767</v>
      </c>
      <c r="B428" s="292" t="s">
        <v>5761</v>
      </c>
      <c r="C428" s="291" t="s">
        <v>5760</v>
      </c>
      <c r="D428" s="291" t="s">
        <v>15</v>
      </c>
      <c r="E428" s="291" t="s">
        <v>3679</v>
      </c>
      <c r="F428" s="290" t="s">
        <v>20</v>
      </c>
      <c r="G428" s="289">
        <v>45.05</v>
      </c>
      <c r="H428" s="289">
        <v>38.299999999999997</v>
      </c>
      <c r="I428" s="289"/>
      <c r="J428" s="288">
        <v>10</v>
      </c>
      <c r="K428" s="287" t="str">
        <f>IF(L428="","",IF(L428&lt;50,G428-($K$9*G428),IF(L428&gt;=50,H428-($K$9*H428))))</f>
        <v/>
      </c>
      <c r="L428" s="286"/>
    </row>
    <row r="429" spans="1:12" ht="15" customHeight="1" x14ac:dyDescent="0.25">
      <c r="A429" s="294" t="s">
        <v>5766</v>
      </c>
      <c r="B429" s="292" t="s">
        <v>5761</v>
      </c>
      <c r="C429" s="291" t="s">
        <v>5760</v>
      </c>
      <c r="D429" s="291" t="s">
        <v>15</v>
      </c>
      <c r="E429" s="291" t="s">
        <v>3642</v>
      </c>
      <c r="F429" s="290" t="s">
        <v>20</v>
      </c>
      <c r="G429" s="289">
        <v>38.1</v>
      </c>
      <c r="H429" s="289">
        <v>32.4</v>
      </c>
      <c r="I429" s="289"/>
      <c r="J429" s="288">
        <v>111</v>
      </c>
      <c r="K429" s="287" t="str">
        <f>IF(L429="","",IF(L429&lt;50,G429-($K$9*G429),IF(L429&gt;=50,H429-($K$9*H429))))</f>
        <v/>
      </c>
      <c r="L429" s="286"/>
    </row>
    <row r="430" spans="1:12" ht="15" customHeight="1" x14ac:dyDescent="0.25">
      <c r="A430" s="294" t="s">
        <v>5765</v>
      </c>
      <c r="B430" s="292" t="s">
        <v>5761</v>
      </c>
      <c r="C430" s="291" t="s">
        <v>5760</v>
      </c>
      <c r="D430" s="291" t="s">
        <v>15</v>
      </c>
      <c r="E430" s="291" t="s">
        <v>3615</v>
      </c>
      <c r="F430" s="290" t="s">
        <v>20</v>
      </c>
      <c r="G430" s="289">
        <v>32.35</v>
      </c>
      <c r="H430" s="289">
        <v>27.5</v>
      </c>
      <c r="I430" s="289"/>
      <c r="J430" s="288">
        <v>500</v>
      </c>
      <c r="K430" s="287" t="str">
        <f>IF(L430="","",IF(L430&lt;50,G430-($K$9*G430),IF(L430&gt;=50,H430-($K$9*H430))))</f>
        <v/>
      </c>
      <c r="L430" s="286"/>
    </row>
    <row r="431" spans="1:12" ht="15" customHeight="1" x14ac:dyDescent="0.25">
      <c r="A431" s="294" t="s">
        <v>5764</v>
      </c>
      <c r="B431" s="292" t="s">
        <v>5761</v>
      </c>
      <c r="C431" s="291" t="s">
        <v>5760</v>
      </c>
      <c r="D431" s="291" t="s">
        <v>15</v>
      </c>
      <c r="E431" s="291" t="s">
        <v>3613</v>
      </c>
      <c r="F431" s="290" t="s">
        <v>20</v>
      </c>
      <c r="G431" s="289">
        <v>27.35</v>
      </c>
      <c r="H431" s="289">
        <v>23.25</v>
      </c>
      <c r="I431" s="289"/>
      <c r="J431" s="288">
        <v>334</v>
      </c>
      <c r="K431" s="287" t="str">
        <f>IF(L431="","",IF(L431&lt;50,G431-($K$9*G431),IF(L431&gt;=50,H431-($K$9*H431))))</f>
        <v/>
      </c>
      <c r="L431" s="286"/>
    </row>
    <row r="432" spans="1:12" ht="15" customHeight="1" x14ac:dyDescent="0.25">
      <c r="A432" s="294" t="s">
        <v>5763</v>
      </c>
      <c r="B432" s="292" t="s">
        <v>5761</v>
      </c>
      <c r="C432" s="291" t="s">
        <v>5760</v>
      </c>
      <c r="D432" s="291" t="s">
        <v>15</v>
      </c>
      <c r="E432" s="291" t="s">
        <v>3638</v>
      </c>
      <c r="F432" s="290" t="s">
        <v>20</v>
      </c>
      <c r="G432" s="289">
        <v>23.2</v>
      </c>
      <c r="H432" s="289">
        <v>19.75</v>
      </c>
      <c r="I432" s="289"/>
      <c r="J432" s="288">
        <v>500</v>
      </c>
      <c r="K432" s="287" t="str">
        <f>IF(L432="","",IF(L432&lt;50,G432-($K$9*G432),IF(L432&gt;=50,H432-($K$9*H432))))</f>
        <v/>
      </c>
      <c r="L432" s="286"/>
    </row>
    <row r="433" spans="1:12" ht="15" customHeight="1" x14ac:dyDescent="0.25">
      <c r="A433" s="294" t="s">
        <v>5762</v>
      </c>
      <c r="B433" s="292" t="s">
        <v>5761</v>
      </c>
      <c r="C433" s="291" t="s">
        <v>5760</v>
      </c>
      <c r="D433" s="291" t="s">
        <v>15</v>
      </c>
      <c r="E433" s="291" t="s">
        <v>3636</v>
      </c>
      <c r="F433" s="290" t="s">
        <v>20</v>
      </c>
      <c r="G433" s="289">
        <v>18.8</v>
      </c>
      <c r="H433" s="289">
        <v>16</v>
      </c>
      <c r="I433" s="289"/>
      <c r="J433" s="288">
        <v>357</v>
      </c>
      <c r="K433" s="287" t="str">
        <f>IF(L433="","",IF(L433&lt;50,G433-($K$9*G433),IF(L433&gt;=50,H433-($K$9*H433))))</f>
        <v/>
      </c>
      <c r="L433" s="286"/>
    </row>
    <row r="434" spans="1:12" ht="15" customHeight="1" x14ac:dyDescent="0.25">
      <c r="A434" s="294" t="s">
        <v>5759</v>
      </c>
      <c r="B434" s="292" t="s">
        <v>5757</v>
      </c>
      <c r="C434" s="291" t="s">
        <v>5756</v>
      </c>
      <c r="D434" s="291" t="s">
        <v>15</v>
      </c>
      <c r="E434" s="291" t="s">
        <v>3613</v>
      </c>
      <c r="F434" s="290" t="s">
        <v>20</v>
      </c>
      <c r="G434" s="289">
        <v>37.4</v>
      </c>
      <c r="H434" s="289">
        <v>31.8</v>
      </c>
      <c r="I434" s="289">
        <v>0.6</v>
      </c>
      <c r="J434" s="288">
        <v>16</v>
      </c>
      <c r="K434" s="287" t="str">
        <f>IF(L434="","",IF(L434&lt;50,G434-($K$9*G434),IF(L434&gt;=50,H434-($K$9*H434))))</f>
        <v/>
      </c>
      <c r="L434" s="286"/>
    </row>
    <row r="435" spans="1:12" ht="15" customHeight="1" x14ac:dyDescent="0.25">
      <c r="A435" s="294" t="s">
        <v>5758</v>
      </c>
      <c r="B435" s="292" t="s">
        <v>5757</v>
      </c>
      <c r="C435" s="291" t="s">
        <v>5756</v>
      </c>
      <c r="D435" s="291" t="s">
        <v>15</v>
      </c>
      <c r="E435" s="291" t="s">
        <v>3638</v>
      </c>
      <c r="F435" s="290" t="s">
        <v>20</v>
      </c>
      <c r="G435" s="289">
        <v>32.450000000000003</v>
      </c>
      <c r="H435" s="289">
        <v>27.6</v>
      </c>
      <c r="I435" s="289">
        <v>0.6</v>
      </c>
      <c r="J435" s="288">
        <v>8</v>
      </c>
      <c r="K435" s="287" t="str">
        <f>IF(L435="","",IF(L435&lt;50,G435-($K$9*G435),IF(L435&gt;=50,H435-($K$9*H435))))</f>
        <v/>
      </c>
      <c r="L435" s="286"/>
    </row>
    <row r="436" spans="1:12" ht="15" customHeight="1" x14ac:dyDescent="0.25">
      <c r="A436" s="294" t="s">
        <v>5755</v>
      </c>
      <c r="B436" s="292" t="s">
        <v>5747</v>
      </c>
      <c r="C436" s="291" t="s">
        <v>5746</v>
      </c>
      <c r="D436" s="291" t="s">
        <v>15</v>
      </c>
      <c r="E436" s="291" t="s">
        <v>3625</v>
      </c>
      <c r="F436" s="290" t="s">
        <v>16</v>
      </c>
      <c r="G436" s="289">
        <v>75.400000000000006</v>
      </c>
      <c r="H436" s="289">
        <v>64.099999999999994</v>
      </c>
      <c r="I436" s="289">
        <v>1.5</v>
      </c>
      <c r="J436" s="288">
        <v>76</v>
      </c>
      <c r="K436" s="287" t="str">
        <f>IF(L436="","",IF(L436&lt;50,G436-($K$9*G436),IF(L436&gt;=50,H436-($K$9*H436))))</f>
        <v/>
      </c>
      <c r="L436" s="286"/>
    </row>
    <row r="437" spans="1:12" ht="15" customHeight="1" x14ac:dyDescent="0.25">
      <c r="A437" s="294" t="s">
        <v>5754</v>
      </c>
      <c r="B437" s="292" t="s">
        <v>5747</v>
      </c>
      <c r="C437" s="291" t="s">
        <v>5746</v>
      </c>
      <c r="D437" s="291" t="s">
        <v>15</v>
      </c>
      <c r="E437" s="291" t="s">
        <v>3715</v>
      </c>
      <c r="F437" s="290" t="s">
        <v>16</v>
      </c>
      <c r="G437" s="289">
        <v>66</v>
      </c>
      <c r="H437" s="289">
        <v>56.1</v>
      </c>
      <c r="I437" s="289">
        <v>1.5</v>
      </c>
      <c r="J437" s="288">
        <v>28</v>
      </c>
      <c r="K437" s="287" t="str">
        <f>IF(L437="","",IF(L437&lt;50,G437-($K$9*G437),IF(L437&gt;=50,H437-($K$9*H437))))</f>
        <v/>
      </c>
      <c r="L437" s="286"/>
    </row>
    <row r="438" spans="1:12" ht="15" customHeight="1" x14ac:dyDescent="0.25">
      <c r="A438" s="294" t="s">
        <v>5753</v>
      </c>
      <c r="B438" s="292" t="s">
        <v>5747</v>
      </c>
      <c r="C438" s="291" t="s">
        <v>5746</v>
      </c>
      <c r="D438" s="291" t="s">
        <v>15</v>
      </c>
      <c r="E438" s="291" t="s">
        <v>3623</v>
      </c>
      <c r="F438" s="290" t="s">
        <v>16</v>
      </c>
      <c r="G438" s="289">
        <v>66.349999999999994</v>
      </c>
      <c r="H438" s="289">
        <v>56.4</v>
      </c>
      <c r="I438" s="289">
        <v>1.5</v>
      </c>
      <c r="J438" s="288">
        <v>238</v>
      </c>
      <c r="K438" s="287" t="str">
        <f>IF(L438="","",IF(L438&lt;50,G438-($K$9*G438),IF(L438&gt;=50,H438-($K$9*H438))))</f>
        <v/>
      </c>
      <c r="L438" s="286"/>
    </row>
    <row r="439" spans="1:12" ht="15" customHeight="1" x14ac:dyDescent="0.25">
      <c r="A439" s="294" t="s">
        <v>5752</v>
      </c>
      <c r="B439" s="292" t="s">
        <v>5747</v>
      </c>
      <c r="C439" s="291" t="s">
        <v>5746</v>
      </c>
      <c r="D439" s="291" t="s">
        <v>15</v>
      </c>
      <c r="E439" s="291" t="s">
        <v>3712</v>
      </c>
      <c r="F439" s="290" t="s">
        <v>16</v>
      </c>
      <c r="G439" s="289">
        <v>58.1</v>
      </c>
      <c r="H439" s="289">
        <v>49.4</v>
      </c>
      <c r="I439" s="289">
        <v>1.5</v>
      </c>
      <c r="J439" s="288">
        <v>161</v>
      </c>
      <c r="K439" s="287" t="str">
        <f>IF(L439="","",IF(L439&lt;50,G439-($K$9*G439),IF(L439&gt;=50,H439-($K$9*H439))))</f>
        <v/>
      </c>
      <c r="L439" s="286"/>
    </row>
    <row r="440" spans="1:12" ht="15" customHeight="1" x14ac:dyDescent="0.25">
      <c r="A440" s="294" t="s">
        <v>5751</v>
      </c>
      <c r="B440" s="292" t="s">
        <v>5747</v>
      </c>
      <c r="C440" s="291" t="s">
        <v>5746</v>
      </c>
      <c r="D440" s="291" t="s">
        <v>15</v>
      </c>
      <c r="E440" s="291" t="s">
        <v>3621</v>
      </c>
      <c r="F440" s="290" t="s">
        <v>16</v>
      </c>
      <c r="G440" s="289">
        <v>55.8</v>
      </c>
      <c r="H440" s="289">
        <v>47.45</v>
      </c>
      <c r="I440" s="289">
        <v>1.5</v>
      </c>
      <c r="J440" s="288">
        <v>113</v>
      </c>
      <c r="K440" s="287" t="str">
        <f>IF(L440="","",IF(L440&lt;50,G440-($K$9*G440),IF(L440&gt;=50,H440-($K$9*H440))))</f>
        <v/>
      </c>
      <c r="L440" s="286"/>
    </row>
    <row r="441" spans="1:12" ht="15" customHeight="1" x14ac:dyDescent="0.25">
      <c r="A441" s="294" t="s">
        <v>5750</v>
      </c>
      <c r="B441" s="292" t="s">
        <v>5747</v>
      </c>
      <c r="C441" s="291" t="s">
        <v>5746</v>
      </c>
      <c r="D441" s="291" t="s">
        <v>15</v>
      </c>
      <c r="E441" s="291" t="s">
        <v>3708</v>
      </c>
      <c r="F441" s="290" t="s">
        <v>16</v>
      </c>
      <c r="G441" s="289">
        <v>48.85</v>
      </c>
      <c r="H441" s="289">
        <v>41.55</v>
      </c>
      <c r="I441" s="289">
        <v>1.5</v>
      </c>
      <c r="J441" s="288">
        <v>95</v>
      </c>
      <c r="K441" s="287" t="str">
        <f>IF(L441="","",IF(L441&lt;50,G441-($K$9*G441),IF(L441&gt;=50,H441-($K$9*H441))))</f>
        <v/>
      </c>
      <c r="L441" s="286"/>
    </row>
    <row r="442" spans="1:12" ht="15" customHeight="1" x14ac:dyDescent="0.25">
      <c r="A442" s="294" t="s">
        <v>5749</v>
      </c>
      <c r="B442" s="292" t="s">
        <v>5747</v>
      </c>
      <c r="C442" s="291" t="s">
        <v>5746</v>
      </c>
      <c r="D442" s="291" t="s">
        <v>15</v>
      </c>
      <c r="E442" s="291" t="s">
        <v>3679</v>
      </c>
      <c r="F442" s="290" t="s">
        <v>16</v>
      </c>
      <c r="G442" s="289">
        <v>48.55</v>
      </c>
      <c r="H442" s="289">
        <v>41.3</v>
      </c>
      <c r="I442" s="289">
        <v>1.5</v>
      </c>
      <c r="J442" s="288">
        <v>19</v>
      </c>
      <c r="K442" s="287" t="str">
        <f>IF(L442="","",IF(L442&lt;50,G442-($K$9*G442),IF(L442&gt;=50,H442-($K$9*H442))))</f>
        <v/>
      </c>
      <c r="L442" s="286"/>
    </row>
    <row r="443" spans="1:12" ht="15" customHeight="1" x14ac:dyDescent="0.25">
      <c r="A443" s="294" t="s">
        <v>5748</v>
      </c>
      <c r="B443" s="292" t="s">
        <v>5747</v>
      </c>
      <c r="C443" s="291" t="s">
        <v>5746</v>
      </c>
      <c r="D443" s="291" t="s">
        <v>15</v>
      </c>
      <c r="E443" s="291" t="s">
        <v>3642</v>
      </c>
      <c r="F443" s="290" t="s">
        <v>16</v>
      </c>
      <c r="G443" s="289">
        <v>42.4</v>
      </c>
      <c r="H443" s="289">
        <v>36.049999999999997</v>
      </c>
      <c r="I443" s="289">
        <v>1.5</v>
      </c>
      <c r="J443" s="288">
        <v>16</v>
      </c>
      <c r="K443" s="287" t="str">
        <f>IF(L443="","",IF(L443&lt;50,G443-($K$9*G443),IF(L443&gt;=50,H443-($K$9*H443))))</f>
        <v/>
      </c>
      <c r="L443" s="286"/>
    </row>
    <row r="444" spans="1:12" ht="15" customHeight="1" x14ac:dyDescent="0.25">
      <c r="A444" s="294" t="s">
        <v>5745</v>
      </c>
      <c r="B444" s="292" t="s">
        <v>41</v>
      </c>
      <c r="C444" s="291" t="s">
        <v>5732</v>
      </c>
      <c r="D444" s="291" t="s">
        <v>15</v>
      </c>
      <c r="E444" s="291" t="s">
        <v>3634</v>
      </c>
      <c r="F444" s="290" t="s">
        <v>20</v>
      </c>
      <c r="G444" s="289">
        <v>114.25</v>
      </c>
      <c r="H444" s="289">
        <v>97.15</v>
      </c>
      <c r="I444" s="289">
        <v>1</v>
      </c>
      <c r="J444" s="288">
        <v>48</v>
      </c>
      <c r="K444" s="287" t="str">
        <f>IF(L444="","",IF(L444&lt;50,G444-($K$9*G444),IF(L444&gt;=50,H444-($K$9*H444))))</f>
        <v/>
      </c>
      <c r="L444" s="286"/>
    </row>
    <row r="445" spans="1:12" ht="15" customHeight="1" x14ac:dyDescent="0.25">
      <c r="A445" s="294" t="s">
        <v>5744</v>
      </c>
      <c r="B445" s="292" t="s">
        <v>41</v>
      </c>
      <c r="C445" s="291" t="s">
        <v>5732</v>
      </c>
      <c r="D445" s="291" t="s">
        <v>15</v>
      </c>
      <c r="E445" s="291" t="s">
        <v>3627</v>
      </c>
      <c r="F445" s="290" t="s">
        <v>20</v>
      </c>
      <c r="G445" s="289">
        <v>97.5</v>
      </c>
      <c r="H445" s="289">
        <v>82.9</v>
      </c>
      <c r="I445" s="289">
        <v>1</v>
      </c>
      <c r="J445" s="288">
        <v>214</v>
      </c>
      <c r="K445" s="287" t="str">
        <f>IF(L445="","",IF(L445&lt;50,G445-($K$9*G445),IF(L445&gt;=50,H445-($K$9*H445))))</f>
        <v/>
      </c>
      <c r="L445" s="286"/>
    </row>
    <row r="446" spans="1:12" ht="15" customHeight="1" x14ac:dyDescent="0.25">
      <c r="A446" s="294" t="s">
        <v>5743</v>
      </c>
      <c r="B446" s="292" t="s">
        <v>41</v>
      </c>
      <c r="C446" s="291" t="s">
        <v>5732</v>
      </c>
      <c r="D446" s="291" t="s">
        <v>15</v>
      </c>
      <c r="E446" s="291" t="s">
        <v>3625</v>
      </c>
      <c r="F446" s="290" t="s">
        <v>20</v>
      </c>
      <c r="G446" s="289">
        <v>83.05</v>
      </c>
      <c r="H446" s="289">
        <v>70.599999999999994</v>
      </c>
      <c r="I446" s="289">
        <v>1</v>
      </c>
      <c r="J446" s="288">
        <v>500</v>
      </c>
      <c r="K446" s="287" t="str">
        <f>IF(L446="","",IF(L446&lt;50,G446-($K$9*G446),IF(L446&gt;=50,H446-($K$9*H446))))</f>
        <v/>
      </c>
      <c r="L446" s="286"/>
    </row>
    <row r="447" spans="1:12" ht="15" customHeight="1" x14ac:dyDescent="0.25">
      <c r="A447" s="294" t="s">
        <v>5742</v>
      </c>
      <c r="B447" s="292" t="s">
        <v>41</v>
      </c>
      <c r="C447" s="291" t="s">
        <v>5732</v>
      </c>
      <c r="D447" s="291" t="s">
        <v>15</v>
      </c>
      <c r="E447" s="291" t="s">
        <v>3623</v>
      </c>
      <c r="F447" s="290" t="s">
        <v>20</v>
      </c>
      <c r="G447" s="289">
        <v>71.75</v>
      </c>
      <c r="H447" s="289">
        <v>61</v>
      </c>
      <c r="I447" s="289">
        <v>1</v>
      </c>
      <c r="J447" s="288">
        <v>62</v>
      </c>
      <c r="K447" s="287" t="str">
        <f>IF(L447="","",IF(L447&lt;50,G447-($K$9*G447),IF(L447&gt;=50,H447-($K$9*H447))))</f>
        <v/>
      </c>
      <c r="L447" s="286"/>
    </row>
    <row r="448" spans="1:12" ht="15" customHeight="1" x14ac:dyDescent="0.25">
      <c r="A448" s="294" t="s">
        <v>5741</v>
      </c>
      <c r="B448" s="292" t="s">
        <v>41</v>
      </c>
      <c r="C448" s="291" t="s">
        <v>5732</v>
      </c>
      <c r="D448" s="291" t="s">
        <v>15</v>
      </c>
      <c r="E448" s="291" t="s">
        <v>3712</v>
      </c>
      <c r="F448" s="290" t="s">
        <v>20</v>
      </c>
      <c r="G448" s="289">
        <v>62.8</v>
      </c>
      <c r="H448" s="289">
        <v>53.4</v>
      </c>
      <c r="I448" s="289">
        <v>1</v>
      </c>
      <c r="J448" s="288">
        <v>381</v>
      </c>
      <c r="K448" s="287" t="str">
        <f>IF(L448="","",IF(L448&lt;50,G448-($K$9*G448),IF(L448&gt;=50,H448-($K$9*H448))))</f>
        <v/>
      </c>
      <c r="L448" s="286"/>
    </row>
    <row r="449" spans="1:12" ht="15" customHeight="1" x14ac:dyDescent="0.25">
      <c r="A449" s="294" t="s">
        <v>5740</v>
      </c>
      <c r="B449" s="292" t="s">
        <v>41</v>
      </c>
      <c r="C449" s="291" t="s">
        <v>5732</v>
      </c>
      <c r="D449" s="291" t="s">
        <v>15</v>
      </c>
      <c r="E449" s="291" t="s">
        <v>3987</v>
      </c>
      <c r="F449" s="290" t="s">
        <v>20</v>
      </c>
      <c r="G449" s="289">
        <v>56.65</v>
      </c>
      <c r="H449" s="289">
        <v>48.2</v>
      </c>
      <c r="I449" s="289">
        <v>1</v>
      </c>
      <c r="J449" s="288">
        <v>107</v>
      </c>
      <c r="K449" s="287" t="str">
        <f>IF(L449="","",IF(L449&lt;50,G449-($K$9*G449),IF(L449&gt;=50,H449-($K$9*H449))))</f>
        <v/>
      </c>
      <c r="L449" s="286"/>
    </row>
    <row r="450" spans="1:12" ht="15" customHeight="1" x14ac:dyDescent="0.25">
      <c r="A450" s="294" t="s">
        <v>5739</v>
      </c>
      <c r="B450" s="292" t="s">
        <v>41</v>
      </c>
      <c r="C450" s="291" t="s">
        <v>5732</v>
      </c>
      <c r="D450" s="291" t="s">
        <v>15</v>
      </c>
      <c r="E450" s="291" t="s">
        <v>3621</v>
      </c>
      <c r="F450" s="290" t="s">
        <v>20</v>
      </c>
      <c r="G450" s="289">
        <v>59.1</v>
      </c>
      <c r="H450" s="289">
        <v>50.25</v>
      </c>
      <c r="I450" s="289">
        <v>1</v>
      </c>
      <c r="J450" s="288">
        <v>500</v>
      </c>
      <c r="K450" s="287" t="str">
        <f>IF(L450="","",IF(L450&lt;50,G450-($K$9*G450),IF(L450&gt;=50,H450-($K$9*H450))))</f>
        <v/>
      </c>
      <c r="L450" s="286"/>
    </row>
    <row r="451" spans="1:12" ht="15" customHeight="1" x14ac:dyDescent="0.25">
      <c r="A451" s="294" t="s">
        <v>5738</v>
      </c>
      <c r="B451" s="292" t="s">
        <v>41</v>
      </c>
      <c r="C451" s="291" t="s">
        <v>5732</v>
      </c>
      <c r="D451" s="291" t="s">
        <v>15</v>
      </c>
      <c r="E451" s="291" t="s">
        <v>3708</v>
      </c>
      <c r="F451" s="290" t="s">
        <v>20</v>
      </c>
      <c r="G451" s="289">
        <v>51.75</v>
      </c>
      <c r="H451" s="289">
        <v>44</v>
      </c>
      <c r="I451" s="289">
        <v>1</v>
      </c>
      <c r="J451" s="288">
        <v>500</v>
      </c>
      <c r="K451" s="287" t="str">
        <f>IF(L451="","",IF(L451&lt;50,G451-($K$9*G451),IF(L451&gt;=50,H451-($K$9*H451))))</f>
        <v/>
      </c>
      <c r="L451" s="286"/>
    </row>
    <row r="452" spans="1:12" ht="15" customHeight="1" x14ac:dyDescent="0.25">
      <c r="A452" s="294" t="s">
        <v>5737</v>
      </c>
      <c r="B452" s="292" t="s">
        <v>41</v>
      </c>
      <c r="C452" s="291" t="s">
        <v>5732</v>
      </c>
      <c r="D452" s="291" t="s">
        <v>15</v>
      </c>
      <c r="E452" s="291" t="s">
        <v>3619</v>
      </c>
      <c r="F452" s="290" t="s">
        <v>20</v>
      </c>
      <c r="G452" s="289">
        <v>50.4</v>
      </c>
      <c r="H452" s="289">
        <v>42.85</v>
      </c>
      <c r="I452" s="289">
        <v>1</v>
      </c>
      <c r="J452" s="288">
        <v>52</v>
      </c>
      <c r="K452" s="287" t="str">
        <f>IF(L452="","",IF(L452&lt;50,G452-($K$9*G452),IF(L452&gt;=50,H452-($K$9*H452))))</f>
        <v/>
      </c>
      <c r="L452" s="286"/>
    </row>
    <row r="453" spans="1:12" ht="15" customHeight="1" x14ac:dyDescent="0.25">
      <c r="A453" s="294" t="s">
        <v>5736</v>
      </c>
      <c r="B453" s="292" t="s">
        <v>41</v>
      </c>
      <c r="C453" s="291" t="s">
        <v>5732</v>
      </c>
      <c r="D453" s="291" t="s">
        <v>15</v>
      </c>
      <c r="E453" s="291" t="s">
        <v>3705</v>
      </c>
      <c r="F453" s="290" t="s">
        <v>20</v>
      </c>
      <c r="G453" s="289">
        <v>44.1</v>
      </c>
      <c r="H453" s="289">
        <v>37.5</v>
      </c>
      <c r="I453" s="289">
        <v>1</v>
      </c>
      <c r="J453" s="288">
        <v>97</v>
      </c>
      <c r="K453" s="287" t="str">
        <f>IF(L453="","",IF(L453&lt;50,G453-($K$9*G453),IF(L453&gt;=50,H453-($K$9*H453))))</f>
        <v/>
      </c>
      <c r="L453" s="286"/>
    </row>
    <row r="454" spans="1:12" ht="15" customHeight="1" x14ac:dyDescent="0.25">
      <c r="A454" s="294" t="s">
        <v>5735</v>
      </c>
      <c r="B454" s="292" t="s">
        <v>41</v>
      </c>
      <c r="C454" s="291" t="s">
        <v>5732</v>
      </c>
      <c r="D454" s="291" t="s">
        <v>15</v>
      </c>
      <c r="E454" s="291" t="s">
        <v>3613</v>
      </c>
      <c r="F454" s="290" t="s">
        <v>20</v>
      </c>
      <c r="G454" s="289">
        <v>37.9</v>
      </c>
      <c r="H454" s="289">
        <v>32.25</v>
      </c>
      <c r="I454" s="289">
        <v>1</v>
      </c>
      <c r="J454" s="288">
        <v>185</v>
      </c>
      <c r="K454" s="287" t="str">
        <f>IF(L454="","",IF(L454&lt;50,G454-($K$9*G454),IF(L454&gt;=50,H454-($K$9*H454))))</f>
        <v/>
      </c>
      <c r="L454" s="286"/>
    </row>
    <row r="455" spans="1:12" ht="15" customHeight="1" x14ac:dyDescent="0.25">
      <c r="A455" s="294" t="s">
        <v>5734</v>
      </c>
      <c r="B455" s="292" t="s">
        <v>41</v>
      </c>
      <c r="C455" s="291" t="s">
        <v>5732</v>
      </c>
      <c r="D455" s="291" t="s">
        <v>15</v>
      </c>
      <c r="E455" s="291" t="s">
        <v>3638</v>
      </c>
      <c r="F455" s="290" t="s">
        <v>20</v>
      </c>
      <c r="G455" s="289">
        <v>32.5</v>
      </c>
      <c r="H455" s="289">
        <v>27.65</v>
      </c>
      <c r="I455" s="289">
        <v>1</v>
      </c>
      <c r="J455" s="288">
        <v>500</v>
      </c>
      <c r="K455" s="287" t="str">
        <f>IF(L455="","",IF(L455&lt;50,G455-($K$9*G455),IF(L455&gt;=50,H455-($K$9*H455))))</f>
        <v/>
      </c>
      <c r="L455" s="286"/>
    </row>
    <row r="456" spans="1:12" ht="15" customHeight="1" x14ac:dyDescent="0.25">
      <c r="A456" s="294" t="s">
        <v>5733</v>
      </c>
      <c r="B456" s="292" t="s">
        <v>41</v>
      </c>
      <c r="C456" s="291" t="s">
        <v>5732</v>
      </c>
      <c r="D456" s="291" t="s">
        <v>15</v>
      </c>
      <c r="E456" s="291" t="s">
        <v>3636</v>
      </c>
      <c r="F456" s="290" t="s">
        <v>20</v>
      </c>
      <c r="G456" s="289">
        <v>25.9</v>
      </c>
      <c r="H456" s="289">
        <v>22.05</v>
      </c>
      <c r="I456" s="289">
        <v>1</v>
      </c>
      <c r="J456" s="288">
        <v>500</v>
      </c>
      <c r="K456" s="287" t="str">
        <f>IF(L456="","",IF(L456&lt;50,G456-($K$9*G456),IF(L456&gt;=50,H456-($K$9*H456))))</f>
        <v/>
      </c>
      <c r="L456" s="286"/>
    </row>
    <row r="457" spans="1:12" ht="15" customHeight="1" x14ac:dyDescent="0.25">
      <c r="A457" s="294" t="s">
        <v>5731</v>
      </c>
      <c r="B457" s="292" t="s">
        <v>5726</v>
      </c>
      <c r="C457" s="291" t="s">
        <v>5725</v>
      </c>
      <c r="D457" s="291" t="s">
        <v>15</v>
      </c>
      <c r="E457" s="291" t="s">
        <v>3621</v>
      </c>
      <c r="F457" s="290" t="s">
        <v>16</v>
      </c>
      <c r="G457" s="289">
        <v>58.5</v>
      </c>
      <c r="H457" s="289">
        <v>49.75</v>
      </c>
      <c r="I457" s="289"/>
      <c r="J457" s="288">
        <v>379</v>
      </c>
      <c r="K457" s="287" t="str">
        <f>IF(L457="","",IF(L457&lt;50,G457-($K$9*G457),IF(L457&gt;=50,H457-($K$9*H457))))</f>
        <v/>
      </c>
      <c r="L457" s="286"/>
    </row>
    <row r="458" spans="1:12" ht="15" customHeight="1" x14ac:dyDescent="0.25">
      <c r="A458" s="294" t="s">
        <v>5730</v>
      </c>
      <c r="B458" s="292" t="s">
        <v>5726</v>
      </c>
      <c r="C458" s="291" t="s">
        <v>5725</v>
      </c>
      <c r="D458" s="291" t="s">
        <v>15</v>
      </c>
      <c r="E458" s="291" t="s">
        <v>3619</v>
      </c>
      <c r="F458" s="290" t="s">
        <v>16</v>
      </c>
      <c r="G458" s="289">
        <v>49.8</v>
      </c>
      <c r="H458" s="289">
        <v>42.35</v>
      </c>
      <c r="I458" s="289"/>
      <c r="J458" s="288">
        <v>283</v>
      </c>
      <c r="K458" s="287" t="str">
        <f>IF(L458="","",IF(L458&lt;50,G458-($K$9*G458),IF(L458&gt;=50,H458-($K$9*H458))))</f>
        <v/>
      </c>
      <c r="L458" s="286"/>
    </row>
    <row r="459" spans="1:12" ht="15" customHeight="1" x14ac:dyDescent="0.25">
      <c r="A459" s="294" t="s">
        <v>5729</v>
      </c>
      <c r="B459" s="292" t="s">
        <v>5726</v>
      </c>
      <c r="C459" s="291" t="s">
        <v>5725</v>
      </c>
      <c r="D459" s="291" t="s">
        <v>15</v>
      </c>
      <c r="E459" s="291" t="s">
        <v>3617</v>
      </c>
      <c r="F459" s="290" t="s">
        <v>16</v>
      </c>
      <c r="G459" s="289">
        <v>38.85</v>
      </c>
      <c r="H459" s="289">
        <v>33.049999999999997</v>
      </c>
      <c r="I459" s="289"/>
      <c r="J459" s="288">
        <v>36</v>
      </c>
      <c r="K459" s="287" t="str">
        <f>IF(L459="","",IF(L459&lt;50,G459-($K$9*G459),IF(L459&gt;=50,H459-($K$9*H459))))</f>
        <v/>
      </c>
      <c r="L459" s="286"/>
    </row>
    <row r="460" spans="1:12" ht="15" customHeight="1" x14ac:dyDescent="0.25">
      <c r="A460" s="294" t="s">
        <v>5728</v>
      </c>
      <c r="B460" s="292" t="s">
        <v>5726</v>
      </c>
      <c r="C460" s="291" t="s">
        <v>5725</v>
      </c>
      <c r="D460" s="291" t="s">
        <v>15</v>
      </c>
      <c r="E460" s="291" t="s">
        <v>3615</v>
      </c>
      <c r="F460" s="290" t="s">
        <v>16</v>
      </c>
      <c r="G460" s="289">
        <v>43.1</v>
      </c>
      <c r="H460" s="289">
        <v>36.65</v>
      </c>
      <c r="I460" s="289"/>
      <c r="J460" s="288">
        <v>35</v>
      </c>
      <c r="K460" s="287" t="str">
        <f>IF(L460="","",IF(L460&lt;50,G460-($K$9*G460),IF(L460&gt;=50,H460-($K$9*H460))))</f>
        <v/>
      </c>
      <c r="L460" s="286"/>
    </row>
    <row r="461" spans="1:12" ht="15" customHeight="1" x14ac:dyDescent="0.25">
      <c r="A461" s="294" t="s">
        <v>5727</v>
      </c>
      <c r="B461" s="292" t="s">
        <v>5726</v>
      </c>
      <c r="C461" s="291" t="s">
        <v>5725</v>
      </c>
      <c r="D461" s="291" t="s">
        <v>15</v>
      </c>
      <c r="E461" s="291" t="s">
        <v>3613</v>
      </c>
      <c r="F461" s="290" t="s">
        <v>16</v>
      </c>
      <c r="G461" s="289">
        <v>37.799999999999997</v>
      </c>
      <c r="H461" s="289">
        <v>32.15</v>
      </c>
      <c r="I461" s="289"/>
      <c r="J461" s="288">
        <v>38</v>
      </c>
      <c r="K461" s="287" t="str">
        <f>IF(L461="","",IF(L461&lt;50,G461-($K$9*G461),IF(L461&gt;=50,H461-($K$9*H461))))</f>
        <v/>
      </c>
      <c r="L461" s="286"/>
    </row>
    <row r="462" spans="1:12" ht="15" customHeight="1" x14ac:dyDescent="0.25">
      <c r="A462" s="294" t="s">
        <v>5724</v>
      </c>
      <c r="B462" s="292" t="s">
        <v>42</v>
      </c>
      <c r="C462" s="291" t="s">
        <v>3428</v>
      </c>
      <c r="D462" s="291" t="s">
        <v>15</v>
      </c>
      <c r="E462" s="291" t="s">
        <v>3625</v>
      </c>
      <c r="F462" s="290" t="s">
        <v>20</v>
      </c>
      <c r="G462" s="289">
        <v>82.45</v>
      </c>
      <c r="H462" s="289">
        <v>70.099999999999994</v>
      </c>
      <c r="I462" s="289">
        <v>1.5</v>
      </c>
      <c r="J462" s="288">
        <v>54</v>
      </c>
      <c r="K462" s="287" t="str">
        <f>IF(L462="","",IF(L462&lt;50,G462-($K$9*G462),IF(L462&gt;=50,H462-($K$9*H462))))</f>
        <v/>
      </c>
      <c r="L462" s="286"/>
    </row>
    <row r="463" spans="1:12" ht="15" customHeight="1" x14ac:dyDescent="0.25">
      <c r="A463" s="294" t="s">
        <v>5723</v>
      </c>
      <c r="B463" s="292" t="s">
        <v>42</v>
      </c>
      <c r="C463" s="291" t="s">
        <v>3428</v>
      </c>
      <c r="D463" s="291" t="s">
        <v>15</v>
      </c>
      <c r="E463" s="291" t="s">
        <v>3623</v>
      </c>
      <c r="F463" s="290" t="s">
        <v>20</v>
      </c>
      <c r="G463" s="289">
        <v>72.349999999999994</v>
      </c>
      <c r="H463" s="289">
        <v>61.5</v>
      </c>
      <c r="I463" s="289">
        <v>1.5</v>
      </c>
      <c r="J463" s="288">
        <v>10</v>
      </c>
      <c r="K463" s="287" t="str">
        <f>IF(L463="","",IF(L463&lt;50,G463-($K$9*G463),IF(L463&gt;=50,H463-($K$9*H463))))</f>
        <v/>
      </c>
      <c r="L463" s="286"/>
    </row>
    <row r="464" spans="1:12" ht="15" customHeight="1" x14ac:dyDescent="0.25">
      <c r="A464" s="294" t="s">
        <v>5722</v>
      </c>
      <c r="B464" s="292" t="s">
        <v>42</v>
      </c>
      <c r="C464" s="291" t="s">
        <v>3428</v>
      </c>
      <c r="D464" s="291" t="s">
        <v>15</v>
      </c>
      <c r="E464" s="291" t="s">
        <v>3712</v>
      </c>
      <c r="F464" s="290" t="s">
        <v>20</v>
      </c>
      <c r="G464" s="289">
        <v>63.35</v>
      </c>
      <c r="H464" s="289">
        <v>53.85</v>
      </c>
      <c r="I464" s="289">
        <v>1.5</v>
      </c>
      <c r="J464" s="288">
        <v>46</v>
      </c>
      <c r="K464" s="287" t="str">
        <f>IF(L464="","",IF(L464&lt;50,G464-($K$9*G464),IF(L464&gt;=50,H464-($K$9*H464))))</f>
        <v/>
      </c>
      <c r="L464" s="286"/>
    </row>
    <row r="465" spans="1:12" ht="15" customHeight="1" x14ac:dyDescent="0.25">
      <c r="A465" s="294" t="s">
        <v>5721</v>
      </c>
      <c r="B465" s="292" t="s">
        <v>42</v>
      </c>
      <c r="C465" s="291" t="s">
        <v>3428</v>
      </c>
      <c r="D465" s="291" t="s">
        <v>15</v>
      </c>
      <c r="E465" s="291" t="s">
        <v>3708</v>
      </c>
      <c r="F465" s="290" t="s">
        <v>20</v>
      </c>
      <c r="G465" s="289">
        <v>52.75</v>
      </c>
      <c r="H465" s="289">
        <v>44.85</v>
      </c>
      <c r="I465" s="289">
        <v>1.5</v>
      </c>
      <c r="J465" s="288">
        <v>120</v>
      </c>
      <c r="K465" s="287" t="str">
        <f>IF(L465="","",IF(L465&lt;50,G465-($K$9*G465),IF(L465&gt;=50,H465-($K$9*H465))))</f>
        <v/>
      </c>
      <c r="L465" s="286"/>
    </row>
    <row r="466" spans="1:12" ht="15" customHeight="1" x14ac:dyDescent="0.25">
      <c r="A466" s="294" t="s">
        <v>5720</v>
      </c>
      <c r="B466" s="292" t="s">
        <v>42</v>
      </c>
      <c r="C466" s="291" t="s">
        <v>3428</v>
      </c>
      <c r="D466" s="291" t="s">
        <v>15</v>
      </c>
      <c r="E466" s="291" t="s">
        <v>3705</v>
      </c>
      <c r="F466" s="290" t="s">
        <v>20</v>
      </c>
      <c r="G466" s="289">
        <v>45.5</v>
      </c>
      <c r="H466" s="289">
        <v>38.700000000000003</v>
      </c>
      <c r="I466" s="289">
        <v>1.5</v>
      </c>
      <c r="J466" s="288">
        <v>139</v>
      </c>
      <c r="K466" s="287" t="str">
        <f>IF(L466="","",IF(L466&lt;50,G466-($K$9*G466),IF(L466&gt;=50,H466-($K$9*H466))))</f>
        <v/>
      </c>
      <c r="L466" s="286"/>
    </row>
    <row r="467" spans="1:12" ht="15" customHeight="1" x14ac:dyDescent="0.25">
      <c r="A467" s="294" t="s">
        <v>5719</v>
      </c>
      <c r="B467" s="292" t="s">
        <v>42</v>
      </c>
      <c r="C467" s="291" t="s">
        <v>3428</v>
      </c>
      <c r="D467" s="291" t="s">
        <v>15</v>
      </c>
      <c r="E467" s="291" t="s">
        <v>3679</v>
      </c>
      <c r="F467" s="290" t="s">
        <v>20</v>
      </c>
      <c r="G467" s="289">
        <v>56.5</v>
      </c>
      <c r="H467" s="289">
        <v>48.05</v>
      </c>
      <c r="I467" s="289">
        <v>1.5</v>
      </c>
      <c r="J467" s="288">
        <v>15</v>
      </c>
      <c r="K467" s="287" t="str">
        <f>IF(L467="","",IF(L467&lt;50,G467-($K$9*G467),IF(L467&gt;=50,H467-($K$9*H467))))</f>
        <v/>
      </c>
      <c r="L467" s="286"/>
    </row>
    <row r="468" spans="1:12" ht="15" customHeight="1" x14ac:dyDescent="0.25">
      <c r="A468" s="294" t="s">
        <v>5718</v>
      </c>
      <c r="B468" s="292" t="s">
        <v>42</v>
      </c>
      <c r="C468" s="291" t="s">
        <v>3428</v>
      </c>
      <c r="D468" s="291" t="s">
        <v>15</v>
      </c>
      <c r="E468" s="291" t="s">
        <v>3615</v>
      </c>
      <c r="F468" s="290" t="s">
        <v>20</v>
      </c>
      <c r="G468" s="289">
        <v>43.05</v>
      </c>
      <c r="H468" s="289">
        <v>36.6</v>
      </c>
      <c r="I468" s="289">
        <v>1.5</v>
      </c>
      <c r="J468" s="288">
        <v>231</v>
      </c>
      <c r="K468" s="287" t="str">
        <f>IF(L468="","",IF(L468&lt;50,G468-($K$9*G468),IF(L468&gt;=50,H468-($K$9*H468))))</f>
        <v/>
      </c>
      <c r="L468" s="286"/>
    </row>
    <row r="469" spans="1:12" ht="15" customHeight="1" x14ac:dyDescent="0.25">
      <c r="A469" s="294" t="s">
        <v>5717</v>
      </c>
      <c r="B469" s="292" t="s">
        <v>42</v>
      </c>
      <c r="C469" s="291" t="s">
        <v>3428</v>
      </c>
      <c r="D469" s="291" t="s">
        <v>15</v>
      </c>
      <c r="E469" s="291" t="s">
        <v>3613</v>
      </c>
      <c r="F469" s="290" t="s">
        <v>20</v>
      </c>
      <c r="G469" s="289">
        <v>37.549999999999997</v>
      </c>
      <c r="H469" s="289">
        <v>31.95</v>
      </c>
      <c r="I469" s="289">
        <v>1.5</v>
      </c>
      <c r="J469" s="288">
        <v>249</v>
      </c>
      <c r="K469" s="287" t="str">
        <f>IF(L469="","",IF(L469&lt;50,G469-($K$9*G469),IF(L469&gt;=50,H469-($K$9*H469))))</f>
        <v/>
      </c>
      <c r="L469" s="286"/>
    </row>
    <row r="470" spans="1:12" ht="15" customHeight="1" x14ac:dyDescent="0.25">
      <c r="A470" s="294" t="s">
        <v>5716</v>
      </c>
      <c r="B470" s="292" t="s">
        <v>42</v>
      </c>
      <c r="C470" s="291" t="s">
        <v>3428</v>
      </c>
      <c r="D470" s="291" t="s">
        <v>15</v>
      </c>
      <c r="E470" s="291" t="s">
        <v>3638</v>
      </c>
      <c r="F470" s="290" t="s">
        <v>20</v>
      </c>
      <c r="G470" s="289">
        <v>32.200000000000003</v>
      </c>
      <c r="H470" s="289">
        <v>27.4</v>
      </c>
      <c r="I470" s="289">
        <v>1.5</v>
      </c>
      <c r="J470" s="288">
        <v>111</v>
      </c>
      <c r="K470" s="287" t="str">
        <f>IF(L470="","",IF(L470&lt;50,G470-($K$9*G470),IF(L470&gt;=50,H470-($K$9*H470))))</f>
        <v/>
      </c>
      <c r="L470" s="286"/>
    </row>
    <row r="471" spans="1:12" ht="15" customHeight="1" x14ac:dyDescent="0.25">
      <c r="A471" s="294" t="s">
        <v>5715</v>
      </c>
      <c r="B471" s="292" t="s">
        <v>42</v>
      </c>
      <c r="C471" s="291" t="s">
        <v>3428</v>
      </c>
      <c r="D471" s="291" t="s">
        <v>15</v>
      </c>
      <c r="E471" s="291" t="s">
        <v>3636</v>
      </c>
      <c r="F471" s="290" t="s">
        <v>20</v>
      </c>
      <c r="G471" s="289">
        <v>27.05</v>
      </c>
      <c r="H471" s="289">
        <v>23</v>
      </c>
      <c r="I471" s="289">
        <v>1.5</v>
      </c>
      <c r="J471" s="288">
        <v>27</v>
      </c>
      <c r="K471" s="287" t="str">
        <f>IF(L471="","",IF(L471&lt;50,G471-($K$9*G471),IF(L471&gt;=50,H471-($K$9*H471))))</f>
        <v/>
      </c>
      <c r="L471" s="286"/>
    </row>
    <row r="472" spans="1:12" ht="15" customHeight="1" x14ac:dyDescent="0.25">
      <c r="A472" s="294" t="s">
        <v>5714</v>
      </c>
      <c r="B472" s="292" t="s">
        <v>42</v>
      </c>
      <c r="C472" s="291" t="s">
        <v>3428</v>
      </c>
      <c r="D472" s="291" t="s">
        <v>15</v>
      </c>
      <c r="E472" s="291" t="s">
        <v>3629</v>
      </c>
      <c r="F472" s="290" t="s">
        <v>20</v>
      </c>
      <c r="G472" s="289">
        <v>22.8</v>
      </c>
      <c r="H472" s="289">
        <v>19.399999999999999</v>
      </c>
      <c r="I472" s="289">
        <v>1.5</v>
      </c>
      <c r="J472" s="288">
        <v>19</v>
      </c>
      <c r="K472" s="287" t="str">
        <f>IF(L472="","",IF(L472&lt;50,G472-($K$9*G472),IF(L472&gt;=50,H472-($K$9*H472))))</f>
        <v/>
      </c>
      <c r="L472" s="286"/>
    </row>
    <row r="473" spans="1:12" ht="15" customHeight="1" x14ac:dyDescent="0.25">
      <c r="A473" s="294" t="s">
        <v>5713</v>
      </c>
      <c r="B473" s="292" t="s">
        <v>183</v>
      </c>
      <c r="C473" s="291" t="s">
        <v>5710</v>
      </c>
      <c r="D473" s="291" t="s">
        <v>15</v>
      </c>
      <c r="E473" s="291" t="s">
        <v>3623</v>
      </c>
      <c r="F473" s="290" t="s">
        <v>16</v>
      </c>
      <c r="G473" s="289">
        <v>71.2</v>
      </c>
      <c r="H473" s="289">
        <v>60.55</v>
      </c>
      <c r="I473" s="289">
        <v>0.75</v>
      </c>
      <c r="J473" s="288">
        <v>274</v>
      </c>
      <c r="K473" s="287" t="str">
        <f>IF(L473="","",IF(L473&lt;50,G473-($K$9*G473),IF(L473&gt;=50,H473-($K$9*H473))))</f>
        <v/>
      </c>
      <c r="L473" s="286"/>
    </row>
    <row r="474" spans="1:12" ht="15" customHeight="1" x14ac:dyDescent="0.25">
      <c r="A474" s="294" t="s">
        <v>5712</v>
      </c>
      <c r="B474" s="292" t="s">
        <v>183</v>
      </c>
      <c r="C474" s="291" t="s">
        <v>5710</v>
      </c>
      <c r="D474" s="291" t="s">
        <v>15</v>
      </c>
      <c r="E474" s="291" t="s">
        <v>3621</v>
      </c>
      <c r="F474" s="290" t="s">
        <v>16</v>
      </c>
      <c r="G474" s="289">
        <v>59.4</v>
      </c>
      <c r="H474" s="289">
        <v>50.5</v>
      </c>
      <c r="I474" s="289">
        <v>0.75</v>
      </c>
      <c r="J474" s="288">
        <v>500</v>
      </c>
      <c r="K474" s="287" t="str">
        <f>IF(L474="","",IF(L474&lt;50,G474-($K$9*G474),IF(L474&gt;=50,H474-($K$9*H474))))</f>
        <v/>
      </c>
      <c r="L474" s="286"/>
    </row>
    <row r="475" spans="1:12" ht="15" customHeight="1" x14ac:dyDescent="0.25">
      <c r="A475" s="294" t="s">
        <v>5711</v>
      </c>
      <c r="B475" s="292" t="s">
        <v>183</v>
      </c>
      <c r="C475" s="291" t="s">
        <v>5710</v>
      </c>
      <c r="D475" s="291" t="s">
        <v>15</v>
      </c>
      <c r="E475" s="291" t="s">
        <v>3679</v>
      </c>
      <c r="F475" s="290" t="s">
        <v>16</v>
      </c>
      <c r="G475" s="289">
        <v>54.8</v>
      </c>
      <c r="H475" s="289">
        <v>46.6</v>
      </c>
      <c r="I475" s="289">
        <v>0.75</v>
      </c>
      <c r="J475" s="288">
        <v>12</v>
      </c>
      <c r="K475" s="287" t="str">
        <f>IF(L475="","",IF(L475&lt;50,G475-($K$9*G475),IF(L475&gt;=50,H475-($K$9*H475))))</f>
        <v/>
      </c>
      <c r="L475" s="286"/>
    </row>
    <row r="476" spans="1:12" ht="15" customHeight="1" x14ac:dyDescent="0.25">
      <c r="A476" s="294" t="s">
        <v>5709</v>
      </c>
      <c r="B476" s="292" t="s">
        <v>3433</v>
      </c>
      <c r="C476" s="291" t="s">
        <v>3432</v>
      </c>
      <c r="D476" s="291" t="s">
        <v>15</v>
      </c>
      <c r="E476" s="291" t="s">
        <v>3627</v>
      </c>
      <c r="F476" s="290" t="s">
        <v>20</v>
      </c>
      <c r="G476" s="289">
        <v>101.4</v>
      </c>
      <c r="H476" s="289">
        <v>86.2</v>
      </c>
      <c r="I476" s="289">
        <v>1.5</v>
      </c>
      <c r="J476" s="288">
        <v>149</v>
      </c>
      <c r="K476" s="287" t="str">
        <f>IF(L476="","",IF(L476&lt;50,G476-($K$9*G476),IF(L476&gt;=50,H476-($K$9*H476))))</f>
        <v/>
      </c>
      <c r="L476" s="286"/>
    </row>
    <row r="477" spans="1:12" ht="15" customHeight="1" x14ac:dyDescent="0.25">
      <c r="A477" s="294" t="s">
        <v>5708</v>
      </c>
      <c r="B477" s="292" t="s">
        <v>3433</v>
      </c>
      <c r="C477" s="291" t="s">
        <v>3432</v>
      </c>
      <c r="D477" s="291" t="s">
        <v>15</v>
      </c>
      <c r="E477" s="291" t="s">
        <v>3625</v>
      </c>
      <c r="F477" s="290" t="s">
        <v>20</v>
      </c>
      <c r="G477" s="289">
        <v>86.2</v>
      </c>
      <c r="H477" s="289">
        <v>73.3</v>
      </c>
      <c r="I477" s="289">
        <v>1.5</v>
      </c>
      <c r="J477" s="288">
        <v>500</v>
      </c>
      <c r="K477" s="287" t="str">
        <f>IF(L477="","",IF(L477&lt;50,G477-($K$9*G477),IF(L477&gt;=50,H477-($K$9*H477))))</f>
        <v/>
      </c>
      <c r="L477" s="286"/>
    </row>
    <row r="478" spans="1:12" ht="15" customHeight="1" x14ac:dyDescent="0.25">
      <c r="A478" s="294" t="s">
        <v>5707</v>
      </c>
      <c r="B478" s="292" t="s">
        <v>3433</v>
      </c>
      <c r="C478" s="291" t="s">
        <v>3432</v>
      </c>
      <c r="D478" s="291" t="s">
        <v>15</v>
      </c>
      <c r="E478" s="291" t="s">
        <v>3623</v>
      </c>
      <c r="F478" s="290" t="s">
        <v>20</v>
      </c>
      <c r="G478" s="289">
        <v>73.55</v>
      </c>
      <c r="H478" s="289">
        <v>62.55</v>
      </c>
      <c r="I478" s="289">
        <v>1.5</v>
      </c>
      <c r="J478" s="288">
        <v>500</v>
      </c>
      <c r="K478" s="287" t="str">
        <f>IF(L478="","",IF(L478&lt;50,G478-($K$9*G478),IF(L478&gt;=50,H478-($K$9*H478))))</f>
        <v/>
      </c>
      <c r="L478" s="286"/>
    </row>
    <row r="479" spans="1:12" ht="15" customHeight="1" x14ac:dyDescent="0.25">
      <c r="A479" s="294" t="s">
        <v>5706</v>
      </c>
      <c r="B479" s="292" t="s">
        <v>3433</v>
      </c>
      <c r="C479" s="291" t="s">
        <v>3432</v>
      </c>
      <c r="D479" s="291" t="s">
        <v>15</v>
      </c>
      <c r="E479" s="291" t="s">
        <v>3621</v>
      </c>
      <c r="F479" s="290" t="s">
        <v>20</v>
      </c>
      <c r="G479" s="289">
        <v>57.85</v>
      </c>
      <c r="H479" s="289">
        <v>49.2</v>
      </c>
      <c r="I479" s="289">
        <v>1.5</v>
      </c>
      <c r="J479" s="288">
        <v>500</v>
      </c>
      <c r="K479" s="287" t="str">
        <f>IF(L479="","",IF(L479&lt;50,G479-($K$9*G479),IF(L479&gt;=50,H479-($K$9*H479))))</f>
        <v/>
      </c>
      <c r="L479" s="286"/>
    </row>
    <row r="480" spans="1:12" ht="15" customHeight="1" x14ac:dyDescent="0.25">
      <c r="A480" s="294" t="s">
        <v>5705</v>
      </c>
      <c r="B480" s="292" t="s">
        <v>3433</v>
      </c>
      <c r="C480" s="291" t="s">
        <v>3432</v>
      </c>
      <c r="D480" s="291" t="s">
        <v>15</v>
      </c>
      <c r="E480" s="291" t="s">
        <v>3642</v>
      </c>
      <c r="F480" s="290" t="s">
        <v>20</v>
      </c>
      <c r="G480" s="289">
        <v>48.5</v>
      </c>
      <c r="H480" s="289">
        <v>41.25</v>
      </c>
      <c r="I480" s="289">
        <v>1.5</v>
      </c>
      <c r="J480" s="288">
        <v>280</v>
      </c>
      <c r="K480" s="287" t="str">
        <f>IF(L480="","",IF(L480&lt;50,G480-($K$9*G480),IF(L480&gt;=50,H480-($K$9*H480))))</f>
        <v/>
      </c>
      <c r="L480" s="286"/>
    </row>
    <row r="481" spans="1:12" ht="15" customHeight="1" x14ac:dyDescent="0.25">
      <c r="A481" s="294" t="s">
        <v>5704</v>
      </c>
      <c r="B481" s="292" t="s">
        <v>3433</v>
      </c>
      <c r="C481" s="291" t="s">
        <v>3432</v>
      </c>
      <c r="D481" s="291" t="s">
        <v>15</v>
      </c>
      <c r="E481" s="291" t="s">
        <v>3615</v>
      </c>
      <c r="F481" s="290" t="s">
        <v>20</v>
      </c>
      <c r="G481" s="289">
        <v>41.85</v>
      </c>
      <c r="H481" s="289">
        <v>35.6</v>
      </c>
      <c r="I481" s="289">
        <v>1.5</v>
      </c>
      <c r="J481" s="288">
        <v>488</v>
      </c>
      <c r="K481" s="287" t="str">
        <f>IF(L481="","",IF(L481&lt;50,G481-($K$9*G481),IF(L481&gt;=50,H481-($K$9*H481))))</f>
        <v/>
      </c>
      <c r="L481" s="286"/>
    </row>
    <row r="482" spans="1:12" ht="15" customHeight="1" x14ac:dyDescent="0.25">
      <c r="A482" s="294" t="s">
        <v>5703</v>
      </c>
      <c r="B482" s="292" t="s">
        <v>3433</v>
      </c>
      <c r="C482" s="291" t="s">
        <v>3432</v>
      </c>
      <c r="D482" s="291" t="s">
        <v>15</v>
      </c>
      <c r="E482" s="291" t="s">
        <v>3613</v>
      </c>
      <c r="F482" s="290" t="s">
        <v>20</v>
      </c>
      <c r="G482" s="289">
        <v>36.15</v>
      </c>
      <c r="H482" s="289">
        <v>30.75</v>
      </c>
      <c r="I482" s="289">
        <v>1.5</v>
      </c>
      <c r="J482" s="288">
        <v>500</v>
      </c>
      <c r="K482" s="287" t="str">
        <f>IF(L482="","",IF(L482&lt;50,G482-($K$9*G482),IF(L482&gt;=50,H482-($K$9*H482))))</f>
        <v/>
      </c>
      <c r="L482" s="286"/>
    </row>
    <row r="483" spans="1:12" ht="15" customHeight="1" x14ac:dyDescent="0.25">
      <c r="A483" s="294" t="s">
        <v>5702</v>
      </c>
      <c r="B483" s="292" t="s">
        <v>3433</v>
      </c>
      <c r="C483" s="291" t="s">
        <v>3432</v>
      </c>
      <c r="D483" s="291" t="s">
        <v>15</v>
      </c>
      <c r="E483" s="291" t="s">
        <v>3638</v>
      </c>
      <c r="F483" s="290" t="s">
        <v>20</v>
      </c>
      <c r="G483" s="289">
        <v>30.9</v>
      </c>
      <c r="H483" s="289">
        <v>26.3</v>
      </c>
      <c r="I483" s="289">
        <v>1.5</v>
      </c>
      <c r="J483" s="288">
        <v>500</v>
      </c>
      <c r="K483" s="287" t="str">
        <f>IF(L483="","",IF(L483&lt;50,G483-($K$9*G483),IF(L483&gt;=50,H483-($K$9*H483))))</f>
        <v/>
      </c>
      <c r="L483" s="286"/>
    </row>
    <row r="484" spans="1:12" ht="15" customHeight="1" x14ac:dyDescent="0.25">
      <c r="A484" s="294" t="s">
        <v>5701</v>
      </c>
      <c r="B484" s="292" t="s">
        <v>3433</v>
      </c>
      <c r="C484" s="291" t="s">
        <v>3432</v>
      </c>
      <c r="D484" s="291" t="s">
        <v>15</v>
      </c>
      <c r="E484" s="291" t="s">
        <v>3636</v>
      </c>
      <c r="F484" s="290" t="s">
        <v>20</v>
      </c>
      <c r="G484" s="289">
        <v>24.75</v>
      </c>
      <c r="H484" s="289">
        <v>21.05</v>
      </c>
      <c r="I484" s="289">
        <v>1.5</v>
      </c>
      <c r="J484" s="288">
        <v>362</v>
      </c>
      <c r="K484" s="287" t="str">
        <f>IF(L484="","",IF(L484&lt;50,G484-($K$9*G484),IF(L484&gt;=50,H484-($K$9*H484))))</f>
        <v/>
      </c>
      <c r="L484" s="286"/>
    </row>
    <row r="485" spans="1:12" ht="15" customHeight="1" x14ac:dyDescent="0.25">
      <c r="A485" s="294" t="s">
        <v>5700</v>
      </c>
      <c r="B485" s="292" t="s">
        <v>3433</v>
      </c>
      <c r="C485" s="291" t="s">
        <v>3432</v>
      </c>
      <c r="D485" s="291" t="s">
        <v>15</v>
      </c>
      <c r="E485" s="291" t="s">
        <v>3629</v>
      </c>
      <c r="F485" s="290" t="s">
        <v>20</v>
      </c>
      <c r="G485" s="289">
        <v>18.45</v>
      </c>
      <c r="H485" s="289">
        <v>15.7</v>
      </c>
      <c r="I485" s="289">
        <v>1.5</v>
      </c>
      <c r="J485" s="288">
        <v>77</v>
      </c>
      <c r="K485" s="287" t="str">
        <f>IF(L485="","",IF(L485&lt;50,G485-($K$9*G485),IF(L485&gt;=50,H485-($K$9*H485))))</f>
        <v/>
      </c>
      <c r="L485" s="286"/>
    </row>
    <row r="486" spans="1:12" ht="15" customHeight="1" x14ac:dyDescent="0.25">
      <c r="A486" s="294" t="s">
        <v>5699</v>
      </c>
      <c r="B486" s="292" t="s">
        <v>3420</v>
      </c>
      <c r="C486" s="291" t="s">
        <v>3419</v>
      </c>
      <c r="D486" s="291" t="s">
        <v>15</v>
      </c>
      <c r="E486" s="291" t="s">
        <v>3627</v>
      </c>
      <c r="F486" s="290" t="s">
        <v>19</v>
      </c>
      <c r="G486" s="289">
        <v>85.55</v>
      </c>
      <c r="H486" s="289">
        <v>72.75</v>
      </c>
      <c r="I486" s="289"/>
      <c r="J486" s="288">
        <v>6</v>
      </c>
      <c r="K486" s="287" t="str">
        <f>IF(L486="","",IF(L486&lt;50,G486-($K$9*G486),IF(L486&gt;=50,H486-($K$9*H486))))</f>
        <v/>
      </c>
      <c r="L486" s="286"/>
    </row>
    <row r="487" spans="1:12" ht="15" customHeight="1" x14ac:dyDescent="0.25">
      <c r="A487" s="294" t="s">
        <v>5698</v>
      </c>
      <c r="B487" s="292" t="s">
        <v>3420</v>
      </c>
      <c r="C487" s="291" t="s">
        <v>3419</v>
      </c>
      <c r="D487" s="291" t="s">
        <v>15</v>
      </c>
      <c r="E487" s="291" t="s">
        <v>3625</v>
      </c>
      <c r="F487" s="290" t="s">
        <v>19</v>
      </c>
      <c r="G487" s="289">
        <v>73.45</v>
      </c>
      <c r="H487" s="289">
        <v>62.45</v>
      </c>
      <c r="I487" s="289"/>
      <c r="J487" s="288">
        <v>13</v>
      </c>
      <c r="K487" s="287" t="str">
        <f>IF(L487="","",IF(L487&lt;50,G487-($K$9*G487),IF(L487&gt;=50,H487-($K$9*H487))))</f>
        <v/>
      </c>
      <c r="L487" s="286"/>
    </row>
    <row r="488" spans="1:12" ht="15" customHeight="1" x14ac:dyDescent="0.25">
      <c r="A488" s="294" t="s">
        <v>5697</v>
      </c>
      <c r="B488" s="292" t="s">
        <v>3420</v>
      </c>
      <c r="C488" s="291" t="s">
        <v>3419</v>
      </c>
      <c r="D488" s="291" t="s">
        <v>15</v>
      </c>
      <c r="E488" s="291" t="s">
        <v>3623</v>
      </c>
      <c r="F488" s="290" t="s">
        <v>19</v>
      </c>
      <c r="G488" s="289">
        <v>61.25</v>
      </c>
      <c r="H488" s="289">
        <v>52.1</v>
      </c>
      <c r="I488" s="289"/>
      <c r="J488" s="288">
        <v>12</v>
      </c>
      <c r="K488" s="287" t="str">
        <f>IF(L488="","",IF(L488&lt;50,G488-($K$9*G488),IF(L488&gt;=50,H488-($K$9*H488))))</f>
        <v/>
      </c>
      <c r="L488" s="286"/>
    </row>
    <row r="489" spans="1:12" ht="15" customHeight="1" x14ac:dyDescent="0.25">
      <c r="A489" s="294" t="s">
        <v>5696</v>
      </c>
      <c r="B489" s="292" t="s">
        <v>3420</v>
      </c>
      <c r="C489" s="291" t="s">
        <v>3419</v>
      </c>
      <c r="D489" s="291" t="s">
        <v>15</v>
      </c>
      <c r="E489" s="291" t="s">
        <v>3621</v>
      </c>
      <c r="F489" s="290" t="s">
        <v>19</v>
      </c>
      <c r="G489" s="289">
        <v>50.2</v>
      </c>
      <c r="H489" s="289">
        <v>42.7</v>
      </c>
      <c r="I489" s="289"/>
      <c r="J489" s="288">
        <v>121</v>
      </c>
      <c r="K489" s="287" t="str">
        <f>IF(L489="","",IF(L489&lt;50,G489-($K$9*G489),IF(L489&gt;=50,H489-($K$9*H489))))</f>
        <v/>
      </c>
      <c r="L489" s="286"/>
    </row>
    <row r="490" spans="1:12" ht="15" customHeight="1" x14ac:dyDescent="0.25">
      <c r="A490" s="294" t="s">
        <v>5695</v>
      </c>
      <c r="B490" s="292" t="s">
        <v>3420</v>
      </c>
      <c r="C490" s="291" t="s">
        <v>3419</v>
      </c>
      <c r="D490" s="291" t="s">
        <v>15</v>
      </c>
      <c r="E490" s="291" t="s">
        <v>3619</v>
      </c>
      <c r="F490" s="290" t="s">
        <v>19</v>
      </c>
      <c r="G490" s="289">
        <v>44.55</v>
      </c>
      <c r="H490" s="289">
        <v>37.9</v>
      </c>
      <c r="I490" s="289"/>
      <c r="J490" s="288">
        <v>39</v>
      </c>
      <c r="K490" s="287" t="str">
        <f>IF(L490="","",IF(L490&lt;50,G490-($K$9*G490),IF(L490&gt;=50,H490-($K$9*H490))))</f>
        <v/>
      </c>
      <c r="L490" s="286"/>
    </row>
    <row r="491" spans="1:12" ht="15" customHeight="1" x14ac:dyDescent="0.25">
      <c r="A491" s="294" t="s">
        <v>5694</v>
      </c>
      <c r="B491" s="292" t="s">
        <v>3420</v>
      </c>
      <c r="C491" s="291" t="s">
        <v>3419</v>
      </c>
      <c r="D491" s="291" t="s">
        <v>15</v>
      </c>
      <c r="E491" s="291" t="s">
        <v>3617</v>
      </c>
      <c r="F491" s="290" t="s">
        <v>19</v>
      </c>
      <c r="G491" s="289">
        <v>38.9</v>
      </c>
      <c r="H491" s="289">
        <v>33.1</v>
      </c>
      <c r="I491" s="289"/>
      <c r="J491" s="288">
        <v>17</v>
      </c>
      <c r="K491" s="287" t="str">
        <f>IF(L491="","",IF(L491&lt;50,G491-($K$9*G491),IF(L491&gt;=50,H491-($K$9*H491))))</f>
        <v/>
      </c>
      <c r="L491" s="286"/>
    </row>
    <row r="492" spans="1:12" ht="15" customHeight="1" x14ac:dyDescent="0.25">
      <c r="A492" s="294" t="s">
        <v>5693</v>
      </c>
      <c r="B492" s="292" t="s">
        <v>3420</v>
      </c>
      <c r="C492" s="291" t="s">
        <v>3419</v>
      </c>
      <c r="D492" s="291" t="s">
        <v>15</v>
      </c>
      <c r="E492" s="291" t="s">
        <v>3779</v>
      </c>
      <c r="F492" s="290" t="s">
        <v>19</v>
      </c>
      <c r="G492" s="289">
        <v>56.8</v>
      </c>
      <c r="H492" s="289">
        <v>48.3</v>
      </c>
      <c r="I492" s="289"/>
      <c r="J492" s="288">
        <v>6</v>
      </c>
      <c r="K492" s="287" t="str">
        <f>IF(L492="","",IF(L492&lt;50,G492-($K$9*G492),IF(L492&gt;=50,H492-($K$9*H492))))</f>
        <v/>
      </c>
      <c r="L492" s="286"/>
    </row>
    <row r="493" spans="1:12" ht="15" customHeight="1" x14ac:dyDescent="0.25">
      <c r="A493" s="294" t="s">
        <v>5692</v>
      </c>
      <c r="B493" s="292" t="s">
        <v>3420</v>
      </c>
      <c r="C493" s="291" t="s">
        <v>3419</v>
      </c>
      <c r="D493" s="291" t="s">
        <v>15</v>
      </c>
      <c r="E493" s="291" t="s">
        <v>3681</v>
      </c>
      <c r="F493" s="290" t="s">
        <v>19</v>
      </c>
      <c r="G493" s="289">
        <v>52.1</v>
      </c>
      <c r="H493" s="289">
        <v>44.3</v>
      </c>
      <c r="I493" s="289"/>
      <c r="J493" s="288">
        <v>6</v>
      </c>
      <c r="K493" s="287" t="str">
        <f>IF(L493="","",IF(L493&lt;50,G493-($K$9*G493),IF(L493&gt;=50,H493-($K$9*H493))))</f>
        <v/>
      </c>
      <c r="L493" s="286"/>
    </row>
    <row r="494" spans="1:12" ht="15" customHeight="1" x14ac:dyDescent="0.25">
      <c r="A494" s="294" t="s">
        <v>5691</v>
      </c>
      <c r="B494" s="292" t="s">
        <v>3420</v>
      </c>
      <c r="C494" s="291" t="s">
        <v>3419</v>
      </c>
      <c r="D494" s="291" t="s">
        <v>15</v>
      </c>
      <c r="E494" s="291" t="s">
        <v>3636</v>
      </c>
      <c r="F494" s="290" t="s">
        <v>19</v>
      </c>
      <c r="G494" s="289">
        <v>24.75</v>
      </c>
      <c r="H494" s="289">
        <v>21.05</v>
      </c>
      <c r="I494" s="289"/>
      <c r="J494" s="288">
        <v>6</v>
      </c>
      <c r="K494" s="287" t="str">
        <f>IF(L494="","",IF(L494&lt;50,G494-($K$9*G494),IF(L494&gt;=50,H494-($K$9*H494))))</f>
        <v/>
      </c>
      <c r="L494" s="286"/>
    </row>
    <row r="495" spans="1:12" ht="15" customHeight="1" x14ac:dyDescent="0.25">
      <c r="A495" s="294" t="s">
        <v>5690</v>
      </c>
      <c r="B495" s="292" t="s">
        <v>43</v>
      </c>
      <c r="C495" s="291" t="s">
        <v>3410</v>
      </c>
      <c r="D495" s="291" t="s">
        <v>15</v>
      </c>
      <c r="E495" s="291" t="s">
        <v>3621</v>
      </c>
      <c r="F495" s="290" t="s">
        <v>19</v>
      </c>
      <c r="G495" s="289">
        <v>53.75</v>
      </c>
      <c r="H495" s="289">
        <v>45.7</v>
      </c>
      <c r="I495" s="289">
        <v>1.25</v>
      </c>
      <c r="J495" s="288">
        <v>40</v>
      </c>
      <c r="K495" s="287" t="str">
        <f>IF(L495="","",IF(L495&lt;50,G495-($K$9*G495),IF(L495&gt;=50,H495-($K$9*H495))))</f>
        <v/>
      </c>
      <c r="L495" s="286"/>
    </row>
    <row r="496" spans="1:12" ht="15" customHeight="1" x14ac:dyDescent="0.25">
      <c r="A496" s="294" t="s">
        <v>5689</v>
      </c>
      <c r="B496" s="292" t="s">
        <v>43</v>
      </c>
      <c r="C496" s="291" t="s">
        <v>3410</v>
      </c>
      <c r="D496" s="291" t="s">
        <v>15</v>
      </c>
      <c r="E496" s="291" t="s">
        <v>3619</v>
      </c>
      <c r="F496" s="290" t="s">
        <v>19</v>
      </c>
      <c r="G496" s="289">
        <v>45.2</v>
      </c>
      <c r="H496" s="289">
        <v>38.450000000000003</v>
      </c>
      <c r="I496" s="289">
        <v>1.25</v>
      </c>
      <c r="J496" s="288">
        <v>60</v>
      </c>
      <c r="K496" s="287" t="str">
        <f>IF(L496="","",IF(L496&lt;50,G496-($K$9*G496),IF(L496&gt;=50,H496-($K$9*H496))))</f>
        <v/>
      </c>
      <c r="L496" s="286"/>
    </row>
    <row r="497" spans="1:12" ht="15" customHeight="1" x14ac:dyDescent="0.25">
      <c r="A497" s="294" t="s">
        <v>5688</v>
      </c>
      <c r="B497" s="292" t="s">
        <v>43</v>
      </c>
      <c r="C497" s="291" t="s">
        <v>3410</v>
      </c>
      <c r="D497" s="291" t="s">
        <v>15</v>
      </c>
      <c r="E497" s="291" t="s">
        <v>3617</v>
      </c>
      <c r="F497" s="290" t="s">
        <v>19</v>
      </c>
      <c r="G497" s="289">
        <v>39.85</v>
      </c>
      <c r="H497" s="289">
        <v>33.9</v>
      </c>
      <c r="I497" s="289">
        <v>1.25</v>
      </c>
      <c r="J497" s="288">
        <v>15</v>
      </c>
      <c r="K497" s="287" t="str">
        <f>IF(L497="","",IF(L497&lt;50,G497-($K$9*G497),IF(L497&gt;=50,H497-($K$9*H497))))</f>
        <v/>
      </c>
      <c r="L497" s="286"/>
    </row>
    <row r="498" spans="1:12" ht="15" customHeight="1" x14ac:dyDescent="0.25">
      <c r="A498" s="294" t="s">
        <v>5687</v>
      </c>
      <c r="B498" s="292" t="s">
        <v>43</v>
      </c>
      <c r="C498" s="291" t="s">
        <v>3410</v>
      </c>
      <c r="D498" s="291" t="s">
        <v>15</v>
      </c>
      <c r="E498" s="291" t="s">
        <v>3642</v>
      </c>
      <c r="F498" s="290" t="s">
        <v>19</v>
      </c>
      <c r="G498" s="289">
        <v>43.75</v>
      </c>
      <c r="H498" s="289">
        <v>37.200000000000003</v>
      </c>
      <c r="I498" s="289">
        <v>1.25</v>
      </c>
      <c r="J498" s="288">
        <v>60</v>
      </c>
      <c r="K498" s="287" t="str">
        <f>IF(L498="","",IF(L498&lt;50,G498-($K$9*G498),IF(L498&gt;=50,H498-($K$9*H498))))</f>
        <v/>
      </c>
      <c r="L498" s="286"/>
    </row>
    <row r="499" spans="1:12" ht="15" customHeight="1" x14ac:dyDescent="0.25">
      <c r="A499" s="294" t="s">
        <v>5686</v>
      </c>
      <c r="B499" s="292" t="s">
        <v>43</v>
      </c>
      <c r="C499" s="291" t="s">
        <v>3410</v>
      </c>
      <c r="D499" s="291" t="s">
        <v>15</v>
      </c>
      <c r="E499" s="291" t="s">
        <v>3615</v>
      </c>
      <c r="F499" s="290" t="s">
        <v>19</v>
      </c>
      <c r="G499" s="289">
        <v>39.25</v>
      </c>
      <c r="H499" s="289">
        <v>33.4</v>
      </c>
      <c r="I499" s="289">
        <v>1.25</v>
      </c>
      <c r="J499" s="288">
        <v>211</v>
      </c>
      <c r="K499" s="287" t="str">
        <f>IF(L499="","",IF(L499&lt;50,G499-($K$9*G499),IF(L499&gt;=50,H499-($K$9*H499))))</f>
        <v/>
      </c>
      <c r="L499" s="286"/>
    </row>
    <row r="500" spans="1:12" ht="15" customHeight="1" x14ac:dyDescent="0.25">
      <c r="A500" s="294" t="s">
        <v>5685</v>
      </c>
      <c r="B500" s="292" t="s">
        <v>43</v>
      </c>
      <c r="C500" s="291" t="s">
        <v>3410</v>
      </c>
      <c r="D500" s="291" t="s">
        <v>15</v>
      </c>
      <c r="E500" s="291" t="s">
        <v>3613</v>
      </c>
      <c r="F500" s="290" t="s">
        <v>19</v>
      </c>
      <c r="G500" s="289">
        <v>34.700000000000003</v>
      </c>
      <c r="H500" s="289">
        <v>29.5</v>
      </c>
      <c r="I500" s="289">
        <v>1.25</v>
      </c>
      <c r="J500" s="288">
        <v>262</v>
      </c>
      <c r="K500" s="287" t="str">
        <f>IF(L500="","",IF(L500&lt;50,G500-($K$9*G500),IF(L500&gt;=50,H500-($K$9*H500))))</f>
        <v/>
      </c>
      <c r="L500" s="286"/>
    </row>
    <row r="501" spans="1:12" ht="15" customHeight="1" x14ac:dyDescent="0.25">
      <c r="A501" s="294" t="s">
        <v>5684</v>
      </c>
      <c r="B501" s="292" t="s">
        <v>43</v>
      </c>
      <c r="C501" s="291" t="s">
        <v>3410</v>
      </c>
      <c r="D501" s="291" t="s">
        <v>15</v>
      </c>
      <c r="E501" s="291" t="s">
        <v>3638</v>
      </c>
      <c r="F501" s="290" t="s">
        <v>19</v>
      </c>
      <c r="G501" s="289">
        <v>29.45</v>
      </c>
      <c r="H501" s="289">
        <v>25.05</v>
      </c>
      <c r="I501" s="289">
        <v>1.25</v>
      </c>
      <c r="J501" s="288">
        <v>226</v>
      </c>
      <c r="K501" s="287" t="str">
        <f>IF(L501="","",IF(L501&lt;50,G501-($K$9*G501),IF(L501&gt;=50,H501-($K$9*H501))))</f>
        <v/>
      </c>
      <c r="L501" s="286"/>
    </row>
    <row r="502" spans="1:12" ht="15" customHeight="1" x14ac:dyDescent="0.25">
      <c r="A502" s="294" t="s">
        <v>5683</v>
      </c>
      <c r="B502" s="292" t="s">
        <v>43</v>
      </c>
      <c r="C502" s="291" t="s">
        <v>3410</v>
      </c>
      <c r="D502" s="291" t="s">
        <v>15</v>
      </c>
      <c r="E502" s="291" t="s">
        <v>3636</v>
      </c>
      <c r="F502" s="290" t="s">
        <v>19</v>
      </c>
      <c r="G502" s="289">
        <v>24.2</v>
      </c>
      <c r="H502" s="289">
        <v>20.6</v>
      </c>
      <c r="I502" s="289">
        <v>1.25</v>
      </c>
      <c r="J502" s="288">
        <v>45</v>
      </c>
      <c r="K502" s="287" t="str">
        <f>IF(L502="","",IF(L502&lt;50,G502-($K$9*G502),IF(L502&gt;=50,H502-($K$9*H502))))</f>
        <v/>
      </c>
      <c r="L502" s="286"/>
    </row>
    <row r="503" spans="1:12" ht="15" customHeight="1" x14ac:dyDescent="0.25">
      <c r="A503" s="294" t="s">
        <v>5682</v>
      </c>
      <c r="B503" s="292" t="s">
        <v>44</v>
      </c>
      <c r="C503" s="291" t="s">
        <v>3416</v>
      </c>
      <c r="D503" s="291" t="s">
        <v>5677</v>
      </c>
      <c r="E503" s="291" t="s">
        <v>3715</v>
      </c>
      <c r="F503" s="290" t="s">
        <v>19</v>
      </c>
      <c r="G503" s="289">
        <v>55.65</v>
      </c>
      <c r="H503" s="289">
        <v>47.35</v>
      </c>
      <c r="I503" s="289">
        <v>1.0900000000000001</v>
      </c>
      <c r="J503" s="288">
        <v>10</v>
      </c>
      <c r="K503" s="287" t="str">
        <f>IF(L503="","",IF(L503&lt;50,G503-($K$9*G503),IF(L503&gt;=50,H503-($K$9*H503))))</f>
        <v/>
      </c>
      <c r="L503" s="286"/>
    </row>
    <row r="504" spans="1:12" ht="15" customHeight="1" x14ac:dyDescent="0.25">
      <c r="A504" s="294" t="s">
        <v>5681</v>
      </c>
      <c r="B504" s="292" t="s">
        <v>44</v>
      </c>
      <c r="C504" s="291" t="s">
        <v>3416</v>
      </c>
      <c r="D504" s="291" t="s">
        <v>5677</v>
      </c>
      <c r="E504" s="291" t="s">
        <v>3623</v>
      </c>
      <c r="F504" s="290" t="s">
        <v>19</v>
      </c>
      <c r="G504" s="289">
        <v>56.55</v>
      </c>
      <c r="H504" s="289">
        <v>48.1</v>
      </c>
      <c r="I504" s="289">
        <v>1.0900000000000001</v>
      </c>
      <c r="J504" s="288">
        <v>50</v>
      </c>
      <c r="K504" s="287" t="str">
        <f>IF(L504="","",IF(L504&lt;50,G504-($K$9*G504),IF(L504&gt;=50,H504-($K$9*H504))))</f>
        <v/>
      </c>
      <c r="L504" s="286"/>
    </row>
    <row r="505" spans="1:12" ht="15" customHeight="1" x14ac:dyDescent="0.25">
      <c r="A505" s="294" t="s">
        <v>5680</v>
      </c>
      <c r="B505" s="292" t="s">
        <v>44</v>
      </c>
      <c r="C505" s="291" t="s">
        <v>3416</v>
      </c>
      <c r="D505" s="291" t="s">
        <v>5677</v>
      </c>
      <c r="E505" s="291" t="s">
        <v>3712</v>
      </c>
      <c r="F505" s="290" t="s">
        <v>19</v>
      </c>
      <c r="G505" s="289">
        <v>49.5</v>
      </c>
      <c r="H505" s="289">
        <v>42.1</v>
      </c>
      <c r="I505" s="289">
        <v>1.0900000000000001</v>
      </c>
      <c r="J505" s="288">
        <v>283</v>
      </c>
      <c r="K505" s="287" t="str">
        <f>IF(L505="","",IF(L505&lt;50,G505-($K$9*G505),IF(L505&gt;=50,H505-($K$9*H505))))</f>
        <v/>
      </c>
      <c r="L505" s="286"/>
    </row>
    <row r="506" spans="1:12" ht="15" customHeight="1" x14ac:dyDescent="0.25">
      <c r="A506" s="294" t="s">
        <v>5679</v>
      </c>
      <c r="B506" s="292" t="s">
        <v>44</v>
      </c>
      <c r="C506" s="291" t="s">
        <v>3416</v>
      </c>
      <c r="D506" s="291" t="s">
        <v>5677</v>
      </c>
      <c r="E506" s="291" t="s">
        <v>3621</v>
      </c>
      <c r="F506" s="290" t="s">
        <v>19</v>
      </c>
      <c r="G506" s="289">
        <v>48.85</v>
      </c>
      <c r="H506" s="289">
        <v>41.55</v>
      </c>
      <c r="I506" s="289">
        <v>1.0900000000000001</v>
      </c>
      <c r="J506" s="288">
        <v>185</v>
      </c>
      <c r="K506" s="287" t="str">
        <f>IF(L506="","",IF(L506&lt;50,G506-($K$9*G506),IF(L506&gt;=50,H506-($K$9*H506))))</f>
        <v/>
      </c>
      <c r="L506" s="286"/>
    </row>
    <row r="507" spans="1:12" ht="15" customHeight="1" x14ac:dyDescent="0.25">
      <c r="A507" s="294" t="s">
        <v>5678</v>
      </c>
      <c r="B507" s="292" t="s">
        <v>44</v>
      </c>
      <c r="C507" s="291" t="s">
        <v>3416</v>
      </c>
      <c r="D507" s="291" t="s">
        <v>5677</v>
      </c>
      <c r="E507" s="291" t="s">
        <v>3708</v>
      </c>
      <c r="F507" s="290" t="s">
        <v>19</v>
      </c>
      <c r="G507" s="289">
        <v>42.75</v>
      </c>
      <c r="H507" s="289">
        <v>36.35</v>
      </c>
      <c r="I507" s="289">
        <v>1.0900000000000001</v>
      </c>
      <c r="J507" s="288">
        <v>442</v>
      </c>
      <c r="K507" s="287" t="str">
        <f>IF(L507="","",IF(L507&lt;50,G507-($K$9*G507),IF(L507&gt;=50,H507-($K$9*H507))))</f>
        <v/>
      </c>
      <c r="L507" s="286"/>
    </row>
    <row r="508" spans="1:12" ht="15" customHeight="1" x14ac:dyDescent="0.25">
      <c r="A508" s="294" t="s">
        <v>5676</v>
      </c>
      <c r="B508" s="292" t="s">
        <v>44</v>
      </c>
      <c r="C508" s="291" t="s">
        <v>3416</v>
      </c>
      <c r="D508" s="291" t="s">
        <v>15</v>
      </c>
      <c r="E508" s="291" t="s">
        <v>3705</v>
      </c>
      <c r="F508" s="290" t="s">
        <v>19</v>
      </c>
      <c r="G508" s="289">
        <v>35.1</v>
      </c>
      <c r="H508" s="289">
        <v>29.85</v>
      </c>
      <c r="I508" s="289">
        <v>1.0900000000000001</v>
      </c>
      <c r="J508" s="288">
        <v>323</v>
      </c>
      <c r="K508" s="287" t="str">
        <f>IF(L508="","",IF(L508&lt;50,G508-($K$9*G508),IF(L508&gt;=50,H508-($K$9*H508))))</f>
        <v/>
      </c>
      <c r="L508" s="286"/>
    </row>
    <row r="509" spans="1:12" ht="15" customHeight="1" x14ac:dyDescent="0.25">
      <c r="A509" s="294" t="s">
        <v>5675</v>
      </c>
      <c r="B509" s="292" t="s">
        <v>44</v>
      </c>
      <c r="C509" s="291" t="s">
        <v>3416</v>
      </c>
      <c r="D509" s="291" t="s">
        <v>15</v>
      </c>
      <c r="E509" s="291" t="s">
        <v>3617</v>
      </c>
      <c r="F509" s="290" t="s">
        <v>19</v>
      </c>
      <c r="G509" s="289">
        <v>35.35</v>
      </c>
      <c r="H509" s="289">
        <v>30.05</v>
      </c>
      <c r="I509" s="289">
        <v>1.0900000000000001</v>
      </c>
      <c r="J509" s="288">
        <v>13</v>
      </c>
      <c r="K509" s="287" t="str">
        <f>IF(L509="","",IF(L509&lt;50,G509-($K$9*G509),IF(L509&gt;=50,H509-($K$9*H509))))</f>
        <v/>
      </c>
      <c r="L509" s="286"/>
    </row>
    <row r="510" spans="1:12" ht="15" customHeight="1" x14ac:dyDescent="0.25">
      <c r="A510" s="294" t="s">
        <v>5674</v>
      </c>
      <c r="B510" s="292" t="s">
        <v>44</v>
      </c>
      <c r="C510" s="291" t="s">
        <v>3416</v>
      </c>
      <c r="D510" s="291" t="s">
        <v>15</v>
      </c>
      <c r="E510" s="291" t="s">
        <v>3623</v>
      </c>
      <c r="F510" s="290" t="s">
        <v>19</v>
      </c>
      <c r="G510" s="289">
        <v>56.55</v>
      </c>
      <c r="H510" s="289">
        <v>48.1</v>
      </c>
      <c r="I510" s="289">
        <v>1.0900000000000001</v>
      </c>
      <c r="J510" s="288">
        <v>12</v>
      </c>
      <c r="K510" s="287" t="str">
        <f>IF(L510="","",IF(L510&lt;50,G510-($K$9*G510),IF(L510&gt;=50,H510-($K$9*H510))))</f>
        <v/>
      </c>
      <c r="L510" s="286"/>
    </row>
    <row r="511" spans="1:12" ht="15" customHeight="1" x14ac:dyDescent="0.25">
      <c r="A511" s="294" t="s">
        <v>5673</v>
      </c>
      <c r="B511" s="292" t="s">
        <v>44</v>
      </c>
      <c r="C511" s="291" t="s">
        <v>3416</v>
      </c>
      <c r="D511" s="291" t="s">
        <v>15</v>
      </c>
      <c r="E511" s="291" t="s">
        <v>3712</v>
      </c>
      <c r="F511" s="290" t="s">
        <v>19</v>
      </c>
      <c r="G511" s="289">
        <v>49.5</v>
      </c>
      <c r="H511" s="289">
        <v>42.1</v>
      </c>
      <c r="I511" s="289">
        <v>1.0900000000000001</v>
      </c>
      <c r="J511" s="288">
        <v>398</v>
      </c>
      <c r="K511" s="287" t="str">
        <f>IF(L511="","",IF(L511&lt;50,G511-($K$9*G511),IF(L511&gt;=50,H511-($K$9*H511))))</f>
        <v/>
      </c>
      <c r="L511" s="286"/>
    </row>
    <row r="512" spans="1:12" ht="15" customHeight="1" x14ac:dyDescent="0.25">
      <c r="A512" s="294" t="s">
        <v>5672</v>
      </c>
      <c r="B512" s="292" t="s">
        <v>44</v>
      </c>
      <c r="C512" s="291" t="s">
        <v>3416</v>
      </c>
      <c r="D512" s="291" t="s">
        <v>15</v>
      </c>
      <c r="E512" s="291" t="s">
        <v>3686</v>
      </c>
      <c r="F512" s="290" t="s">
        <v>19</v>
      </c>
      <c r="G512" s="289">
        <v>58.15</v>
      </c>
      <c r="H512" s="289">
        <v>49.45</v>
      </c>
      <c r="I512" s="289">
        <v>1.0900000000000001</v>
      </c>
      <c r="J512" s="288">
        <v>10</v>
      </c>
      <c r="K512" s="287" t="str">
        <f>IF(L512="","",IF(L512&lt;50,G512-($K$9*G512),IF(L512&gt;=50,H512-($K$9*H512))))</f>
        <v/>
      </c>
      <c r="L512" s="286"/>
    </row>
    <row r="513" spans="1:12" ht="15" customHeight="1" x14ac:dyDescent="0.25">
      <c r="A513" s="294" t="s">
        <v>5671</v>
      </c>
      <c r="B513" s="292" t="s">
        <v>44</v>
      </c>
      <c r="C513" s="291" t="s">
        <v>3416</v>
      </c>
      <c r="D513" s="291" t="s">
        <v>15</v>
      </c>
      <c r="E513" s="291" t="s">
        <v>3621</v>
      </c>
      <c r="F513" s="290" t="s">
        <v>19</v>
      </c>
      <c r="G513" s="289">
        <v>48.85</v>
      </c>
      <c r="H513" s="289">
        <v>41.55</v>
      </c>
      <c r="I513" s="289">
        <v>1.0900000000000001</v>
      </c>
      <c r="J513" s="288">
        <v>48</v>
      </c>
      <c r="K513" s="287" t="str">
        <f>IF(L513="","",IF(L513&lt;50,G513-($K$9*G513),IF(L513&gt;=50,H513-($K$9*H513))))</f>
        <v/>
      </c>
      <c r="L513" s="286"/>
    </row>
    <row r="514" spans="1:12" ht="15" customHeight="1" x14ac:dyDescent="0.25">
      <c r="A514" s="294" t="s">
        <v>5670</v>
      </c>
      <c r="B514" s="292" t="s">
        <v>44</v>
      </c>
      <c r="C514" s="291" t="s">
        <v>3416</v>
      </c>
      <c r="D514" s="291" t="s">
        <v>15</v>
      </c>
      <c r="E514" s="291" t="s">
        <v>3708</v>
      </c>
      <c r="F514" s="290" t="s">
        <v>19</v>
      </c>
      <c r="G514" s="289">
        <v>42.75</v>
      </c>
      <c r="H514" s="289">
        <v>36.35</v>
      </c>
      <c r="I514" s="289">
        <v>1.0900000000000001</v>
      </c>
      <c r="J514" s="288">
        <v>234</v>
      </c>
      <c r="K514" s="287" t="str">
        <f>IF(L514="","",IF(L514&lt;50,G514-($K$9*G514),IF(L514&gt;=50,H514-($K$9*H514))))</f>
        <v/>
      </c>
      <c r="L514" s="286"/>
    </row>
    <row r="515" spans="1:12" ht="15" customHeight="1" x14ac:dyDescent="0.25">
      <c r="A515" s="294" t="s">
        <v>5669</v>
      </c>
      <c r="B515" s="292" t="s">
        <v>44</v>
      </c>
      <c r="C515" s="291" t="s">
        <v>3416</v>
      </c>
      <c r="D515" s="291" t="s">
        <v>2258</v>
      </c>
      <c r="E515" s="291" t="s">
        <v>2508</v>
      </c>
      <c r="F515" s="290" t="s">
        <v>19</v>
      </c>
      <c r="G515" s="289">
        <v>49.9</v>
      </c>
      <c r="H515" s="289">
        <v>42.45</v>
      </c>
      <c r="I515" s="289">
        <v>1.0900000000000001</v>
      </c>
      <c r="J515" s="288">
        <v>167</v>
      </c>
      <c r="K515" s="287" t="str">
        <f>IF(L515="","",IF(L515&lt;50,G515-($K$9*G515),IF(L515&gt;=50,H515-($K$9*H515))))</f>
        <v/>
      </c>
      <c r="L515" s="286"/>
    </row>
    <row r="516" spans="1:12" ht="15" customHeight="1" x14ac:dyDescent="0.25">
      <c r="A516" s="294" t="s">
        <v>5668</v>
      </c>
      <c r="B516" s="292" t="s">
        <v>44</v>
      </c>
      <c r="C516" s="291" t="s">
        <v>3416</v>
      </c>
      <c r="D516" s="291" t="s">
        <v>2258</v>
      </c>
      <c r="E516" s="291" t="s">
        <v>2777</v>
      </c>
      <c r="F516" s="290" t="s">
        <v>19</v>
      </c>
      <c r="G516" s="289">
        <v>43</v>
      </c>
      <c r="H516" s="289">
        <v>36.549999999999997</v>
      </c>
      <c r="I516" s="289">
        <v>1.0900000000000001</v>
      </c>
      <c r="J516" s="288">
        <v>500</v>
      </c>
      <c r="K516" s="287" t="str">
        <f>IF(L516="","",IF(L516&lt;50,G516-($K$9*G516),IF(L516&gt;=50,H516-($K$9*H516))))</f>
        <v/>
      </c>
      <c r="L516" s="286"/>
    </row>
    <row r="517" spans="1:12" ht="15" customHeight="1" x14ac:dyDescent="0.25">
      <c r="A517" s="294" t="s">
        <v>5667</v>
      </c>
      <c r="B517" s="292" t="s">
        <v>44</v>
      </c>
      <c r="C517" s="291" t="s">
        <v>3416</v>
      </c>
      <c r="D517" s="291" t="s">
        <v>2258</v>
      </c>
      <c r="E517" s="291" t="s">
        <v>2709</v>
      </c>
      <c r="F517" s="290" t="s">
        <v>19</v>
      </c>
      <c r="G517" s="289">
        <v>34.6</v>
      </c>
      <c r="H517" s="289">
        <v>29.45</v>
      </c>
      <c r="I517" s="289">
        <v>1.0900000000000001</v>
      </c>
      <c r="J517" s="288">
        <v>500</v>
      </c>
      <c r="K517" s="287" t="str">
        <f>IF(L517="","",IF(L517&lt;50,G517-($K$9*G517),IF(L517&gt;=50,H517-($K$9*H517))))</f>
        <v/>
      </c>
      <c r="L517" s="286"/>
    </row>
    <row r="518" spans="1:12" ht="15" customHeight="1" x14ac:dyDescent="0.25">
      <c r="A518" s="294" t="s">
        <v>5666</v>
      </c>
      <c r="B518" s="292" t="s">
        <v>44</v>
      </c>
      <c r="C518" s="291" t="s">
        <v>3416</v>
      </c>
      <c r="D518" s="291" t="s">
        <v>2258</v>
      </c>
      <c r="E518" s="291" t="s">
        <v>3157</v>
      </c>
      <c r="F518" s="290" t="s">
        <v>19</v>
      </c>
      <c r="G518" s="289">
        <v>32.049999999999997</v>
      </c>
      <c r="H518" s="289">
        <v>27.25</v>
      </c>
      <c r="I518" s="289">
        <v>1.0900000000000001</v>
      </c>
      <c r="J518" s="288">
        <v>500</v>
      </c>
      <c r="K518" s="287" t="str">
        <f>IF(L518="","",IF(L518&lt;50,G518-($K$9*G518),IF(L518&gt;=50,H518-($K$9*H518))))</f>
        <v/>
      </c>
      <c r="L518" s="286"/>
    </row>
    <row r="519" spans="1:12" ht="15" customHeight="1" x14ac:dyDescent="0.25">
      <c r="A519" s="294" t="s">
        <v>5665</v>
      </c>
      <c r="B519" s="292" t="s">
        <v>44</v>
      </c>
      <c r="C519" s="291" t="s">
        <v>3416</v>
      </c>
      <c r="D519" s="291" t="s">
        <v>2258</v>
      </c>
      <c r="E519" s="291" t="s">
        <v>3973</v>
      </c>
      <c r="F519" s="290" t="s">
        <v>19</v>
      </c>
      <c r="G519" s="289">
        <v>30.75</v>
      </c>
      <c r="H519" s="289">
        <v>26.15</v>
      </c>
      <c r="I519" s="289">
        <v>1.0900000000000001</v>
      </c>
      <c r="J519" s="288">
        <v>30</v>
      </c>
      <c r="K519" s="287" t="str">
        <f>IF(L519="","",IF(L519&lt;50,G519-($K$9*G519),IF(L519&gt;=50,H519-($K$9*H519))))</f>
        <v/>
      </c>
      <c r="L519" s="286"/>
    </row>
    <row r="520" spans="1:12" ht="15" customHeight="1" x14ac:dyDescent="0.25">
      <c r="A520" s="294" t="s">
        <v>5664</v>
      </c>
      <c r="B520" s="292" t="s">
        <v>45</v>
      </c>
      <c r="C520" s="291" t="s">
        <v>3388</v>
      </c>
      <c r="D520" s="291" t="s">
        <v>15</v>
      </c>
      <c r="E520" s="291" t="s">
        <v>3679</v>
      </c>
      <c r="F520" s="290" t="s">
        <v>24</v>
      </c>
      <c r="G520" s="289">
        <v>37.4</v>
      </c>
      <c r="H520" s="289">
        <v>31.8</v>
      </c>
      <c r="I520" s="289">
        <v>1.5</v>
      </c>
      <c r="J520" s="288">
        <v>31</v>
      </c>
      <c r="K520" s="287" t="str">
        <f>IF(L520="","",IF(L520&lt;50,G520-($K$9*G520),IF(L520&gt;=50,H520-($K$9*H520))))</f>
        <v/>
      </c>
      <c r="L520" s="286"/>
    </row>
    <row r="521" spans="1:12" ht="15" customHeight="1" x14ac:dyDescent="0.25">
      <c r="A521" s="294" t="s">
        <v>5663</v>
      </c>
      <c r="B521" s="292" t="s">
        <v>45</v>
      </c>
      <c r="C521" s="291" t="s">
        <v>3388</v>
      </c>
      <c r="D521" s="291" t="s">
        <v>15</v>
      </c>
      <c r="E521" s="291" t="s">
        <v>3642</v>
      </c>
      <c r="F521" s="290" t="s">
        <v>24</v>
      </c>
      <c r="G521" s="289">
        <v>32</v>
      </c>
      <c r="H521" s="289">
        <v>27.2</v>
      </c>
      <c r="I521" s="289">
        <v>1.5</v>
      </c>
      <c r="J521" s="288">
        <v>223</v>
      </c>
      <c r="K521" s="287" t="str">
        <f>IF(L521="","",IF(L521&lt;50,G521-($K$9*G521),IF(L521&gt;=50,H521-($K$9*H521))))</f>
        <v/>
      </c>
      <c r="L521" s="286"/>
    </row>
    <row r="522" spans="1:12" ht="15" customHeight="1" x14ac:dyDescent="0.25">
      <c r="A522" s="294" t="s">
        <v>5662</v>
      </c>
      <c r="B522" s="292" t="s">
        <v>45</v>
      </c>
      <c r="C522" s="291" t="s">
        <v>3388</v>
      </c>
      <c r="D522" s="291" t="s">
        <v>15</v>
      </c>
      <c r="E522" s="291" t="s">
        <v>3615</v>
      </c>
      <c r="F522" s="290" t="s">
        <v>24</v>
      </c>
      <c r="G522" s="289">
        <v>27.75</v>
      </c>
      <c r="H522" s="289">
        <v>23.6</v>
      </c>
      <c r="I522" s="289">
        <v>1.5</v>
      </c>
      <c r="J522" s="288">
        <v>8</v>
      </c>
      <c r="K522" s="287" t="str">
        <f>IF(L522="","",IF(L522&lt;50,G522-($K$9*G522),IF(L522&gt;=50,H522-($K$9*H522))))</f>
        <v/>
      </c>
      <c r="L522" s="286"/>
    </row>
    <row r="523" spans="1:12" ht="15" customHeight="1" x14ac:dyDescent="0.25">
      <c r="A523" s="294" t="s">
        <v>5661</v>
      </c>
      <c r="B523" s="292" t="s">
        <v>45</v>
      </c>
      <c r="C523" s="291" t="s">
        <v>3388</v>
      </c>
      <c r="D523" s="291" t="s">
        <v>15</v>
      </c>
      <c r="E523" s="291" t="s">
        <v>3638</v>
      </c>
      <c r="F523" s="290" t="s">
        <v>24</v>
      </c>
      <c r="G523" s="289">
        <v>20.5</v>
      </c>
      <c r="H523" s="289">
        <v>17.45</v>
      </c>
      <c r="I523" s="289">
        <v>1.5</v>
      </c>
      <c r="J523" s="288">
        <v>10</v>
      </c>
      <c r="K523" s="287" t="str">
        <f>IF(L523="","",IF(L523&lt;50,G523-($K$9*G523),IF(L523&gt;=50,H523-($K$9*H523))))</f>
        <v/>
      </c>
      <c r="L523" s="286"/>
    </row>
    <row r="524" spans="1:12" ht="15" customHeight="1" x14ac:dyDescent="0.25">
      <c r="A524" s="294" t="s">
        <v>5660</v>
      </c>
      <c r="B524" s="292" t="s">
        <v>46</v>
      </c>
      <c r="C524" s="291" t="s">
        <v>3403</v>
      </c>
      <c r="D524" s="291" t="s">
        <v>15</v>
      </c>
      <c r="E524" s="291" t="s">
        <v>3625</v>
      </c>
      <c r="F524" s="290" t="s">
        <v>16</v>
      </c>
      <c r="G524" s="289">
        <v>66.25</v>
      </c>
      <c r="H524" s="289">
        <v>56.35</v>
      </c>
      <c r="I524" s="289">
        <v>2</v>
      </c>
      <c r="J524" s="288">
        <v>416</v>
      </c>
      <c r="K524" s="287" t="str">
        <f>IF(L524="","",IF(L524&lt;50,G524-($K$9*G524),IF(L524&gt;=50,H524-($K$9*H524))))</f>
        <v/>
      </c>
      <c r="L524" s="286"/>
    </row>
    <row r="525" spans="1:12" ht="15" customHeight="1" x14ac:dyDescent="0.25">
      <c r="A525" s="294" t="s">
        <v>5659</v>
      </c>
      <c r="B525" s="292" t="s">
        <v>46</v>
      </c>
      <c r="C525" s="291" t="s">
        <v>3403</v>
      </c>
      <c r="D525" s="291" t="s">
        <v>15</v>
      </c>
      <c r="E525" s="291" t="s">
        <v>3623</v>
      </c>
      <c r="F525" s="290" t="s">
        <v>16</v>
      </c>
      <c r="G525" s="289">
        <v>56.1</v>
      </c>
      <c r="H525" s="289">
        <v>47.7</v>
      </c>
      <c r="I525" s="289">
        <v>2</v>
      </c>
      <c r="J525" s="288">
        <v>76</v>
      </c>
      <c r="K525" s="287" t="str">
        <f>IF(L525="","",IF(L525&lt;50,G525-($K$9*G525),IF(L525&gt;=50,H525-($K$9*H525))))</f>
        <v/>
      </c>
      <c r="L525" s="286"/>
    </row>
    <row r="526" spans="1:12" ht="15" customHeight="1" x14ac:dyDescent="0.25">
      <c r="A526" s="294" t="s">
        <v>5658</v>
      </c>
      <c r="B526" s="292" t="s">
        <v>46</v>
      </c>
      <c r="C526" s="291" t="s">
        <v>3403</v>
      </c>
      <c r="D526" s="291" t="s">
        <v>15</v>
      </c>
      <c r="E526" s="291" t="s">
        <v>3621</v>
      </c>
      <c r="F526" s="290" t="s">
        <v>16</v>
      </c>
      <c r="G526" s="289">
        <v>47.6</v>
      </c>
      <c r="H526" s="289">
        <v>40.5</v>
      </c>
      <c r="I526" s="289">
        <v>2</v>
      </c>
      <c r="J526" s="288">
        <v>53</v>
      </c>
      <c r="K526" s="287" t="str">
        <f>IF(L526="","",IF(L526&lt;50,G526-($K$9*G526),IF(L526&gt;=50,H526-($K$9*H526))))</f>
        <v/>
      </c>
      <c r="L526" s="286"/>
    </row>
    <row r="527" spans="1:12" ht="15" customHeight="1" x14ac:dyDescent="0.25">
      <c r="A527" s="294" t="s">
        <v>5657</v>
      </c>
      <c r="B527" s="292" t="s">
        <v>46</v>
      </c>
      <c r="C527" s="291" t="s">
        <v>3403</v>
      </c>
      <c r="D527" s="291" t="s">
        <v>15</v>
      </c>
      <c r="E527" s="291" t="s">
        <v>3619</v>
      </c>
      <c r="F527" s="290" t="s">
        <v>16</v>
      </c>
      <c r="G527" s="289">
        <v>40.4</v>
      </c>
      <c r="H527" s="289">
        <v>34.35</v>
      </c>
      <c r="I527" s="289">
        <v>2</v>
      </c>
      <c r="J527" s="288">
        <v>11</v>
      </c>
      <c r="K527" s="287" t="str">
        <f>IF(L527="","",IF(L527&lt;50,G527-($K$9*G527),IF(L527&gt;=50,H527-($K$9*H527))))</f>
        <v/>
      </c>
      <c r="L527" s="286"/>
    </row>
    <row r="528" spans="1:12" ht="15" customHeight="1" x14ac:dyDescent="0.25">
      <c r="A528" s="294" t="s">
        <v>5656</v>
      </c>
      <c r="B528" s="292" t="s">
        <v>46</v>
      </c>
      <c r="C528" s="291" t="s">
        <v>3403</v>
      </c>
      <c r="D528" s="291" t="s">
        <v>15</v>
      </c>
      <c r="E528" s="291" t="s">
        <v>3613</v>
      </c>
      <c r="F528" s="290" t="s">
        <v>16</v>
      </c>
      <c r="G528" s="289">
        <v>23.25</v>
      </c>
      <c r="H528" s="289">
        <v>19.8</v>
      </c>
      <c r="I528" s="289">
        <v>2</v>
      </c>
      <c r="J528" s="288">
        <v>25</v>
      </c>
      <c r="K528" s="287" t="str">
        <f>IF(L528="","",IF(L528&lt;50,G528-($K$9*G528),IF(L528&gt;=50,H528-($K$9*H528))))</f>
        <v/>
      </c>
      <c r="L528" s="286"/>
    </row>
    <row r="529" spans="1:12" ht="15" customHeight="1" x14ac:dyDescent="0.25">
      <c r="A529" s="294" t="s">
        <v>5655</v>
      </c>
      <c r="B529" s="292" t="s">
        <v>46</v>
      </c>
      <c r="C529" s="291" t="s">
        <v>3403</v>
      </c>
      <c r="D529" s="291" t="s">
        <v>15</v>
      </c>
      <c r="E529" s="291" t="s">
        <v>3638</v>
      </c>
      <c r="F529" s="290" t="s">
        <v>16</v>
      </c>
      <c r="G529" s="289">
        <v>21.25</v>
      </c>
      <c r="H529" s="289">
        <v>18.100000000000001</v>
      </c>
      <c r="I529" s="289">
        <v>2</v>
      </c>
      <c r="J529" s="288">
        <v>183</v>
      </c>
      <c r="K529" s="287" t="str">
        <f>IF(L529="","",IF(L529&lt;50,G529-($K$9*G529),IF(L529&gt;=50,H529-($K$9*H529))))</f>
        <v/>
      </c>
      <c r="L529" s="286"/>
    </row>
    <row r="530" spans="1:12" ht="15" customHeight="1" x14ac:dyDescent="0.25">
      <c r="A530" s="294" t="s">
        <v>5654</v>
      </c>
      <c r="B530" s="292" t="s">
        <v>46</v>
      </c>
      <c r="C530" s="291" t="s">
        <v>3403</v>
      </c>
      <c r="D530" s="291" t="s">
        <v>15</v>
      </c>
      <c r="E530" s="291" t="s">
        <v>3636</v>
      </c>
      <c r="F530" s="290" t="s">
        <v>16</v>
      </c>
      <c r="G530" s="289">
        <v>18.45</v>
      </c>
      <c r="H530" s="289">
        <v>15.7</v>
      </c>
      <c r="I530" s="289">
        <v>2</v>
      </c>
      <c r="J530" s="288">
        <v>203</v>
      </c>
      <c r="K530" s="287" t="str">
        <f>IF(L530="","",IF(L530&lt;50,G530-($K$9*G530),IF(L530&gt;=50,H530-($K$9*H530))))</f>
        <v/>
      </c>
      <c r="L530" s="286"/>
    </row>
    <row r="531" spans="1:12" ht="15" customHeight="1" x14ac:dyDescent="0.25">
      <c r="A531" s="294" t="s">
        <v>5653</v>
      </c>
      <c r="B531" s="292" t="s">
        <v>47</v>
      </c>
      <c r="C531" s="291" t="s">
        <v>3384</v>
      </c>
      <c r="D531" s="291" t="s">
        <v>15</v>
      </c>
      <c r="E531" s="291" t="s">
        <v>3715</v>
      </c>
      <c r="F531" s="290" t="s">
        <v>24</v>
      </c>
      <c r="G531" s="289">
        <v>59.65</v>
      </c>
      <c r="H531" s="289">
        <v>50.75</v>
      </c>
      <c r="I531" s="289">
        <v>1.5</v>
      </c>
      <c r="J531" s="288">
        <v>75</v>
      </c>
      <c r="K531" s="287" t="str">
        <f>IF(L531="","",IF(L531&lt;50,G531-($K$9*G531),IF(L531&gt;=50,H531-($K$9*H531))))</f>
        <v/>
      </c>
      <c r="L531" s="286"/>
    </row>
    <row r="532" spans="1:12" ht="15" customHeight="1" x14ac:dyDescent="0.25">
      <c r="A532" s="294" t="s">
        <v>5652</v>
      </c>
      <c r="B532" s="292" t="s">
        <v>47</v>
      </c>
      <c r="C532" s="291" t="s">
        <v>3384</v>
      </c>
      <c r="D532" s="291" t="s">
        <v>15</v>
      </c>
      <c r="E532" s="291" t="s">
        <v>3708</v>
      </c>
      <c r="F532" s="290" t="s">
        <v>24</v>
      </c>
      <c r="G532" s="289">
        <v>43.3</v>
      </c>
      <c r="H532" s="289">
        <v>36.85</v>
      </c>
      <c r="I532" s="289">
        <v>1.5</v>
      </c>
      <c r="J532" s="288">
        <v>32</v>
      </c>
      <c r="K532" s="287" t="str">
        <f>IF(L532="","",IF(L532&lt;50,G532-($K$9*G532),IF(L532&gt;=50,H532-($K$9*H532))))</f>
        <v/>
      </c>
      <c r="L532" s="286"/>
    </row>
    <row r="533" spans="1:12" ht="15" customHeight="1" x14ac:dyDescent="0.25">
      <c r="A533" s="294" t="s">
        <v>5651</v>
      </c>
      <c r="B533" s="292" t="s">
        <v>47</v>
      </c>
      <c r="C533" s="291" t="s">
        <v>3384</v>
      </c>
      <c r="D533" s="291" t="s">
        <v>15</v>
      </c>
      <c r="E533" s="291" t="s">
        <v>3636</v>
      </c>
      <c r="F533" s="290" t="s">
        <v>24</v>
      </c>
      <c r="G533" s="289">
        <v>18.899999999999999</v>
      </c>
      <c r="H533" s="289">
        <v>16.100000000000001</v>
      </c>
      <c r="I533" s="289">
        <v>1.5</v>
      </c>
      <c r="J533" s="288">
        <v>37</v>
      </c>
      <c r="K533" s="287" t="str">
        <f>IF(L533="","",IF(L533&lt;50,G533-($K$9*G533),IF(L533&gt;=50,H533-($K$9*H533))))</f>
        <v/>
      </c>
      <c r="L533" s="286"/>
    </row>
    <row r="534" spans="1:12" ht="15" customHeight="1" x14ac:dyDescent="0.25">
      <c r="A534" s="294" t="s">
        <v>5650</v>
      </c>
      <c r="B534" s="292" t="s">
        <v>48</v>
      </c>
      <c r="C534" s="291" t="s">
        <v>3393</v>
      </c>
      <c r="D534" s="291" t="s">
        <v>15</v>
      </c>
      <c r="E534" s="291" t="s">
        <v>3625</v>
      </c>
      <c r="F534" s="290" t="s">
        <v>24</v>
      </c>
      <c r="G534" s="289">
        <v>68.75</v>
      </c>
      <c r="H534" s="289">
        <v>58.45</v>
      </c>
      <c r="I534" s="289">
        <v>2</v>
      </c>
      <c r="J534" s="288">
        <v>222</v>
      </c>
      <c r="K534" s="287" t="str">
        <f>IF(L534="","",IF(L534&lt;50,G534-($K$9*G534),IF(L534&gt;=50,H534-($K$9*H534))))</f>
        <v/>
      </c>
      <c r="L534" s="286"/>
    </row>
    <row r="535" spans="1:12" ht="15" customHeight="1" x14ac:dyDescent="0.25">
      <c r="A535" s="294" t="s">
        <v>5649</v>
      </c>
      <c r="B535" s="292" t="s">
        <v>48</v>
      </c>
      <c r="C535" s="291" t="s">
        <v>3393</v>
      </c>
      <c r="D535" s="291" t="s">
        <v>15</v>
      </c>
      <c r="E535" s="291" t="s">
        <v>3715</v>
      </c>
      <c r="F535" s="290" t="s">
        <v>24</v>
      </c>
      <c r="G535" s="289">
        <v>60.2</v>
      </c>
      <c r="H535" s="289">
        <v>51.2</v>
      </c>
      <c r="I535" s="289">
        <v>2</v>
      </c>
      <c r="J535" s="288">
        <v>81</v>
      </c>
      <c r="K535" s="287" t="str">
        <f>IF(L535="","",IF(L535&lt;50,G535-($K$9*G535),IF(L535&gt;=50,H535-($K$9*H535))))</f>
        <v/>
      </c>
      <c r="L535" s="286"/>
    </row>
    <row r="536" spans="1:12" ht="15" customHeight="1" x14ac:dyDescent="0.25">
      <c r="A536" s="294" t="s">
        <v>5648</v>
      </c>
      <c r="B536" s="292" t="s">
        <v>48</v>
      </c>
      <c r="C536" s="291" t="s">
        <v>3393</v>
      </c>
      <c r="D536" s="291" t="s">
        <v>15</v>
      </c>
      <c r="E536" s="291" t="s">
        <v>3623</v>
      </c>
      <c r="F536" s="290" t="s">
        <v>24</v>
      </c>
      <c r="G536" s="289">
        <v>59.1</v>
      </c>
      <c r="H536" s="289">
        <v>50.25</v>
      </c>
      <c r="I536" s="289">
        <v>2</v>
      </c>
      <c r="J536" s="288">
        <v>500</v>
      </c>
      <c r="K536" s="287" t="str">
        <f>IF(L536="","",IF(L536&lt;50,G536-($K$9*G536),IF(L536&gt;=50,H536-($K$9*H536))))</f>
        <v/>
      </c>
      <c r="L536" s="286"/>
    </row>
    <row r="537" spans="1:12" ht="15" customHeight="1" x14ac:dyDescent="0.25">
      <c r="A537" s="294" t="s">
        <v>5647</v>
      </c>
      <c r="B537" s="292" t="s">
        <v>48</v>
      </c>
      <c r="C537" s="291" t="s">
        <v>3393</v>
      </c>
      <c r="D537" s="291" t="s">
        <v>15</v>
      </c>
      <c r="E537" s="291" t="s">
        <v>3712</v>
      </c>
      <c r="F537" s="290" t="s">
        <v>24</v>
      </c>
      <c r="G537" s="289">
        <v>51.75</v>
      </c>
      <c r="H537" s="289">
        <v>44</v>
      </c>
      <c r="I537" s="289">
        <v>2</v>
      </c>
      <c r="J537" s="288">
        <v>192</v>
      </c>
      <c r="K537" s="287" t="str">
        <f>IF(L537="","",IF(L537&lt;50,G537-($K$9*G537),IF(L537&gt;=50,H537-($K$9*H537))))</f>
        <v/>
      </c>
      <c r="L537" s="286"/>
    </row>
    <row r="538" spans="1:12" ht="15" customHeight="1" x14ac:dyDescent="0.25">
      <c r="A538" s="294" t="s">
        <v>5646</v>
      </c>
      <c r="B538" s="292" t="s">
        <v>48</v>
      </c>
      <c r="C538" s="291" t="s">
        <v>3393</v>
      </c>
      <c r="D538" s="291" t="s">
        <v>15</v>
      </c>
      <c r="E538" s="291" t="s">
        <v>3621</v>
      </c>
      <c r="F538" s="290" t="s">
        <v>24</v>
      </c>
      <c r="G538" s="289">
        <v>50.85</v>
      </c>
      <c r="H538" s="289">
        <v>43.25</v>
      </c>
      <c r="I538" s="289">
        <v>2</v>
      </c>
      <c r="J538" s="288">
        <v>326</v>
      </c>
      <c r="K538" s="287" t="str">
        <f>IF(L538="","",IF(L538&lt;50,G538-($K$9*G538),IF(L538&gt;=50,H538-($K$9*H538))))</f>
        <v/>
      </c>
      <c r="L538" s="286"/>
    </row>
    <row r="539" spans="1:12" ht="15" customHeight="1" x14ac:dyDescent="0.25">
      <c r="A539" s="294" t="s">
        <v>5645</v>
      </c>
      <c r="B539" s="292" t="s">
        <v>48</v>
      </c>
      <c r="C539" s="291" t="s">
        <v>3393</v>
      </c>
      <c r="D539" s="291" t="s">
        <v>15</v>
      </c>
      <c r="E539" s="291" t="s">
        <v>3708</v>
      </c>
      <c r="F539" s="290" t="s">
        <v>24</v>
      </c>
      <c r="G539" s="289">
        <v>44.5</v>
      </c>
      <c r="H539" s="289">
        <v>37.85</v>
      </c>
      <c r="I539" s="289">
        <v>2</v>
      </c>
      <c r="J539" s="288">
        <v>143</v>
      </c>
      <c r="K539" s="287" t="str">
        <f>IF(L539="","",IF(L539&lt;50,G539-($K$9*G539),IF(L539&gt;=50,H539-($K$9*H539))))</f>
        <v/>
      </c>
      <c r="L539" s="286"/>
    </row>
    <row r="540" spans="1:12" ht="15" customHeight="1" x14ac:dyDescent="0.25">
      <c r="A540" s="294" t="s">
        <v>5644</v>
      </c>
      <c r="B540" s="292" t="s">
        <v>48</v>
      </c>
      <c r="C540" s="291" t="s">
        <v>3393</v>
      </c>
      <c r="D540" s="291" t="s">
        <v>15</v>
      </c>
      <c r="E540" s="291" t="s">
        <v>3619</v>
      </c>
      <c r="F540" s="290" t="s">
        <v>24</v>
      </c>
      <c r="G540" s="289">
        <v>43.4</v>
      </c>
      <c r="H540" s="289">
        <v>36.9</v>
      </c>
      <c r="I540" s="289">
        <v>2</v>
      </c>
      <c r="J540" s="288">
        <v>21</v>
      </c>
      <c r="K540" s="287" t="str">
        <f>IF(L540="","",IF(L540&lt;50,G540-($K$9*G540),IF(L540&gt;=50,H540-($K$9*H540))))</f>
        <v/>
      </c>
      <c r="L540" s="286"/>
    </row>
    <row r="541" spans="1:12" ht="15" customHeight="1" x14ac:dyDescent="0.25">
      <c r="A541" s="294" t="s">
        <v>5643</v>
      </c>
      <c r="B541" s="292" t="s">
        <v>48</v>
      </c>
      <c r="C541" s="291" t="s">
        <v>3393</v>
      </c>
      <c r="D541" s="291" t="s">
        <v>15</v>
      </c>
      <c r="E541" s="291" t="s">
        <v>3705</v>
      </c>
      <c r="F541" s="290" t="s">
        <v>24</v>
      </c>
      <c r="G541" s="289">
        <v>38</v>
      </c>
      <c r="H541" s="289">
        <v>32.299999999999997</v>
      </c>
      <c r="I541" s="289">
        <v>2</v>
      </c>
      <c r="J541" s="288">
        <v>40</v>
      </c>
      <c r="K541" s="287" t="str">
        <f>IF(L541="","",IF(L541&lt;50,G541-($K$9*G541),IF(L541&gt;=50,H541-($K$9*H541))))</f>
        <v/>
      </c>
      <c r="L541" s="286"/>
    </row>
    <row r="542" spans="1:12" ht="15" customHeight="1" x14ac:dyDescent="0.25">
      <c r="A542" s="294" t="s">
        <v>5642</v>
      </c>
      <c r="B542" s="292" t="s">
        <v>48</v>
      </c>
      <c r="C542" s="291" t="s">
        <v>3393</v>
      </c>
      <c r="D542" s="291" t="s">
        <v>15</v>
      </c>
      <c r="E542" s="291" t="s">
        <v>3638</v>
      </c>
      <c r="F542" s="290" t="s">
        <v>24</v>
      </c>
      <c r="G542" s="289">
        <v>21.7</v>
      </c>
      <c r="H542" s="289">
        <v>18.45</v>
      </c>
      <c r="I542" s="289">
        <v>2</v>
      </c>
      <c r="J542" s="288">
        <v>31</v>
      </c>
      <c r="K542" s="287" t="str">
        <f>IF(L542="","",IF(L542&lt;50,G542-($K$9*G542),IF(L542&gt;=50,H542-($K$9*H542))))</f>
        <v/>
      </c>
      <c r="L542" s="286"/>
    </row>
    <row r="543" spans="1:12" ht="15" customHeight="1" x14ac:dyDescent="0.25">
      <c r="A543" s="294" t="s">
        <v>5641</v>
      </c>
      <c r="B543" s="292" t="s">
        <v>48</v>
      </c>
      <c r="C543" s="291" t="s">
        <v>3393</v>
      </c>
      <c r="D543" s="291" t="s">
        <v>15</v>
      </c>
      <c r="E543" s="291" t="s">
        <v>3636</v>
      </c>
      <c r="F543" s="290" t="s">
        <v>24</v>
      </c>
      <c r="G543" s="289">
        <v>19.25</v>
      </c>
      <c r="H543" s="289">
        <v>16.399999999999999</v>
      </c>
      <c r="I543" s="289">
        <v>2</v>
      </c>
      <c r="J543" s="288">
        <v>228</v>
      </c>
      <c r="K543" s="287" t="str">
        <f>IF(L543="","",IF(L543&lt;50,G543-($K$9*G543),IF(L543&gt;=50,H543-($K$9*H543))))</f>
        <v/>
      </c>
      <c r="L543" s="286"/>
    </row>
    <row r="544" spans="1:12" ht="15" customHeight="1" x14ac:dyDescent="0.25">
      <c r="A544" s="294" t="s">
        <v>5640</v>
      </c>
      <c r="B544" s="292" t="s">
        <v>49</v>
      </c>
      <c r="C544" s="291" t="s">
        <v>3397</v>
      </c>
      <c r="D544" s="291" t="s">
        <v>15</v>
      </c>
      <c r="E544" s="291" t="s">
        <v>3634</v>
      </c>
      <c r="F544" s="290" t="s">
        <v>20</v>
      </c>
      <c r="G544" s="289">
        <v>102.2</v>
      </c>
      <c r="H544" s="289">
        <v>86.9</v>
      </c>
      <c r="I544" s="289">
        <v>2</v>
      </c>
      <c r="J544" s="288">
        <v>500</v>
      </c>
      <c r="K544" s="287" t="str">
        <f>IF(L544="","",IF(L544&lt;50,G544-($K$9*G544),IF(L544&gt;=50,H544-($K$9*H544))))</f>
        <v/>
      </c>
      <c r="L544" s="286"/>
    </row>
    <row r="545" spans="1:12" ht="15" customHeight="1" x14ac:dyDescent="0.25">
      <c r="A545" s="294" t="s">
        <v>5639</v>
      </c>
      <c r="B545" s="292" t="s">
        <v>49</v>
      </c>
      <c r="C545" s="291" t="s">
        <v>3397</v>
      </c>
      <c r="D545" s="291" t="s">
        <v>15</v>
      </c>
      <c r="E545" s="291" t="s">
        <v>3627</v>
      </c>
      <c r="F545" s="290" t="s">
        <v>20</v>
      </c>
      <c r="G545" s="289">
        <v>88</v>
      </c>
      <c r="H545" s="289">
        <v>74.8</v>
      </c>
      <c r="I545" s="289">
        <v>2</v>
      </c>
      <c r="J545" s="288">
        <v>374</v>
      </c>
      <c r="K545" s="287" t="str">
        <f>IF(L545="","",IF(L545&lt;50,G545-($K$9*G545),IF(L545&gt;=50,H545-($K$9*H545))))</f>
        <v/>
      </c>
      <c r="L545" s="286"/>
    </row>
    <row r="546" spans="1:12" ht="15" customHeight="1" x14ac:dyDescent="0.25">
      <c r="A546" s="294" t="s">
        <v>5638</v>
      </c>
      <c r="B546" s="292" t="s">
        <v>49</v>
      </c>
      <c r="C546" s="291" t="s">
        <v>3397</v>
      </c>
      <c r="D546" s="291" t="s">
        <v>15</v>
      </c>
      <c r="E546" s="291" t="s">
        <v>3625</v>
      </c>
      <c r="F546" s="290" t="s">
        <v>20</v>
      </c>
      <c r="G546" s="289">
        <v>73.349999999999994</v>
      </c>
      <c r="H546" s="289">
        <v>62.35</v>
      </c>
      <c r="I546" s="289">
        <v>2</v>
      </c>
      <c r="J546" s="288">
        <v>500</v>
      </c>
      <c r="K546" s="287" t="str">
        <f>IF(L546="","",IF(L546&lt;50,G546-($K$9*G546),IF(L546&gt;=50,H546-($K$9*H546))))</f>
        <v/>
      </c>
      <c r="L546" s="286"/>
    </row>
    <row r="547" spans="1:12" ht="15" customHeight="1" x14ac:dyDescent="0.25">
      <c r="A547" s="294" t="s">
        <v>5637</v>
      </c>
      <c r="B547" s="292" t="s">
        <v>49</v>
      </c>
      <c r="C547" s="291" t="s">
        <v>3397</v>
      </c>
      <c r="D547" s="291" t="s">
        <v>15</v>
      </c>
      <c r="E547" s="291" t="s">
        <v>3715</v>
      </c>
      <c r="F547" s="290" t="s">
        <v>20</v>
      </c>
      <c r="G547" s="289">
        <v>64.2</v>
      </c>
      <c r="H547" s="289">
        <v>54.6</v>
      </c>
      <c r="I547" s="289">
        <v>2</v>
      </c>
      <c r="J547" s="288">
        <v>500</v>
      </c>
      <c r="K547" s="287" t="str">
        <f>IF(L547="","",IF(L547&lt;50,G547-($K$9*G547),IF(L547&gt;=50,H547-($K$9*H547))))</f>
        <v/>
      </c>
      <c r="L547" s="286"/>
    </row>
    <row r="548" spans="1:12" ht="15" customHeight="1" x14ac:dyDescent="0.25">
      <c r="A548" s="294" t="s">
        <v>5636</v>
      </c>
      <c r="B548" s="292" t="s">
        <v>49</v>
      </c>
      <c r="C548" s="291" t="s">
        <v>3397</v>
      </c>
      <c r="D548" s="291" t="s">
        <v>15</v>
      </c>
      <c r="E548" s="291" t="s">
        <v>3623</v>
      </c>
      <c r="F548" s="290" t="s">
        <v>20</v>
      </c>
      <c r="G548" s="289">
        <v>61.7</v>
      </c>
      <c r="H548" s="289">
        <v>52.45</v>
      </c>
      <c r="I548" s="289">
        <v>2</v>
      </c>
      <c r="J548" s="288">
        <v>500</v>
      </c>
      <c r="K548" s="287" t="str">
        <f>IF(L548="","",IF(L548&lt;50,G548-($K$9*G548),IF(L548&gt;=50,H548-($K$9*H548))))</f>
        <v/>
      </c>
      <c r="L548" s="286"/>
    </row>
    <row r="549" spans="1:12" ht="15" customHeight="1" x14ac:dyDescent="0.25">
      <c r="A549" s="294" t="s">
        <v>5635</v>
      </c>
      <c r="B549" s="292" t="s">
        <v>49</v>
      </c>
      <c r="C549" s="291" t="s">
        <v>3397</v>
      </c>
      <c r="D549" s="291" t="s">
        <v>15</v>
      </c>
      <c r="E549" s="291" t="s">
        <v>3712</v>
      </c>
      <c r="F549" s="290" t="s">
        <v>20</v>
      </c>
      <c r="G549" s="289">
        <v>54</v>
      </c>
      <c r="H549" s="289">
        <v>45.9</v>
      </c>
      <c r="I549" s="289">
        <v>2</v>
      </c>
      <c r="J549" s="288">
        <v>500</v>
      </c>
      <c r="K549" s="287" t="str">
        <f>IF(L549="","",IF(L549&lt;50,G549-($K$9*G549),IF(L549&gt;=50,H549-($K$9*H549))))</f>
        <v/>
      </c>
      <c r="L549" s="286"/>
    </row>
    <row r="550" spans="1:12" ht="15" customHeight="1" x14ac:dyDescent="0.25">
      <c r="A550" s="294" t="s">
        <v>5634</v>
      </c>
      <c r="B550" s="292" t="s">
        <v>49</v>
      </c>
      <c r="C550" s="291" t="s">
        <v>3397</v>
      </c>
      <c r="D550" s="291" t="s">
        <v>15</v>
      </c>
      <c r="E550" s="291" t="s">
        <v>3708</v>
      </c>
      <c r="F550" s="290" t="s">
        <v>20</v>
      </c>
      <c r="G550" s="289">
        <v>45.9</v>
      </c>
      <c r="H550" s="289">
        <v>39.049999999999997</v>
      </c>
      <c r="I550" s="289">
        <v>2</v>
      </c>
      <c r="J550" s="288">
        <v>500</v>
      </c>
      <c r="K550" s="287" t="str">
        <f>IF(L550="","",IF(L550&lt;50,G550-($K$9*G550),IF(L550&gt;=50,H550-($K$9*H550))))</f>
        <v/>
      </c>
      <c r="L550" s="286"/>
    </row>
    <row r="551" spans="1:12" ht="15" customHeight="1" x14ac:dyDescent="0.25">
      <c r="A551" s="294" t="s">
        <v>5633</v>
      </c>
      <c r="B551" s="292" t="s">
        <v>49</v>
      </c>
      <c r="C551" s="291" t="s">
        <v>3397</v>
      </c>
      <c r="D551" s="291" t="s">
        <v>15</v>
      </c>
      <c r="E551" s="291" t="s">
        <v>3679</v>
      </c>
      <c r="F551" s="290" t="s">
        <v>20</v>
      </c>
      <c r="G551" s="289">
        <v>38.25</v>
      </c>
      <c r="H551" s="289">
        <v>32.549999999999997</v>
      </c>
      <c r="I551" s="289">
        <v>2</v>
      </c>
      <c r="J551" s="288">
        <v>138</v>
      </c>
      <c r="K551" s="287" t="str">
        <f>IF(L551="","",IF(L551&lt;50,G551-($K$9*G551),IF(L551&gt;=50,H551-($K$9*H551))))</f>
        <v/>
      </c>
      <c r="L551" s="286"/>
    </row>
    <row r="552" spans="1:12" ht="15" customHeight="1" x14ac:dyDescent="0.25">
      <c r="A552" s="294" t="s">
        <v>5632</v>
      </c>
      <c r="B552" s="292" t="s">
        <v>49</v>
      </c>
      <c r="C552" s="291" t="s">
        <v>3397</v>
      </c>
      <c r="D552" s="291" t="s">
        <v>15</v>
      </c>
      <c r="E552" s="291" t="s">
        <v>3615</v>
      </c>
      <c r="F552" s="290" t="s">
        <v>20</v>
      </c>
      <c r="G552" s="289">
        <v>30.15</v>
      </c>
      <c r="H552" s="289">
        <v>25.65</v>
      </c>
      <c r="I552" s="289">
        <v>2</v>
      </c>
      <c r="J552" s="288">
        <v>500</v>
      </c>
      <c r="K552" s="287" t="str">
        <f>IF(L552="","",IF(L552&lt;50,G552-($K$9*G552),IF(L552&gt;=50,H552-($K$9*H552))))</f>
        <v/>
      </c>
      <c r="L552" s="286"/>
    </row>
    <row r="553" spans="1:12" ht="15" customHeight="1" x14ac:dyDescent="0.25">
      <c r="A553" s="294" t="s">
        <v>5631</v>
      </c>
      <c r="B553" s="292" t="s">
        <v>49</v>
      </c>
      <c r="C553" s="291" t="s">
        <v>3397</v>
      </c>
      <c r="D553" s="291" t="s">
        <v>15</v>
      </c>
      <c r="E553" s="291" t="s">
        <v>3613</v>
      </c>
      <c r="F553" s="290" t="s">
        <v>20</v>
      </c>
      <c r="G553" s="289">
        <v>26.5</v>
      </c>
      <c r="H553" s="289">
        <v>22.55</v>
      </c>
      <c r="I553" s="289">
        <v>2</v>
      </c>
      <c r="J553" s="288">
        <v>20</v>
      </c>
      <c r="K553" s="287" t="str">
        <f>IF(L553="","",IF(L553&lt;50,G553-($K$9*G553),IF(L553&gt;=50,H553-($K$9*H553))))</f>
        <v/>
      </c>
      <c r="L553" s="286"/>
    </row>
    <row r="554" spans="1:12" ht="15" customHeight="1" x14ac:dyDescent="0.25">
      <c r="A554" s="294" t="s">
        <v>5630</v>
      </c>
      <c r="B554" s="292" t="s">
        <v>49</v>
      </c>
      <c r="C554" s="291" t="s">
        <v>3397</v>
      </c>
      <c r="D554" s="291" t="s">
        <v>15</v>
      </c>
      <c r="E554" s="291" t="s">
        <v>3638</v>
      </c>
      <c r="F554" s="290" t="s">
        <v>20</v>
      </c>
      <c r="G554" s="289">
        <v>23.6</v>
      </c>
      <c r="H554" s="289">
        <v>20.100000000000001</v>
      </c>
      <c r="I554" s="289">
        <v>2</v>
      </c>
      <c r="J554" s="288">
        <v>500</v>
      </c>
      <c r="K554" s="287" t="str">
        <f>IF(L554="","",IF(L554&lt;50,G554-($K$9*G554),IF(L554&gt;=50,H554-($K$9*H554))))</f>
        <v/>
      </c>
      <c r="L554" s="286"/>
    </row>
    <row r="555" spans="1:12" ht="15" customHeight="1" x14ac:dyDescent="0.25">
      <c r="A555" s="294" t="s">
        <v>5629</v>
      </c>
      <c r="B555" s="292" t="s">
        <v>49</v>
      </c>
      <c r="C555" s="291" t="s">
        <v>3397</v>
      </c>
      <c r="D555" s="291" t="s">
        <v>15</v>
      </c>
      <c r="E555" s="291" t="s">
        <v>3636</v>
      </c>
      <c r="F555" s="290" t="s">
        <v>20</v>
      </c>
      <c r="G555" s="289">
        <v>20.6</v>
      </c>
      <c r="H555" s="289">
        <v>17.55</v>
      </c>
      <c r="I555" s="289">
        <v>2</v>
      </c>
      <c r="J555" s="288">
        <v>500</v>
      </c>
      <c r="K555" s="287" t="str">
        <f>IF(L555="","",IF(L555&lt;50,G555-($K$9*G555),IF(L555&gt;=50,H555-($K$9*H555))))</f>
        <v/>
      </c>
      <c r="L555" s="286"/>
    </row>
    <row r="556" spans="1:12" ht="15" customHeight="1" x14ac:dyDescent="0.25">
      <c r="A556" s="294" t="s">
        <v>5628</v>
      </c>
      <c r="B556" s="292" t="s">
        <v>49</v>
      </c>
      <c r="C556" s="291" t="s">
        <v>3397</v>
      </c>
      <c r="D556" s="291" t="s">
        <v>15</v>
      </c>
      <c r="E556" s="291" t="s">
        <v>3629</v>
      </c>
      <c r="F556" s="290" t="s">
        <v>20</v>
      </c>
      <c r="G556" s="289">
        <v>18.149999999999999</v>
      </c>
      <c r="H556" s="289">
        <v>15.45</v>
      </c>
      <c r="I556" s="289">
        <v>2</v>
      </c>
      <c r="J556" s="288">
        <v>468</v>
      </c>
      <c r="K556" s="287" t="str">
        <f>IF(L556="","",IF(L556&lt;50,G556-($K$9*G556),IF(L556&gt;=50,H556-($K$9*H556))))</f>
        <v/>
      </c>
      <c r="L556" s="286"/>
    </row>
    <row r="557" spans="1:12" ht="15" customHeight="1" x14ac:dyDescent="0.25">
      <c r="A557" s="294" t="s">
        <v>5627</v>
      </c>
      <c r="B557" s="292" t="s">
        <v>49</v>
      </c>
      <c r="C557" s="291" t="s">
        <v>3397</v>
      </c>
      <c r="D557" s="291" t="s">
        <v>15</v>
      </c>
      <c r="E557" s="291" t="s">
        <v>3848</v>
      </c>
      <c r="F557" s="290" t="s">
        <v>20</v>
      </c>
      <c r="G557" s="289">
        <v>14.75</v>
      </c>
      <c r="H557" s="289">
        <v>12.55</v>
      </c>
      <c r="I557" s="289">
        <v>2</v>
      </c>
      <c r="J557" s="288">
        <v>173</v>
      </c>
      <c r="K557" s="287" t="str">
        <f>IF(L557="","",IF(L557&lt;50,G557-($K$9*G557),IF(L557&gt;=50,H557-($K$9*H557))))</f>
        <v/>
      </c>
      <c r="L557" s="286"/>
    </row>
    <row r="558" spans="1:12" ht="15" customHeight="1" x14ac:dyDescent="0.25">
      <c r="A558" s="294" t="s">
        <v>5626</v>
      </c>
      <c r="B558" s="292" t="s">
        <v>5622</v>
      </c>
      <c r="C558" s="291" t="s">
        <v>5621</v>
      </c>
      <c r="D558" s="291" t="s">
        <v>15</v>
      </c>
      <c r="E558" s="291" t="s">
        <v>3638</v>
      </c>
      <c r="F558" s="290" t="s">
        <v>20</v>
      </c>
      <c r="G558" s="289">
        <v>35.450000000000003</v>
      </c>
      <c r="H558" s="289">
        <v>30.15</v>
      </c>
      <c r="I558" s="289"/>
      <c r="J558" s="288">
        <v>8</v>
      </c>
      <c r="K558" s="287" t="str">
        <f>IF(L558="","",IF(L558&lt;50,G558-($K$9*G558),IF(L558&gt;=50,H558-($K$9*H558))))</f>
        <v/>
      </c>
      <c r="L558" s="286"/>
    </row>
    <row r="559" spans="1:12" ht="15" customHeight="1" x14ac:dyDescent="0.25">
      <c r="A559" s="294" t="s">
        <v>5625</v>
      </c>
      <c r="B559" s="292" t="s">
        <v>5622</v>
      </c>
      <c r="C559" s="291" t="s">
        <v>5621</v>
      </c>
      <c r="D559" s="291" t="s">
        <v>15</v>
      </c>
      <c r="E559" s="291" t="s">
        <v>3629</v>
      </c>
      <c r="F559" s="290" t="s">
        <v>20</v>
      </c>
      <c r="G559" s="289">
        <v>25.7</v>
      </c>
      <c r="H559" s="289">
        <v>21.85</v>
      </c>
      <c r="I559" s="289"/>
      <c r="J559" s="288">
        <v>15</v>
      </c>
      <c r="K559" s="287" t="str">
        <f>IF(L559="","",IF(L559&lt;50,G559-($K$9*G559),IF(L559&gt;=50,H559-($K$9*H559))))</f>
        <v/>
      </c>
      <c r="L559" s="286"/>
    </row>
    <row r="560" spans="1:12" ht="15" customHeight="1" x14ac:dyDescent="0.25">
      <c r="A560" s="294" t="s">
        <v>5624</v>
      </c>
      <c r="B560" s="292" t="s">
        <v>5622</v>
      </c>
      <c r="C560" s="291" t="s">
        <v>5621</v>
      </c>
      <c r="D560" s="291" t="s">
        <v>15</v>
      </c>
      <c r="E560" s="291" t="s">
        <v>3848</v>
      </c>
      <c r="F560" s="290" t="s">
        <v>20</v>
      </c>
      <c r="G560" s="289">
        <v>22.2</v>
      </c>
      <c r="H560" s="289">
        <v>18.899999999999999</v>
      </c>
      <c r="I560" s="289"/>
      <c r="J560" s="288">
        <v>57</v>
      </c>
      <c r="K560" s="287" t="str">
        <f>IF(L560="","",IF(L560&lt;50,G560-($K$9*G560),IF(L560&gt;=50,H560-($K$9*H560))))</f>
        <v/>
      </c>
      <c r="L560" s="286"/>
    </row>
    <row r="561" spans="1:12" ht="15" customHeight="1" x14ac:dyDescent="0.25">
      <c r="A561" s="294" t="s">
        <v>5623</v>
      </c>
      <c r="B561" s="292" t="s">
        <v>5622</v>
      </c>
      <c r="C561" s="291" t="s">
        <v>5621</v>
      </c>
      <c r="D561" s="291" t="s">
        <v>15</v>
      </c>
      <c r="E561" s="291" t="s">
        <v>3941</v>
      </c>
      <c r="F561" s="290" t="s">
        <v>20</v>
      </c>
      <c r="G561" s="289">
        <v>18.2</v>
      </c>
      <c r="H561" s="289">
        <v>15.5</v>
      </c>
      <c r="I561" s="289"/>
      <c r="J561" s="288">
        <v>16</v>
      </c>
      <c r="K561" s="287" t="str">
        <f>IF(L561="","",IF(L561&lt;50,G561-($K$9*G561),IF(L561&gt;=50,H561-($K$9*H561))))</f>
        <v/>
      </c>
      <c r="L561" s="286"/>
    </row>
    <row r="562" spans="1:12" ht="15" customHeight="1" x14ac:dyDescent="0.25">
      <c r="A562" s="294" t="s">
        <v>5620</v>
      </c>
      <c r="B562" s="292" t="s">
        <v>50</v>
      </c>
      <c r="C562" s="291" t="s">
        <v>3357</v>
      </c>
      <c r="D562" s="291" t="s">
        <v>15</v>
      </c>
      <c r="E562" s="291" t="s">
        <v>3686</v>
      </c>
      <c r="F562" s="290" t="s">
        <v>20</v>
      </c>
      <c r="G562" s="289">
        <v>66.5</v>
      </c>
      <c r="H562" s="289">
        <v>56.55</v>
      </c>
      <c r="I562" s="289">
        <v>0.75</v>
      </c>
      <c r="J562" s="288">
        <v>49</v>
      </c>
      <c r="K562" s="287" t="str">
        <f>IF(L562="","",IF(L562&lt;50,G562-($K$9*G562),IF(L562&gt;=50,H562-($K$9*H562))))</f>
        <v/>
      </c>
      <c r="L562" s="286"/>
    </row>
    <row r="563" spans="1:12" ht="15" customHeight="1" x14ac:dyDescent="0.25">
      <c r="A563" s="294" t="s">
        <v>5619</v>
      </c>
      <c r="B563" s="292" t="s">
        <v>50</v>
      </c>
      <c r="C563" s="291" t="s">
        <v>3357</v>
      </c>
      <c r="D563" s="291" t="s">
        <v>15</v>
      </c>
      <c r="E563" s="291" t="s">
        <v>3987</v>
      </c>
      <c r="F563" s="290" t="s">
        <v>20</v>
      </c>
      <c r="G563" s="289">
        <v>58.2</v>
      </c>
      <c r="H563" s="289">
        <v>49.5</v>
      </c>
      <c r="I563" s="289">
        <v>0.75</v>
      </c>
      <c r="J563" s="288">
        <v>8</v>
      </c>
      <c r="K563" s="287" t="str">
        <f>IF(L563="","",IF(L563&lt;50,G563-($K$9*G563),IF(L563&gt;=50,H563-($K$9*H563))))</f>
        <v/>
      </c>
      <c r="L563" s="286"/>
    </row>
    <row r="564" spans="1:12" ht="15" customHeight="1" x14ac:dyDescent="0.25">
      <c r="A564" s="294" t="s">
        <v>5618</v>
      </c>
      <c r="B564" s="292" t="s">
        <v>50</v>
      </c>
      <c r="C564" s="291" t="s">
        <v>3357</v>
      </c>
      <c r="D564" s="291" t="s">
        <v>15</v>
      </c>
      <c r="E564" s="291" t="s">
        <v>3621</v>
      </c>
      <c r="F564" s="290" t="s">
        <v>20</v>
      </c>
      <c r="G564" s="289">
        <v>56</v>
      </c>
      <c r="H564" s="289">
        <v>47.6</v>
      </c>
      <c r="I564" s="289">
        <v>0.75</v>
      </c>
      <c r="J564" s="288">
        <v>187</v>
      </c>
      <c r="K564" s="287" t="str">
        <f>IF(L564="","",IF(L564&lt;50,G564-($K$9*G564),IF(L564&gt;=50,H564-($K$9*H564))))</f>
        <v/>
      </c>
      <c r="L564" s="286"/>
    </row>
    <row r="565" spans="1:12" ht="15" customHeight="1" x14ac:dyDescent="0.25">
      <c r="A565" s="294" t="s">
        <v>5617</v>
      </c>
      <c r="B565" s="292" t="s">
        <v>50</v>
      </c>
      <c r="C565" s="291" t="s">
        <v>3357</v>
      </c>
      <c r="D565" s="291" t="s">
        <v>15</v>
      </c>
      <c r="E565" s="291" t="s">
        <v>3708</v>
      </c>
      <c r="F565" s="290" t="s">
        <v>20</v>
      </c>
      <c r="G565" s="289">
        <v>49</v>
      </c>
      <c r="H565" s="289">
        <v>41.65</v>
      </c>
      <c r="I565" s="289">
        <v>0.75</v>
      </c>
      <c r="J565" s="288">
        <v>41</v>
      </c>
      <c r="K565" s="287" t="str">
        <f>IF(L565="","",IF(L565&lt;50,G565-($K$9*G565),IF(L565&gt;=50,H565-($K$9*H565))))</f>
        <v/>
      </c>
      <c r="L565" s="286"/>
    </row>
    <row r="566" spans="1:12" ht="15" customHeight="1" x14ac:dyDescent="0.25">
      <c r="A566" s="294" t="s">
        <v>5616</v>
      </c>
      <c r="B566" s="292" t="s">
        <v>50</v>
      </c>
      <c r="C566" s="291" t="s">
        <v>3357</v>
      </c>
      <c r="D566" s="291" t="s">
        <v>15</v>
      </c>
      <c r="E566" s="291" t="s">
        <v>3619</v>
      </c>
      <c r="F566" s="290" t="s">
        <v>20</v>
      </c>
      <c r="G566" s="289">
        <v>47.35</v>
      </c>
      <c r="H566" s="289">
        <v>40.25</v>
      </c>
      <c r="I566" s="289">
        <v>0.75</v>
      </c>
      <c r="J566" s="288">
        <v>360</v>
      </c>
      <c r="K566" s="287" t="str">
        <f>IF(L566="","",IF(L566&lt;50,G566-($K$9*G566),IF(L566&gt;=50,H566-($K$9*H566))))</f>
        <v/>
      </c>
      <c r="L566" s="286"/>
    </row>
    <row r="567" spans="1:12" ht="15" customHeight="1" x14ac:dyDescent="0.25">
      <c r="A567" s="294" t="s">
        <v>5615</v>
      </c>
      <c r="B567" s="292" t="s">
        <v>50</v>
      </c>
      <c r="C567" s="291" t="s">
        <v>3357</v>
      </c>
      <c r="D567" s="291" t="s">
        <v>15</v>
      </c>
      <c r="E567" s="291" t="s">
        <v>3705</v>
      </c>
      <c r="F567" s="290" t="s">
        <v>20</v>
      </c>
      <c r="G567" s="289">
        <v>41.45</v>
      </c>
      <c r="H567" s="289">
        <v>35.25</v>
      </c>
      <c r="I567" s="289">
        <v>0.75</v>
      </c>
      <c r="J567" s="288">
        <v>57</v>
      </c>
      <c r="K567" s="287" t="str">
        <f>IF(L567="","",IF(L567&lt;50,G567-($K$9*G567),IF(L567&gt;=50,H567-($K$9*H567))))</f>
        <v/>
      </c>
      <c r="L567" s="286"/>
    </row>
    <row r="568" spans="1:12" ht="15" customHeight="1" x14ac:dyDescent="0.25">
      <c r="A568" s="294" t="s">
        <v>5614</v>
      </c>
      <c r="B568" s="292" t="s">
        <v>50</v>
      </c>
      <c r="C568" s="291" t="s">
        <v>3357</v>
      </c>
      <c r="D568" s="291" t="s">
        <v>15</v>
      </c>
      <c r="E568" s="291" t="s">
        <v>3617</v>
      </c>
      <c r="F568" s="290" t="s">
        <v>20</v>
      </c>
      <c r="G568" s="289">
        <v>35.200000000000003</v>
      </c>
      <c r="H568" s="289">
        <v>29.95</v>
      </c>
      <c r="I568" s="289">
        <v>0.75</v>
      </c>
      <c r="J568" s="288">
        <v>90</v>
      </c>
      <c r="K568" s="287" t="str">
        <f>IF(L568="","",IF(L568&lt;50,G568-($K$9*G568),IF(L568&gt;=50,H568-($K$9*H568))))</f>
        <v/>
      </c>
      <c r="L568" s="286"/>
    </row>
    <row r="569" spans="1:12" ht="15" customHeight="1" x14ac:dyDescent="0.25">
      <c r="A569" s="294" t="s">
        <v>5613</v>
      </c>
      <c r="B569" s="292" t="s">
        <v>50</v>
      </c>
      <c r="C569" s="291" t="s">
        <v>3357</v>
      </c>
      <c r="D569" s="291" t="s">
        <v>15</v>
      </c>
      <c r="E569" s="291" t="s">
        <v>3661</v>
      </c>
      <c r="F569" s="290" t="s">
        <v>20</v>
      </c>
      <c r="G569" s="289">
        <v>30.8</v>
      </c>
      <c r="H569" s="289">
        <v>26.2</v>
      </c>
      <c r="I569" s="289">
        <v>0.75</v>
      </c>
      <c r="J569" s="288">
        <v>349</v>
      </c>
      <c r="K569" s="287" t="str">
        <f>IF(L569="","",IF(L569&lt;50,G569-($K$9*G569),IF(L569&gt;=50,H569-($K$9*H569))))</f>
        <v/>
      </c>
      <c r="L569" s="286"/>
    </row>
    <row r="570" spans="1:12" ht="15" customHeight="1" x14ac:dyDescent="0.25">
      <c r="A570" s="294" t="s">
        <v>5612</v>
      </c>
      <c r="B570" s="292" t="s">
        <v>50</v>
      </c>
      <c r="C570" s="291" t="s">
        <v>3357</v>
      </c>
      <c r="D570" s="291" t="s">
        <v>15</v>
      </c>
      <c r="E570" s="291" t="s">
        <v>3638</v>
      </c>
      <c r="F570" s="290" t="s">
        <v>20</v>
      </c>
      <c r="G570" s="289">
        <v>28.4</v>
      </c>
      <c r="H570" s="289">
        <v>24.15</v>
      </c>
      <c r="I570" s="289">
        <v>0.75</v>
      </c>
      <c r="J570" s="288">
        <v>6</v>
      </c>
      <c r="K570" s="287" t="str">
        <f>IF(L570="","",IF(L570&lt;50,G570-($K$9*G570),IF(L570&gt;=50,H570-($K$9*H570))))</f>
        <v/>
      </c>
      <c r="L570" s="286"/>
    </row>
    <row r="571" spans="1:12" ht="15" customHeight="1" x14ac:dyDescent="0.25">
      <c r="A571" s="294" t="s">
        <v>5611</v>
      </c>
      <c r="B571" s="292" t="s">
        <v>50</v>
      </c>
      <c r="C571" s="291" t="s">
        <v>3357</v>
      </c>
      <c r="D571" s="291" t="s">
        <v>15</v>
      </c>
      <c r="E571" s="291" t="s">
        <v>3636</v>
      </c>
      <c r="F571" s="290" t="s">
        <v>20</v>
      </c>
      <c r="G571" s="289">
        <v>24.1</v>
      </c>
      <c r="H571" s="289">
        <v>20.5</v>
      </c>
      <c r="I571" s="289">
        <v>0.75</v>
      </c>
      <c r="J571" s="288">
        <v>500</v>
      </c>
      <c r="K571" s="287" t="str">
        <f>IF(L571="","",IF(L571&lt;50,G571-($K$9*G571),IF(L571&gt;=50,H571-($K$9*H571))))</f>
        <v/>
      </c>
      <c r="L571" s="286"/>
    </row>
    <row r="572" spans="1:12" ht="15" customHeight="1" x14ac:dyDescent="0.25">
      <c r="A572" s="294" t="s">
        <v>5610</v>
      </c>
      <c r="B572" s="292" t="s">
        <v>50</v>
      </c>
      <c r="C572" s="291" t="s">
        <v>3357</v>
      </c>
      <c r="D572" s="291" t="s">
        <v>15</v>
      </c>
      <c r="E572" s="291" t="s">
        <v>3629</v>
      </c>
      <c r="F572" s="290" t="s">
        <v>20</v>
      </c>
      <c r="G572" s="289">
        <v>18.7</v>
      </c>
      <c r="H572" s="289">
        <v>15.9</v>
      </c>
      <c r="I572" s="289">
        <v>0.75</v>
      </c>
      <c r="J572" s="288">
        <v>500</v>
      </c>
      <c r="K572" s="287" t="str">
        <f>IF(L572="","",IF(L572&lt;50,G572-($K$9*G572),IF(L572&gt;=50,H572-($K$9*H572))))</f>
        <v/>
      </c>
      <c r="L572" s="286"/>
    </row>
    <row r="573" spans="1:12" ht="15" customHeight="1" x14ac:dyDescent="0.25">
      <c r="A573" s="294" t="s">
        <v>5609</v>
      </c>
      <c r="B573" s="292" t="s">
        <v>50</v>
      </c>
      <c r="C573" s="291" t="s">
        <v>3357</v>
      </c>
      <c r="D573" s="291" t="s">
        <v>15</v>
      </c>
      <c r="E573" s="291" t="s">
        <v>3848</v>
      </c>
      <c r="F573" s="290" t="s">
        <v>20</v>
      </c>
      <c r="G573" s="289">
        <v>12.7</v>
      </c>
      <c r="H573" s="289">
        <v>10.8</v>
      </c>
      <c r="I573" s="289">
        <v>0.75</v>
      </c>
      <c r="J573" s="288">
        <v>169</v>
      </c>
      <c r="K573" s="287" t="str">
        <f>IF(L573="","",IF(L573&lt;50,G573-($K$9*G573),IF(L573&gt;=50,H573-($K$9*H573))))</f>
        <v/>
      </c>
      <c r="L573" s="286"/>
    </row>
    <row r="574" spans="1:12" ht="15" customHeight="1" x14ac:dyDescent="0.25">
      <c r="A574" s="294" t="s">
        <v>5608</v>
      </c>
      <c r="B574" s="292" t="s">
        <v>50</v>
      </c>
      <c r="C574" s="291" t="s">
        <v>3357</v>
      </c>
      <c r="D574" s="291" t="s">
        <v>15</v>
      </c>
      <c r="E574" s="291" t="s">
        <v>3941</v>
      </c>
      <c r="F574" s="290" t="s">
        <v>20</v>
      </c>
      <c r="G574" s="289">
        <v>7.75</v>
      </c>
      <c r="H574" s="289">
        <v>6.6</v>
      </c>
      <c r="I574" s="289">
        <v>0.75</v>
      </c>
      <c r="J574" s="288">
        <v>48</v>
      </c>
      <c r="K574" s="287" t="str">
        <f>IF(L574="","",IF(L574&lt;50,G574-($K$9*G574),IF(L574&gt;=50,H574-($K$9*H574))))</f>
        <v/>
      </c>
      <c r="L574" s="286"/>
    </row>
    <row r="575" spans="1:12" ht="15" customHeight="1" x14ac:dyDescent="0.25">
      <c r="A575" s="294" t="s">
        <v>5607</v>
      </c>
      <c r="B575" s="292" t="s">
        <v>50</v>
      </c>
      <c r="C575" s="291" t="s">
        <v>3357</v>
      </c>
      <c r="D575" s="291" t="s">
        <v>2258</v>
      </c>
      <c r="E575" s="291" t="s">
        <v>2693</v>
      </c>
      <c r="F575" s="290" t="s">
        <v>20</v>
      </c>
      <c r="G575" s="289">
        <v>54.35</v>
      </c>
      <c r="H575" s="289">
        <v>46.2</v>
      </c>
      <c r="I575" s="289">
        <v>0.75</v>
      </c>
      <c r="J575" s="288">
        <v>186</v>
      </c>
      <c r="K575" s="287" t="str">
        <f>IF(L575="","",IF(L575&lt;50,G575-($K$9*G575),IF(L575&gt;=50,H575-($K$9*H575))))</f>
        <v/>
      </c>
      <c r="L575" s="286"/>
    </row>
    <row r="576" spans="1:12" ht="15" customHeight="1" x14ac:dyDescent="0.25">
      <c r="A576" s="294" t="s">
        <v>5606</v>
      </c>
      <c r="B576" s="292" t="s">
        <v>50</v>
      </c>
      <c r="C576" s="291" t="s">
        <v>3357</v>
      </c>
      <c r="D576" s="291" t="s">
        <v>2258</v>
      </c>
      <c r="E576" s="291" t="s">
        <v>2475</v>
      </c>
      <c r="F576" s="290" t="s">
        <v>20</v>
      </c>
      <c r="G576" s="289">
        <v>46.85</v>
      </c>
      <c r="H576" s="289">
        <v>39.85</v>
      </c>
      <c r="I576" s="289">
        <v>0.75</v>
      </c>
      <c r="J576" s="288">
        <v>500</v>
      </c>
      <c r="K576" s="287" t="str">
        <f>IF(L576="","",IF(L576&lt;50,G576-($K$9*G576),IF(L576&gt;=50,H576-($K$9*H576))))</f>
        <v/>
      </c>
      <c r="L576" s="286"/>
    </row>
    <row r="577" spans="1:12" ht="15" customHeight="1" x14ac:dyDescent="0.25">
      <c r="A577" s="294" t="s">
        <v>5605</v>
      </c>
      <c r="B577" s="292" t="s">
        <v>50</v>
      </c>
      <c r="C577" s="291" t="s">
        <v>3357</v>
      </c>
      <c r="D577" s="291" t="s">
        <v>2258</v>
      </c>
      <c r="E577" s="291" t="s">
        <v>2508</v>
      </c>
      <c r="F577" s="290" t="s">
        <v>20</v>
      </c>
      <c r="G577" s="289">
        <v>40.35</v>
      </c>
      <c r="H577" s="289">
        <v>34.299999999999997</v>
      </c>
      <c r="I577" s="289">
        <v>0.75</v>
      </c>
      <c r="J577" s="288">
        <v>500</v>
      </c>
      <c r="K577" s="287" t="str">
        <f>IF(L577="","",IF(L577&lt;50,G577-($K$9*G577),IF(L577&gt;=50,H577-($K$9*H577))))</f>
        <v/>
      </c>
      <c r="L577" s="286"/>
    </row>
    <row r="578" spans="1:12" ht="15" customHeight="1" x14ac:dyDescent="0.25">
      <c r="A578" s="294" t="s">
        <v>5604</v>
      </c>
      <c r="B578" s="292" t="s">
        <v>50</v>
      </c>
      <c r="C578" s="291" t="s">
        <v>3357</v>
      </c>
      <c r="D578" s="291" t="s">
        <v>2258</v>
      </c>
      <c r="E578" s="291" t="s">
        <v>2777</v>
      </c>
      <c r="F578" s="290" t="s">
        <v>20</v>
      </c>
      <c r="G578" s="289">
        <v>34.35</v>
      </c>
      <c r="H578" s="289">
        <v>29.2</v>
      </c>
      <c r="I578" s="289">
        <v>0.75</v>
      </c>
      <c r="J578" s="288">
        <v>500</v>
      </c>
      <c r="K578" s="287" t="str">
        <f>IF(L578="","",IF(L578&lt;50,G578-($K$9*G578),IF(L578&gt;=50,H578-($K$9*H578))))</f>
        <v/>
      </c>
      <c r="L578" s="286"/>
    </row>
    <row r="579" spans="1:12" ht="15" customHeight="1" x14ac:dyDescent="0.25">
      <c r="A579" s="294" t="s">
        <v>5603</v>
      </c>
      <c r="B579" s="292" t="s">
        <v>50</v>
      </c>
      <c r="C579" s="291" t="s">
        <v>3357</v>
      </c>
      <c r="D579" s="291" t="s">
        <v>2258</v>
      </c>
      <c r="E579" s="291" t="s">
        <v>2709</v>
      </c>
      <c r="F579" s="290" t="s">
        <v>20</v>
      </c>
      <c r="G579" s="289">
        <v>28.2</v>
      </c>
      <c r="H579" s="289">
        <v>24</v>
      </c>
      <c r="I579" s="289">
        <v>0.75</v>
      </c>
      <c r="J579" s="288">
        <v>500</v>
      </c>
      <c r="K579" s="287" t="str">
        <f>IF(L579="","",IF(L579&lt;50,G579-($K$9*G579),IF(L579&gt;=50,H579-($K$9*H579))))</f>
        <v/>
      </c>
      <c r="L579" s="286"/>
    </row>
    <row r="580" spans="1:12" ht="15" customHeight="1" x14ac:dyDescent="0.25">
      <c r="A580" s="294" t="s">
        <v>5602</v>
      </c>
      <c r="B580" s="292" t="s">
        <v>50</v>
      </c>
      <c r="C580" s="291" t="s">
        <v>3357</v>
      </c>
      <c r="D580" s="291" t="s">
        <v>2258</v>
      </c>
      <c r="E580" s="291" t="s">
        <v>3157</v>
      </c>
      <c r="F580" s="290" t="s">
        <v>20</v>
      </c>
      <c r="G580" s="289">
        <v>22.25</v>
      </c>
      <c r="H580" s="289">
        <v>18.95</v>
      </c>
      <c r="I580" s="289">
        <v>0.75</v>
      </c>
      <c r="J580" s="288">
        <v>500</v>
      </c>
      <c r="K580" s="287" t="str">
        <f>IF(L580="","",IF(L580&lt;50,G580-($K$9*G580),IF(L580&gt;=50,H580-($K$9*H580))))</f>
        <v/>
      </c>
      <c r="L580" s="286"/>
    </row>
    <row r="581" spans="1:12" ht="15" customHeight="1" x14ac:dyDescent="0.25">
      <c r="A581" s="294" t="s">
        <v>5601</v>
      </c>
      <c r="B581" s="292" t="s">
        <v>50</v>
      </c>
      <c r="C581" s="291" t="s">
        <v>3357</v>
      </c>
      <c r="D581" s="291" t="s">
        <v>2258</v>
      </c>
      <c r="E581" s="291" t="s">
        <v>3973</v>
      </c>
      <c r="F581" s="290" t="s">
        <v>20</v>
      </c>
      <c r="G581" s="289">
        <v>16.149999999999999</v>
      </c>
      <c r="H581" s="289">
        <v>13.75</v>
      </c>
      <c r="I581" s="289">
        <v>0.75</v>
      </c>
      <c r="J581" s="288">
        <v>360</v>
      </c>
      <c r="K581" s="287" t="str">
        <f>IF(L581="","",IF(L581&lt;50,G581-($K$9*G581),IF(L581&gt;=50,H581-($K$9*H581))))</f>
        <v/>
      </c>
      <c r="L581" s="286"/>
    </row>
    <row r="582" spans="1:12" ht="15" customHeight="1" x14ac:dyDescent="0.25">
      <c r="A582" s="294" t="s">
        <v>5600</v>
      </c>
      <c r="B582" s="292" t="s">
        <v>5596</v>
      </c>
      <c r="C582" s="291" t="s">
        <v>5595</v>
      </c>
      <c r="D582" s="291" t="s">
        <v>2258</v>
      </c>
      <c r="E582" s="291" t="s">
        <v>2777</v>
      </c>
      <c r="F582" s="290" t="s">
        <v>19</v>
      </c>
      <c r="G582" s="289">
        <v>32.049999999999997</v>
      </c>
      <c r="H582" s="289">
        <v>27.25</v>
      </c>
      <c r="I582" s="289"/>
      <c r="J582" s="288">
        <v>48</v>
      </c>
      <c r="K582" s="287" t="str">
        <f>IF(L582="","",IF(L582&lt;50,G582-($K$9*G582),IF(L582&gt;=50,H582-($K$9*H582))))</f>
        <v/>
      </c>
      <c r="L582" s="286"/>
    </row>
    <row r="583" spans="1:12" ht="15" customHeight="1" x14ac:dyDescent="0.25">
      <c r="A583" s="294" t="s">
        <v>5599</v>
      </c>
      <c r="B583" s="292" t="s">
        <v>5596</v>
      </c>
      <c r="C583" s="291" t="s">
        <v>5595</v>
      </c>
      <c r="D583" s="291" t="s">
        <v>2258</v>
      </c>
      <c r="E583" s="291" t="s">
        <v>2709</v>
      </c>
      <c r="F583" s="290" t="s">
        <v>19</v>
      </c>
      <c r="G583" s="289">
        <v>26</v>
      </c>
      <c r="H583" s="289">
        <v>22.1</v>
      </c>
      <c r="I583" s="289"/>
      <c r="J583" s="288">
        <v>403</v>
      </c>
      <c r="K583" s="287" t="str">
        <f>IF(L583="","",IF(L583&lt;50,G583-($K$9*G583),IF(L583&gt;=50,H583-($K$9*H583))))</f>
        <v/>
      </c>
      <c r="L583" s="286"/>
    </row>
    <row r="584" spans="1:12" ht="15" customHeight="1" x14ac:dyDescent="0.25">
      <c r="A584" s="294" t="s">
        <v>5598</v>
      </c>
      <c r="B584" s="292" t="s">
        <v>5596</v>
      </c>
      <c r="C584" s="291" t="s">
        <v>5595</v>
      </c>
      <c r="D584" s="291" t="s">
        <v>2258</v>
      </c>
      <c r="E584" s="291" t="s">
        <v>3157</v>
      </c>
      <c r="F584" s="290" t="s">
        <v>19</v>
      </c>
      <c r="G584" s="289">
        <v>21.05</v>
      </c>
      <c r="H584" s="289">
        <v>17.899999999999999</v>
      </c>
      <c r="I584" s="289"/>
      <c r="J584" s="288">
        <v>500</v>
      </c>
      <c r="K584" s="287" t="str">
        <f>IF(L584="","",IF(L584&lt;50,G584-($K$9*G584),IF(L584&gt;=50,H584-($K$9*H584))))</f>
        <v/>
      </c>
      <c r="L584" s="286"/>
    </row>
    <row r="585" spans="1:12" ht="15" customHeight="1" x14ac:dyDescent="0.25">
      <c r="A585" s="294" t="s">
        <v>5597</v>
      </c>
      <c r="B585" s="292" t="s">
        <v>5596</v>
      </c>
      <c r="C585" s="291" t="s">
        <v>5595</v>
      </c>
      <c r="D585" s="291" t="s">
        <v>2258</v>
      </c>
      <c r="E585" s="291" t="s">
        <v>3973</v>
      </c>
      <c r="F585" s="290" t="s">
        <v>19</v>
      </c>
      <c r="G585" s="289">
        <v>16.7</v>
      </c>
      <c r="H585" s="289">
        <v>14.2</v>
      </c>
      <c r="I585" s="289"/>
      <c r="J585" s="288">
        <v>24</v>
      </c>
      <c r="K585" s="287" t="str">
        <f>IF(L585="","",IF(L585&lt;50,G585-($K$9*G585),IF(L585&gt;=50,H585-($K$9*H585))))</f>
        <v/>
      </c>
      <c r="L585" s="286"/>
    </row>
    <row r="586" spans="1:12" ht="15" customHeight="1" x14ac:dyDescent="0.25">
      <c r="A586" s="294" t="s">
        <v>5594</v>
      </c>
      <c r="B586" s="292" t="s">
        <v>51</v>
      </c>
      <c r="C586" s="291" t="s">
        <v>5581</v>
      </c>
      <c r="D586" s="291" t="s">
        <v>15</v>
      </c>
      <c r="E586" s="291" t="s">
        <v>3621</v>
      </c>
      <c r="F586" s="290" t="s">
        <v>20</v>
      </c>
      <c r="G586" s="289">
        <v>55.55</v>
      </c>
      <c r="H586" s="289">
        <v>47.25</v>
      </c>
      <c r="I586" s="289"/>
      <c r="J586" s="288">
        <v>12</v>
      </c>
      <c r="K586" s="287" t="str">
        <f>IF(L586="","",IF(L586&lt;50,G586-($K$9*G586),IF(L586&gt;=50,H586-($K$9*H586))))</f>
        <v/>
      </c>
      <c r="L586" s="286"/>
    </row>
    <row r="587" spans="1:12" ht="15" customHeight="1" x14ac:dyDescent="0.25">
      <c r="A587" s="294" t="s">
        <v>5593</v>
      </c>
      <c r="B587" s="292" t="s">
        <v>51</v>
      </c>
      <c r="C587" s="291" t="s">
        <v>5581</v>
      </c>
      <c r="D587" s="291" t="s">
        <v>15</v>
      </c>
      <c r="E587" s="291" t="s">
        <v>3619</v>
      </c>
      <c r="F587" s="290" t="s">
        <v>20</v>
      </c>
      <c r="G587" s="289">
        <v>45.55</v>
      </c>
      <c r="H587" s="289">
        <v>38.75</v>
      </c>
      <c r="I587" s="289"/>
      <c r="J587" s="288">
        <v>500</v>
      </c>
      <c r="K587" s="287" t="str">
        <f>IF(L587="","",IF(L587&lt;50,G587-($K$9*G587),IF(L587&gt;=50,H587-($K$9*H587))))</f>
        <v/>
      </c>
      <c r="L587" s="286"/>
    </row>
    <row r="588" spans="1:12" ht="15" customHeight="1" x14ac:dyDescent="0.25">
      <c r="A588" s="294" t="s">
        <v>5592</v>
      </c>
      <c r="B588" s="292" t="s">
        <v>51</v>
      </c>
      <c r="C588" s="291" t="s">
        <v>5581</v>
      </c>
      <c r="D588" s="291" t="s">
        <v>15</v>
      </c>
      <c r="E588" s="291" t="s">
        <v>3705</v>
      </c>
      <c r="F588" s="290" t="s">
        <v>20</v>
      </c>
      <c r="G588" s="289">
        <v>39.9</v>
      </c>
      <c r="H588" s="289">
        <v>33.950000000000003</v>
      </c>
      <c r="I588" s="289"/>
      <c r="J588" s="288">
        <v>334</v>
      </c>
      <c r="K588" s="287" t="str">
        <f>IF(L588="","",IF(L588&lt;50,G588-($K$9*G588),IF(L588&gt;=50,H588-($K$9*H588))))</f>
        <v/>
      </c>
      <c r="L588" s="286"/>
    </row>
    <row r="589" spans="1:12" ht="15" customHeight="1" x14ac:dyDescent="0.25">
      <c r="A589" s="294" t="s">
        <v>5591</v>
      </c>
      <c r="B589" s="292" t="s">
        <v>51</v>
      </c>
      <c r="C589" s="291" t="s">
        <v>5581</v>
      </c>
      <c r="D589" s="291" t="s">
        <v>15</v>
      </c>
      <c r="E589" s="291" t="s">
        <v>3617</v>
      </c>
      <c r="F589" s="290" t="s">
        <v>20</v>
      </c>
      <c r="G589" s="289">
        <v>35.75</v>
      </c>
      <c r="H589" s="289">
        <v>30.4</v>
      </c>
      <c r="I589" s="289"/>
      <c r="J589" s="288">
        <v>53</v>
      </c>
      <c r="K589" s="287" t="str">
        <f>IF(L589="","",IF(L589&lt;50,G589-($K$9*G589),IF(L589&gt;=50,H589-($K$9*H589))))</f>
        <v/>
      </c>
      <c r="L589" s="286"/>
    </row>
    <row r="590" spans="1:12" ht="15" customHeight="1" x14ac:dyDescent="0.25">
      <c r="A590" s="294" t="s">
        <v>5590</v>
      </c>
      <c r="B590" s="292" t="s">
        <v>51</v>
      </c>
      <c r="C590" s="291" t="s">
        <v>5581</v>
      </c>
      <c r="D590" s="291" t="s">
        <v>15</v>
      </c>
      <c r="E590" s="291" t="s">
        <v>3661</v>
      </c>
      <c r="F590" s="290" t="s">
        <v>20</v>
      </c>
      <c r="G590" s="289">
        <v>31.3</v>
      </c>
      <c r="H590" s="289">
        <v>26.65</v>
      </c>
      <c r="I590" s="289"/>
      <c r="J590" s="288">
        <v>108</v>
      </c>
      <c r="K590" s="287" t="str">
        <f>IF(L590="","",IF(L590&lt;50,G590-($K$9*G590),IF(L590&gt;=50,H590-($K$9*H590))))</f>
        <v/>
      </c>
      <c r="L590" s="286"/>
    </row>
    <row r="591" spans="1:12" ht="15" customHeight="1" x14ac:dyDescent="0.25">
      <c r="A591" s="294" t="s">
        <v>5589</v>
      </c>
      <c r="B591" s="292" t="s">
        <v>51</v>
      </c>
      <c r="C591" s="291" t="s">
        <v>5581</v>
      </c>
      <c r="D591" s="291" t="s">
        <v>15</v>
      </c>
      <c r="E591" s="291" t="s">
        <v>3952</v>
      </c>
      <c r="F591" s="290" t="s">
        <v>20</v>
      </c>
      <c r="G591" s="289">
        <v>27.25</v>
      </c>
      <c r="H591" s="289">
        <v>23.2</v>
      </c>
      <c r="I591" s="289"/>
      <c r="J591" s="288">
        <v>27</v>
      </c>
      <c r="K591" s="287" t="str">
        <f>IF(L591="","",IF(L591&lt;50,G591-($K$9*G591),IF(L591&gt;=50,H591-($K$9*H591))))</f>
        <v/>
      </c>
      <c r="L591" s="286"/>
    </row>
    <row r="592" spans="1:12" ht="15" customHeight="1" x14ac:dyDescent="0.25">
      <c r="A592" s="294" t="s">
        <v>5588</v>
      </c>
      <c r="B592" s="292" t="s">
        <v>51</v>
      </c>
      <c r="C592" s="291" t="s">
        <v>5581</v>
      </c>
      <c r="D592" s="291" t="s">
        <v>15</v>
      </c>
      <c r="E592" s="291" t="s">
        <v>3638</v>
      </c>
      <c r="F592" s="290" t="s">
        <v>20</v>
      </c>
      <c r="G592" s="289">
        <v>30.55</v>
      </c>
      <c r="H592" s="289">
        <v>26</v>
      </c>
      <c r="I592" s="289"/>
      <c r="J592" s="288">
        <v>9</v>
      </c>
      <c r="K592" s="287" t="str">
        <f>IF(L592="","",IF(L592&lt;50,G592-($K$9*G592),IF(L592&gt;=50,H592-($K$9*H592))))</f>
        <v/>
      </c>
      <c r="L592" s="286"/>
    </row>
    <row r="593" spans="1:12" ht="15" customHeight="1" x14ac:dyDescent="0.25">
      <c r="A593" s="294" t="s">
        <v>5587</v>
      </c>
      <c r="B593" s="292" t="s">
        <v>51</v>
      </c>
      <c r="C593" s="291" t="s">
        <v>5581</v>
      </c>
      <c r="D593" s="291" t="s">
        <v>15</v>
      </c>
      <c r="E593" s="291" t="s">
        <v>3636</v>
      </c>
      <c r="F593" s="290" t="s">
        <v>20</v>
      </c>
      <c r="G593" s="289">
        <v>25.05</v>
      </c>
      <c r="H593" s="289">
        <v>21.3</v>
      </c>
      <c r="I593" s="289"/>
      <c r="J593" s="288">
        <v>182</v>
      </c>
      <c r="K593" s="287" t="str">
        <f>IF(L593="","",IF(L593&lt;50,G593-($K$9*G593),IF(L593&gt;=50,H593-($K$9*H593))))</f>
        <v/>
      </c>
      <c r="L593" s="286"/>
    </row>
    <row r="594" spans="1:12" ht="15" customHeight="1" x14ac:dyDescent="0.25">
      <c r="A594" s="294" t="s">
        <v>5586</v>
      </c>
      <c r="B594" s="292" t="s">
        <v>51</v>
      </c>
      <c r="C594" s="291" t="s">
        <v>5581</v>
      </c>
      <c r="D594" s="291" t="s">
        <v>15</v>
      </c>
      <c r="E594" s="291" t="s">
        <v>3629</v>
      </c>
      <c r="F594" s="290" t="s">
        <v>20</v>
      </c>
      <c r="G594" s="289">
        <v>18.600000000000001</v>
      </c>
      <c r="H594" s="289">
        <v>15.85</v>
      </c>
      <c r="I594" s="289"/>
      <c r="J594" s="288">
        <v>187</v>
      </c>
      <c r="K594" s="287" t="str">
        <f>IF(L594="","",IF(L594&lt;50,G594-($K$9*G594),IF(L594&gt;=50,H594-($K$9*H594))))</f>
        <v/>
      </c>
      <c r="L594" s="286"/>
    </row>
    <row r="595" spans="1:12" ht="15" customHeight="1" x14ac:dyDescent="0.25">
      <c r="A595" s="294" t="s">
        <v>5585</v>
      </c>
      <c r="B595" s="292" t="s">
        <v>51</v>
      </c>
      <c r="C595" s="291" t="s">
        <v>5581</v>
      </c>
      <c r="D595" s="291" t="s">
        <v>15</v>
      </c>
      <c r="E595" s="291" t="s">
        <v>3848</v>
      </c>
      <c r="F595" s="290" t="s">
        <v>20</v>
      </c>
      <c r="G595" s="289">
        <v>11.5</v>
      </c>
      <c r="H595" s="289">
        <v>9.8000000000000007</v>
      </c>
      <c r="I595" s="289"/>
      <c r="J595" s="288">
        <v>69</v>
      </c>
      <c r="K595" s="287" t="str">
        <f>IF(L595="","",IF(L595&lt;50,G595-($K$9*G595),IF(L595&gt;=50,H595-($K$9*H595))))</f>
        <v/>
      </c>
      <c r="L595" s="286"/>
    </row>
    <row r="596" spans="1:12" ht="15" customHeight="1" x14ac:dyDescent="0.25">
      <c r="A596" s="294" t="s">
        <v>5584</v>
      </c>
      <c r="B596" s="292" t="s">
        <v>51</v>
      </c>
      <c r="C596" s="291" t="s">
        <v>5581</v>
      </c>
      <c r="D596" s="291" t="s">
        <v>15</v>
      </c>
      <c r="E596" s="291" t="s">
        <v>3941</v>
      </c>
      <c r="F596" s="290" t="s">
        <v>20</v>
      </c>
      <c r="G596" s="289">
        <v>9.1999999999999993</v>
      </c>
      <c r="H596" s="289">
        <v>7.85</v>
      </c>
      <c r="I596" s="289"/>
      <c r="J596" s="288">
        <v>9</v>
      </c>
      <c r="K596" s="287" t="str">
        <f>IF(L596="","",IF(L596&lt;50,G596-($K$9*G596),IF(L596&gt;=50,H596-($K$9*H596))))</f>
        <v/>
      </c>
      <c r="L596" s="286"/>
    </row>
    <row r="597" spans="1:12" ht="15" customHeight="1" x14ac:dyDescent="0.25">
      <c r="A597" s="294" t="s">
        <v>5583</v>
      </c>
      <c r="B597" s="292" t="s">
        <v>51</v>
      </c>
      <c r="C597" s="291" t="s">
        <v>5581</v>
      </c>
      <c r="D597" s="291" t="s">
        <v>2258</v>
      </c>
      <c r="E597" s="291" t="s">
        <v>2475</v>
      </c>
      <c r="F597" s="290" t="s">
        <v>20</v>
      </c>
      <c r="G597" s="289">
        <v>46.9</v>
      </c>
      <c r="H597" s="289">
        <v>39.9</v>
      </c>
      <c r="I597" s="289"/>
      <c r="J597" s="288">
        <v>61</v>
      </c>
      <c r="K597" s="287" t="str">
        <f>IF(L597="","",IF(L597&lt;50,G597-($K$9*G597),IF(L597&gt;=50,H597-($K$9*H597))))</f>
        <v/>
      </c>
      <c r="L597" s="286"/>
    </row>
    <row r="598" spans="1:12" ht="15" customHeight="1" x14ac:dyDescent="0.25">
      <c r="A598" s="294" t="s">
        <v>5582</v>
      </c>
      <c r="B598" s="292" t="s">
        <v>51</v>
      </c>
      <c r="C598" s="291" t="s">
        <v>5581</v>
      </c>
      <c r="D598" s="291" t="s">
        <v>2258</v>
      </c>
      <c r="E598" s="291" t="s">
        <v>2508</v>
      </c>
      <c r="F598" s="290" t="s">
        <v>20</v>
      </c>
      <c r="G598" s="289">
        <v>39.35</v>
      </c>
      <c r="H598" s="289">
        <v>33.450000000000003</v>
      </c>
      <c r="I598" s="289"/>
      <c r="J598" s="288">
        <v>95</v>
      </c>
      <c r="K598" s="287" t="str">
        <f>IF(L598="","",IF(L598&lt;50,G598-($K$9*G598),IF(L598&gt;=50,H598-($K$9*H598))))</f>
        <v/>
      </c>
      <c r="L598" s="286"/>
    </row>
    <row r="599" spans="1:12" ht="15" customHeight="1" x14ac:dyDescent="0.25">
      <c r="A599" s="294" t="s">
        <v>5580</v>
      </c>
      <c r="B599" s="292" t="s">
        <v>3362</v>
      </c>
      <c r="C599" s="291" t="s">
        <v>3361</v>
      </c>
      <c r="D599" s="291" t="s">
        <v>15</v>
      </c>
      <c r="E599" s="291" t="s">
        <v>3619</v>
      </c>
      <c r="F599" s="290" t="s">
        <v>19</v>
      </c>
      <c r="G599" s="289">
        <v>44.2</v>
      </c>
      <c r="H599" s="289">
        <v>37.6</v>
      </c>
      <c r="I599" s="289"/>
      <c r="J599" s="288">
        <v>9</v>
      </c>
      <c r="K599" s="287" t="str">
        <f>IF(L599="","",IF(L599&lt;50,G599-($K$9*G599),IF(L599&gt;=50,H599-($K$9*H599))))</f>
        <v/>
      </c>
      <c r="L599" s="286"/>
    </row>
    <row r="600" spans="1:12" ht="15" customHeight="1" x14ac:dyDescent="0.25">
      <c r="A600" s="294" t="s">
        <v>5579</v>
      </c>
      <c r="B600" s="292" t="s">
        <v>3362</v>
      </c>
      <c r="C600" s="291" t="s">
        <v>3361</v>
      </c>
      <c r="D600" s="291" t="s">
        <v>15</v>
      </c>
      <c r="E600" s="291" t="s">
        <v>3617</v>
      </c>
      <c r="F600" s="290" t="s">
        <v>19</v>
      </c>
      <c r="G600" s="289">
        <v>35.25</v>
      </c>
      <c r="H600" s="289">
        <v>30</v>
      </c>
      <c r="I600" s="289"/>
      <c r="J600" s="288">
        <v>316</v>
      </c>
      <c r="K600" s="287" t="str">
        <f>IF(L600="","",IF(L600&lt;50,G600-($K$9*G600),IF(L600&gt;=50,H600-($K$9*H600))))</f>
        <v/>
      </c>
      <c r="L600" s="286"/>
    </row>
    <row r="601" spans="1:12" ht="15" customHeight="1" x14ac:dyDescent="0.25">
      <c r="A601" s="294" t="s">
        <v>5578</v>
      </c>
      <c r="B601" s="292" t="s">
        <v>3362</v>
      </c>
      <c r="C601" s="291" t="s">
        <v>3361</v>
      </c>
      <c r="D601" s="291" t="s">
        <v>15</v>
      </c>
      <c r="E601" s="291" t="s">
        <v>3952</v>
      </c>
      <c r="F601" s="290" t="s">
        <v>19</v>
      </c>
      <c r="G601" s="289">
        <v>28.9</v>
      </c>
      <c r="H601" s="289">
        <v>24.6</v>
      </c>
      <c r="I601" s="289"/>
      <c r="J601" s="288">
        <v>20</v>
      </c>
      <c r="K601" s="287" t="str">
        <f>IF(L601="","",IF(L601&lt;50,G601-($K$9*G601),IF(L601&gt;=50,H601-($K$9*H601))))</f>
        <v/>
      </c>
      <c r="L601" s="286"/>
    </row>
    <row r="602" spans="1:12" ht="15" customHeight="1" x14ac:dyDescent="0.25">
      <c r="A602" s="294" t="s">
        <v>5577</v>
      </c>
      <c r="B602" s="292" t="s">
        <v>3362</v>
      </c>
      <c r="C602" s="291" t="s">
        <v>3361</v>
      </c>
      <c r="D602" s="291" t="s">
        <v>15</v>
      </c>
      <c r="E602" s="291" t="s">
        <v>3636</v>
      </c>
      <c r="F602" s="290" t="s">
        <v>19</v>
      </c>
      <c r="G602" s="289">
        <v>26.2</v>
      </c>
      <c r="H602" s="289">
        <v>22.3</v>
      </c>
      <c r="I602" s="289"/>
      <c r="J602" s="288">
        <v>15</v>
      </c>
      <c r="K602" s="287" t="str">
        <f>IF(L602="","",IF(L602&lt;50,G602-($K$9*G602),IF(L602&gt;=50,H602-($K$9*H602))))</f>
        <v/>
      </c>
      <c r="L602" s="286"/>
    </row>
    <row r="603" spans="1:12" ht="15" customHeight="1" x14ac:dyDescent="0.25">
      <c r="A603" s="294" t="s">
        <v>5576</v>
      </c>
      <c r="B603" s="292" t="s">
        <v>3362</v>
      </c>
      <c r="C603" s="291" t="s">
        <v>3361</v>
      </c>
      <c r="D603" s="291" t="s">
        <v>15</v>
      </c>
      <c r="E603" s="291" t="s">
        <v>3629</v>
      </c>
      <c r="F603" s="290" t="s">
        <v>19</v>
      </c>
      <c r="G603" s="289">
        <v>22.2</v>
      </c>
      <c r="H603" s="289">
        <v>18.899999999999999</v>
      </c>
      <c r="I603" s="289"/>
      <c r="J603" s="288">
        <v>9</v>
      </c>
      <c r="K603" s="287" t="str">
        <f>IF(L603="","",IF(L603&lt;50,G603-($K$9*G603),IF(L603&gt;=50,H603-($K$9*H603))))</f>
        <v/>
      </c>
      <c r="L603" s="286"/>
    </row>
    <row r="604" spans="1:12" ht="15" customHeight="1" x14ac:dyDescent="0.25">
      <c r="A604" s="294" t="s">
        <v>5575</v>
      </c>
      <c r="B604" s="292" t="s">
        <v>3362</v>
      </c>
      <c r="C604" s="291" t="s">
        <v>3361</v>
      </c>
      <c r="D604" s="291" t="s">
        <v>2258</v>
      </c>
      <c r="E604" s="291" t="s">
        <v>2508</v>
      </c>
      <c r="F604" s="290" t="s">
        <v>19</v>
      </c>
      <c r="G604" s="289">
        <v>41.75</v>
      </c>
      <c r="H604" s="289">
        <v>35.5</v>
      </c>
      <c r="I604" s="289"/>
      <c r="J604" s="288">
        <v>500</v>
      </c>
      <c r="K604" s="287" t="str">
        <f>IF(L604="","",IF(L604&lt;50,G604-($K$9*G604),IF(L604&gt;=50,H604-($K$9*H604))))</f>
        <v/>
      </c>
      <c r="L604" s="286"/>
    </row>
    <row r="605" spans="1:12" ht="15" customHeight="1" x14ac:dyDescent="0.25">
      <c r="A605" s="294" t="s">
        <v>5574</v>
      </c>
      <c r="B605" s="292" t="s">
        <v>3362</v>
      </c>
      <c r="C605" s="291" t="s">
        <v>3361</v>
      </c>
      <c r="D605" s="291" t="s">
        <v>2258</v>
      </c>
      <c r="E605" s="291" t="s">
        <v>2777</v>
      </c>
      <c r="F605" s="290" t="s">
        <v>19</v>
      </c>
      <c r="G605" s="289">
        <v>35.049999999999997</v>
      </c>
      <c r="H605" s="289">
        <v>29.8</v>
      </c>
      <c r="I605" s="289"/>
      <c r="J605" s="288">
        <v>500</v>
      </c>
      <c r="K605" s="287" t="str">
        <f>IF(L605="","",IF(L605&lt;50,G605-($K$9*G605),IF(L605&gt;=50,H605-($K$9*H605))))</f>
        <v/>
      </c>
      <c r="L605" s="286"/>
    </row>
    <row r="606" spans="1:12" ht="15" customHeight="1" x14ac:dyDescent="0.25">
      <c r="A606" s="294" t="s">
        <v>5573</v>
      </c>
      <c r="B606" s="292" t="s">
        <v>3362</v>
      </c>
      <c r="C606" s="291" t="s">
        <v>3361</v>
      </c>
      <c r="D606" s="291" t="s">
        <v>2258</v>
      </c>
      <c r="E606" s="291" t="s">
        <v>2709</v>
      </c>
      <c r="F606" s="290" t="s">
        <v>19</v>
      </c>
      <c r="G606" s="289">
        <v>28.9</v>
      </c>
      <c r="H606" s="289">
        <v>24.6</v>
      </c>
      <c r="I606" s="289"/>
      <c r="J606" s="288">
        <v>500</v>
      </c>
      <c r="K606" s="287" t="str">
        <f>IF(L606="","",IF(L606&lt;50,G606-($K$9*G606),IF(L606&gt;=50,H606-($K$9*H606))))</f>
        <v/>
      </c>
      <c r="L606" s="286"/>
    </row>
    <row r="607" spans="1:12" ht="15" customHeight="1" x14ac:dyDescent="0.25">
      <c r="A607" s="294" t="s">
        <v>5572</v>
      </c>
      <c r="B607" s="292" t="s">
        <v>3362</v>
      </c>
      <c r="C607" s="291" t="s">
        <v>3361</v>
      </c>
      <c r="D607" s="291" t="s">
        <v>2258</v>
      </c>
      <c r="E607" s="291" t="s">
        <v>3157</v>
      </c>
      <c r="F607" s="290" t="s">
        <v>19</v>
      </c>
      <c r="G607" s="289">
        <v>23.35</v>
      </c>
      <c r="H607" s="289">
        <v>19.850000000000001</v>
      </c>
      <c r="I607" s="289"/>
      <c r="J607" s="288">
        <v>154</v>
      </c>
      <c r="K607" s="287" t="str">
        <f>IF(L607="","",IF(L607&lt;50,G607-($K$9*G607),IF(L607&gt;=50,H607-($K$9*H607))))</f>
        <v/>
      </c>
      <c r="L607" s="286"/>
    </row>
    <row r="608" spans="1:12" ht="15" customHeight="1" x14ac:dyDescent="0.25">
      <c r="A608" s="294" t="s">
        <v>5571</v>
      </c>
      <c r="B608" s="292" t="s">
        <v>3362</v>
      </c>
      <c r="C608" s="291" t="s">
        <v>3361</v>
      </c>
      <c r="D608" s="291" t="s">
        <v>2258</v>
      </c>
      <c r="E608" s="291" t="s">
        <v>3973</v>
      </c>
      <c r="F608" s="290" t="s">
        <v>19</v>
      </c>
      <c r="G608" s="289">
        <v>21.4</v>
      </c>
      <c r="H608" s="289">
        <v>18.2</v>
      </c>
      <c r="I608" s="289"/>
      <c r="J608" s="288">
        <v>28</v>
      </c>
      <c r="K608" s="287" t="str">
        <f>IF(L608="","",IF(L608&lt;50,G608-($K$9*G608),IF(L608&gt;=50,H608-($K$9*H608))))</f>
        <v/>
      </c>
      <c r="L608" s="286"/>
    </row>
    <row r="609" spans="1:12" ht="15" customHeight="1" x14ac:dyDescent="0.25">
      <c r="A609" s="294" t="s">
        <v>5570</v>
      </c>
      <c r="B609" s="292" t="s">
        <v>52</v>
      </c>
      <c r="C609" s="291" t="s">
        <v>5566</v>
      </c>
      <c r="D609" s="291" t="s">
        <v>15</v>
      </c>
      <c r="E609" s="291" t="s">
        <v>3621</v>
      </c>
      <c r="F609" s="290" t="s">
        <v>20</v>
      </c>
      <c r="G609" s="289">
        <v>53.75</v>
      </c>
      <c r="H609" s="289">
        <v>45.7</v>
      </c>
      <c r="I609" s="289">
        <v>0.75</v>
      </c>
      <c r="J609" s="288">
        <v>93</v>
      </c>
      <c r="K609" s="287" t="str">
        <f>IF(L609="","",IF(L609&lt;50,G609-($K$9*G609),IF(L609&gt;=50,H609-($K$9*H609))))</f>
        <v/>
      </c>
      <c r="L609" s="286"/>
    </row>
    <row r="610" spans="1:12" ht="15" customHeight="1" x14ac:dyDescent="0.25">
      <c r="A610" s="294" t="s">
        <v>5569</v>
      </c>
      <c r="B610" s="292" t="s">
        <v>52</v>
      </c>
      <c r="C610" s="291" t="s">
        <v>5566</v>
      </c>
      <c r="D610" s="291" t="s">
        <v>15</v>
      </c>
      <c r="E610" s="291" t="s">
        <v>3705</v>
      </c>
      <c r="F610" s="290" t="s">
        <v>20</v>
      </c>
      <c r="G610" s="289">
        <v>35.25</v>
      </c>
      <c r="H610" s="289">
        <v>30</v>
      </c>
      <c r="I610" s="289">
        <v>0.75</v>
      </c>
      <c r="J610" s="288">
        <v>9</v>
      </c>
      <c r="K610" s="287" t="str">
        <f>IF(L610="","",IF(L610&lt;50,G610-($K$9*G610),IF(L610&gt;=50,H610-($K$9*H610))))</f>
        <v/>
      </c>
      <c r="L610" s="286"/>
    </row>
    <row r="611" spans="1:12" ht="15" customHeight="1" x14ac:dyDescent="0.25">
      <c r="A611" s="294" t="s">
        <v>5568</v>
      </c>
      <c r="B611" s="292" t="s">
        <v>52</v>
      </c>
      <c r="C611" s="291" t="s">
        <v>5566</v>
      </c>
      <c r="D611" s="291" t="s">
        <v>15</v>
      </c>
      <c r="E611" s="291" t="s">
        <v>3617</v>
      </c>
      <c r="F611" s="290" t="s">
        <v>20</v>
      </c>
      <c r="G611" s="289">
        <v>26.45</v>
      </c>
      <c r="H611" s="289">
        <v>22.5</v>
      </c>
      <c r="I611" s="289">
        <v>0.75</v>
      </c>
      <c r="J611" s="288">
        <v>10</v>
      </c>
      <c r="K611" s="287" t="str">
        <f>IF(L611="","",IF(L611&lt;50,G611-($K$9*G611),IF(L611&gt;=50,H611-($K$9*H611))))</f>
        <v/>
      </c>
      <c r="L611" s="286"/>
    </row>
    <row r="612" spans="1:12" ht="15" customHeight="1" x14ac:dyDescent="0.25">
      <c r="A612" s="294" t="s">
        <v>5567</v>
      </c>
      <c r="B612" s="292" t="s">
        <v>52</v>
      </c>
      <c r="C612" s="291" t="s">
        <v>5566</v>
      </c>
      <c r="D612" s="291" t="s">
        <v>15</v>
      </c>
      <c r="E612" s="291" t="s">
        <v>3661</v>
      </c>
      <c r="F612" s="290" t="s">
        <v>20</v>
      </c>
      <c r="G612" s="289">
        <v>23.15</v>
      </c>
      <c r="H612" s="289">
        <v>19.7</v>
      </c>
      <c r="I612" s="289">
        <v>0.75</v>
      </c>
      <c r="J612" s="288">
        <v>10</v>
      </c>
      <c r="K612" s="287" t="str">
        <f>IF(L612="","",IF(L612&lt;50,G612-($K$9*G612),IF(L612&gt;=50,H612-($K$9*H612))))</f>
        <v/>
      </c>
      <c r="L612" s="286"/>
    </row>
    <row r="613" spans="1:12" ht="15" customHeight="1" x14ac:dyDescent="0.25">
      <c r="A613" s="294" t="s">
        <v>5565</v>
      </c>
      <c r="B613" s="292" t="s">
        <v>131</v>
      </c>
      <c r="C613" s="291" t="s">
        <v>5560</v>
      </c>
      <c r="D613" s="291" t="s">
        <v>15</v>
      </c>
      <c r="E613" s="291" t="s">
        <v>3715</v>
      </c>
      <c r="F613" s="290" t="s">
        <v>20</v>
      </c>
      <c r="G613" s="289">
        <v>70.75</v>
      </c>
      <c r="H613" s="289">
        <v>60.15</v>
      </c>
      <c r="I613" s="289">
        <v>1.5</v>
      </c>
      <c r="J613" s="288">
        <v>6</v>
      </c>
      <c r="K613" s="287" t="str">
        <f>IF(L613="","",IF(L613&lt;50,G613-($K$9*G613),IF(L613&gt;=50,H613-($K$9*H613))))</f>
        <v/>
      </c>
      <c r="L613" s="286"/>
    </row>
    <row r="614" spans="1:12" ht="15" customHeight="1" x14ac:dyDescent="0.25">
      <c r="A614" s="294" t="s">
        <v>5564</v>
      </c>
      <c r="B614" s="292" t="s">
        <v>131</v>
      </c>
      <c r="C614" s="291" t="s">
        <v>5560</v>
      </c>
      <c r="D614" s="291" t="s">
        <v>15</v>
      </c>
      <c r="E614" s="291" t="s">
        <v>3638</v>
      </c>
      <c r="F614" s="290" t="s">
        <v>20</v>
      </c>
      <c r="G614" s="289">
        <v>30.2</v>
      </c>
      <c r="H614" s="289">
        <v>25.7</v>
      </c>
      <c r="I614" s="289">
        <v>1.5</v>
      </c>
      <c r="J614" s="288">
        <v>27</v>
      </c>
      <c r="K614" s="287" t="str">
        <f>IF(L614="","",IF(L614&lt;50,G614-($K$9*G614),IF(L614&gt;=50,H614-($K$9*H614))))</f>
        <v/>
      </c>
      <c r="L614" s="286"/>
    </row>
    <row r="615" spans="1:12" ht="15" customHeight="1" x14ac:dyDescent="0.25">
      <c r="A615" s="294" t="s">
        <v>5563</v>
      </c>
      <c r="B615" s="292" t="s">
        <v>131</v>
      </c>
      <c r="C615" s="291" t="s">
        <v>5560</v>
      </c>
      <c r="D615" s="291" t="s">
        <v>15</v>
      </c>
      <c r="E615" s="291" t="s">
        <v>3636</v>
      </c>
      <c r="F615" s="290" t="s">
        <v>20</v>
      </c>
      <c r="G615" s="289">
        <v>24.8</v>
      </c>
      <c r="H615" s="289">
        <v>21.1</v>
      </c>
      <c r="I615" s="289">
        <v>1.5</v>
      </c>
      <c r="J615" s="288">
        <v>500</v>
      </c>
      <c r="K615" s="287" t="str">
        <f>IF(L615="","",IF(L615&lt;50,G615-($K$9*G615),IF(L615&gt;=50,H615-($K$9*H615))))</f>
        <v/>
      </c>
      <c r="L615" s="286"/>
    </row>
    <row r="616" spans="1:12" ht="15" customHeight="1" x14ac:dyDescent="0.25">
      <c r="A616" s="294" t="s">
        <v>5562</v>
      </c>
      <c r="B616" s="292" t="s">
        <v>131</v>
      </c>
      <c r="C616" s="291" t="s">
        <v>5560</v>
      </c>
      <c r="D616" s="291" t="s">
        <v>15</v>
      </c>
      <c r="E616" s="291" t="s">
        <v>3629</v>
      </c>
      <c r="F616" s="290" t="s">
        <v>20</v>
      </c>
      <c r="G616" s="289">
        <v>17.5</v>
      </c>
      <c r="H616" s="289">
        <v>14.9</v>
      </c>
      <c r="I616" s="289">
        <v>1.5</v>
      </c>
      <c r="J616" s="288">
        <v>381</v>
      </c>
      <c r="K616" s="287" t="str">
        <f>IF(L616="","",IF(L616&lt;50,G616-($K$9*G616),IF(L616&gt;=50,H616-($K$9*H616))))</f>
        <v/>
      </c>
      <c r="L616" s="286"/>
    </row>
    <row r="617" spans="1:12" ht="15" customHeight="1" x14ac:dyDescent="0.25">
      <c r="A617" s="294" t="s">
        <v>5561</v>
      </c>
      <c r="B617" s="292" t="s">
        <v>131</v>
      </c>
      <c r="C617" s="291" t="s">
        <v>5560</v>
      </c>
      <c r="D617" s="291" t="s">
        <v>15</v>
      </c>
      <c r="E617" s="291" t="s">
        <v>3848</v>
      </c>
      <c r="F617" s="290" t="s">
        <v>20</v>
      </c>
      <c r="G617" s="289">
        <v>12.35</v>
      </c>
      <c r="H617" s="289">
        <v>10.5</v>
      </c>
      <c r="I617" s="289">
        <v>1.5</v>
      </c>
      <c r="J617" s="288">
        <v>144</v>
      </c>
      <c r="K617" s="287" t="str">
        <f>IF(L617="","",IF(L617&lt;50,G617-($K$9*G617),IF(L617&gt;=50,H617-($K$9*H617))))</f>
        <v/>
      </c>
      <c r="L617" s="286"/>
    </row>
    <row r="618" spans="1:12" ht="15" customHeight="1" x14ac:dyDescent="0.25">
      <c r="A618" s="294" t="s">
        <v>5559</v>
      </c>
      <c r="B618" s="292" t="s">
        <v>5558</v>
      </c>
      <c r="C618" s="291" t="s">
        <v>5557</v>
      </c>
      <c r="D618" s="291" t="s">
        <v>15</v>
      </c>
      <c r="E618" s="291" t="s">
        <v>3636</v>
      </c>
      <c r="F618" s="290" t="s">
        <v>2595</v>
      </c>
      <c r="G618" s="289">
        <v>20.399999999999999</v>
      </c>
      <c r="H618" s="289">
        <v>17.350000000000001</v>
      </c>
      <c r="I618" s="289">
        <v>0.55000000000000004</v>
      </c>
      <c r="J618" s="288">
        <v>14</v>
      </c>
      <c r="K618" s="287" t="str">
        <f>IF(L618="","",IF(L618&lt;50,G618-($K$9*G618),IF(L618&gt;=50,H618-($K$9*H618))))</f>
        <v/>
      </c>
      <c r="L618" s="286"/>
    </row>
    <row r="619" spans="1:12" ht="15" customHeight="1" x14ac:dyDescent="0.25">
      <c r="A619" s="294" t="s">
        <v>5556</v>
      </c>
      <c r="B619" s="292" t="s">
        <v>53</v>
      </c>
      <c r="C619" s="291" t="s">
        <v>5549</v>
      </c>
      <c r="D619" s="291" t="s">
        <v>15</v>
      </c>
      <c r="E619" s="291" t="s">
        <v>3623</v>
      </c>
      <c r="F619" s="290" t="s">
        <v>20</v>
      </c>
      <c r="G619" s="289">
        <v>38</v>
      </c>
      <c r="H619" s="289">
        <v>32.299999999999997</v>
      </c>
      <c r="I619" s="289"/>
      <c r="J619" s="288">
        <v>151</v>
      </c>
      <c r="K619" s="287" t="str">
        <f>IF(L619="","",IF(L619&lt;50,G619-($K$9*G619),IF(L619&gt;=50,H619-($K$9*H619))))</f>
        <v/>
      </c>
      <c r="L619" s="286"/>
    </row>
    <row r="620" spans="1:12" ht="15" customHeight="1" x14ac:dyDescent="0.25">
      <c r="A620" s="294" t="s">
        <v>5555</v>
      </c>
      <c r="B620" s="292" t="s">
        <v>53</v>
      </c>
      <c r="C620" s="291" t="s">
        <v>5549</v>
      </c>
      <c r="D620" s="291" t="s">
        <v>15</v>
      </c>
      <c r="E620" s="291" t="s">
        <v>3952</v>
      </c>
      <c r="F620" s="290" t="s">
        <v>20</v>
      </c>
      <c r="G620" s="289">
        <v>17.149999999999999</v>
      </c>
      <c r="H620" s="289">
        <v>14.6</v>
      </c>
      <c r="I620" s="289"/>
      <c r="J620" s="288">
        <v>74</v>
      </c>
      <c r="K620" s="287" t="str">
        <f>IF(L620="","",IF(L620&lt;50,G620-($K$9*G620),IF(L620&gt;=50,H620-($K$9*H620))))</f>
        <v/>
      </c>
      <c r="L620" s="286"/>
    </row>
    <row r="621" spans="1:12" ht="15" customHeight="1" x14ac:dyDescent="0.25">
      <c r="A621" s="294" t="s">
        <v>5554</v>
      </c>
      <c r="B621" s="292" t="s">
        <v>53</v>
      </c>
      <c r="C621" s="291" t="s">
        <v>5549</v>
      </c>
      <c r="D621" s="291" t="s">
        <v>15</v>
      </c>
      <c r="E621" s="291" t="s">
        <v>3638</v>
      </c>
      <c r="F621" s="290" t="s">
        <v>20</v>
      </c>
      <c r="G621" s="289">
        <v>21.6</v>
      </c>
      <c r="H621" s="289">
        <v>18.399999999999999</v>
      </c>
      <c r="I621" s="289"/>
      <c r="J621" s="288">
        <v>15</v>
      </c>
      <c r="K621" s="287" t="str">
        <f>IF(L621="","",IF(L621&lt;50,G621-($K$9*G621),IF(L621&gt;=50,H621-($K$9*H621))))</f>
        <v/>
      </c>
      <c r="L621" s="286"/>
    </row>
    <row r="622" spans="1:12" ht="15" customHeight="1" x14ac:dyDescent="0.25">
      <c r="A622" s="294" t="s">
        <v>5553</v>
      </c>
      <c r="B622" s="292" t="s">
        <v>53</v>
      </c>
      <c r="C622" s="291" t="s">
        <v>5549</v>
      </c>
      <c r="D622" s="291" t="s">
        <v>15</v>
      </c>
      <c r="E622" s="291" t="s">
        <v>3636</v>
      </c>
      <c r="F622" s="290" t="s">
        <v>20</v>
      </c>
      <c r="G622" s="289">
        <v>19.75</v>
      </c>
      <c r="H622" s="289">
        <v>16.8</v>
      </c>
      <c r="I622" s="289"/>
      <c r="J622" s="288">
        <v>25</v>
      </c>
      <c r="K622" s="287" t="str">
        <f>IF(L622="","",IF(L622&lt;50,G622-($K$9*G622),IF(L622&gt;=50,H622-($K$9*H622))))</f>
        <v/>
      </c>
      <c r="L622" s="286"/>
    </row>
    <row r="623" spans="1:12" ht="15" customHeight="1" x14ac:dyDescent="0.25">
      <c r="A623" s="294" t="s">
        <v>5552</v>
      </c>
      <c r="B623" s="292" t="s">
        <v>53</v>
      </c>
      <c r="C623" s="291" t="s">
        <v>5549</v>
      </c>
      <c r="D623" s="291" t="s">
        <v>5543</v>
      </c>
      <c r="E623" s="291" t="s">
        <v>2777</v>
      </c>
      <c r="F623" s="290" t="s">
        <v>20</v>
      </c>
      <c r="G623" s="289">
        <v>6.45</v>
      </c>
      <c r="H623" s="289">
        <v>5.5</v>
      </c>
      <c r="I623" s="289"/>
      <c r="J623" s="288">
        <v>425</v>
      </c>
      <c r="K623" s="287" t="str">
        <f>IF(L623="","",IF(L623&lt;50,G623-($K$9*G623),IF(L623&gt;=50,H623-($K$9*H623))))</f>
        <v/>
      </c>
      <c r="L623" s="286"/>
    </row>
    <row r="624" spans="1:12" ht="15" customHeight="1" x14ac:dyDescent="0.25">
      <c r="A624" s="294" t="s">
        <v>5551</v>
      </c>
      <c r="B624" s="292" t="s">
        <v>53</v>
      </c>
      <c r="C624" s="291" t="s">
        <v>5549</v>
      </c>
      <c r="D624" s="291" t="s">
        <v>5543</v>
      </c>
      <c r="E624" s="291" t="s">
        <v>2709</v>
      </c>
      <c r="F624" s="290" t="s">
        <v>20</v>
      </c>
      <c r="G624" s="289">
        <v>5.35</v>
      </c>
      <c r="H624" s="289">
        <v>4.55</v>
      </c>
      <c r="I624" s="289"/>
      <c r="J624" s="288">
        <v>500</v>
      </c>
      <c r="K624" s="287" t="str">
        <f>IF(L624="","",IF(L624&lt;50,G624-($K$9*G624),IF(L624&gt;=50,H624-($K$9*H624))))</f>
        <v/>
      </c>
      <c r="L624" s="286"/>
    </row>
    <row r="625" spans="1:12" ht="15" customHeight="1" x14ac:dyDescent="0.25">
      <c r="A625" s="294" t="s">
        <v>5550</v>
      </c>
      <c r="B625" s="292" t="s">
        <v>53</v>
      </c>
      <c r="C625" s="291" t="s">
        <v>5549</v>
      </c>
      <c r="D625" s="291" t="s">
        <v>5543</v>
      </c>
      <c r="E625" s="291" t="s">
        <v>3157</v>
      </c>
      <c r="F625" s="290" t="s">
        <v>20</v>
      </c>
      <c r="G625" s="289">
        <v>4.4000000000000004</v>
      </c>
      <c r="H625" s="289">
        <v>3.75</v>
      </c>
      <c r="I625" s="289"/>
      <c r="J625" s="288">
        <v>98</v>
      </c>
      <c r="K625" s="287" t="str">
        <f>IF(L625="","",IF(L625&lt;50,G625-($K$9*G625),IF(L625&gt;=50,H625-($K$9*H625))))</f>
        <v/>
      </c>
      <c r="L625" s="286"/>
    </row>
    <row r="626" spans="1:12" ht="15" customHeight="1" x14ac:dyDescent="0.25">
      <c r="A626" s="294" t="s">
        <v>5548</v>
      </c>
      <c r="B626" s="292" t="s">
        <v>184</v>
      </c>
      <c r="C626" s="291" t="s">
        <v>3342</v>
      </c>
      <c r="D626" s="291" t="s">
        <v>15</v>
      </c>
      <c r="E626" s="291" t="s">
        <v>3621</v>
      </c>
      <c r="F626" s="290" t="s">
        <v>20</v>
      </c>
      <c r="G626" s="289">
        <v>31.2</v>
      </c>
      <c r="H626" s="289">
        <v>26.55</v>
      </c>
      <c r="I626" s="289">
        <v>0.75</v>
      </c>
      <c r="J626" s="288">
        <v>94</v>
      </c>
      <c r="K626" s="287" t="str">
        <f>IF(L626="","",IF(L626&lt;50,G626-($K$9*G626),IF(L626&gt;=50,H626-($K$9*H626))))</f>
        <v/>
      </c>
      <c r="L626" s="286"/>
    </row>
    <row r="627" spans="1:12" ht="15" customHeight="1" x14ac:dyDescent="0.25">
      <c r="A627" s="294" t="s">
        <v>5547</v>
      </c>
      <c r="B627" s="292" t="s">
        <v>184</v>
      </c>
      <c r="C627" s="291" t="s">
        <v>3342</v>
      </c>
      <c r="D627" s="291" t="s">
        <v>5543</v>
      </c>
      <c r="E627" s="291" t="s">
        <v>2475</v>
      </c>
      <c r="F627" s="290" t="s">
        <v>20</v>
      </c>
      <c r="G627" s="289">
        <v>10.8</v>
      </c>
      <c r="H627" s="289">
        <v>9.1999999999999993</v>
      </c>
      <c r="I627" s="289">
        <v>0.75</v>
      </c>
      <c r="J627" s="288">
        <v>81</v>
      </c>
      <c r="K627" s="287" t="str">
        <f>IF(L627="","",IF(L627&lt;50,G627-($K$9*G627),IF(L627&gt;=50,H627-($K$9*H627))))</f>
        <v/>
      </c>
      <c r="L627" s="286"/>
    </row>
    <row r="628" spans="1:12" ht="15" customHeight="1" x14ac:dyDescent="0.25">
      <c r="A628" s="294" t="s">
        <v>5546</v>
      </c>
      <c r="B628" s="292" t="s">
        <v>184</v>
      </c>
      <c r="C628" s="291" t="s">
        <v>3342</v>
      </c>
      <c r="D628" s="291" t="s">
        <v>5543</v>
      </c>
      <c r="E628" s="291" t="s">
        <v>2508</v>
      </c>
      <c r="F628" s="290" t="s">
        <v>20</v>
      </c>
      <c r="G628" s="289">
        <v>9.85</v>
      </c>
      <c r="H628" s="289">
        <v>8.4</v>
      </c>
      <c r="I628" s="289">
        <v>0.75</v>
      </c>
      <c r="J628" s="288">
        <v>500</v>
      </c>
      <c r="K628" s="287" t="str">
        <f>IF(L628="","",IF(L628&lt;50,G628-($K$9*G628),IF(L628&gt;=50,H628-($K$9*H628))))</f>
        <v/>
      </c>
      <c r="L628" s="286"/>
    </row>
    <row r="629" spans="1:12" ht="15" customHeight="1" x14ac:dyDescent="0.25">
      <c r="A629" s="294" t="s">
        <v>5545</v>
      </c>
      <c r="B629" s="292" t="s">
        <v>184</v>
      </c>
      <c r="C629" s="291" t="s">
        <v>3342</v>
      </c>
      <c r="D629" s="291" t="s">
        <v>5543</v>
      </c>
      <c r="E629" s="291" t="s">
        <v>2777</v>
      </c>
      <c r="F629" s="290" t="s">
        <v>20</v>
      </c>
      <c r="G629" s="289">
        <v>8.1999999999999993</v>
      </c>
      <c r="H629" s="289">
        <v>7</v>
      </c>
      <c r="I629" s="289">
        <v>0.75</v>
      </c>
      <c r="J629" s="288">
        <v>500</v>
      </c>
      <c r="K629" s="287" t="str">
        <f>IF(L629="","",IF(L629&lt;50,G629-($K$9*G629),IF(L629&gt;=50,H629-($K$9*H629))))</f>
        <v/>
      </c>
      <c r="L629" s="286"/>
    </row>
    <row r="630" spans="1:12" ht="15" customHeight="1" x14ac:dyDescent="0.25">
      <c r="A630" s="294" t="s">
        <v>5544</v>
      </c>
      <c r="B630" s="292" t="s">
        <v>184</v>
      </c>
      <c r="C630" s="291" t="s">
        <v>3342</v>
      </c>
      <c r="D630" s="291" t="s">
        <v>5543</v>
      </c>
      <c r="E630" s="291" t="s">
        <v>2709</v>
      </c>
      <c r="F630" s="290" t="s">
        <v>20</v>
      </c>
      <c r="G630" s="289">
        <v>6.35</v>
      </c>
      <c r="H630" s="289">
        <v>5.4</v>
      </c>
      <c r="I630" s="289">
        <v>0.75</v>
      </c>
      <c r="J630" s="288">
        <v>118</v>
      </c>
      <c r="K630" s="287" t="str">
        <f>IF(L630="","",IF(L630&lt;50,G630-($K$9*G630),IF(L630&gt;=50,H630-($K$9*H630))))</f>
        <v/>
      </c>
      <c r="L630" s="286"/>
    </row>
    <row r="631" spans="1:12" ht="15" customHeight="1" x14ac:dyDescent="0.25">
      <c r="A631" s="294" t="s">
        <v>5542</v>
      </c>
      <c r="B631" s="292" t="s">
        <v>54</v>
      </c>
      <c r="C631" s="291" t="s">
        <v>3311</v>
      </c>
      <c r="D631" s="291" t="s">
        <v>15</v>
      </c>
      <c r="E631" s="291" t="s">
        <v>3634</v>
      </c>
      <c r="F631" s="290" t="s">
        <v>16</v>
      </c>
      <c r="G631" s="289">
        <v>102.25</v>
      </c>
      <c r="H631" s="289">
        <v>86.95</v>
      </c>
      <c r="I631" s="289"/>
      <c r="J631" s="288">
        <v>41</v>
      </c>
      <c r="K631" s="287" t="str">
        <f>IF(L631="","",IF(L631&lt;50,G631-($K$9*G631),IF(L631&gt;=50,H631-($K$9*H631))))</f>
        <v/>
      </c>
      <c r="L631" s="286"/>
    </row>
    <row r="632" spans="1:12" ht="15" customHeight="1" x14ac:dyDescent="0.25">
      <c r="A632" s="294" t="s">
        <v>5541</v>
      </c>
      <c r="B632" s="292" t="s">
        <v>54</v>
      </c>
      <c r="C632" s="291" t="s">
        <v>3311</v>
      </c>
      <c r="D632" s="291" t="s">
        <v>15</v>
      </c>
      <c r="E632" s="291" t="s">
        <v>3627</v>
      </c>
      <c r="F632" s="290" t="s">
        <v>16</v>
      </c>
      <c r="G632" s="289">
        <v>85</v>
      </c>
      <c r="H632" s="289">
        <v>72.25</v>
      </c>
      <c r="I632" s="289"/>
      <c r="J632" s="288">
        <v>35</v>
      </c>
      <c r="K632" s="287" t="str">
        <f>IF(L632="","",IF(L632&lt;50,G632-($K$9*G632),IF(L632&gt;=50,H632-($K$9*H632))))</f>
        <v/>
      </c>
      <c r="L632" s="286"/>
    </row>
    <row r="633" spans="1:12" ht="15" customHeight="1" x14ac:dyDescent="0.25">
      <c r="A633" s="294" t="s">
        <v>5540</v>
      </c>
      <c r="B633" s="292" t="s">
        <v>54</v>
      </c>
      <c r="C633" s="291" t="s">
        <v>3311</v>
      </c>
      <c r="D633" s="291" t="s">
        <v>15</v>
      </c>
      <c r="E633" s="291" t="s">
        <v>3625</v>
      </c>
      <c r="F633" s="290" t="s">
        <v>16</v>
      </c>
      <c r="G633" s="289">
        <v>73.150000000000006</v>
      </c>
      <c r="H633" s="289">
        <v>62.2</v>
      </c>
      <c r="I633" s="289"/>
      <c r="J633" s="288">
        <v>500</v>
      </c>
      <c r="K633" s="287" t="str">
        <f>IF(L633="","",IF(L633&lt;50,G633-($K$9*G633),IF(L633&gt;=50,H633-($K$9*H633))))</f>
        <v/>
      </c>
      <c r="L633" s="286"/>
    </row>
    <row r="634" spans="1:12" ht="15" customHeight="1" x14ac:dyDescent="0.25">
      <c r="A634" s="294" t="s">
        <v>5539</v>
      </c>
      <c r="B634" s="292" t="s">
        <v>54</v>
      </c>
      <c r="C634" s="291" t="s">
        <v>3311</v>
      </c>
      <c r="D634" s="291" t="s">
        <v>15</v>
      </c>
      <c r="E634" s="291" t="s">
        <v>3623</v>
      </c>
      <c r="F634" s="290" t="s">
        <v>16</v>
      </c>
      <c r="G634" s="289">
        <v>67</v>
      </c>
      <c r="H634" s="289">
        <v>56.95</v>
      </c>
      <c r="I634" s="289"/>
      <c r="J634" s="288">
        <v>500</v>
      </c>
      <c r="K634" s="287" t="str">
        <f>IF(L634="","",IF(L634&lt;50,G634-($K$9*G634),IF(L634&gt;=50,H634-($K$9*H634))))</f>
        <v/>
      </c>
      <c r="L634" s="286"/>
    </row>
    <row r="635" spans="1:12" ht="15" customHeight="1" x14ac:dyDescent="0.25">
      <c r="A635" s="294" t="s">
        <v>5538</v>
      </c>
      <c r="B635" s="292" t="s">
        <v>54</v>
      </c>
      <c r="C635" s="291" t="s">
        <v>3311</v>
      </c>
      <c r="D635" s="291" t="s">
        <v>15</v>
      </c>
      <c r="E635" s="291" t="s">
        <v>3621</v>
      </c>
      <c r="F635" s="290" t="s">
        <v>16</v>
      </c>
      <c r="G635" s="289">
        <v>54.7</v>
      </c>
      <c r="H635" s="289">
        <v>46.5</v>
      </c>
      <c r="I635" s="289"/>
      <c r="J635" s="288">
        <v>500</v>
      </c>
      <c r="K635" s="287" t="str">
        <f>IF(L635="","",IF(L635&lt;50,G635-($K$9*G635),IF(L635&gt;=50,H635-($K$9*H635))))</f>
        <v/>
      </c>
      <c r="L635" s="286"/>
    </row>
    <row r="636" spans="1:12" ht="15" customHeight="1" x14ac:dyDescent="0.25">
      <c r="A636" s="294" t="s">
        <v>5537</v>
      </c>
      <c r="B636" s="292" t="s">
        <v>54</v>
      </c>
      <c r="C636" s="291" t="s">
        <v>3311</v>
      </c>
      <c r="D636" s="291" t="s">
        <v>15</v>
      </c>
      <c r="E636" s="291" t="s">
        <v>3619</v>
      </c>
      <c r="F636" s="290" t="s">
        <v>16</v>
      </c>
      <c r="G636" s="289">
        <v>47.8</v>
      </c>
      <c r="H636" s="289">
        <v>40.65</v>
      </c>
      <c r="I636" s="289"/>
      <c r="J636" s="288">
        <v>500</v>
      </c>
      <c r="K636" s="287" t="str">
        <f>IF(L636="","",IF(L636&lt;50,G636-($K$9*G636),IF(L636&gt;=50,H636-($K$9*H636))))</f>
        <v/>
      </c>
      <c r="L636" s="286"/>
    </row>
    <row r="637" spans="1:12" ht="15" customHeight="1" x14ac:dyDescent="0.25">
      <c r="A637" s="294" t="s">
        <v>5536</v>
      </c>
      <c r="B637" s="292" t="s">
        <v>54</v>
      </c>
      <c r="C637" s="291" t="s">
        <v>3311</v>
      </c>
      <c r="D637" s="291" t="s">
        <v>15</v>
      </c>
      <c r="E637" s="291" t="s">
        <v>3617</v>
      </c>
      <c r="F637" s="290" t="s">
        <v>16</v>
      </c>
      <c r="G637" s="289">
        <v>36.35</v>
      </c>
      <c r="H637" s="289">
        <v>30.9</v>
      </c>
      <c r="I637" s="289"/>
      <c r="J637" s="288">
        <v>187</v>
      </c>
      <c r="K637" s="287" t="str">
        <f>IF(L637="","",IF(L637&lt;50,G637-($K$9*G637),IF(L637&gt;=50,H637-($K$9*H637))))</f>
        <v/>
      </c>
      <c r="L637" s="286"/>
    </row>
    <row r="638" spans="1:12" ht="15" customHeight="1" x14ac:dyDescent="0.25">
      <c r="A638" s="294" t="s">
        <v>5535</v>
      </c>
      <c r="B638" s="292" t="s">
        <v>54</v>
      </c>
      <c r="C638" s="291" t="s">
        <v>3311</v>
      </c>
      <c r="D638" s="291" t="s">
        <v>15</v>
      </c>
      <c r="E638" s="291" t="s">
        <v>3615</v>
      </c>
      <c r="F638" s="290" t="s">
        <v>16</v>
      </c>
      <c r="G638" s="289">
        <v>41</v>
      </c>
      <c r="H638" s="289">
        <v>34.85</v>
      </c>
      <c r="I638" s="289"/>
      <c r="J638" s="288">
        <v>39</v>
      </c>
      <c r="K638" s="287" t="str">
        <f>IF(L638="","",IF(L638&lt;50,G638-($K$9*G638),IF(L638&gt;=50,H638-($K$9*H638))))</f>
        <v/>
      </c>
      <c r="L638" s="286"/>
    </row>
    <row r="639" spans="1:12" ht="15" customHeight="1" x14ac:dyDescent="0.25">
      <c r="A639" s="294" t="s">
        <v>5534</v>
      </c>
      <c r="B639" s="292" t="s">
        <v>54</v>
      </c>
      <c r="C639" s="291" t="s">
        <v>3311</v>
      </c>
      <c r="D639" s="291" t="s">
        <v>15</v>
      </c>
      <c r="E639" s="291" t="s">
        <v>3613</v>
      </c>
      <c r="F639" s="290" t="s">
        <v>16</v>
      </c>
      <c r="G639" s="289">
        <v>38</v>
      </c>
      <c r="H639" s="289">
        <v>32.299999999999997</v>
      </c>
      <c r="I639" s="289"/>
      <c r="J639" s="288">
        <v>280</v>
      </c>
      <c r="K639" s="287" t="str">
        <f>IF(L639="","",IF(L639&lt;50,G639-($K$9*G639),IF(L639&gt;=50,H639-($K$9*H639))))</f>
        <v/>
      </c>
      <c r="L639" s="286"/>
    </row>
    <row r="640" spans="1:12" ht="15" customHeight="1" x14ac:dyDescent="0.25">
      <c r="A640" s="294" t="s">
        <v>5533</v>
      </c>
      <c r="B640" s="292" t="s">
        <v>54</v>
      </c>
      <c r="C640" s="291" t="s">
        <v>3311</v>
      </c>
      <c r="D640" s="291" t="s">
        <v>15</v>
      </c>
      <c r="E640" s="291" t="s">
        <v>3638</v>
      </c>
      <c r="F640" s="290" t="s">
        <v>16</v>
      </c>
      <c r="G640" s="289">
        <v>34.75</v>
      </c>
      <c r="H640" s="289">
        <v>29.55</v>
      </c>
      <c r="I640" s="289"/>
      <c r="J640" s="288">
        <v>500</v>
      </c>
      <c r="K640" s="287" t="str">
        <f>IF(L640="","",IF(L640&lt;50,G640-($K$9*G640),IF(L640&gt;=50,H640-($K$9*H640))))</f>
        <v/>
      </c>
      <c r="L640" s="286"/>
    </row>
    <row r="641" spans="1:12" ht="15" customHeight="1" x14ac:dyDescent="0.25">
      <c r="A641" s="294" t="s">
        <v>5532</v>
      </c>
      <c r="B641" s="292" t="s">
        <v>54</v>
      </c>
      <c r="C641" s="291" t="s">
        <v>3311</v>
      </c>
      <c r="D641" s="291" t="s">
        <v>15</v>
      </c>
      <c r="E641" s="291" t="s">
        <v>3636</v>
      </c>
      <c r="F641" s="290" t="s">
        <v>16</v>
      </c>
      <c r="G641" s="289">
        <v>30.15</v>
      </c>
      <c r="H641" s="289">
        <v>25.65</v>
      </c>
      <c r="I641" s="289"/>
      <c r="J641" s="288">
        <v>500</v>
      </c>
      <c r="K641" s="287" t="str">
        <f>IF(L641="","",IF(L641&lt;50,G641-($K$9*G641),IF(L641&gt;=50,H641-($K$9*H641))))</f>
        <v/>
      </c>
      <c r="L641" s="286"/>
    </row>
    <row r="642" spans="1:12" ht="15" customHeight="1" x14ac:dyDescent="0.25">
      <c r="A642" s="294" t="s">
        <v>5531</v>
      </c>
      <c r="B642" s="292" t="s">
        <v>54</v>
      </c>
      <c r="C642" s="291" t="s">
        <v>3311</v>
      </c>
      <c r="D642" s="291" t="s">
        <v>15</v>
      </c>
      <c r="E642" s="291" t="s">
        <v>3629</v>
      </c>
      <c r="F642" s="290" t="s">
        <v>16</v>
      </c>
      <c r="G642" s="289">
        <v>25.35</v>
      </c>
      <c r="H642" s="289">
        <v>21.55</v>
      </c>
      <c r="I642" s="289"/>
      <c r="J642" s="288">
        <v>462</v>
      </c>
      <c r="K642" s="287" t="str">
        <f>IF(L642="","",IF(L642&lt;50,G642-($K$9*G642),IF(L642&gt;=50,H642-($K$9*H642))))</f>
        <v/>
      </c>
      <c r="L642" s="286"/>
    </row>
    <row r="643" spans="1:12" ht="15" customHeight="1" x14ac:dyDescent="0.25">
      <c r="A643" s="294" t="s">
        <v>5530</v>
      </c>
      <c r="B643" s="292" t="s">
        <v>54</v>
      </c>
      <c r="C643" s="291" t="s">
        <v>3311</v>
      </c>
      <c r="D643" s="291" t="s">
        <v>15</v>
      </c>
      <c r="E643" s="291" t="s">
        <v>3848</v>
      </c>
      <c r="F643" s="290" t="s">
        <v>16</v>
      </c>
      <c r="G643" s="289">
        <v>20.5</v>
      </c>
      <c r="H643" s="289">
        <v>17.45</v>
      </c>
      <c r="I643" s="289"/>
      <c r="J643" s="288">
        <v>67</v>
      </c>
      <c r="K643" s="287" t="str">
        <f>IF(L643="","",IF(L643&lt;50,G643-($K$9*G643),IF(L643&gt;=50,H643-($K$9*H643))))</f>
        <v/>
      </c>
      <c r="L643" s="286"/>
    </row>
    <row r="644" spans="1:12" ht="15" customHeight="1" x14ac:dyDescent="0.25">
      <c r="A644" s="294" t="s">
        <v>5529</v>
      </c>
      <c r="B644" s="292" t="s">
        <v>2159</v>
      </c>
      <c r="C644" s="291" t="s">
        <v>5528</v>
      </c>
      <c r="D644" s="291" t="s">
        <v>15</v>
      </c>
      <c r="E644" s="291" t="s">
        <v>3619</v>
      </c>
      <c r="F644" s="290" t="s">
        <v>20</v>
      </c>
      <c r="G644" s="289">
        <v>45.4</v>
      </c>
      <c r="H644" s="289">
        <v>38.6</v>
      </c>
      <c r="I644" s="289"/>
      <c r="J644" s="288">
        <v>10</v>
      </c>
      <c r="K644" s="287" t="str">
        <f>IF(L644="","",IF(L644&lt;50,G644-($K$9*G644),IF(L644&gt;=50,H644-($K$9*H644))))</f>
        <v/>
      </c>
      <c r="L644" s="286"/>
    </row>
    <row r="645" spans="1:12" ht="15" customHeight="1" x14ac:dyDescent="0.25">
      <c r="A645" s="294" t="s">
        <v>5527</v>
      </c>
      <c r="B645" s="292" t="s">
        <v>55</v>
      </c>
      <c r="C645" s="291" t="s">
        <v>3306</v>
      </c>
      <c r="D645" s="291" t="s">
        <v>15</v>
      </c>
      <c r="E645" s="291" t="s">
        <v>3625</v>
      </c>
      <c r="F645" s="290" t="s">
        <v>16</v>
      </c>
      <c r="G645" s="289">
        <v>74.75</v>
      </c>
      <c r="H645" s="289">
        <v>63.55</v>
      </c>
      <c r="I645" s="289"/>
      <c r="J645" s="288">
        <v>500</v>
      </c>
      <c r="K645" s="287" t="str">
        <f>IF(L645="","",IF(L645&lt;50,G645-($K$9*G645),IF(L645&gt;=50,H645-($K$9*H645))))</f>
        <v/>
      </c>
      <c r="L645" s="286"/>
    </row>
    <row r="646" spans="1:12" ht="15" customHeight="1" x14ac:dyDescent="0.25">
      <c r="A646" s="294" t="s">
        <v>5526</v>
      </c>
      <c r="B646" s="292" t="s">
        <v>55</v>
      </c>
      <c r="C646" s="291" t="s">
        <v>3306</v>
      </c>
      <c r="D646" s="291" t="s">
        <v>15</v>
      </c>
      <c r="E646" s="291" t="s">
        <v>3623</v>
      </c>
      <c r="F646" s="290" t="s">
        <v>16</v>
      </c>
      <c r="G646" s="289">
        <v>68.75</v>
      </c>
      <c r="H646" s="289">
        <v>58.45</v>
      </c>
      <c r="I646" s="289"/>
      <c r="J646" s="288">
        <v>500</v>
      </c>
      <c r="K646" s="287" t="str">
        <f>IF(L646="","",IF(L646&lt;50,G646-($K$9*G646),IF(L646&gt;=50,H646-($K$9*H646))))</f>
        <v/>
      </c>
      <c r="L646" s="286"/>
    </row>
    <row r="647" spans="1:12" ht="15" customHeight="1" x14ac:dyDescent="0.25">
      <c r="A647" s="294" t="s">
        <v>5525</v>
      </c>
      <c r="B647" s="292" t="s">
        <v>55</v>
      </c>
      <c r="C647" s="291" t="s">
        <v>3306</v>
      </c>
      <c r="D647" s="291" t="s">
        <v>15</v>
      </c>
      <c r="E647" s="291" t="s">
        <v>3621</v>
      </c>
      <c r="F647" s="290" t="s">
        <v>16</v>
      </c>
      <c r="G647" s="289">
        <v>55.35</v>
      </c>
      <c r="H647" s="289">
        <v>47.05</v>
      </c>
      <c r="I647" s="289"/>
      <c r="J647" s="288">
        <v>500</v>
      </c>
      <c r="K647" s="287" t="str">
        <f>IF(L647="","",IF(L647&lt;50,G647-($K$9*G647),IF(L647&gt;=50,H647-($K$9*H647))))</f>
        <v/>
      </c>
      <c r="L647" s="286"/>
    </row>
    <row r="648" spans="1:12" ht="15" customHeight="1" x14ac:dyDescent="0.25">
      <c r="A648" s="294" t="s">
        <v>5524</v>
      </c>
      <c r="B648" s="292" t="s">
        <v>55</v>
      </c>
      <c r="C648" s="291" t="s">
        <v>3306</v>
      </c>
      <c r="D648" s="291" t="s">
        <v>15</v>
      </c>
      <c r="E648" s="291" t="s">
        <v>3619</v>
      </c>
      <c r="F648" s="290" t="s">
        <v>16</v>
      </c>
      <c r="G648" s="289">
        <v>48.2</v>
      </c>
      <c r="H648" s="289">
        <v>41</v>
      </c>
      <c r="I648" s="289"/>
      <c r="J648" s="288">
        <v>500</v>
      </c>
      <c r="K648" s="287" t="str">
        <f>IF(L648="","",IF(L648&lt;50,G648-($K$9*G648),IF(L648&gt;=50,H648-($K$9*H648))))</f>
        <v/>
      </c>
      <c r="L648" s="286"/>
    </row>
    <row r="649" spans="1:12" ht="15" customHeight="1" x14ac:dyDescent="0.25">
      <c r="A649" s="294" t="s">
        <v>5523</v>
      </c>
      <c r="B649" s="292" t="s">
        <v>55</v>
      </c>
      <c r="C649" s="291" t="s">
        <v>3306</v>
      </c>
      <c r="D649" s="291" t="s">
        <v>15</v>
      </c>
      <c r="E649" s="291" t="s">
        <v>3617</v>
      </c>
      <c r="F649" s="290" t="s">
        <v>16</v>
      </c>
      <c r="G649" s="289">
        <v>39.200000000000003</v>
      </c>
      <c r="H649" s="289">
        <v>33.35</v>
      </c>
      <c r="I649" s="289"/>
      <c r="J649" s="288">
        <v>223</v>
      </c>
      <c r="K649" s="287" t="str">
        <f>IF(L649="","",IF(L649&lt;50,G649-($K$9*G649),IF(L649&gt;=50,H649-($K$9*H649))))</f>
        <v/>
      </c>
      <c r="L649" s="286"/>
    </row>
    <row r="650" spans="1:12" ht="15" customHeight="1" x14ac:dyDescent="0.25">
      <c r="A650" s="294" t="s">
        <v>5522</v>
      </c>
      <c r="B650" s="292" t="s">
        <v>55</v>
      </c>
      <c r="C650" s="291" t="s">
        <v>3306</v>
      </c>
      <c r="D650" s="291" t="s">
        <v>15</v>
      </c>
      <c r="E650" s="291" t="s">
        <v>3642</v>
      </c>
      <c r="F650" s="290" t="s">
        <v>16</v>
      </c>
      <c r="G650" s="289">
        <v>44.45</v>
      </c>
      <c r="H650" s="289">
        <v>37.799999999999997</v>
      </c>
      <c r="I650" s="289"/>
      <c r="J650" s="288">
        <v>23</v>
      </c>
      <c r="K650" s="287" t="str">
        <f>IF(L650="","",IF(L650&lt;50,G650-($K$9*G650),IF(L650&gt;=50,H650-($K$9*H650))))</f>
        <v/>
      </c>
      <c r="L650" s="286"/>
    </row>
    <row r="651" spans="1:12" ht="15" customHeight="1" x14ac:dyDescent="0.25">
      <c r="A651" s="294" t="s">
        <v>5521</v>
      </c>
      <c r="B651" s="292" t="s">
        <v>55</v>
      </c>
      <c r="C651" s="291" t="s">
        <v>3306</v>
      </c>
      <c r="D651" s="291" t="s">
        <v>15</v>
      </c>
      <c r="E651" s="291" t="s">
        <v>3615</v>
      </c>
      <c r="F651" s="290" t="s">
        <v>16</v>
      </c>
      <c r="G651" s="289">
        <v>39.75</v>
      </c>
      <c r="H651" s="289">
        <v>33.799999999999997</v>
      </c>
      <c r="I651" s="289"/>
      <c r="J651" s="288">
        <v>500</v>
      </c>
      <c r="K651" s="287" t="str">
        <f>IF(L651="","",IF(L651&lt;50,G651-($K$9*G651),IF(L651&gt;=50,H651-($K$9*H651))))</f>
        <v/>
      </c>
      <c r="L651" s="286"/>
    </row>
    <row r="652" spans="1:12" ht="15" customHeight="1" x14ac:dyDescent="0.25">
      <c r="A652" s="294" t="s">
        <v>5520</v>
      </c>
      <c r="B652" s="292" t="s">
        <v>55</v>
      </c>
      <c r="C652" s="291" t="s">
        <v>3306</v>
      </c>
      <c r="D652" s="291" t="s">
        <v>15</v>
      </c>
      <c r="E652" s="291" t="s">
        <v>3613</v>
      </c>
      <c r="F652" s="290" t="s">
        <v>16</v>
      </c>
      <c r="G652" s="289">
        <v>35.4</v>
      </c>
      <c r="H652" s="289">
        <v>30.1</v>
      </c>
      <c r="I652" s="289"/>
      <c r="J652" s="288">
        <v>500</v>
      </c>
      <c r="K652" s="287" t="str">
        <f>IF(L652="","",IF(L652&lt;50,G652-($K$9*G652),IF(L652&gt;=50,H652-($K$9*H652))))</f>
        <v/>
      </c>
      <c r="L652" s="286"/>
    </row>
    <row r="653" spans="1:12" ht="15" customHeight="1" x14ac:dyDescent="0.25">
      <c r="A653" s="294" t="s">
        <v>5519</v>
      </c>
      <c r="B653" s="292" t="s">
        <v>55</v>
      </c>
      <c r="C653" s="291" t="s">
        <v>3306</v>
      </c>
      <c r="D653" s="291" t="s">
        <v>15</v>
      </c>
      <c r="E653" s="291" t="s">
        <v>3638</v>
      </c>
      <c r="F653" s="290" t="s">
        <v>16</v>
      </c>
      <c r="G653" s="289">
        <v>31</v>
      </c>
      <c r="H653" s="289">
        <v>26.35</v>
      </c>
      <c r="I653" s="289"/>
      <c r="J653" s="288">
        <v>500</v>
      </c>
      <c r="K653" s="287" t="str">
        <f>IF(L653="","",IF(L653&lt;50,G653-($K$9*G653),IF(L653&gt;=50,H653-($K$9*H653))))</f>
        <v/>
      </c>
      <c r="L653" s="286"/>
    </row>
    <row r="654" spans="1:12" ht="15" customHeight="1" x14ac:dyDescent="0.25">
      <c r="A654" s="294" t="s">
        <v>5518</v>
      </c>
      <c r="B654" s="292" t="s">
        <v>55</v>
      </c>
      <c r="C654" s="291" t="s">
        <v>3306</v>
      </c>
      <c r="D654" s="291" t="s">
        <v>15</v>
      </c>
      <c r="E654" s="291" t="s">
        <v>3636</v>
      </c>
      <c r="F654" s="290" t="s">
        <v>16</v>
      </c>
      <c r="G654" s="289">
        <v>27.55</v>
      </c>
      <c r="H654" s="289">
        <v>23.45</v>
      </c>
      <c r="I654" s="289"/>
      <c r="J654" s="295">
        <v>316</v>
      </c>
      <c r="K654" s="287" t="str">
        <f>IF(L654="","",IF(L654&lt;50,G654-($K$9*G654),IF(L654&gt;=50,H654-($K$9*H654))))</f>
        <v/>
      </c>
      <c r="L654" s="286"/>
    </row>
    <row r="655" spans="1:12" ht="15" customHeight="1" x14ac:dyDescent="0.25">
      <c r="A655" s="294" t="s">
        <v>5517</v>
      </c>
      <c r="B655" s="292" t="s">
        <v>55</v>
      </c>
      <c r="C655" s="291" t="s">
        <v>3306</v>
      </c>
      <c r="D655" s="291" t="s">
        <v>15</v>
      </c>
      <c r="E655" s="291" t="s">
        <v>3629</v>
      </c>
      <c r="F655" s="290" t="s">
        <v>16</v>
      </c>
      <c r="G655" s="289">
        <v>23.25</v>
      </c>
      <c r="H655" s="289">
        <v>19.8</v>
      </c>
      <c r="I655" s="289"/>
      <c r="J655" s="295">
        <v>277</v>
      </c>
      <c r="K655" s="287" t="str">
        <f>IF(L655="","",IF(L655&lt;50,G655-($K$9*G655),IF(L655&gt;=50,H655-($K$9*H655))))</f>
        <v/>
      </c>
      <c r="L655" s="286"/>
    </row>
    <row r="656" spans="1:12" ht="15" customHeight="1" x14ac:dyDescent="0.25">
      <c r="A656" s="294" t="s">
        <v>5516</v>
      </c>
      <c r="B656" s="292" t="s">
        <v>55</v>
      </c>
      <c r="C656" s="291" t="s">
        <v>3306</v>
      </c>
      <c r="D656" s="291" t="s">
        <v>15</v>
      </c>
      <c r="E656" s="291" t="s">
        <v>3848</v>
      </c>
      <c r="F656" s="290" t="s">
        <v>16</v>
      </c>
      <c r="G656" s="289">
        <v>20.5</v>
      </c>
      <c r="H656" s="289">
        <v>17.45</v>
      </c>
      <c r="I656" s="289"/>
      <c r="J656" s="295">
        <v>67</v>
      </c>
      <c r="K656" s="287" t="str">
        <f>IF(L656="","",IF(L656&lt;50,G656-($K$9*G656),IF(L656&gt;=50,H656-($K$9*H656))))</f>
        <v/>
      </c>
      <c r="L656" s="286"/>
    </row>
    <row r="657" spans="1:12" ht="15" customHeight="1" x14ac:dyDescent="0.25">
      <c r="A657" s="294" t="s">
        <v>5515</v>
      </c>
      <c r="B657" s="292" t="s">
        <v>3291</v>
      </c>
      <c r="C657" s="291" t="s">
        <v>3290</v>
      </c>
      <c r="D657" s="291" t="s">
        <v>15</v>
      </c>
      <c r="E657" s="291" t="s">
        <v>3621</v>
      </c>
      <c r="F657" s="290" t="s">
        <v>16</v>
      </c>
      <c r="G657" s="289">
        <v>64.5</v>
      </c>
      <c r="H657" s="289">
        <v>54.85</v>
      </c>
      <c r="I657" s="289">
        <v>1.75</v>
      </c>
      <c r="J657" s="288">
        <v>10</v>
      </c>
      <c r="K657" s="287" t="str">
        <f>IF(L657="","",IF(L657&lt;50,G657-($K$9*G657),IF(L657&gt;=50,H657-($K$9*H657))))</f>
        <v/>
      </c>
      <c r="L657" s="286"/>
    </row>
    <row r="658" spans="1:12" ht="15" customHeight="1" x14ac:dyDescent="0.25">
      <c r="A658" s="294" t="s">
        <v>5514</v>
      </c>
      <c r="B658" s="292" t="s">
        <v>3291</v>
      </c>
      <c r="C658" s="291" t="s">
        <v>3290</v>
      </c>
      <c r="D658" s="291" t="s">
        <v>15</v>
      </c>
      <c r="E658" s="291" t="s">
        <v>3617</v>
      </c>
      <c r="F658" s="290" t="s">
        <v>16</v>
      </c>
      <c r="G658" s="289">
        <v>42.9</v>
      </c>
      <c r="H658" s="289">
        <v>36.5</v>
      </c>
      <c r="I658" s="289">
        <v>1.75</v>
      </c>
      <c r="J658" s="288">
        <v>154</v>
      </c>
      <c r="K658" s="287" t="str">
        <f>IF(L658="","",IF(L658&lt;50,G658-($K$9*G658),IF(L658&gt;=50,H658-($K$9*H658))))</f>
        <v/>
      </c>
      <c r="L658" s="286"/>
    </row>
    <row r="659" spans="1:12" ht="15" customHeight="1" x14ac:dyDescent="0.25">
      <c r="A659" s="294" t="s">
        <v>5513</v>
      </c>
      <c r="B659" s="292" t="s">
        <v>3291</v>
      </c>
      <c r="C659" s="291" t="s">
        <v>3290</v>
      </c>
      <c r="D659" s="291" t="s">
        <v>15</v>
      </c>
      <c r="E659" s="291" t="s">
        <v>3636</v>
      </c>
      <c r="F659" s="290" t="s">
        <v>16</v>
      </c>
      <c r="G659" s="289">
        <v>34.799999999999997</v>
      </c>
      <c r="H659" s="289">
        <v>29.6</v>
      </c>
      <c r="I659" s="289">
        <v>1.75</v>
      </c>
      <c r="J659" s="288">
        <v>24</v>
      </c>
      <c r="K659" s="287" t="str">
        <f>IF(L659="","",IF(L659&lt;50,G659-($K$9*G659),IF(L659&gt;=50,H659-($K$9*H659))))</f>
        <v/>
      </c>
      <c r="L659" s="286"/>
    </row>
    <row r="660" spans="1:12" ht="15" customHeight="1" x14ac:dyDescent="0.25">
      <c r="A660" s="294" t="s">
        <v>5512</v>
      </c>
      <c r="B660" s="292" t="s">
        <v>56</v>
      </c>
      <c r="C660" s="291" t="s">
        <v>3297</v>
      </c>
      <c r="D660" s="291" t="s">
        <v>15</v>
      </c>
      <c r="E660" s="291" t="s">
        <v>3634</v>
      </c>
      <c r="F660" s="290" t="s">
        <v>16</v>
      </c>
      <c r="G660" s="289">
        <v>90.55</v>
      </c>
      <c r="H660" s="289">
        <v>77</v>
      </c>
      <c r="I660" s="289">
        <v>1.75</v>
      </c>
      <c r="J660" s="288">
        <v>30</v>
      </c>
      <c r="K660" s="287" t="str">
        <f>IF(L660="","",IF(L660&lt;50,G660-($K$9*G660),IF(L660&gt;=50,H660-($K$9*H660))))</f>
        <v/>
      </c>
      <c r="L660" s="286"/>
    </row>
    <row r="661" spans="1:12" ht="15" customHeight="1" x14ac:dyDescent="0.25">
      <c r="A661" s="294" t="s">
        <v>5511</v>
      </c>
      <c r="B661" s="292" t="s">
        <v>56</v>
      </c>
      <c r="C661" s="291" t="s">
        <v>3297</v>
      </c>
      <c r="D661" s="291" t="s">
        <v>15</v>
      </c>
      <c r="E661" s="291" t="s">
        <v>3627</v>
      </c>
      <c r="F661" s="290" t="s">
        <v>16</v>
      </c>
      <c r="G661" s="289">
        <v>81.45</v>
      </c>
      <c r="H661" s="289">
        <v>69.25</v>
      </c>
      <c r="I661" s="289">
        <v>1.75</v>
      </c>
      <c r="J661" s="288">
        <v>111</v>
      </c>
      <c r="K661" s="287" t="str">
        <f>IF(L661="","",IF(L661&lt;50,G661-($K$9*G661),IF(L661&gt;=50,H661-($K$9*H661))))</f>
        <v/>
      </c>
      <c r="L661" s="286"/>
    </row>
    <row r="662" spans="1:12" ht="15" customHeight="1" x14ac:dyDescent="0.25">
      <c r="A662" s="294" t="s">
        <v>5510</v>
      </c>
      <c r="B662" s="292" t="s">
        <v>56</v>
      </c>
      <c r="C662" s="291" t="s">
        <v>3297</v>
      </c>
      <c r="D662" s="291" t="s">
        <v>15</v>
      </c>
      <c r="E662" s="291" t="s">
        <v>3625</v>
      </c>
      <c r="F662" s="290" t="s">
        <v>16</v>
      </c>
      <c r="G662" s="289">
        <v>74.150000000000006</v>
      </c>
      <c r="H662" s="289">
        <v>63.05</v>
      </c>
      <c r="I662" s="289">
        <v>1.75</v>
      </c>
      <c r="J662" s="288">
        <v>366</v>
      </c>
      <c r="K662" s="287" t="str">
        <f>IF(L662="","",IF(L662&lt;50,G662-($K$9*G662),IF(L662&gt;=50,H662-($K$9*H662))))</f>
        <v/>
      </c>
      <c r="L662" s="286"/>
    </row>
    <row r="663" spans="1:12" ht="15" customHeight="1" x14ac:dyDescent="0.25">
      <c r="A663" s="294" t="s">
        <v>5509</v>
      </c>
      <c r="B663" s="292" t="s">
        <v>56</v>
      </c>
      <c r="C663" s="291" t="s">
        <v>3297</v>
      </c>
      <c r="D663" s="291" t="s">
        <v>15</v>
      </c>
      <c r="E663" s="291" t="s">
        <v>3679</v>
      </c>
      <c r="F663" s="290" t="s">
        <v>16</v>
      </c>
      <c r="G663" s="289">
        <v>53.05</v>
      </c>
      <c r="H663" s="289">
        <v>45.1</v>
      </c>
      <c r="I663" s="289">
        <v>1.75</v>
      </c>
      <c r="J663" s="288">
        <v>8</v>
      </c>
      <c r="K663" s="287" t="str">
        <f>IF(L663="","",IF(L663&lt;50,G663-($K$9*G663),IF(L663&gt;=50,H663-($K$9*H663))))</f>
        <v/>
      </c>
      <c r="L663" s="286"/>
    </row>
    <row r="664" spans="1:12" ht="15" customHeight="1" x14ac:dyDescent="0.25">
      <c r="A664" s="294" t="s">
        <v>5508</v>
      </c>
      <c r="B664" s="292" t="s">
        <v>56</v>
      </c>
      <c r="C664" s="291" t="s">
        <v>3297</v>
      </c>
      <c r="D664" s="291" t="s">
        <v>15</v>
      </c>
      <c r="E664" s="291" t="s">
        <v>3642</v>
      </c>
      <c r="F664" s="290" t="s">
        <v>16</v>
      </c>
      <c r="G664" s="289">
        <v>50.2</v>
      </c>
      <c r="H664" s="289">
        <v>42.7</v>
      </c>
      <c r="I664" s="289">
        <v>1.75</v>
      </c>
      <c r="J664" s="288">
        <v>77</v>
      </c>
      <c r="K664" s="287" t="str">
        <f>IF(L664="","",IF(L664&lt;50,G664-($K$9*G664),IF(L664&gt;=50,H664-($K$9*H664))))</f>
        <v/>
      </c>
      <c r="L664" s="286"/>
    </row>
    <row r="665" spans="1:12" ht="15" customHeight="1" x14ac:dyDescent="0.25">
      <c r="A665" s="294" t="s">
        <v>5507</v>
      </c>
      <c r="B665" s="292" t="s">
        <v>56</v>
      </c>
      <c r="C665" s="291" t="s">
        <v>3297</v>
      </c>
      <c r="D665" s="291" t="s">
        <v>15</v>
      </c>
      <c r="E665" s="291" t="s">
        <v>3615</v>
      </c>
      <c r="F665" s="290" t="s">
        <v>16</v>
      </c>
      <c r="G665" s="289">
        <v>45.7</v>
      </c>
      <c r="H665" s="289">
        <v>38.85</v>
      </c>
      <c r="I665" s="289">
        <v>1.75</v>
      </c>
      <c r="J665" s="288">
        <v>7</v>
      </c>
      <c r="K665" s="287" t="str">
        <f>IF(L665="","",IF(L665&lt;50,G665-($K$9*G665),IF(L665&gt;=50,H665-($K$9*H665))))</f>
        <v/>
      </c>
      <c r="L665" s="286"/>
    </row>
    <row r="666" spans="1:12" ht="15" customHeight="1" x14ac:dyDescent="0.25">
      <c r="A666" s="294" t="s">
        <v>5506</v>
      </c>
      <c r="B666" s="292" t="s">
        <v>56</v>
      </c>
      <c r="C666" s="291" t="s">
        <v>3297</v>
      </c>
      <c r="D666" s="291" t="s">
        <v>15</v>
      </c>
      <c r="E666" s="291" t="s">
        <v>3629</v>
      </c>
      <c r="F666" s="290" t="s">
        <v>16</v>
      </c>
      <c r="G666" s="289">
        <v>26.45</v>
      </c>
      <c r="H666" s="289">
        <v>22.5</v>
      </c>
      <c r="I666" s="289">
        <v>1.75</v>
      </c>
      <c r="J666" s="288">
        <v>16</v>
      </c>
      <c r="K666" s="287" t="str">
        <f>IF(L666="","",IF(L666&lt;50,G666-($K$9*G666),IF(L666&gt;=50,H666-($K$9*H666))))</f>
        <v/>
      </c>
      <c r="L666" s="286"/>
    </row>
    <row r="667" spans="1:12" ht="15" customHeight="1" x14ac:dyDescent="0.25">
      <c r="A667" s="294" t="s">
        <v>5505</v>
      </c>
      <c r="B667" s="292" t="s">
        <v>56</v>
      </c>
      <c r="C667" s="291" t="s">
        <v>3297</v>
      </c>
      <c r="D667" s="291" t="s">
        <v>36</v>
      </c>
      <c r="E667" s="291" t="s">
        <v>3627</v>
      </c>
      <c r="F667" s="290" t="s">
        <v>16</v>
      </c>
      <c r="G667" s="289">
        <v>81.45</v>
      </c>
      <c r="H667" s="289">
        <v>69.25</v>
      </c>
      <c r="I667" s="289">
        <v>1.75</v>
      </c>
      <c r="J667" s="288">
        <v>31</v>
      </c>
      <c r="K667" s="287" t="str">
        <f>IF(L667="","",IF(L667&lt;50,G667-($K$9*G667),IF(L667&gt;=50,H667-($K$9*H667))))</f>
        <v/>
      </c>
      <c r="L667" s="286"/>
    </row>
    <row r="668" spans="1:12" ht="15" customHeight="1" x14ac:dyDescent="0.25">
      <c r="A668" s="294" t="s">
        <v>5504</v>
      </c>
      <c r="B668" s="292" t="s">
        <v>56</v>
      </c>
      <c r="C668" s="291" t="s">
        <v>3297</v>
      </c>
      <c r="D668" s="291" t="s">
        <v>36</v>
      </c>
      <c r="E668" s="291" t="s">
        <v>3625</v>
      </c>
      <c r="F668" s="290" t="s">
        <v>16</v>
      </c>
      <c r="G668" s="289">
        <v>74.150000000000006</v>
      </c>
      <c r="H668" s="289">
        <v>63.05</v>
      </c>
      <c r="I668" s="289">
        <v>1.75</v>
      </c>
      <c r="J668" s="288">
        <v>429</v>
      </c>
      <c r="K668" s="287" t="str">
        <f>IF(L668="","",IF(L668&lt;50,G668-($K$9*G668),IF(L668&gt;=50,H668-($K$9*H668))))</f>
        <v/>
      </c>
      <c r="L668" s="286"/>
    </row>
    <row r="669" spans="1:12" ht="15" customHeight="1" x14ac:dyDescent="0.25">
      <c r="A669" s="294" t="s">
        <v>5503</v>
      </c>
      <c r="B669" s="292" t="s">
        <v>56</v>
      </c>
      <c r="C669" s="291" t="s">
        <v>3297</v>
      </c>
      <c r="D669" s="291" t="s">
        <v>36</v>
      </c>
      <c r="E669" s="291" t="s">
        <v>3623</v>
      </c>
      <c r="F669" s="290" t="s">
        <v>16</v>
      </c>
      <c r="G669" s="289">
        <v>67.05</v>
      </c>
      <c r="H669" s="289">
        <v>57</v>
      </c>
      <c r="I669" s="289">
        <v>1.75</v>
      </c>
      <c r="J669" s="288">
        <v>315</v>
      </c>
      <c r="K669" s="287" t="str">
        <f>IF(L669="","",IF(L669&lt;50,G669-($K$9*G669),IF(L669&gt;=50,H669-($K$9*H669))))</f>
        <v/>
      </c>
      <c r="L669" s="286"/>
    </row>
    <row r="670" spans="1:12" ht="15" customHeight="1" x14ac:dyDescent="0.25">
      <c r="A670" s="294" t="s">
        <v>5502</v>
      </c>
      <c r="B670" s="292" t="s">
        <v>3287</v>
      </c>
      <c r="C670" s="291" t="s">
        <v>3286</v>
      </c>
      <c r="D670" s="291" t="s">
        <v>15</v>
      </c>
      <c r="E670" s="291" t="s">
        <v>3621</v>
      </c>
      <c r="F670" s="290" t="s">
        <v>20</v>
      </c>
      <c r="G670" s="289">
        <v>65.099999999999994</v>
      </c>
      <c r="H670" s="289">
        <v>55.35</v>
      </c>
      <c r="I670" s="289">
        <v>1.75</v>
      </c>
      <c r="J670" s="288">
        <v>455</v>
      </c>
      <c r="K670" s="287" t="str">
        <f>IF(L670="","",IF(L670&lt;50,G670-($K$9*G670),IF(L670&gt;=50,H670-($K$9*H670))))</f>
        <v/>
      </c>
      <c r="L670" s="286"/>
    </row>
    <row r="671" spans="1:12" ht="15" customHeight="1" x14ac:dyDescent="0.25">
      <c r="A671" s="294" t="s">
        <v>5501</v>
      </c>
      <c r="B671" s="292" t="s">
        <v>3287</v>
      </c>
      <c r="C671" s="291" t="s">
        <v>3286</v>
      </c>
      <c r="D671" s="291" t="s">
        <v>15</v>
      </c>
      <c r="E671" s="291" t="s">
        <v>3619</v>
      </c>
      <c r="F671" s="290" t="s">
        <v>20</v>
      </c>
      <c r="G671" s="289">
        <v>55.75</v>
      </c>
      <c r="H671" s="289">
        <v>47.4</v>
      </c>
      <c r="I671" s="289">
        <v>1.75</v>
      </c>
      <c r="J671" s="288">
        <v>500</v>
      </c>
      <c r="K671" s="287" t="str">
        <f>IF(L671="","",IF(L671&lt;50,G671-($K$9*G671),IF(L671&gt;=50,H671-($K$9*H671))))</f>
        <v/>
      </c>
      <c r="L671" s="286"/>
    </row>
    <row r="672" spans="1:12" ht="15" customHeight="1" x14ac:dyDescent="0.25">
      <c r="A672" s="294" t="s">
        <v>5500</v>
      </c>
      <c r="B672" s="292" t="s">
        <v>3287</v>
      </c>
      <c r="C672" s="291" t="s">
        <v>3286</v>
      </c>
      <c r="D672" s="291" t="s">
        <v>15</v>
      </c>
      <c r="E672" s="291" t="s">
        <v>3617</v>
      </c>
      <c r="F672" s="290" t="s">
        <v>20</v>
      </c>
      <c r="G672" s="289">
        <v>42.4</v>
      </c>
      <c r="H672" s="289">
        <v>36.049999999999997</v>
      </c>
      <c r="I672" s="289">
        <v>1.75</v>
      </c>
      <c r="J672" s="288">
        <v>146</v>
      </c>
      <c r="K672" s="287" t="str">
        <f>IF(L672="","",IF(L672&lt;50,G672-($K$9*G672),IF(L672&gt;=50,H672-($K$9*H672))))</f>
        <v/>
      </c>
      <c r="L672" s="286"/>
    </row>
    <row r="673" spans="1:12" ht="15" customHeight="1" x14ac:dyDescent="0.25">
      <c r="A673" s="294" t="s">
        <v>5499</v>
      </c>
      <c r="B673" s="292" t="s">
        <v>3287</v>
      </c>
      <c r="C673" s="291" t="s">
        <v>3286</v>
      </c>
      <c r="D673" s="291" t="s">
        <v>15</v>
      </c>
      <c r="E673" s="291" t="s">
        <v>3615</v>
      </c>
      <c r="F673" s="290" t="s">
        <v>20</v>
      </c>
      <c r="G673" s="289">
        <v>49.55</v>
      </c>
      <c r="H673" s="289">
        <v>42.15</v>
      </c>
      <c r="I673" s="289">
        <v>1.75</v>
      </c>
      <c r="J673" s="288">
        <v>120</v>
      </c>
      <c r="K673" s="287" t="str">
        <f>IF(L673="","",IF(L673&lt;50,G673-($K$9*G673),IF(L673&gt;=50,H673-($K$9*H673))))</f>
        <v/>
      </c>
      <c r="L673" s="286"/>
    </row>
    <row r="674" spans="1:12" ht="15" customHeight="1" x14ac:dyDescent="0.25">
      <c r="A674" s="294" t="s">
        <v>5498</v>
      </c>
      <c r="B674" s="292" t="s">
        <v>3287</v>
      </c>
      <c r="C674" s="291" t="s">
        <v>3286</v>
      </c>
      <c r="D674" s="291" t="s">
        <v>15</v>
      </c>
      <c r="E674" s="291" t="s">
        <v>3613</v>
      </c>
      <c r="F674" s="290" t="s">
        <v>20</v>
      </c>
      <c r="G674" s="289">
        <v>43.85</v>
      </c>
      <c r="H674" s="289">
        <v>37.299999999999997</v>
      </c>
      <c r="I674" s="289">
        <v>1.75</v>
      </c>
      <c r="J674" s="288">
        <v>37</v>
      </c>
      <c r="K674" s="287" t="str">
        <f>IF(L674="","",IF(L674&lt;50,G674-($K$9*G674),IF(L674&gt;=50,H674-($K$9*H674))))</f>
        <v/>
      </c>
      <c r="L674" s="286"/>
    </row>
    <row r="675" spans="1:12" ht="15" customHeight="1" x14ac:dyDescent="0.25">
      <c r="A675" s="294" t="s">
        <v>5497</v>
      </c>
      <c r="B675" s="292" t="s">
        <v>185</v>
      </c>
      <c r="C675" s="291" t="s">
        <v>3255</v>
      </c>
      <c r="D675" s="291" t="s">
        <v>15</v>
      </c>
      <c r="E675" s="291" t="s">
        <v>3627</v>
      </c>
      <c r="F675" s="290" t="s">
        <v>17</v>
      </c>
      <c r="G675" s="289">
        <v>94.75</v>
      </c>
      <c r="H675" s="289">
        <v>80.55</v>
      </c>
      <c r="I675" s="289"/>
      <c r="J675" s="288">
        <v>42</v>
      </c>
      <c r="K675" s="287" t="str">
        <f>IF(L675="","",IF(L675&lt;50,G675-($K$9*G675),IF(L675&gt;=50,H675-($K$9*H675))))</f>
        <v/>
      </c>
      <c r="L675" s="286"/>
    </row>
    <row r="676" spans="1:12" ht="15" customHeight="1" x14ac:dyDescent="0.25">
      <c r="A676" s="294" t="s">
        <v>5496</v>
      </c>
      <c r="B676" s="292" t="s">
        <v>185</v>
      </c>
      <c r="C676" s="291" t="s">
        <v>3255</v>
      </c>
      <c r="D676" s="291" t="s">
        <v>15</v>
      </c>
      <c r="E676" s="291" t="s">
        <v>3625</v>
      </c>
      <c r="F676" s="290" t="s">
        <v>17</v>
      </c>
      <c r="G676" s="289">
        <v>78.75</v>
      </c>
      <c r="H676" s="289">
        <v>66.95</v>
      </c>
      <c r="I676" s="289"/>
      <c r="J676" s="288">
        <v>53</v>
      </c>
      <c r="K676" s="287" t="str">
        <f>IF(L676="","",IF(L676&lt;50,G676-($K$9*G676),IF(L676&gt;=50,H676-($K$9*H676))))</f>
        <v/>
      </c>
      <c r="L676" s="286"/>
    </row>
    <row r="677" spans="1:12" ht="15" customHeight="1" x14ac:dyDescent="0.25">
      <c r="A677" s="294" t="s">
        <v>5495</v>
      </c>
      <c r="B677" s="292" t="s">
        <v>57</v>
      </c>
      <c r="C677" s="291" t="s">
        <v>3278</v>
      </c>
      <c r="D677" s="291" t="s">
        <v>15</v>
      </c>
      <c r="E677" s="291" t="s">
        <v>3668</v>
      </c>
      <c r="F677" s="290" t="s">
        <v>16</v>
      </c>
      <c r="G677" s="289">
        <v>51.15</v>
      </c>
      <c r="H677" s="289">
        <v>43.5</v>
      </c>
      <c r="I677" s="289">
        <v>1.5</v>
      </c>
      <c r="J677" s="288">
        <v>24</v>
      </c>
      <c r="K677" s="287" t="str">
        <f>IF(L677="","",IF(L677&lt;50,G677-($K$9*G677),IF(L677&gt;=50,H677-($K$9*H677))))</f>
        <v/>
      </c>
      <c r="L677" s="286"/>
    </row>
    <row r="678" spans="1:12" ht="15" customHeight="1" x14ac:dyDescent="0.25">
      <c r="A678" s="294" t="s">
        <v>5494</v>
      </c>
      <c r="B678" s="292" t="s">
        <v>57</v>
      </c>
      <c r="C678" s="291" t="s">
        <v>3278</v>
      </c>
      <c r="D678" s="291" t="s">
        <v>15</v>
      </c>
      <c r="E678" s="291" t="s">
        <v>3638</v>
      </c>
      <c r="F678" s="290" t="s">
        <v>16</v>
      </c>
      <c r="G678" s="289">
        <v>30.6</v>
      </c>
      <c r="H678" s="289">
        <v>26.05</v>
      </c>
      <c r="I678" s="289">
        <v>1.5</v>
      </c>
      <c r="J678" s="288">
        <v>275</v>
      </c>
      <c r="K678" s="287" t="str">
        <f>IF(L678="","",IF(L678&lt;50,G678-($K$9*G678),IF(L678&gt;=50,H678-($K$9*H678))))</f>
        <v/>
      </c>
      <c r="L678" s="286"/>
    </row>
    <row r="679" spans="1:12" ht="15" customHeight="1" x14ac:dyDescent="0.25">
      <c r="A679" s="294" t="s">
        <v>5493</v>
      </c>
      <c r="B679" s="292" t="s">
        <v>57</v>
      </c>
      <c r="C679" s="291" t="s">
        <v>3278</v>
      </c>
      <c r="D679" s="291" t="s">
        <v>15</v>
      </c>
      <c r="E679" s="291" t="s">
        <v>3629</v>
      </c>
      <c r="F679" s="290" t="s">
        <v>16</v>
      </c>
      <c r="G679" s="289">
        <v>22.4</v>
      </c>
      <c r="H679" s="289">
        <v>19.05</v>
      </c>
      <c r="I679" s="289">
        <v>1.5</v>
      </c>
      <c r="J679" s="288">
        <v>270</v>
      </c>
      <c r="K679" s="287" t="str">
        <f>IF(L679="","",IF(L679&lt;50,G679-($K$9*G679),IF(L679&gt;=50,H679-($K$9*H679))))</f>
        <v/>
      </c>
      <c r="L679" s="286"/>
    </row>
    <row r="680" spans="1:12" ht="15" customHeight="1" x14ac:dyDescent="0.25">
      <c r="A680" s="294" t="s">
        <v>5492</v>
      </c>
      <c r="B680" s="292" t="s">
        <v>57</v>
      </c>
      <c r="C680" s="291" t="s">
        <v>3278</v>
      </c>
      <c r="D680" s="291" t="s">
        <v>15</v>
      </c>
      <c r="E680" s="291" t="s">
        <v>3848</v>
      </c>
      <c r="F680" s="290" t="s">
        <v>16</v>
      </c>
      <c r="G680" s="289">
        <v>15.55</v>
      </c>
      <c r="H680" s="289">
        <v>13.25</v>
      </c>
      <c r="I680" s="289">
        <v>1.5</v>
      </c>
      <c r="J680" s="288">
        <v>51</v>
      </c>
      <c r="K680" s="287" t="str">
        <f>IF(L680="","",IF(L680&lt;50,G680-($K$9*G680),IF(L680&gt;=50,H680-($K$9*H680))))</f>
        <v/>
      </c>
      <c r="L680" s="286"/>
    </row>
    <row r="681" spans="1:12" ht="15" customHeight="1" x14ac:dyDescent="0.25">
      <c r="A681" s="294" t="s">
        <v>5491</v>
      </c>
      <c r="B681" s="292" t="s">
        <v>58</v>
      </c>
      <c r="C681" s="291" t="s">
        <v>5483</v>
      </c>
      <c r="D681" s="291" t="s">
        <v>15</v>
      </c>
      <c r="E681" s="291" t="s">
        <v>3712</v>
      </c>
      <c r="F681" s="290" t="s">
        <v>16</v>
      </c>
      <c r="G681" s="289">
        <v>52.65</v>
      </c>
      <c r="H681" s="289">
        <v>44.8</v>
      </c>
      <c r="I681" s="289"/>
      <c r="J681" s="288">
        <v>231</v>
      </c>
      <c r="K681" s="287" t="str">
        <f>IF(L681="","",IF(L681&lt;50,G681-($K$9*G681),IF(L681&gt;=50,H681-($K$9*H681))))</f>
        <v/>
      </c>
      <c r="L681" s="286"/>
    </row>
    <row r="682" spans="1:12" ht="15" customHeight="1" x14ac:dyDescent="0.25">
      <c r="A682" s="294" t="s">
        <v>5490</v>
      </c>
      <c r="B682" s="292" t="s">
        <v>58</v>
      </c>
      <c r="C682" s="291" t="s">
        <v>5483</v>
      </c>
      <c r="D682" s="291" t="s">
        <v>15</v>
      </c>
      <c r="E682" s="291" t="s">
        <v>3708</v>
      </c>
      <c r="F682" s="290" t="s">
        <v>16</v>
      </c>
      <c r="G682" s="289">
        <v>45.7</v>
      </c>
      <c r="H682" s="289">
        <v>38.85</v>
      </c>
      <c r="I682" s="289"/>
      <c r="J682" s="288">
        <v>77</v>
      </c>
      <c r="K682" s="287" t="str">
        <f>IF(L682="","",IF(L682&lt;50,G682-($K$9*G682),IF(L682&gt;=50,H682-($K$9*H682))))</f>
        <v/>
      </c>
      <c r="L682" s="286"/>
    </row>
    <row r="683" spans="1:12" ht="15" customHeight="1" x14ac:dyDescent="0.25">
      <c r="A683" s="294" t="s">
        <v>5489</v>
      </c>
      <c r="B683" s="292" t="s">
        <v>58</v>
      </c>
      <c r="C683" s="291" t="s">
        <v>5483</v>
      </c>
      <c r="D683" s="291" t="s">
        <v>15</v>
      </c>
      <c r="E683" s="291" t="s">
        <v>3705</v>
      </c>
      <c r="F683" s="290" t="s">
        <v>16</v>
      </c>
      <c r="G683" s="289">
        <v>39.799999999999997</v>
      </c>
      <c r="H683" s="289">
        <v>33.85</v>
      </c>
      <c r="I683" s="289"/>
      <c r="J683" s="288">
        <v>56</v>
      </c>
      <c r="K683" s="287" t="str">
        <f>IF(L683="","",IF(L683&lt;50,G683-($K$9*G683),IF(L683&gt;=50,H683-($K$9*H683))))</f>
        <v/>
      </c>
      <c r="L683" s="286"/>
    </row>
    <row r="684" spans="1:12" ht="15" customHeight="1" x14ac:dyDescent="0.25">
      <c r="A684" s="294" t="s">
        <v>5488</v>
      </c>
      <c r="B684" s="292" t="s">
        <v>58</v>
      </c>
      <c r="C684" s="291" t="s">
        <v>5483</v>
      </c>
      <c r="D684" s="291" t="s">
        <v>15</v>
      </c>
      <c r="E684" s="291" t="s">
        <v>3613</v>
      </c>
      <c r="F684" s="290" t="s">
        <v>16</v>
      </c>
      <c r="G684" s="289">
        <v>31.15</v>
      </c>
      <c r="H684" s="289">
        <v>26.5</v>
      </c>
      <c r="I684" s="289"/>
      <c r="J684" s="288">
        <v>129</v>
      </c>
      <c r="K684" s="287" t="str">
        <f>IF(L684="","",IF(L684&lt;50,G684-($K$9*G684),IF(L684&gt;=50,H684-($K$9*H684))))</f>
        <v/>
      </c>
      <c r="L684" s="286"/>
    </row>
    <row r="685" spans="1:12" ht="15" customHeight="1" x14ac:dyDescent="0.25">
      <c r="A685" s="294" t="s">
        <v>5487</v>
      </c>
      <c r="B685" s="292" t="s">
        <v>58</v>
      </c>
      <c r="C685" s="291" t="s">
        <v>5483</v>
      </c>
      <c r="D685" s="291" t="s">
        <v>15</v>
      </c>
      <c r="E685" s="291" t="s">
        <v>3638</v>
      </c>
      <c r="F685" s="290" t="s">
        <v>16</v>
      </c>
      <c r="G685" s="289">
        <v>27.75</v>
      </c>
      <c r="H685" s="289">
        <v>23.6</v>
      </c>
      <c r="I685" s="289"/>
      <c r="J685" s="288">
        <v>272</v>
      </c>
      <c r="K685" s="287" t="str">
        <f>IF(L685="","",IF(L685&lt;50,G685-($K$9*G685),IF(L685&gt;=50,H685-($K$9*H685))))</f>
        <v/>
      </c>
      <c r="L685" s="286"/>
    </row>
    <row r="686" spans="1:12" ht="15" customHeight="1" x14ac:dyDescent="0.25">
      <c r="A686" s="294" t="s">
        <v>5486</v>
      </c>
      <c r="B686" s="292" t="s">
        <v>58</v>
      </c>
      <c r="C686" s="291" t="s">
        <v>5483</v>
      </c>
      <c r="D686" s="291" t="s">
        <v>15</v>
      </c>
      <c r="E686" s="291" t="s">
        <v>3636</v>
      </c>
      <c r="F686" s="290" t="s">
        <v>16</v>
      </c>
      <c r="G686" s="289">
        <v>25.5</v>
      </c>
      <c r="H686" s="289">
        <v>21.7</v>
      </c>
      <c r="I686" s="289"/>
      <c r="J686" s="288">
        <v>319</v>
      </c>
      <c r="K686" s="287" t="str">
        <f>IF(L686="","",IF(L686&lt;50,G686-($K$9*G686),IF(L686&gt;=50,H686-($K$9*H686))))</f>
        <v/>
      </c>
      <c r="L686" s="286"/>
    </row>
    <row r="687" spans="1:12" ht="15" customHeight="1" x14ac:dyDescent="0.25">
      <c r="A687" s="294" t="s">
        <v>5485</v>
      </c>
      <c r="B687" s="292" t="s">
        <v>58</v>
      </c>
      <c r="C687" s="291" t="s">
        <v>5483</v>
      </c>
      <c r="D687" s="291" t="s">
        <v>15</v>
      </c>
      <c r="E687" s="291" t="s">
        <v>3629</v>
      </c>
      <c r="F687" s="290" t="s">
        <v>16</v>
      </c>
      <c r="G687" s="289">
        <v>20.75</v>
      </c>
      <c r="H687" s="289">
        <v>17.649999999999999</v>
      </c>
      <c r="I687" s="289"/>
      <c r="J687" s="288">
        <v>164</v>
      </c>
      <c r="K687" s="287" t="str">
        <f>IF(L687="","",IF(L687&lt;50,G687-($K$9*G687),IF(L687&gt;=50,H687-($K$9*H687))))</f>
        <v/>
      </c>
      <c r="L687" s="286"/>
    </row>
    <row r="688" spans="1:12" ht="15" customHeight="1" x14ac:dyDescent="0.25">
      <c r="A688" s="294" t="s">
        <v>5484</v>
      </c>
      <c r="B688" s="292" t="s">
        <v>58</v>
      </c>
      <c r="C688" s="291" t="s">
        <v>5483</v>
      </c>
      <c r="D688" s="291" t="s">
        <v>15</v>
      </c>
      <c r="E688" s="291" t="s">
        <v>3848</v>
      </c>
      <c r="F688" s="290" t="s">
        <v>16</v>
      </c>
      <c r="G688" s="289">
        <v>15.8</v>
      </c>
      <c r="H688" s="289">
        <v>13.45</v>
      </c>
      <c r="I688" s="289"/>
      <c r="J688" s="288">
        <v>42</v>
      </c>
      <c r="K688" s="287" t="str">
        <f>IF(L688="","",IF(L688&lt;50,G688-($K$9*G688),IF(L688&gt;=50,H688-($K$9*H688))))</f>
        <v/>
      </c>
      <c r="L688" s="286"/>
    </row>
    <row r="689" spans="1:12" ht="15" customHeight="1" x14ac:dyDescent="0.25">
      <c r="A689" s="294" t="s">
        <v>5482</v>
      </c>
      <c r="B689" s="292" t="s">
        <v>3272</v>
      </c>
      <c r="C689" s="291" t="s">
        <v>3271</v>
      </c>
      <c r="D689" s="291" t="s">
        <v>15</v>
      </c>
      <c r="E689" s="291" t="s">
        <v>3623</v>
      </c>
      <c r="F689" s="290" t="s">
        <v>19</v>
      </c>
      <c r="G689" s="289">
        <v>51</v>
      </c>
      <c r="H689" s="289">
        <v>43.35</v>
      </c>
      <c r="I689" s="289"/>
      <c r="J689" s="288">
        <v>140</v>
      </c>
      <c r="K689" s="287" t="str">
        <f>IF(L689="","",IF(L689&lt;50,G689-($K$9*G689),IF(L689&gt;=50,H689-($K$9*H689))))</f>
        <v/>
      </c>
      <c r="L689" s="286"/>
    </row>
    <row r="690" spans="1:12" ht="15" customHeight="1" x14ac:dyDescent="0.25">
      <c r="A690" s="294" t="s">
        <v>5481</v>
      </c>
      <c r="B690" s="292" t="s">
        <v>3272</v>
      </c>
      <c r="C690" s="291" t="s">
        <v>3271</v>
      </c>
      <c r="D690" s="291" t="s">
        <v>15</v>
      </c>
      <c r="E690" s="291" t="s">
        <v>3621</v>
      </c>
      <c r="F690" s="290" t="s">
        <v>19</v>
      </c>
      <c r="G690" s="289">
        <v>42.75</v>
      </c>
      <c r="H690" s="289">
        <v>36.35</v>
      </c>
      <c r="I690" s="289"/>
      <c r="J690" s="288">
        <v>25</v>
      </c>
      <c r="K690" s="287" t="str">
        <f>IF(L690="","",IF(L690&lt;50,G690-($K$9*G690),IF(L690&gt;=50,H690-($K$9*H690))))</f>
        <v/>
      </c>
      <c r="L690" s="286"/>
    </row>
    <row r="691" spans="1:12" ht="15" customHeight="1" x14ac:dyDescent="0.25">
      <c r="A691" s="294" t="s">
        <v>5480</v>
      </c>
      <c r="B691" s="292" t="s">
        <v>3272</v>
      </c>
      <c r="C691" s="291" t="s">
        <v>3271</v>
      </c>
      <c r="D691" s="291" t="s">
        <v>15</v>
      </c>
      <c r="E691" s="291" t="s">
        <v>3619</v>
      </c>
      <c r="F691" s="290" t="s">
        <v>19</v>
      </c>
      <c r="G691" s="289">
        <v>36.549999999999997</v>
      </c>
      <c r="H691" s="289">
        <v>31.1</v>
      </c>
      <c r="I691" s="289"/>
      <c r="J691" s="288">
        <v>90</v>
      </c>
      <c r="K691" s="287" t="str">
        <f>IF(L691="","",IF(L691&lt;50,G691-($K$9*G691),IF(L691&gt;=50,H691-($K$9*H691))))</f>
        <v/>
      </c>
      <c r="L691" s="286"/>
    </row>
    <row r="692" spans="1:12" ht="15" customHeight="1" x14ac:dyDescent="0.25">
      <c r="A692" s="294" t="s">
        <v>5479</v>
      </c>
      <c r="B692" s="292" t="s">
        <v>3272</v>
      </c>
      <c r="C692" s="291" t="s">
        <v>3271</v>
      </c>
      <c r="D692" s="291" t="s">
        <v>15</v>
      </c>
      <c r="E692" s="291" t="s">
        <v>3613</v>
      </c>
      <c r="F692" s="290" t="s">
        <v>19</v>
      </c>
      <c r="G692" s="289">
        <v>27.15</v>
      </c>
      <c r="H692" s="289">
        <v>23.1</v>
      </c>
      <c r="I692" s="289"/>
      <c r="J692" s="288">
        <v>127</v>
      </c>
      <c r="K692" s="287" t="str">
        <f>IF(L692="","",IF(L692&lt;50,G692-($K$9*G692),IF(L692&gt;=50,H692-($K$9*H692))))</f>
        <v/>
      </c>
      <c r="L692" s="286"/>
    </row>
    <row r="693" spans="1:12" ht="15" customHeight="1" x14ac:dyDescent="0.25">
      <c r="A693" s="294" t="s">
        <v>5478</v>
      </c>
      <c r="B693" s="292" t="s">
        <v>3272</v>
      </c>
      <c r="C693" s="291" t="s">
        <v>3271</v>
      </c>
      <c r="D693" s="291" t="s">
        <v>15</v>
      </c>
      <c r="E693" s="291" t="s">
        <v>3638</v>
      </c>
      <c r="F693" s="290" t="s">
        <v>19</v>
      </c>
      <c r="G693" s="289">
        <v>21.55</v>
      </c>
      <c r="H693" s="289">
        <v>18.350000000000001</v>
      </c>
      <c r="I693" s="289"/>
      <c r="J693" s="288">
        <v>500</v>
      </c>
      <c r="K693" s="287" t="str">
        <f>IF(L693="","",IF(L693&lt;50,G693-($K$9*G693),IF(L693&gt;=50,H693-($K$9*H693))))</f>
        <v/>
      </c>
      <c r="L693" s="286"/>
    </row>
    <row r="694" spans="1:12" ht="15" customHeight="1" x14ac:dyDescent="0.25">
      <c r="A694" s="294" t="s">
        <v>5477</v>
      </c>
      <c r="B694" s="292" t="s">
        <v>3272</v>
      </c>
      <c r="C694" s="291" t="s">
        <v>3271</v>
      </c>
      <c r="D694" s="291" t="s">
        <v>15</v>
      </c>
      <c r="E694" s="291" t="s">
        <v>3636</v>
      </c>
      <c r="F694" s="290" t="s">
        <v>19</v>
      </c>
      <c r="G694" s="289">
        <v>18.100000000000001</v>
      </c>
      <c r="H694" s="289">
        <v>15.4</v>
      </c>
      <c r="I694" s="289"/>
      <c r="J694" s="288">
        <v>368</v>
      </c>
      <c r="K694" s="287" t="str">
        <f>IF(L694="","",IF(L694&lt;50,G694-($K$9*G694),IF(L694&gt;=50,H694-($K$9*H694))))</f>
        <v/>
      </c>
      <c r="L694" s="286"/>
    </row>
    <row r="695" spans="1:12" ht="15" customHeight="1" x14ac:dyDescent="0.25">
      <c r="A695" s="294" t="s">
        <v>5476</v>
      </c>
      <c r="B695" s="292" t="s">
        <v>3272</v>
      </c>
      <c r="C695" s="291" t="s">
        <v>3271</v>
      </c>
      <c r="D695" s="291" t="s">
        <v>15</v>
      </c>
      <c r="E695" s="291" t="s">
        <v>3629</v>
      </c>
      <c r="F695" s="290" t="s">
        <v>19</v>
      </c>
      <c r="G695" s="289">
        <v>14.4</v>
      </c>
      <c r="H695" s="289">
        <v>12.25</v>
      </c>
      <c r="I695" s="289"/>
      <c r="J695" s="288">
        <v>137</v>
      </c>
      <c r="K695" s="287" t="str">
        <f>IF(L695="","",IF(L695&lt;50,G695-($K$9*G695),IF(L695&gt;=50,H695-($K$9*H695))))</f>
        <v/>
      </c>
      <c r="L695" s="286"/>
    </row>
    <row r="696" spans="1:12" ht="15" customHeight="1" x14ac:dyDescent="0.25">
      <c r="A696" s="294" t="s">
        <v>5475</v>
      </c>
      <c r="B696" s="292" t="s">
        <v>3272</v>
      </c>
      <c r="C696" s="291" t="s">
        <v>3271</v>
      </c>
      <c r="D696" s="291" t="s">
        <v>15</v>
      </c>
      <c r="E696" s="291" t="s">
        <v>3848</v>
      </c>
      <c r="F696" s="290" t="s">
        <v>19</v>
      </c>
      <c r="G696" s="289">
        <v>11.4</v>
      </c>
      <c r="H696" s="289">
        <v>9.6999999999999993</v>
      </c>
      <c r="I696" s="289"/>
      <c r="J696" s="288">
        <v>46</v>
      </c>
      <c r="K696" s="287" t="str">
        <f>IF(L696="","",IF(L696&lt;50,G696-($K$9*G696),IF(L696&gt;=50,H696-($K$9*H696))))</f>
        <v/>
      </c>
      <c r="L696" s="286"/>
    </row>
    <row r="697" spans="1:12" ht="15" customHeight="1" x14ac:dyDescent="0.25">
      <c r="A697" s="294" t="s">
        <v>5474</v>
      </c>
      <c r="B697" s="292" t="s">
        <v>5468</v>
      </c>
      <c r="C697" s="291" t="s">
        <v>5467</v>
      </c>
      <c r="D697" s="291" t="s">
        <v>15</v>
      </c>
      <c r="E697" s="291" t="s">
        <v>3623</v>
      </c>
      <c r="F697" s="290" t="s">
        <v>16</v>
      </c>
      <c r="G697" s="289">
        <v>54.35</v>
      </c>
      <c r="H697" s="289">
        <v>46.2</v>
      </c>
      <c r="I697" s="289"/>
      <c r="J697" s="288">
        <v>100</v>
      </c>
      <c r="K697" s="287" t="str">
        <f>IF(L697="","",IF(L697&lt;50,G697-($K$9*G697),IF(L697&gt;=50,H697-($K$9*H697))))</f>
        <v/>
      </c>
      <c r="L697" s="286"/>
    </row>
    <row r="698" spans="1:12" ht="15" customHeight="1" x14ac:dyDescent="0.25">
      <c r="A698" s="294" t="s">
        <v>5473</v>
      </c>
      <c r="B698" s="292" t="s">
        <v>5468</v>
      </c>
      <c r="C698" s="291" t="s">
        <v>5467</v>
      </c>
      <c r="D698" s="291" t="s">
        <v>15</v>
      </c>
      <c r="E698" s="291" t="s">
        <v>3621</v>
      </c>
      <c r="F698" s="290" t="s">
        <v>16</v>
      </c>
      <c r="G698" s="289">
        <v>48.2</v>
      </c>
      <c r="H698" s="289">
        <v>41</v>
      </c>
      <c r="I698" s="289"/>
      <c r="J698" s="288">
        <v>351</v>
      </c>
      <c r="K698" s="287" t="str">
        <f>IF(L698="","",IF(L698&lt;50,G698-($K$9*G698),IF(L698&gt;=50,H698-($K$9*H698))))</f>
        <v/>
      </c>
      <c r="L698" s="286"/>
    </row>
    <row r="699" spans="1:12" ht="15" customHeight="1" x14ac:dyDescent="0.25">
      <c r="A699" s="294" t="s">
        <v>5472</v>
      </c>
      <c r="B699" s="292" t="s">
        <v>5468</v>
      </c>
      <c r="C699" s="291" t="s">
        <v>5467</v>
      </c>
      <c r="D699" s="291" t="s">
        <v>15</v>
      </c>
      <c r="E699" s="291" t="s">
        <v>3613</v>
      </c>
      <c r="F699" s="290" t="s">
        <v>16</v>
      </c>
      <c r="G699" s="289">
        <v>34.450000000000003</v>
      </c>
      <c r="H699" s="289">
        <v>29.3</v>
      </c>
      <c r="I699" s="289"/>
      <c r="J699" s="288">
        <v>46</v>
      </c>
      <c r="K699" s="287" t="str">
        <f>IF(L699="","",IF(L699&lt;50,G699-($K$9*G699),IF(L699&gt;=50,H699-($K$9*H699))))</f>
        <v/>
      </c>
      <c r="L699" s="286"/>
    </row>
    <row r="700" spans="1:12" ht="15" customHeight="1" x14ac:dyDescent="0.25">
      <c r="A700" s="294" t="s">
        <v>5471</v>
      </c>
      <c r="B700" s="292" t="s">
        <v>5468</v>
      </c>
      <c r="C700" s="291" t="s">
        <v>5467</v>
      </c>
      <c r="D700" s="291" t="s">
        <v>15</v>
      </c>
      <c r="E700" s="291" t="s">
        <v>3638</v>
      </c>
      <c r="F700" s="290" t="s">
        <v>16</v>
      </c>
      <c r="G700" s="289">
        <v>30.75</v>
      </c>
      <c r="H700" s="289">
        <v>26.15</v>
      </c>
      <c r="I700" s="289"/>
      <c r="J700" s="288">
        <v>77</v>
      </c>
      <c r="K700" s="287" t="str">
        <f>IF(L700="","",IF(L700&lt;50,G700-($K$9*G700),IF(L700&gt;=50,H700-($K$9*H700))))</f>
        <v/>
      </c>
      <c r="L700" s="286"/>
    </row>
    <row r="701" spans="1:12" ht="15" customHeight="1" x14ac:dyDescent="0.25">
      <c r="A701" s="294" t="s">
        <v>5470</v>
      </c>
      <c r="B701" s="292" t="s">
        <v>5468</v>
      </c>
      <c r="C701" s="291" t="s">
        <v>5467</v>
      </c>
      <c r="D701" s="291" t="s">
        <v>15</v>
      </c>
      <c r="E701" s="291" t="s">
        <v>3636</v>
      </c>
      <c r="F701" s="290" t="s">
        <v>16</v>
      </c>
      <c r="G701" s="289">
        <v>25.55</v>
      </c>
      <c r="H701" s="289">
        <v>21.75</v>
      </c>
      <c r="I701" s="289"/>
      <c r="J701" s="288">
        <v>89</v>
      </c>
      <c r="K701" s="287" t="str">
        <f>IF(L701="","",IF(L701&lt;50,G701-($K$9*G701),IF(L701&gt;=50,H701-($K$9*H701))))</f>
        <v/>
      </c>
      <c r="L701" s="286"/>
    </row>
    <row r="702" spans="1:12" ht="15" customHeight="1" x14ac:dyDescent="0.25">
      <c r="A702" s="294" t="s">
        <v>5469</v>
      </c>
      <c r="B702" s="292" t="s">
        <v>5468</v>
      </c>
      <c r="C702" s="291" t="s">
        <v>5467</v>
      </c>
      <c r="D702" s="291" t="s">
        <v>15</v>
      </c>
      <c r="E702" s="291" t="s">
        <v>3629</v>
      </c>
      <c r="F702" s="290" t="s">
        <v>16</v>
      </c>
      <c r="G702" s="289">
        <v>18</v>
      </c>
      <c r="H702" s="289">
        <v>15.3</v>
      </c>
      <c r="I702" s="289"/>
      <c r="J702" s="288">
        <v>24</v>
      </c>
      <c r="K702" s="287" t="str">
        <f>IF(L702="","",IF(L702&lt;50,G702-($K$9*G702),IF(L702&gt;=50,H702-($K$9*H702))))</f>
        <v/>
      </c>
      <c r="L702" s="286"/>
    </row>
    <row r="703" spans="1:12" ht="15" customHeight="1" x14ac:dyDescent="0.25">
      <c r="A703" s="294" t="s">
        <v>5466</v>
      </c>
      <c r="B703" s="292" t="s">
        <v>5462</v>
      </c>
      <c r="C703" s="291" t="s">
        <v>5461</v>
      </c>
      <c r="D703" s="291" t="s">
        <v>15</v>
      </c>
      <c r="E703" s="291" t="s">
        <v>3623</v>
      </c>
      <c r="F703" s="290" t="s">
        <v>19</v>
      </c>
      <c r="G703" s="289">
        <v>51</v>
      </c>
      <c r="H703" s="289">
        <v>43.35</v>
      </c>
      <c r="I703" s="289">
        <v>1.75</v>
      </c>
      <c r="J703" s="288">
        <v>59</v>
      </c>
      <c r="K703" s="287" t="str">
        <f>IF(L703="","",IF(L703&lt;50,G703-($K$9*G703),IF(L703&gt;=50,H703-($K$9*H703))))</f>
        <v/>
      </c>
      <c r="L703" s="286"/>
    </row>
    <row r="704" spans="1:12" ht="15" customHeight="1" x14ac:dyDescent="0.25">
      <c r="A704" s="294" t="s">
        <v>5465</v>
      </c>
      <c r="B704" s="292" t="s">
        <v>5462</v>
      </c>
      <c r="C704" s="291" t="s">
        <v>5461</v>
      </c>
      <c r="D704" s="291" t="s">
        <v>15</v>
      </c>
      <c r="E704" s="291" t="s">
        <v>3621</v>
      </c>
      <c r="F704" s="290" t="s">
        <v>19</v>
      </c>
      <c r="G704" s="289">
        <v>42.75</v>
      </c>
      <c r="H704" s="289">
        <v>36.35</v>
      </c>
      <c r="I704" s="289">
        <v>1.75</v>
      </c>
      <c r="J704" s="288">
        <v>170</v>
      </c>
      <c r="K704" s="287" t="str">
        <f>IF(L704="","",IF(L704&lt;50,G704-($K$9*G704),IF(L704&gt;=50,H704-($K$9*H704))))</f>
        <v/>
      </c>
      <c r="L704" s="286"/>
    </row>
    <row r="705" spans="1:12" ht="15" customHeight="1" x14ac:dyDescent="0.25">
      <c r="A705" s="294" t="s">
        <v>5464</v>
      </c>
      <c r="B705" s="292" t="s">
        <v>5462</v>
      </c>
      <c r="C705" s="291" t="s">
        <v>5461</v>
      </c>
      <c r="D705" s="291" t="s">
        <v>15</v>
      </c>
      <c r="E705" s="291" t="s">
        <v>3708</v>
      </c>
      <c r="F705" s="290" t="s">
        <v>19</v>
      </c>
      <c r="G705" s="289">
        <v>37.450000000000003</v>
      </c>
      <c r="H705" s="289">
        <v>31.85</v>
      </c>
      <c r="I705" s="289">
        <v>1.75</v>
      </c>
      <c r="J705" s="288">
        <v>148</v>
      </c>
      <c r="K705" s="287" t="str">
        <f>IF(L705="","",IF(L705&lt;50,G705-($K$9*G705),IF(L705&gt;=50,H705-($K$9*H705))))</f>
        <v/>
      </c>
      <c r="L705" s="286"/>
    </row>
    <row r="706" spans="1:12" ht="15" customHeight="1" x14ac:dyDescent="0.25">
      <c r="A706" s="294" t="s">
        <v>5463</v>
      </c>
      <c r="B706" s="292" t="s">
        <v>5462</v>
      </c>
      <c r="C706" s="291" t="s">
        <v>5461</v>
      </c>
      <c r="D706" s="291" t="s">
        <v>15</v>
      </c>
      <c r="E706" s="291" t="s">
        <v>3636</v>
      </c>
      <c r="F706" s="290" t="s">
        <v>19</v>
      </c>
      <c r="G706" s="289">
        <v>18.100000000000001</v>
      </c>
      <c r="H706" s="289">
        <v>15.4</v>
      </c>
      <c r="I706" s="289">
        <v>1.75</v>
      </c>
      <c r="J706" s="288">
        <v>8</v>
      </c>
      <c r="K706" s="287" t="str">
        <f>IF(L706="","",IF(L706&lt;50,G706-($K$9*G706),IF(L706&gt;=50,H706-($K$9*H706))))</f>
        <v/>
      </c>
      <c r="L706" s="286"/>
    </row>
    <row r="707" spans="1:12" ht="15" customHeight="1" x14ac:dyDescent="0.25">
      <c r="A707" s="294" t="s">
        <v>5460</v>
      </c>
      <c r="B707" s="292" t="s">
        <v>59</v>
      </c>
      <c r="C707" s="291" t="s">
        <v>60</v>
      </c>
      <c r="D707" s="291" t="s">
        <v>15</v>
      </c>
      <c r="E707" s="291" t="s">
        <v>3627</v>
      </c>
      <c r="F707" s="290" t="s">
        <v>16</v>
      </c>
      <c r="G707" s="289">
        <v>73.400000000000006</v>
      </c>
      <c r="H707" s="289">
        <v>62.4</v>
      </c>
      <c r="I707" s="289"/>
      <c r="J707" s="288">
        <v>6</v>
      </c>
      <c r="K707" s="287" t="str">
        <f>IF(L707="","",IF(L707&lt;50,G707-($K$9*G707),IF(L707&gt;=50,H707-($K$9*H707))))</f>
        <v/>
      </c>
      <c r="L707" s="286"/>
    </row>
    <row r="708" spans="1:12" ht="15" customHeight="1" x14ac:dyDescent="0.25">
      <c r="A708" s="294" t="s">
        <v>5459</v>
      </c>
      <c r="B708" s="292" t="s">
        <v>59</v>
      </c>
      <c r="C708" s="291" t="s">
        <v>60</v>
      </c>
      <c r="D708" s="291" t="s">
        <v>15</v>
      </c>
      <c r="E708" s="291" t="s">
        <v>3625</v>
      </c>
      <c r="F708" s="290" t="s">
        <v>16</v>
      </c>
      <c r="G708" s="289">
        <v>65.599999999999994</v>
      </c>
      <c r="H708" s="289">
        <v>55.8</v>
      </c>
      <c r="I708" s="289"/>
      <c r="J708" s="288">
        <v>500</v>
      </c>
      <c r="K708" s="287" t="str">
        <f>IF(L708="","",IF(L708&lt;50,G708-($K$9*G708),IF(L708&gt;=50,H708-($K$9*H708))))</f>
        <v/>
      </c>
      <c r="L708" s="286"/>
    </row>
    <row r="709" spans="1:12" ht="15" customHeight="1" x14ac:dyDescent="0.25">
      <c r="A709" s="294" t="s">
        <v>5458</v>
      </c>
      <c r="B709" s="292" t="s">
        <v>59</v>
      </c>
      <c r="C709" s="291" t="s">
        <v>60</v>
      </c>
      <c r="D709" s="291" t="s">
        <v>15</v>
      </c>
      <c r="E709" s="291" t="s">
        <v>3623</v>
      </c>
      <c r="F709" s="290" t="s">
        <v>16</v>
      </c>
      <c r="G709" s="289">
        <v>58.1</v>
      </c>
      <c r="H709" s="289">
        <v>49.4</v>
      </c>
      <c r="I709" s="289"/>
      <c r="J709" s="288">
        <v>474</v>
      </c>
      <c r="K709" s="287" t="str">
        <f>IF(L709="","",IF(L709&lt;50,G709-($K$9*G709),IF(L709&gt;=50,H709-($K$9*H709))))</f>
        <v/>
      </c>
      <c r="L709" s="286"/>
    </row>
    <row r="710" spans="1:12" ht="15" customHeight="1" x14ac:dyDescent="0.25">
      <c r="A710" s="294" t="s">
        <v>5457</v>
      </c>
      <c r="B710" s="292" t="s">
        <v>59</v>
      </c>
      <c r="C710" s="291" t="s">
        <v>60</v>
      </c>
      <c r="D710" s="291" t="s">
        <v>15</v>
      </c>
      <c r="E710" s="291" t="s">
        <v>3686</v>
      </c>
      <c r="F710" s="290" t="s">
        <v>16</v>
      </c>
      <c r="G710" s="289">
        <v>52.85</v>
      </c>
      <c r="H710" s="289">
        <v>44.95</v>
      </c>
      <c r="I710" s="289"/>
      <c r="J710" s="288">
        <v>168</v>
      </c>
      <c r="K710" s="287" t="str">
        <f>IF(L710="","",IF(L710&lt;50,G710-($K$9*G710),IF(L710&gt;=50,H710-($K$9*H710))))</f>
        <v/>
      </c>
      <c r="L710" s="286"/>
    </row>
    <row r="711" spans="1:12" ht="15" customHeight="1" x14ac:dyDescent="0.25">
      <c r="A711" s="294" t="s">
        <v>5456</v>
      </c>
      <c r="B711" s="292" t="s">
        <v>59</v>
      </c>
      <c r="C711" s="291" t="s">
        <v>60</v>
      </c>
      <c r="D711" s="291" t="s">
        <v>15</v>
      </c>
      <c r="E711" s="291" t="s">
        <v>3621</v>
      </c>
      <c r="F711" s="290" t="s">
        <v>16</v>
      </c>
      <c r="G711" s="289">
        <v>47.45</v>
      </c>
      <c r="H711" s="289">
        <v>40.35</v>
      </c>
      <c r="I711" s="289"/>
      <c r="J711" s="288">
        <v>193</v>
      </c>
      <c r="K711" s="287" t="str">
        <f>IF(L711="","",IF(L711&lt;50,G711-($K$9*G711),IF(L711&gt;=50,H711-($K$9*H711))))</f>
        <v/>
      </c>
      <c r="L711" s="286"/>
    </row>
    <row r="712" spans="1:12" ht="15" customHeight="1" x14ac:dyDescent="0.25">
      <c r="A712" s="294" t="s">
        <v>5455</v>
      </c>
      <c r="B712" s="292" t="s">
        <v>59</v>
      </c>
      <c r="C712" s="291" t="s">
        <v>60</v>
      </c>
      <c r="D712" s="291" t="s">
        <v>15</v>
      </c>
      <c r="E712" s="291" t="s">
        <v>3619</v>
      </c>
      <c r="F712" s="290" t="s">
        <v>16</v>
      </c>
      <c r="G712" s="289">
        <v>39</v>
      </c>
      <c r="H712" s="289">
        <v>33.15</v>
      </c>
      <c r="I712" s="289"/>
      <c r="J712" s="288">
        <v>283</v>
      </c>
      <c r="K712" s="287" t="str">
        <f>IF(L712="","",IF(L712&lt;50,G712-($K$9*G712),IF(L712&gt;=50,H712-($K$9*H712))))</f>
        <v/>
      </c>
      <c r="L712" s="286"/>
    </row>
    <row r="713" spans="1:12" ht="15" customHeight="1" x14ac:dyDescent="0.25">
      <c r="A713" s="294" t="s">
        <v>5454</v>
      </c>
      <c r="B713" s="292" t="s">
        <v>59</v>
      </c>
      <c r="C713" s="291" t="s">
        <v>60</v>
      </c>
      <c r="D713" s="291" t="s">
        <v>15</v>
      </c>
      <c r="E713" s="291" t="s">
        <v>3617</v>
      </c>
      <c r="F713" s="290" t="s">
        <v>16</v>
      </c>
      <c r="G713" s="289">
        <v>30.35</v>
      </c>
      <c r="H713" s="289">
        <v>25.8</v>
      </c>
      <c r="I713" s="289"/>
      <c r="J713" s="288">
        <v>67</v>
      </c>
      <c r="K713" s="287" t="str">
        <f>IF(L713="","",IF(L713&lt;50,G713-($K$9*G713),IF(L713&gt;=50,H713-($K$9*H713))))</f>
        <v/>
      </c>
      <c r="L713" s="286"/>
    </row>
    <row r="714" spans="1:12" ht="15" customHeight="1" x14ac:dyDescent="0.25">
      <c r="A714" s="294" t="s">
        <v>5453</v>
      </c>
      <c r="B714" s="292" t="s">
        <v>59</v>
      </c>
      <c r="C714" s="291" t="s">
        <v>60</v>
      </c>
      <c r="D714" s="291" t="s">
        <v>2258</v>
      </c>
      <c r="E714" s="291" t="s">
        <v>2777</v>
      </c>
      <c r="F714" s="290" t="s">
        <v>16</v>
      </c>
      <c r="G714" s="289">
        <v>35.25</v>
      </c>
      <c r="H714" s="289">
        <v>30</v>
      </c>
      <c r="I714" s="289"/>
      <c r="J714" s="288">
        <v>368</v>
      </c>
      <c r="K714" s="287" t="str">
        <f>IF(L714="","",IF(L714&lt;50,G714-($K$9*G714),IF(L714&gt;=50,H714-($K$9*H714))))</f>
        <v/>
      </c>
      <c r="L714" s="286"/>
    </row>
    <row r="715" spans="1:12" ht="15" customHeight="1" x14ac:dyDescent="0.25">
      <c r="A715" s="294" t="s">
        <v>5452</v>
      </c>
      <c r="B715" s="292" t="s">
        <v>59</v>
      </c>
      <c r="C715" s="291" t="s">
        <v>60</v>
      </c>
      <c r="D715" s="291" t="s">
        <v>2258</v>
      </c>
      <c r="E715" s="291" t="s">
        <v>2709</v>
      </c>
      <c r="F715" s="290" t="s">
        <v>16</v>
      </c>
      <c r="G715" s="289">
        <v>27.45</v>
      </c>
      <c r="H715" s="289">
        <v>23.35</v>
      </c>
      <c r="I715" s="289"/>
      <c r="J715" s="288">
        <v>372</v>
      </c>
      <c r="K715" s="287" t="str">
        <f>IF(L715="","",IF(L715&lt;50,G715-($K$9*G715),IF(L715&gt;=50,H715-($K$9*H715))))</f>
        <v/>
      </c>
      <c r="L715" s="286"/>
    </row>
    <row r="716" spans="1:12" ht="15" customHeight="1" x14ac:dyDescent="0.25">
      <c r="A716" s="294" t="s">
        <v>5451</v>
      </c>
      <c r="B716" s="292" t="s">
        <v>59</v>
      </c>
      <c r="C716" s="291" t="s">
        <v>60</v>
      </c>
      <c r="D716" s="291" t="s">
        <v>2258</v>
      </c>
      <c r="E716" s="291" t="s">
        <v>3157</v>
      </c>
      <c r="F716" s="290" t="s">
        <v>16</v>
      </c>
      <c r="G716" s="289">
        <v>20.399999999999999</v>
      </c>
      <c r="H716" s="289">
        <v>17.350000000000001</v>
      </c>
      <c r="I716" s="289"/>
      <c r="J716" s="288">
        <v>286</v>
      </c>
      <c r="K716" s="287" t="str">
        <f>IF(L716="","",IF(L716&lt;50,G716-($K$9*G716),IF(L716&gt;=50,H716-($K$9*H716))))</f>
        <v/>
      </c>
      <c r="L716" s="286"/>
    </row>
    <row r="717" spans="1:12" ht="15" customHeight="1" x14ac:dyDescent="0.25">
      <c r="A717" s="294" t="s">
        <v>5450</v>
      </c>
      <c r="B717" s="292" t="s">
        <v>5448</v>
      </c>
      <c r="C717" s="291" t="s">
        <v>5447</v>
      </c>
      <c r="D717" s="291" t="s">
        <v>15</v>
      </c>
      <c r="E717" s="291" t="s">
        <v>3636</v>
      </c>
      <c r="F717" s="290" t="s">
        <v>24</v>
      </c>
      <c r="G717" s="289">
        <v>26.7</v>
      </c>
      <c r="H717" s="289">
        <v>22.7</v>
      </c>
      <c r="I717" s="289">
        <v>1</v>
      </c>
      <c r="J717" s="288">
        <v>21</v>
      </c>
      <c r="K717" s="287" t="str">
        <f>IF(L717="","",IF(L717&lt;50,G717-($K$9*G717),IF(L717&gt;=50,H717-($K$9*H717))))</f>
        <v/>
      </c>
      <c r="L717" s="286"/>
    </row>
    <row r="718" spans="1:12" ht="15" customHeight="1" x14ac:dyDescent="0.25">
      <c r="A718" s="294" t="s">
        <v>5449</v>
      </c>
      <c r="B718" s="292" t="s">
        <v>5448</v>
      </c>
      <c r="C718" s="291" t="s">
        <v>5447</v>
      </c>
      <c r="D718" s="291" t="s">
        <v>15</v>
      </c>
      <c r="E718" s="291" t="s">
        <v>3629</v>
      </c>
      <c r="F718" s="290" t="s">
        <v>24</v>
      </c>
      <c r="G718" s="289">
        <v>20.75</v>
      </c>
      <c r="H718" s="289">
        <v>17.649999999999999</v>
      </c>
      <c r="I718" s="289">
        <v>1</v>
      </c>
      <c r="J718" s="288">
        <v>10</v>
      </c>
      <c r="K718" s="287" t="str">
        <f>IF(L718="","",IF(L718&lt;50,G718-($K$9*G718),IF(L718&gt;=50,H718-($K$9*H718))))</f>
        <v/>
      </c>
      <c r="L718" s="286"/>
    </row>
    <row r="719" spans="1:12" ht="15" customHeight="1" x14ac:dyDescent="0.25">
      <c r="A719" s="294" t="s">
        <v>5446</v>
      </c>
      <c r="B719" s="292" t="s">
        <v>5445</v>
      </c>
      <c r="C719" s="291" t="s">
        <v>5444</v>
      </c>
      <c r="D719" s="291" t="s">
        <v>15</v>
      </c>
      <c r="E719" s="291" t="s">
        <v>3636</v>
      </c>
      <c r="F719" s="290" t="s">
        <v>16</v>
      </c>
      <c r="G719" s="289">
        <v>22.9</v>
      </c>
      <c r="H719" s="289">
        <v>19.5</v>
      </c>
      <c r="I719" s="289">
        <v>1</v>
      </c>
      <c r="J719" s="288">
        <v>166</v>
      </c>
      <c r="K719" s="287" t="str">
        <f>IF(L719="","",IF(L719&lt;50,G719-($K$9*G719),IF(L719&gt;=50,H719-($K$9*H719))))</f>
        <v/>
      </c>
      <c r="L719" s="286"/>
    </row>
    <row r="720" spans="1:12" ht="15" customHeight="1" x14ac:dyDescent="0.25">
      <c r="A720" s="294" t="s">
        <v>5443</v>
      </c>
      <c r="B720" s="292" t="s">
        <v>61</v>
      </c>
      <c r="C720" s="291" t="s">
        <v>3269</v>
      </c>
      <c r="D720" s="291" t="s">
        <v>15</v>
      </c>
      <c r="E720" s="291" t="s">
        <v>3619</v>
      </c>
      <c r="F720" s="290" t="s">
        <v>16</v>
      </c>
      <c r="G720" s="289">
        <v>38</v>
      </c>
      <c r="H720" s="289">
        <v>32.299999999999997</v>
      </c>
      <c r="I720" s="289"/>
      <c r="J720" s="288">
        <v>268</v>
      </c>
      <c r="K720" s="287" t="str">
        <f>IF(L720="","",IF(L720&lt;50,G720-($K$9*G720),IF(L720&gt;=50,H720-($K$9*H720))))</f>
        <v/>
      </c>
      <c r="L720" s="286"/>
    </row>
    <row r="721" spans="1:12" ht="15" customHeight="1" x14ac:dyDescent="0.25">
      <c r="A721" s="294" t="s">
        <v>5442</v>
      </c>
      <c r="B721" s="292" t="s">
        <v>61</v>
      </c>
      <c r="C721" s="291" t="s">
        <v>3269</v>
      </c>
      <c r="D721" s="291" t="s">
        <v>15</v>
      </c>
      <c r="E721" s="291" t="s">
        <v>3661</v>
      </c>
      <c r="F721" s="290" t="s">
        <v>16</v>
      </c>
      <c r="G721" s="289">
        <v>24.3</v>
      </c>
      <c r="H721" s="289">
        <v>20.7</v>
      </c>
      <c r="I721" s="289"/>
      <c r="J721" s="288">
        <v>40</v>
      </c>
      <c r="K721" s="287" t="str">
        <f>IF(L721="","",IF(L721&lt;50,G721-($K$9*G721),IF(L721&gt;=50,H721-($K$9*H721))))</f>
        <v/>
      </c>
      <c r="L721" s="286"/>
    </row>
    <row r="722" spans="1:12" ht="15" customHeight="1" x14ac:dyDescent="0.25">
      <c r="A722" s="294" t="s">
        <v>5441</v>
      </c>
      <c r="B722" s="292" t="s">
        <v>61</v>
      </c>
      <c r="C722" s="291" t="s">
        <v>3269</v>
      </c>
      <c r="D722" s="291" t="s">
        <v>15</v>
      </c>
      <c r="E722" s="291" t="s">
        <v>3615</v>
      </c>
      <c r="F722" s="290" t="s">
        <v>16</v>
      </c>
      <c r="G722" s="289">
        <v>31.1</v>
      </c>
      <c r="H722" s="289">
        <v>26.45</v>
      </c>
      <c r="I722" s="289"/>
      <c r="J722" s="288">
        <v>7</v>
      </c>
      <c r="K722" s="287" t="str">
        <f>IF(L722="","",IF(L722&lt;50,G722-($K$9*G722),IF(L722&gt;=50,H722-($K$9*H722))))</f>
        <v/>
      </c>
      <c r="L722" s="286"/>
    </row>
    <row r="723" spans="1:12" ht="15" customHeight="1" x14ac:dyDescent="0.25">
      <c r="A723" s="294" t="s">
        <v>5440</v>
      </c>
      <c r="B723" s="292" t="s">
        <v>61</v>
      </c>
      <c r="C723" s="291" t="s">
        <v>3269</v>
      </c>
      <c r="D723" s="291" t="s">
        <v>15</v>
      </c>
      <c r="E723" s="291" t="s">
        <v>3613</v>
      </c>
      <c r="F723" s="290" t="s">
        <v>16</v>
      </c>
      <c r="G723" s="289">
        <v>27.5</v>
      </c>
      <c r="H723" s="289">
        <v>23.4</v>
      </c>
      <c r="I723" s="289"/>
      <c r="J723" s="288">
        <v>200</v>
      </c>
      <c r="K723" s="287" t="str">
        <f>IF(L723="","",IF(L723&lt;50,G723-($K$9*G723),IF(L723&gt;=50,H723-($K$9*H723))))</f>
        <v/>
      </c>
      <c r="L723" s="286"/>
    </row>
    <row r="724" spans="1:12" ht="15" customHeight="1" x14ac:dyDescent="0.25">
      <c r="A724" s="294" t="s">
        <v>5439</v>
      </c>
      <c r="B724" s="292" t="s">
        <v>61</v>
      </c>
      <c r="C724" s="291" t="s">
        <v>3269</v>
      </c>
      <c r="D724" s="291" t="s">
        <v>15</v>
      </c>
      <c r="E724" s="291" t="s">
        <v>3638</v>
      </c>
      <c r="F724" s="290" t="s">
        <v>16</v>
      </c>
      <c r="G724" s="289">
        <v>23.55</v>
      </c>
      <c r="H724" s="289">
        <v>20.05</v>
      </c>
      <c r="I724" s="289"/>
      <c r="J724" s="288">
        <v>500</v>
      </c>
      <c r="K724" s="287" t="str">
        <f>IF(L724="","",IF(L724&lt;50,G724-($K$9*G724),IF(L724&gt;=50,H724-($K$9*H724))))</f>
        <v/>
      </c>
      <c r="L724" s="286"/>
    </row>
    <row r="725" spans="1:12" ht="15" customHeight="1" x14ac:dyDescent="0.25">
      <c r="A725" s="294" t="s">
        <v>5438</v>
      </c>
      <c r="B725" s="292" t="s">
        <v>61</v>
      </c>
      <c r="C725" s="291" t="s">
        <v>3269</v>
      </c>
      <c r="D725" s="291" t="s">
        <v>15</v>
      </c>
      <c r="E725" s="291" t="s">
        <v>3636</v>
      </c>
      <c r="F725" s="290" t="s">
        <v>16</v>
      </c>
      <c r="G725" s="289">
        <v>19.75</v>
      </c>
      <c r="H725" s="289">
        <v>16.8</v>
      </c>
      <c r="I725" s="289"/>
      <c r="J725" s="288">
        <v>500</v>
      </c>
      <c r="K725" s="287" t="str">
        <f>IF(L725="","",IF(L725&lt;50,G725-($K$9*G725),IF(L725&gt;=50,H725-($K$9*H725))))</f>
        <v/>
      </c>
      <c r="L725" s="286"/>
    </row>
    <row r="726" spans="1:12" ht="15" customHeight="1" x14ac:dyDescent="0.25">
      <c r="A726" s="294" t="s">
        <v>5437</v>
      </c>
      <c r="B726" s="292" t="s">
        <v>61</v>
      </c>
      <c r="C726" s="291" t="s">
        <v>3269</v>
      </c>
      <c r="D726" s="291" t="s">
        <v>15</v>
      </c>
      <c r="E726" s="291" t="s">
        <v>3629</v>
      </c>
      <c r="F726" s="290" t="s">
        <v>16</v>
      </c>
      <c r="G726" s="289">
        <v>16.399999999999999</v>
      </c>
      <c r="H726" s="289">
        <v>13.95</v>
      </c>
      <c r="I726" s="289"/>
      <c r="J726" s="288">
        <v>500</v>
      </c>
      <c r="K726" s="287" t="str">
        <f>IF(L726="","",IF(L726&lt;50,G726-($K$9*G726),IF(L726&gt;=50,H726-($K$9*H726))))</f>
        <v/>
      </c>
      <c r="L726" s="286"/>
    </row>
    <row r="727" spans="1:12" ht="15" customHeight="1" x14ac:dyDescent="0.25">
      <c r="A727" s="294" t="s">
        <v>5436</v>
      </c>
      <c r="B727" s="292" t="s">
        <v>61</v>
      </c>
      <c r="C727" s="291" t="s">
        <v>3269</v>
      </c>
      <c r="D727" s="291" t="s">
        <v>15</v>
      </c>
      <c r="E727" s="291" t="s">
        <v>3848</v>
      </c>
      <c r="F727" s="290" t="s">
        <v>16</v>
      </c>
      <c r="G727" s="289">
        <v>13.1</v>
      </c>
      <c r="H727" s="289">
        <v>11.15</v>
      </c>
      <c r="I727" s="289"/>
      <c r="J727" s="288">
        <v>130</v>
      </c>
      <c r="K727" s="287" t="str">
        <f>IF(L727="","",IF(L727&lt;50,G727-($K$9*G727),IF(L727&gt;=50,H727-($K$9*H727))))</f>
        <v/>
      </c>
      <c r="L727" s="286"/>
    </row>
    <row r="728" spans="1:12" ht="15" customHeight="1" x14ac:dyDescent="0.25">
      <c r="A728" s="294" t="s">
        <v>5435</v>
      </c>
      <c r="B728" s="292" t="s">
        <v>61</v>
      </c>
      <c r="C728" s="291" t="s">
        <v>3269</v>
      </c>
      <c r="D728" s="291" t="s">
        <v>15</v>
      </c>
      <c r="E728" s="291" t="s">
        <v>3941</v>
      </c>
      <c r="F728" s="290" t="s">
        <v>16</v>
      </c>
      <c r="G728" s="289">
        <v>11.85</v>
      </c>
      <c r="H728" s="289">
        <v>10.1</v>
      </c>
      <c r="I728" s="289"/>
      <c r="J728" s="288">
        <v>52</v>
      </c>
      <c r="K728" s="287" t="str">
        <f>IF(L728="","",IF(L728&lt;50,G728-($K$9*G728),IF(L728&gt;=50,H728-($K$9*H728))))</f>
        <v/>
      </c>
      <c r="L728" s="286"/>
    </row>
    <row r="729" spans="1:12" ht="15" customHeight="1" x14ac:dyDescent="0.25">
      <c r="A729" s="294" t="s">
        <v>5434</v>
      </c>
      <c r="B729" s="292" t="s">
        <v>61</v>
      </c>
      <c r="C729" s="291" t="s">
        <v>3269</v>
      </c>
      <c r="D729" s="291" t="s">
        <v>2258</v>
      </c>
      <c r="E729" s="291" t="s">
        <v>2508</v>
      </c>
      <c r="F729" s="290" t="s">
        <v>16</v>
      </c>
      <c r="G729" s="289">
        <v>38.450000000000003</v>
      </c>
      <c r="H729" s="289">
        <v>32.700000000000003</v>
      </c>
      <c r="I729" s="289"/>
      <c r="J729" s="288">
        <v>500</v>
      </c>
      <c r="K729" s="287" t="str">
        <f>IF(L729="","",IF(L729&lt;50,G729-($K$9*G729),IF(L729&gt;=50,H729-($K$9*H729))))</f>
        <v/>
      </c>
      <c r="L729" s="286"/>
    </row>
    <row r="730" spans="1:12" ht="15" customHeight="1" x14ac:dyDescent="0.25">
      <c r="A730" s="294" t="s">
        <v>5433</v>
      </c>
      <c r="B730" s="292" t="s">
        <v>61</v>
      </c>
      <c r="C730" s="291" t="s">
        <v>3269</v>
      </c>
      <c r="D730" s="291" t="s">
        <v>2258</v>
      </c>
      <c r="E730" s="291" t="s">
        <v>2777</v>
      </c>
      <c r="F730" s="290" t="s">
        <v>16</v>
      </c>
      <c r="G730" s="289">
        <v>32.5</v>
      </c>
      <c r="H730" s="289">
        <v>27.65</v>
      </c>
      <c r="I730" s="289"/>
      <c r="J730" s="288">
        <v>500</v>
      </c>
      <c r="K730" s="287" t="str">
        <f>IF(L730="","",IF(L730&lt;50,G730-($K$9*G730),IF(L730&gt;=50,H730-($K$9*H730))))</f>
        <v/>
      </c>
      <c r="L730" s="286"/>
    </row>
    <row r="731" spans="1:12" ht="15" customHeight="1" x14ac:dyDescent="0.25">
      <c r="A731" s="294" t="s">
        <v>5432</v>
      </c>
      <c r="B731" s="292" t="s">
        <v>61</v>
      </c>
      <c r="C731" s="291" t="s">
        <v>3269</v>
      </c>
      <c r="D731" s="291" t="s">
        <v>2258</v>
      </c>
      <c r="E731" s="291" t="s">
        <v>2709</v>
      </c>
      <c r="F731" s="290" t="s">
        <v>16</v>
      </c>
      <c r="G731" s="289">
        <v>26.7</v>
      </c>
      <c r="H731" s="289">
        <v>22.7</v>
      </c>
      <c r="I731" s="289"/>
      <c r="J731" s="288">
        <v>500</v>
      </c>
      <c r="K731" s="287" t="str">
        <f>IF(L731="","",IF(L731&lt;50,G731-($K$9*G731),IF(L731&gt;=50,H731-($K$9*H731))))</f>
        <v/>
      </c>
      <c r="L731" s="286"/>
    </row>
    <row r="732" spans="1:12" ht="15" customHeight="1" x14ac:dyDescent="0.25">
      <c r="A732" s="294" t="s">
        <v>5431</v>
      </c>
      <c r="B732" s="292" t="s">
        <v>61</v>
      </c>
      <c r="C732" s="291" t="s">
        <v>3269</v>
      </c>
      <c r="D732" s="291" t="s">
        <v>2258</v>
      </c>
      <c r="E732" s="291" t="s">
        <v>3157</v>
      </c>
      <c r="F732" s="290" t="s">
        <v>16</v>
      </c>
      <c r="G732" s="289">
        <v>21.5</v>
      </c>
      <c r="H732" s="289">
        <v>18.3</v>
      </c>
      <c r="I732" s="289"/>
      <c r="J732" s="288">
        <v>500</v>
      </c>
      <c r="K732" s="287" t="str">
        <f>IF(L732="","",IF(L732&lt;50,G732-($K$9*G732),IF(L732&gt;=50,H732-($K$9*H732))))</f>
        <v/>
      </c>
      <c r="L732" s="286"/>
    </row>
    <row r="733" spans="1:12" ht="15" customHeight="1" x14ac:dyDescent="0.25">
      <c r="A733" s="294" t="s">
        <v>5430</v>
      </c>
      <c r="B733" s="292" t="s">
        <v>61</v>
      </c>
      <c r="C733" s="291" t="s">
        <v>3269</v>
      </c>
      <c r="D733" s="291" t="s">
        <v>2258</v>
      </c>
      <c r="E733" s="291" t="s">
        <v>3973</v>
      </c>
      <c r="F733" s="290" t="s">
        <v>16</v>
      </c>
      <c r="G733" s="289">
        <v>19.850000000000001</v>
      </c>
      <c r="H733" s="289">
        <v>16.899999999999999</v>
      </c>
      <c r="I733" s="289"/>
      <c r="J733" s="288">
        <v>244</v>
      </c>
      <c r="K733" s="287" t="str">
        <f>IF(L733="","",IF(L733&lt;50,G733-($K$9*G733),IF(L733&gt;=50,H733-($K$9*H733))))</f>
        <v/>
      </c>
      <c r="L733" s="286"/>
    </row>
    <row r="734" spans="1:12" ht="15" customHeight="1" x14ac:dyDescent="0.25">
      <c r="A734" s="294" t="s">
        <v>5429</v>
      </c>
      <c r="B734" s="292" t="s">
        <v>186</v>
      </c>
      <c r="C734" s="291" t="s">
        <v>5420</v>
      </c>
      <c r="D734" s="291" t="s">
        <v>15</v>
      </c>
      <c r="E734" s="291" t="s">
        <v>3619</v>
      </c>
      <c r="F734" s="290" t="s">
        <v>16</v>
      </c>
      <c r="G734" s="289">
        <v>46.25</v>
      </c>
      <c r="H734" s="289">
        <v>39.35</v>
      </c>
      <c r="I734" s="289"/>
      <c r="J734" s="288">
        <v>51</v>
      </c>
      <c r="K734" s="287" t="str">
        <f>IF(L734="","",IF(L734&lt;50,G734-($K$9*G734),IF(L734&gt;=50,H734-($K$9*H734))))</f>
        <v/>
      </c>
      <c r="L734" s="286"/>
    </row>
    <row r="735" spans="1:12" ht="15" customHeight="1" x14ac:dyDescent="0.25">
      <c r="A735" s="294" t="s">
        <v>5428</v>
      </c>
      <c r="B735" s="292" t="s">
        <v>186</v>
      </c>
      <c r="C735" s="291" t="s">
        <v>5420</v>
      </c>
      <c r="D735" s="291" t="s">
        <v>15</v>
      </c>
      <c r="E735" s="291" t="s">
        <v>3638</v>
      </c>
      <c r="F735" s="290" t="s">
        <v>16</v>
      </c>
      <c r="G735" s="289">
        <v>34.35</v>
      </c>
      <c r="H735" s="289">
        <v>29.2</v>
      </c>
      <c r="I735" s="289"/>
      <c r="J735" s="288">
        <v>70</v>
      </c>
      <c r="K735" s="287" t="str">
        <f>IF(L735="","",IF(L735&lt;50,G735-($K$9*G735),IF(L735&gt;=50,H735-($K$9*H735))))</f>
        <v/>
      </c>
      <c r="L735" s="286"/>
    </row>
    <row r="736" spans="1:12" ht="15" customHeight="1" x14ac:dyDescent="0.25">
      <c r="A736" s="294" t="s">
        <v>5427</v>
      </c>
      <c r="B736" s="292" t="s">
        <v>186</v>
      </c>
      <c r="C736" s="291" t="s">
        <v>5420</v>
      </c>
      <c r="D736" s="291" t="s">
        <v>15</v>
      </c>
      <c r="E736" s="291" t="s">
        <v>3636</v>
      </c>
      <c r="F736" s="290" t="s">
        <v>16</v>
      </c>
      <c r="G736" s="289">
        <v>29.75</v>
      </c>
      <c r="H736" s="289">
        <v>25.3</v>
      </c>
      <c r="I736" s="289"/>
      <c r="J736" s="288">
        <v>500</v>
      </c>
      <c r="K736" s="287" t="str">
        <f>IF(L736="","",IF(L736&lt;50,G736-($K$9*G736),IF(L736&gt;=50,H736-($K$9*H736))))</f>
        <v/>
      </c>
      <c r="L736" s="286"/>
    </row>
    <row r="737" spans="1:12" ht="15" customHeight="1" x14ac:dyDescent="0.25">
      <c r="A737" s="294" t="s">
        <v>5426</v>
      </c>
      <c r="B737" s="292" t="s">
        <v>186</v>
      </c>
      <c r="C737" s="291" t="s">
        <v>5420</v>
      </c>
      <c r="D737" s="291" t="s">
        <v>15</v>
      </c>
      <c r="E737" s="291" t="s">
        <v>3629</v>
      </c>
      <c r="F737" s="290" t="s">
        <v>16</v>
      </c>
      <c r="G737" s="289">
        <v>25.75</v>
      </c>
      <c r="H737" s="289">
        <v>21.9</v>
      </c>
      <c r="I737" s="289"/>
      <c r="J737" s="288">
        <v>500</v>
      </c>
      <c r="K737" s="287" t="str">
        <f>IF(L737="","",IF(L737&lt;50,G737-($K$9*G737),IF(L737&gt;=50,H737-($K$9*H737))))</f>
        <v/>
      </c>
      <c r="L737" s="286"/>
    </row>
    <row r="738" spans="1:12" ht="15" customHeight="1" x14ac:dyDescent="0.25">
      <c r="A738" s="294" t="s">
        <v>5425</v>
      </c>
      <c r="B738" s="292" t="s">
        <v>186</v>
      </c>
      <c r="C738" s="291" t="s">
        <v>5420</v>
      </c>
      <c r="D738" s="291" t="s">
        <v>15</v>
      </c>
      <c r="E738" s="291" t="s">
        <v>3848</v>
      </c>
      <c r="F738" s="290" t="s">
        <v>16</v>
      </c>
      <c r="G738" s="289">
        <v>22.15</v>
      </c>
      <c r="H738" s="289">
        <v>18.850000000000001</v>
      </c>
      <c r="I738" s="289"/>
      <c r="J738" s="288">
        <v>500</v>
      </c>
      <c r="K738" s="287" t="str">
        <f>IF(L738="","",IF(L738&lt;50,G738-($K$9*G738),IF(L738&gt;=50,H738-($K$9*H738))))</f>
        <v/>
      </c>
      <c r="L738" s="286"/>
    </row>
    <row r="739" spans="1:12" ht="15" customHeight="1" x14ac:dyDescent="0.25">
      <c r="A739" s="294" t="s">
        <v>5424</v>
      </c>
      <c r="B739" s="292" t="s">
        <v>186</v>
      </c>
      <c r="C739" s="291" t="s">
        <v>5420</v>
      </c>
      <c r="D739" s="291" t="s">
        <v>15</v>
      </c>
      <c r="E739" s="291" t="s">
        <v>3941</v>
      </c>
      <c r="F739" s="290" t="s">
        <v>16</v>
      </c>
      <c r="G739" s="289">
        <v>20.45</v>
      </c>
      <c r="H739" s="289">
        <v>17.399999999999999</v>
      </c>
      <c r="I739" s="289"/>
      <c r="J739" s="288">
        <v>51</v>
      </c>
      <c r="K739" s="287" t="str">
        <f>IF(L739="","",IF(L739&lt;50,G739-($K$9*G739),IF(L739&gt;=50,H739-($K$9*H739))))</f>
        <v/>
      </c>
      <c r="L739" s="286"/>
    </row>
    <row r="740" spans="1:12" ht="15" customHeight="1" x14ac:dyDescent="0.25">
      <c r="A740" s="294" t="s">
        <v>5423</v>
      </c>
      <c r="B740" s="292" t="s">
        <v>186</v>
      </c>
      <c r="C740" s="291" t="s">
        <v>5420</v>
      </c>
      <c r="D740" s="291" t="s">
        <v>2258</v>
      </c>
      <c r="E740" s="291" t="s">
        <v>2709</v>
      </c>
      <c r="F740" s="290" t="s">
        <v>16</v>
      </c>
      <c r="G740" s="289">
        <v>24.6</v>
      </c>
      <c r="H740" s="289">
        <v>20.95</v>
      </c>
      <c r="I740" s="289"/>
      <c r="J740" s="288">
        <v>422</v>
      </c>
      <c r="K740" s="287" t="str">
        <f>IF(L740="","",IF(L740&lt;50,G740-($K$9*G740),IF(L740&gt;=50,H740-($K$9*H740))))</f>
        <v/>
      </c>
      <c r="L740" s="286"/>
    </row>
    <row r="741" spans="1:12" ht="15" customHeight="1" x14ac:dyDescent="0.25">
      <c r="A741" s="294" t="s">
        <v>5422</v>
      </c>
      <c r="B741" s="292" t="s">
        <v>186</v>
      </c>
      <c r="C741" s="291" t="s">
        <v>5420</v>
      </c>
      <c r="D741" s="291" t="s">
        <v>2258</v>
      </c>
      <c r="E741" s="291" t="s">
        <v>3157</v>
      </c>
      <c r="F741" s="290" t="s">
        <v>16</v>
      </c>
      <c r="G741" s="289">
        <v>21.35</v>
      </c>
      <c r="H741" s="289">
        <v>18.149999999999999</v>
      </c>
      <c r="I741" s="289"/>
      <c r="J741" s="288">
        <v>96</v>
      </c>
      <c r="K741" s="287" t="str">
        <f>IF(L741="","",IF(L741&lt;50,G741-($K$9*G741),IF(L741&gt;=50,H741-($K$9*H741))))</f>
        <v/>
      </c>
      <c r="L741" s="286"/>
    </row>
    <row r="742" spans="1:12" ht="15" customHeight="1" x14ac:dyDescent="0.25">
      <c r="A742" s="294" t="s">
        <v>5421</v>
      </c>
      <c r="B742" s="292" t="s">
        <v>186</v>
      </c>
      <c r="C742" s="291" t="s">
        <v>5420</v>
      </c>
      <c r="D742" s="291" t="s">
        <v>2258</v>
      </c>
      <c r="E742" s="291" t="s">
        <v>3973</v>
      </c>
      <c r="F742" s="290" t="s">
        <v>16</v>
      </c>
      <c r="G742" s="289">
        <v>19.25</v>
      </c>
      <c r="H742" s="289">
        <v>16.399999999999999</v>
      </c>
      <c r="I742" s="289"/>
      <c r="J742" s="288">
        <v>107</v>
      </c>
      <c r="K742" s="287" t="str">
        <f>IF(L742="","",IF(L742&lt;50,G742-($K$9*G742),IF(L742&gt;=50,H742-($K$9*H742))))</f>
        <v/>
      </c>
      <c r="L742" s="286"/>
    </row>
    <row r="743" spans="1:12" ht="15" customHeight="1" x14ac:dyDescent="0.25">
      <c r="A743" s="294" t="s">
        <v>5419</v>
      </c>
      <c r="B743" s="292" t="s">
        <v>132</v>
      </c>
      <c r="C743" s="291" t="s">
        <v>3267</v>
      </c>
      <c r="D743" s="291" t="s">
        <v>15</v>
      </c>
      <c r="E743" s="291" t="s">
        <v>3638</v>
      </c>
      <c r="F743" s="290" t="s">
        <v>17</v>
      </c>
      <c r="G743" s="289">
        <v>37.25</v>
      </c>
      <c r="H743" s="289">
        <v>31.7</v>
      </c>
      <c r="I743" s="289">
        <v>2.7</v>
      </c>
      <c r="J743" s="288">
        <v>90</v>
      </c>
      <c r="K743" s="287" t="str">
        <f>IF(L743="","",IF(L743&lt;50,G743-($K$9*G743),IF(L743&gt;=50,H743-($K$9*H743))))</f>
        <v/>
      </c>
      <c r="L743" s="286"/>
    </row>
    <row r="744" spans="1:12" ht="15" customHeight="1" x14ac:dyDescent="0.25">
      <c r="A744" s="294" t="s">
        <v>5418</v>
      </c>
      <c r="B744" s="292" t="s">
        <v>132</v>
      </c>
      <c r="C744" s="291" t="s">
        <v>3267</v>
      </c>
      <c r="D744" s="291" t="s">
        <v>15</v>
      </c>
      <c r="E744" s="291" t="s">
        <v>3848</v>
      </c>
      <c r="F744" s="290" t="s">
        <v>17</v>
      </c>
      <c r="G744" s="289">
        <v>20.100000000000001</v>
      </c>
      <c r="H744" s="289">
        <v>17.100000000000001</v>
      </c>
      <c r="I744" s="289">
        <v>2.7</v>
      </c>
      <c r="J744" s="288">
        <v>31</v>
      </c>
      <c r="K744" s="287" t="str">
        <f>IF(L744="","",IF(L744&lt;50,G744-($K$9*G744),IF(L744&gt;=50,H744-($K$9*H744))))</f>
        <v/>
      </c>
      <c r="L744" s="286"/>
    </row>
    <row r="745" spans="1:12" ht="15" customHeight="1" x14ac:dyDescent="0.25">
      <c r="A745" s="294" t="s">
        <v>5417</v>
      </c>
      <c r="B745" s="292" t="s">
        <v>1592</v>
      </c>
      <c r="C745" s="291" t="s">
        <v>3259</v>
      </c>
      <c r="D745" s="291" t="s">
        <v>15</v>
      </c>
      <c r="E745" s="291" t="s">
        <v>3848</v>
      </c>
      <c r="F745" s="290" t="s">
        <v>20</v>
      </c>
      <c r="G745" s="289">
        <v>24.7</v>
      </c>
      <c r="H745" s="289">
        <v>21</v>
      </c>
      <c r="I745" s="289">
        <v>2</v>
      </c>
      <c r="J745" s="288">
        <v>117</v>
      </c>
      <c r="K745" s="287" t="str">
        <f>IF(L745="","",IF(L745&lt;50,G745-($K$9*G745),IF(L745&gt;=50,H745-($K$9*H745))))</f>
        <v/>
      </c>
      <c r="L745" s="286"/>
    </row>
    <row r="746" spans="1:12" ht="15" customHeight="1" x14ac:dyDescent="0.25">
      <c r="A746" s="294" t="s">
        <v>5416</v>
      </c>
      <c r="B746" s="292" t="s">
        <v>5412</v>
      </c>
      <c r="C746" s="291" t="s">
        <v>5411</v>
      </c>
      <c r="D746" s="291" t="s">
        <v>15</v>
      </c>
      <c r="E746" s="291" t="s">
        <v>3638</v>
      </c>
      <c r="F746" s="290" t="s">
        <v>17</v>
      </c>
      <c r="G746" s="289">
        <v>34.25</v>
      </c>
      <c r="H746" s="289">
        <v>29.15</v>
      </c>
      <c r="I746" s="289"/>
      <c r="J746" s="288">
        <v>200</v>
      </c>
      <c r="K746" s="287" t="str">
        <f>IF(L746="","",IF(L746&lt;50,G746-($K$9*G746),IF(L746&gt;=50,H746-($K$9*H746))))</f>
        <v/>
      </c>
      <c r="L746" s="286"/>
    </row>
    <row r="747" spans="1:12" ht="15" customHeight="1" x14ac:dyDescent="0.25">
      <c r="A747" s="294" t="s">
        <v>5415</v>
      </c>
      <c r="B747" s="292" t="s">
        <v>5412</v>
      </c>
      <c r="C747" s="291" t="s">
        <v>5411</v>
      </c>
      <c r="D747" s="291" t="s">
        <v>15</v>
      </c>
      <c r="E747" s="291" t="s">
        <v>3629</v>
      </c>
      <c r="F747" s="290" t="s">
        <v>17</v>
      </c>
      <c r="G747" s="289">
        <v>27</v>
      </c>
      <c r="H747" s="289">
        <v>22.95</v>
      </c>
      <c r="I747" s="289"/>
      <c r="J747" s="288">
        <v>500</v>
      </c>
      <c r="K747" s="287" t="str">
        <f>IF(L747="","",IF(L747&lt;50,G747-($K$9*G747),IF(L747&gt;=50,H747-($K$9*H747))))</f>
        <v/>
      </c>
      <c r="L747" s="286"/>
    </row>
    <row r="748" spans="1:12" ht="15" customHeight="1" x14ac:dyDescent="0.25">
      <c r="A748" s="294" t="s">
        <v>5414</v>
      </c>
      <c r="B748" s="292" t="s">
        <v>5412</v>
      </c>
      <c r="C748" s="291" t="s">
        <v>5411</v>
      </c>
      <c r="D748" s="291" t="s">
        <v>15</v>
      </c>
      <c r="E748" s="291" t="s">
        <v>3848</v>
      </c>
      <c r="F748" s="290" t="s">
        <v>17</v>
      </c>
      <c r="G748" s="289">
        <v>22.55</v>
      </c>
      <c r="H748" s="289">
        <v>19.2</v>
      </c>
      <c r="I748" s="289"/>
      <c r="J748" s="288">
        <v>500</v>
      </c>
      <c r="K748" s="287" t="str">
        <f>IF(L748="","",IF(L748&lt;50,G748-($K$9*G748),IF(L748&gt;=50,H748-($K$9*H748))))</f>
        <v/>
      </c>
      <c r="L748" s="286"/>
    </row>
    <row r="749" spans="1:12" ht="15" customHeight="1" x14ac:dyDescent="0.25">
      <c r="A749" s="294" t="s">
        <v>5413</v>
      </c>
      <c r="B749" s="292" t="s">
        <v>5412</v>
      </c>
      <c r="C749" s="291" t="s">
        <v>5411</v>
      </c>
      <c r="D749" s="291" t="s">
        <v>15</v>
      </c>
      <c r="E749" s="291" t="s">
        <v>3941</v>
      </c>
      <c r="F749" s="290" t="s">
        <v>17</v>
      </c>
      <c r="G749" s="289">
        <v>19.899999999999999</v>
      </c>
      <c r="H749" s="289">
        <v>16.95</v>
      </c>
      <c r="I749" s="289"/>
      <c r="J749" s="288">
        <v>192</v>
      </c>
      <c r="K749" s="287" t="str">
        <f>IF(L749="","",IF(L749&lt;50,G749-($K$9*G749),IF(L749&gt;=50,H749-($K$9*H749))))</f>
        <v/>
      </c>
      <c r="L749" s="286"/>
    </row>
    <row r="750" spans="1:12" ht="15" customHeight="1" x14ac:dyDescent="0.25">
      <c r="A750" s="294" t="s">
        <v>5410</v>
      </c>
      <c r="B750" s="292" t="s">
        <v>187</v>
      </c>
      <c r="C750" s="291" t="s">
        <v>3261</v>
      </c>
      <c r="D750" s="291" t="s">
        <v>15</v>
      </c>
      <c r="E750" s="291" t="s">
        <v>3629</v>
      </c>
      <c r="F750" s="290" t="s">
        <v>16</v>
      </c>
      <c r="G750" s="289">
        <v>33.450000000000003</v>
      </c>
      <c r="H750" s="289">
        <v>28.45</v>
      </c>
      <c r="I750" s="289">
        <v>2</v>
      </c>
      <c r="J750" s="288">
        <v>49</v>
      </c>
      <c r="K750" s="287" t="str">
        <f>IF(L750="","",IF(L750&lt;50,G750-($K$9*G750),IF(L750&gt;=50,H750-($K$9*H750))))</f>
        <v/>
      </c>
      <c r="L750" s="286"/>
    </row>
    <row r="751" spans="1:12" ht="15" customHeight="1" x14ac:dyDescent="0.25">
      <c r="A751" s="294" t="s">
        <v>5409</v>
      </c>
      <c r="B751" s="292" t="s">
        <v>188</v>
      </c>
      <c r="C751" s="291" t="s">
        <v>5405</v>
      </c>
      <c r="D751" s="291" t="s">
        <v>15</v>
      </c>
      <c r="E751" s="291" t="s">
        <v>3636</v>
      </c>
      <c r="F751" s="290" t="s">
        <v>189</v>
      </c>
      <c r="G751" s="289">
        <v>42.5</v>
      </c>
      <c r="H751" s="289">
        <v>36.15</v>
      </c>
      <c r="I751" s="289">
        <v>2.5</v>
      </c>
      <c r="J751" s="288">
        <v>480</v>
      </c>
      <c r="K751" s="287" t="str">
        <f>IF(L751="","",IF(L751&lt;50,G751-($K$9*G751),IF(L751&gt;=50,H751-($K$9*H751))))</f>
        <v/>
      </c>
      <c r="L751" s="286"/>
    </row>
    <row r="752" spans="1:12" ht="15" customHeight="1" x14ac:dyDescent="0.25">
      <c r="A752" s="294" t="s">
        <v>5408</v>
      </c>
      <c r="B752" s="292" t="s">
        <v>188</v>
      </c>
      <c r="C752" s="291" t="s">
        <v>5405</v>
      </c>
      <c r="D752" s="291" t="s">
        <v>15</v>
      </c>
      <c r="E752" s="291" t="s">
        <v>3629</v>
      </c>
      <c r="F752" s="290" t="s">
        <v>189</v>
      </c>
      <c r="G752" s="289">
        <v>38.549999999999997</v>
      </c>
      <c r="H752" s="289">
        <v>32.799999999999997</v>
      </c>
      <c r="I752" s="289">
        <v>2.5</v>
      </c>
      <c r="J752" s="288">
        <v>500</v>
      </c>
      <c r="K752" s="287" t="str">
        <f>IF(L752="","",IF(L752&lt;50,G752-($K$9*G752),IF(L752&gt;=50,H752-($K$9*H752))))</f>
        <v/>
      </c>
      <c r="L752" s="286"/>
    </row>
    <row r="753" spans="1:12" ht="15" customHeight="1" x14ac:dyDescent="0.25">
      <c r="A753" s="294" t="s">
        <v>5407</v>
      </c>
      <c r="B753" s="292" t="s">
        <v>188</v>
      </c>
      <c r="C753" s="291" t="s">
        <v>5405</v>
      </c>
      <c r="D753" s="291" t="s">
        <v>15</v>
      </c>
      <c r="E753" s="291" t="s">
        <v>3848</v>
      </c>
      <c r="F753" s="290" t="s">
        <v>189</v>
      </c>
      <c r="G753" s="289">
        <v>34.9</v>
      </c>
      <c r="H753" s="289">
        <v>29.7</v>
      </c>
      <c r="I753" s="289">
        <v>2.5</v>
      </c>
      <c r="J753" s="288">
        <v>187</v>
      </c>
      <c r="K753" s="287" t="str">
        <f>IF(L753="","",IF(L753&lt;50,G753-($K$9*G753),IF(L753&gt;=50,H753-($K$9*H753))))</f>
        <v/>
      </c>
      <c r="L753" s="286"/>
    </row>
    <row r="754" spans="1:12" ht="15" customHeight="1" x14ac:dyDescent="0.25">
      <c r="A754" s="294" t="s">
        <v>5406</v>
      </c>
      <c r="B754" s="292" t="s">
        <v>188</v>
      </c>
      <c r="C754" s="291" t="s">
        <v>5405</v>
      </c>
      <c r="D754" s="291" t="s">
        <v>15</v>
      </c>
      <c r="E754" s="291" t="s">
        <v>3941</v>
      </c>
      <c r="F754" s="290" t="s">
        <v>189</v>
      </c>
      <c r="G754" s="289">
        <v>31.7</v>
      </c>
      <c r="H754" s="289">
        <v>26.95</v>
      </c>
      <c r="I754" s="289">
        <v>2.5</v>
      </c>
      <c r="J754" s="288">
        <v>48</v>
      </c>
      <c r="K754" s="287" t="str">
        <f>IF(L754="","",IF(L754&lt;50,G754-($K$9*G754),IF(L754&gt;=50,H754-($K$9*H754))))</f>
        <v/>
      </c>
      <c r="L754" s="286"/>
    </row>
    <row r="755" spans="1:12" ht="15" customHeight="1" x14ac:dyDescent="0.25">
      <c r="A755" s="294" t="s">
        <v>5404</v>
      </c>
      <c r="B755" s="292" t="s">
        <v>398</v>
      </c>
      <c r="C755" s="291" t="s">
        <v>5402</v>
      </c>
      <c r="D755" s="291" t="s">
        <v>15</v>
      </c>
      <c r="E755" s="291" t="s">
        <v>3848</v>
      </c>
      <c r="F755" s="290" t="s">
        <v>16</v>
      </c>
      <c r="G755" s="289">
        <v>30.6</v>
      </c>
      <c r="H755" s="289">
        <v>26.05</v>
      </c>
      <c r="I755" s="289">
        <v>3.3</v>
      </c>
      <c r="J755" s="288">
        <v>73</v>
      </c>
      <c r="K755" s="287" t="str">
        <f>IF(L755="","",IF(L755&lt;50,G755-($K$9*G755),IF(L755&gt;=50,H755-($K$9*H755))))</f>
        <v/>
      </c>
      <c r="L755" s="286"/>
    </row>
    <row r="756" spans="1:12" ht="15" customHeight="1" x14ac:dyDescent="0.25">
      <c r="A756" s="294" t="s">
        <v>5403</v>
      </c>
      <c r="B756" s="292" t="s">
        <v>398</v>
      </c>
      <c r="C756" s="291" t="s">
        <v>5402</v>
      </c>
      <c r="D756" s="291" t="s">
        <v>15</v>
      </c>
      <c r="E756" s="291" t="s">
        <v>4516</v>
      </c>
      <c r="F756" s="290" t="s">
        <v>16</v>
      </c>
      <c r="G756" s="289">
        <v>69.349999999999994</v>
      </c>
      <c r="H756" s="289">
        <v>58.95</v>
      </c>
      <c r="I756" s="289">
        <v>3.3</v>
      </c>
      <c r="J756" s="288">
        <v>42</v>
      </c>
      <c r="K756" s="287" t="str">
        <f>IF(L756="","",IF(L756&lt;50,G756-($K$9*G756),IF(L756&gt;=50,H756-($K$9*H756))))</f>
        <v/>
      </c>
      <c r="L756" s="286"/>
    </row>
    <row r="757" spans="1:12" ht="15" customHeight="1" x14ac:dyDescent="0.25">
      <c r="A757" s="294" t="s">
        <v>5401</v>
      </c>
      <c r="B757" s="292" t="s">
        <v>2241</v>
      </c>
      <c r="C757" s="291" t="s">
        <v>5385</v>
      </c>
      <c r="D757" s="291" t="s">
        <v>15</v>
      </c>
      <c r="E757" s="291" t="s">
        <v>3627</v>
      </c>
      <c r="F757" s="290" t="s">
        <v>16</v>
      </c>
      <c r="G757" s="289">
        <v>67.900000000000006</v>
      </c>
      <c r="H757" s="289">
        <v>57.75</v>
      </c>
      <c r="I757" s="289">
        <v>1.5</v>
      </c>
      <c r="J757" s="288">
        <v>73</v>
      </c>
      <c r="K757" s="287" t="str">
        <f>IF(L757="","",IF(L757&lt;50,G757-($K$9*G757),IF(L757&gt;=50,H757-($K$9*H757))))</f>
        <v/>
      </c>
      <c r="L757" s="286"/>
    </row>
    <row r="758" spans="1:12" ht="15" customHeight="1" x14ac:dyDescent="0.25">
      <c r="A758" s="294" t="s">
        <v>5400</v>
      </c>
      <c r="B758" s="292" t="s">
        <v>2241</v>
      </c>
      <c r="C758" s="291" t="s">
        <v>5385</v>
      </c>
      <c r="D758" s="291" t="s">
        <v>15</v>
      </c>
      <c r="E758" s="291" t="s">
        <v>3868</v>
      </c>
      <c r="F758" s="290" t="s">
        <v>16</v>
      </c>
      <c r="G758" s="289">
        <v>59.45</v>
      </c>
      <c r="H758" s="289">
        <v>50.55</v>
      </c>
      <c r="I758" s="289">
        <v>1.5</v>
      </c>
      <c r="J758" s="288">
        <v>13</v>
      </c>
      <c r="K758" s="287" t="str">
        <f>IF(L758="","",IF(L758&lt;50,G758-($K$9*G758),IF(L758&gt;=50,H758-($K$9*H758))))</f>
        <v/>
      </c>
      <c r="L758" s="286"/>
    </row>
    <row r="759" spans="1:12" ht="15" customHeight="1" x14ac:dyDescent="0.25">
      <c r="A759" s="294" t="s">
        <v>5399</v>
      </c>
      <c r="B759" s="292" t="s">
        <v>2241</v>
      </c>
      <c r="C759" s="291" t="s">
        <v>5385</v>
      </c>
      <c r="D759" s="291" t="s">
        <v>15</v>
      </c>
      <c r="E759" s="291" t="s">
        <v>3625</v>
      </c>
      <c r="F759" s="290" t="s">
        <v>16</v>
      </c>
      <c r="G759" s="289">
        <v>64.55</v>
      </c>
      <c r="H759" s="289">
        <v>54.9</v>
      </c>
      <c r="I759" s="289">
        <v>1.5</v>
      </c>
      <c r="J759" s="288">
        <v>247</v>
      </c>
      <c r="K759" s="287" t="str">
        <f>IF(L759="","",IF(L759&lt;50,G759-($K$9*G759),IF(L759&gt;=50,H759-($K$9*H759))))</f>
        <v/>
      </c>
      <c r="L759" s="286"/>
    </row>
    <row r="760" spans="1:12" ht="15" customHeight="1" x14ac:dyDescent="0.25">
      <c r="A760" s="294" t="s">
        <v>5398</v>
      </c>
      <c r="B760" s="292" t="s">
        <v>2241</v>
      </c>
      <c r="C760" s="291" t="s">
        <v>5385</v>
      </c>
      <c r="D760" s="291" t="s">
        <v>15</v>
      </c>
      <c r="E760" s="291" t="s">
        <v>3715</v>
      </c>
      <c r="F760" s="290" t="s">
        <v>16</v>
      </c>
      <c r="G760" s="289">
        <v>56.5</v>
      </c>
      <c r="H760" s="289">
        <v>48.05</v>
      </c>
      <c r="I760" s="289">
        <v>1.5</v>
      </c>
      <c r="J760" s="288">
        <v>17</v>
      </c>
      <c r="K760" s="287" t="str">
        <f>IF(L760="","",IF(L760&lt;50,G760-($K$9*G760),IF(L760&gt;=50,H760-($K$9*H760))))</f>
        <v/>
      </c>
      <c r="L760" s="286"/>
    </row>
    <row r="761" spans="1:12" ht="15" customHeight="1" x14ac:dyDescent="0.25">
      <c r="A761" s="294" t="s">
        <v>5397</v>
      </c>
      <c r="B761" s="292" t="s">
        <v>2241</v>
      </c>
      <c r="C761" s="291" t="s">
        <v>5385</v>
      </c>
      <c r="D761" s="291" t="s">
        <v>15</v>
      </c>
      <c r="E761" s="291" t="s">
        <v>3623</v>
      </c>
      <c r="F761" s="290" t="s">
        <v>16</v>
      </c>
      <c r="G761" s="289">
        <v>61.45</v>
      </c>
      <c r="H761" s="289">
        <v>52.25</v>
      </c>
      <c r="I761" s="289">
        <v>1.5</v>
      </c>
      <c r="J761" s="288">
        <v>110</v>
      </c>
      <c r="K761" s="287" t="str">
        <f>IF(L761="","",IF(L761&lt;50,G761-($K$9*G761),IF(L761&gt;=50,H761-($K$9*H761))))</f>
        <v/>
      </c>
      <c r="L761" s="286"/>
    </row>
    <row r="762" spans="1:12" ht="15" customHeight="1" x14ac:dyDescent="0.25">
      <c r="A762" s="294" t="s">
        <v>5396</v>
      </c>
      <c r="B762" s="292" t="s">
        <v>2241</v>
      </c>
      <c r="C762" s="291" t="s">
        <v>5385</v>
      </c>
      <c r="D762" s="291" t="s">
        <v>15</v>
      </c>
      <c r="E762" s="291" t="s">
        <v>3712</v>
      </c>
      <c r="F762" s="290" t="s">
        <v>16</v>
      </c>
      <c r="G762" s="289">
        <v>53.8</v>
      </c>
      <c r="H762" s="289">
        <v>45.75</v>
      </c>
      <c r="I762" s="289">
        <v>1.5</v>
      </c>
      <c r="J762" s="288">
        <v>12</v>
      </c>
      <c r="K762" s="287" t="str">
        <f>IF(L762="","",IF(L762&lt;50,G762-($K$9*G762),IF(L762&gt;=50,H762-($K$9*H762))))</f>
        <v/>
      </c>
      <c r="L762" s="286"/>
    </row>
    <row r="763" spans="1:12" ht="15" customHeight="1" x14ac:dyDescent="0.25">
      <c r="A763" s="294" t="s">
        <v>5395</v>
      </c>
      <c r="B763" s="292" t="s">
        <v>2241</v>
      </c>
      <c r="C763" s="291" t="s">
        <v>5385</v>
      </c>
      <c r="D763" s="291" t="s">
        <v>15</v>
      </c>
      <c r="E763" s="291" t="s">
        <v>3686</v>
      </c>
      <c r="F763" s="290" t="s">
        <v>16</v>
      </c>
      <c r="G763" s="289">
        <v>58.45</v>
      </c>
      <c r="H763" s="289">
        <v>49.7</v>
      </c>
      <c r="I763" s="289">
        <v>1.5</v>
      </c>
      <c r="J763" s="288">
        <v>11</v>
      </c>
      <c r="K763" s="287" t="str">
        <f>IF(L763="","",IF(L763&lt;50,G763-($K$9*G763),IF(L763&gt;=50,H763-($K$9*H763))))</f>
        <v/>
      </c>
      <c r="L763" s="286"/>
    </row>
    <row r="764" spans="1:12" ht="15" customHeight="1" x14ac:dyDescent="0.25">
      <c r="A764" s="294" t="s">
        <v>5394</v>
      </c>
      <c r="B764" s="292" t="s">
        <v>2241</v>
      </c>
      <c r="C764" s="291" t="s">
        <v>5385</v>
      </c>
      <c r="D764" s="291" t="s">
        <v>15</v>
      </c>
      <c r="E764" s="291" t="s">
        <v>3708</v>
      </c>
      <c r="F764" s="290" t="s">
        <v>16</v>
      </c>
      <c r="G764" s="289">
        <v>48.5</v>
      </c>
      <c r="H764" s="289">
        <v>41.25</v>
      </c>
      <c r="I764" s="289">
        <v>1.5</v>
      </c>
      <c r="J764" s="288">
        <v>7</v>
      </c>
      <c r="K764" s="287" t="str">
        <f>IF(L764="","",IF(L764&lt;50,G764-($K$9*G764),IF(L764&gt;=50,H764-($K$9*H764))))</f>
        <v/>
      </c>
      <c r="L764" s="286"/>
    </row>
    <row r="765" spans="1:12" ht="15" customHeight="1" x14ac:dyDescent="0.25">
      <c r="A765" s="294" t="s">
        <v>5393</v>
      </c>
      <c r="B765" s="292" t="s">
        <v>2241</v>
      </c>
      <c r="C765" s="291" t="s">
        <v>5385</v>
      </c>
      <c r="D765" s="291" t="s">
        <v>15</v>
      </c>
      <c r="E765" s="291" t="s">
        <v>3619</v>
      </c>
      <c r="F765" s="290" t="s">
        <v>16</v>
      </c>
      <c r="G765" s="289">
        <v>51.35</v>
      </c>
      <c r="H765" s="289">
        <v>43.65</v>
      </c>
      <c r="I765" s="289">
        <v>1.5</v>
      </c>
      <c r="J765" s="288">
        <v>6</v>
      </c>
      <c r="K765" s="287" t="str">
        <f>IF(L765="","",IF(L765&lt;50,G765-($K$9*G765),IF(L765&gt;=50,H765-($K$9*H765))))</f>
        <v/>
      </c>
      <c r="L765" s="286"/>
    </row>
    <row r="766" spans="1:12" ht="15" customHeight="1" x14ac:dyDescent="0.25">
      <c r="A766" s="294" t="s">
        <v>5392</v>
      </c>
      <c r="B766" s="292" t="s">
        <v>2241</v>
      </c>
      <c r="C766" s="291" t="s">
        <v>5385</v>
      </c>
      <c r="D766" s="291" t="s">
        <v>15</v>
      </c>
      <c r="E766" s="291" t="s">
        <v>3705</v>
      </c>
      <c r="F766" s="290" t="s">
        <v>16</v>
      </c>
      <c r="G766" s="289">
        <v>44.95</v>
      </c>
      <c r="H766" s="289">
        <v>38.25</v>
      </c>
      <c r="I766" s="289">
        <v>1.5</v>
      </c>
      <c r="J766" s="288">
        <v>10</v>
      </c>
      <c r="K766" s="287" t="str">
        <f>IF(L766="","",IF(L766&lt;50,G766-($K$9*G766),IF(L766&gt;=50,H766-($K$9*H766))))</f>
        <v/>
      </c>
      <c r="L766" s="286"/>
    </row>
    <row r="767" spans="1:12" ht="15" customHeight="1" x14ac:dyDescent="0.25">
      <c r="A767" s="294" t="s">
        <v>5391</v>
      </c>
      <c r="B767" s="292" t="s">
        <v>2241</v>
      </c>
      <c r="C767" s="291" t="s">
        <v>5385</v>
      </c>
      <c r="D767" s="291" t="s">
        <v>15</v>
      </c>
      <c r="E767" s="291" t="s">
        <v>3642</v>
      </c>
      <c r="F767" s="290" t="s">
        <v>16</v>
      </c>
      <c r="G767" s="289">
        <v>50.05</v>
      </c>
      <c r="H767" s="289">
        <v>42.55</v>
      </c>
      <c r="I767" s="289">
        <v>1.5</v>
      </c>
      <c r="J767" s="288">
        <v>11</v>
      </c>
      <c r="K767" s="287" t="str">
        <f>IF(L767="","",IF(L767&lt;50,G767-($K$9*G767),IF(L767&gt;=50,H767-($K$9*H767))))</f>
        <v/>
      </c>
      <c r="L767" s="286"/>
    </row>
    <row r="768" spans="1:12" ht="15" customHeight="1" x14ac:dyDescent="0.25">
      <c r="A768" s="294" t="s">
        <v>5390</v>
      </c>
      <c r="B768" s="292" t="s">
        <v>2241</v>
      </c>
      <c r="C768" s="291" t="s">
        <v>5385</v>
      </c>
      <c r="D768" s="291" t="s">
        <v>15</v>
      </c>
      <c r="E768" s="291" t="s">
        <v>3615</v>
      </c>
      <c r="F768" s="290" t="s">
        <v>16</v>
      </c>
      <c r="G768" s="289">
        <v>46.85</v>
      </c>
      <c r="H768" s="289">
        <v>39.85</v>
      </c>
      <c r="I768" s="289">
        <v>1.5</v>
      </c>
      <c r="J768" s="288">
        <v>415</v>
      </c>
      <c r="K768" s="287" t="str">
        <f>IF(L768="","",IF(L768&lt;50,G768-($K$9*G768),IF(L768&gt;=50,H768-($K$9*H768))))</f>
        <v/>
      </c>
      <c r="L768" s="286"/>
    </row>
    <row r="769" spans="1:12" ht="15" customHeight="1" x14ac:dyDescent="0.25">
      <c r="A769" s="294" t="s">
        <v>5389</v>
      </c>
      <c r="B769" s="292" t="s">
        <v>2241</v>
      </c>
      <c r="C769" s="291" t="s">
        <v>5385</v>
      </c>
      <c r="D769" s="291" t="s">
        <v>15</v>
      </c>
      <c r="E769" s="291" t="s">
        <v>3613</v>
      </c>
      <c r="F769" s="290" t="s">
        <v>16</v>
      </c>
      <c r="G769" s="289">
        <v>43.4</v>
      </c>
      <c r="H769" s="289">
        <v>36.9</v>
      </c>
      <c r="I769" s="289">
        <v>1.5</v>
      </c>
      <c r="J769" s="288">
        <v>211</v>
      </c>
      <c r="K769" s="287" t="str">
        <f>IF(L769="","",IF(L769&lt;50,G769-($K$9*G769),IF(L769&gt;=50,H769-($K$9*H769))))</f>
        <v/>
      </c>
      <c r="L769" s="286"/>
    </row>
    <row r="770" spans="1:12" ht="15" customHeight="1" x14ac:dyDescent="0.25">
      <c r="A770" s="294" t="s">
        <v>5388</v>
      </c>
      <c r="B770" s="292" t="s">
        <v>2241</v>
      </c>
      <c r="C770" s="291" t="s">
        <v>5385</v>
      </c>
      <c r="D770" s="291" t="s">
        <v>15</v>
      </c>
      <c r="E770" s="291" t="s">
        <v>3638</v>
      </c>
      <c r="F770" s="290" t="s">
        <v>16</v>
      </c>
      <c r="G770" s="289">
        <v>40.35</v>
      </c>
      <c r="H770" s="289">
        <v>34.299999999999997</v>
      </c>
      <c r="I770" s="289">
        <v>1.5</v>
      </c>
      <c r="J770" s="288">
        <v>197</v>
      </c>
      <c r="K770" s="287" t="str">
        <f>IF(L770="","",IF(L770&lt;50,G770-($K$9*G770),IF(L770&gt;=50,H770-($K$9*H770))))</f>
        <v/>
      </c>
      <c r="L770" s="286"/>
    </row>
    <row r="771" spans="1:12" ht="15" customHeight="1" x14ac:dyDescent="0.25">
      <c r="A771" s="294" t="s">
        <v>5387</v>
      </c>
      <c r="B771" s="292" t="s">
        <v>2241</v>
      </c>
      <c r="C771" s="291" t="s">
        <v>5385</v>
      </c>
      <c r="D771" s="291" t="s">
        <v>15</v>
      </c>
      <c r="E771" s="291" t="s">
        <v>3636</v>
      </c>
      <c r="F771" s="290" t="s">
        <v>16</v>
      </c>
      <c r="G771" s="289">
        <v>37.200000000000003</v>
      </c>
      <c r="H771" s="289">
        <v>31.65</v>
      </c>
      <c r="I771" s="289">
        <v>1.5</v>
      </c>
      <c r="J771" s="288">
        <v>144</v>
      </c>
      <c r="K771" s="287" t="str">
        <f>IF(L771="","",IF(L771&lt;50,G771-($K$9*G771),IF(L771&gt;=50,H771-($K$9*H771))))</f>
        <v/>
      </c>
      <c r="L771" s="286"/>
    </row>
    <row r="772" spans="1:12" ht="15" customHeight="1" x14ac:dyDescent="0.25">
      <c r="A772" s="294" t="s">
        <v>5386</v>
      </c>
      <c r="B772" s="292" t="s">
        <v>2241</v>
      </c>
      <c r="C772" s="291" t="s">
        <v>5385</v>
      </c>
      <c r="D772" s="291" t="s">
        <v>15</v>
      </c>
      <c r="E772" s="291" t="s">
        <v>3629</v>
      </c>
      <c r="F772" s="290" t="s">
        <v>16</v>
      </c>
      <c r="G772" s="289">
        <v>33.6</v>
      </c>
      <c r="H772" s="289">
        <v>28.6</v>
      </c>
      <c r="I772" s="289">
        <v>1.5</v>
      </c>
      <c r="J772" s="288">
        <v>26</v>
      </c>
      <c r="K772" s="287" t="str">
        <f>IF(L772="","",IF(L772&lt;50,G772-($K$9*G772),IF(L772&gt;=50,H772-($K$9*H772))))</f>
        <v/>
      </c>
      <c r="L772" s="286"/>
    </row>
    <row r="773" spans="1:12" ht="15" customHeight="1" x14ac:dyDescent="0.25">
      <c r="A773" s="294" t="s">
        <v>5384</v>
      </c>
      <c r="B773" s="292" t="s">
        <v>3247</v>
      </c>
      <c r="C773" s="291" t="s">
        <v>3246</v>
      </c>
      <c r="D773" s="291" t="s">
        <v>15</v>
      </c>
      <c r="E773" s="291" t="s">
        <v>3712</v>
      </c>
      <c r="F773" s="290" t="s">
        <v>20</v>
      </c>
      <c r="G773" s="289">
        <v>85.65</v>
      </c>
      <c r="H773" s="289">
        <v>72.849999999999994</v>
      </c>
      <c r="I773" s="289"/>
      <c r="J773" s="288">
        <v>18</v>
      </c>
      <c r="K773" s="287" t="str">
        <f>IF(L773="","",IF(L773&lt;50,G773-($K$9*G773),IF(L773&gt;=50,H773-($K$9*H773))))</f>
        <v/>
      </c>
      <c r="L773" s="286"/>
    </row>
    <row r="774" spans="1:12" ht="15" customHeight="1" x14ac:dyDescent="0.25">
      <c r="A774" s="294" t="s">
        <v>5383</v>
      </c>
      <c r="B774" s="292" t="s">
        <v>3247</v>
      </c>
      <c r="C774" s="291" t="s">
        <v>3246</v>
      </c>
      <c r="D774" s="291" t="s">
        <v>15</v>
      </c>
      <c r="E774" s="291" t="s">
        <v>3679</v>
      </c>
      <c r="F774" s="290" t="s">
        <v>20</v>
      </c>
      <c r="G774" s="289">
        <v>56</v>
      </c>
      <c r="H774" s="289">
        <v>47.6</v>
      </c>
      <c r="I774" s="289"/>
      <c r="J774" s="288">
        <v>75</v>
      </c>
      <c r="K774" s="287" t="str">
        <f>IF(L774="","",IF(L774&lt;50,G774-($K$9*G774),IF(L774&gt;=50,H774-($K$9*H774))))</f>
        <v/>
      </c>
      <c r="L774" s="286"/>
    </row>
    <row r="775" spans="1:12" ht="15" customHeight="1" x14ac:dyDescent="0.25">
      <c r="A775" s="294" t="s">
        <v>5382</v>
      </c>
      <c r="B775" s="292" t="s">
        <v>3247</v>
      </c>
      <c r="C775" s="291" t="s">
        <v>3246</v>
      </c>
      <c r="D775" s="291" t="s">
        <v>15</v>
      </c>
      <c r="E775" s="291" t="s">
        <v>3642</v>
      </c>
      <c r="F775" s="290" t="s">
        <v>20</v>
      </c>
      <c r="G775" s="289">
        <v>52.35</v>
      </c>
      <c r="H775" s="289">
        <v>44.5</v>
      </c>
      <c r="I775" s="289"/>
      <c r="J775" s="288">
        <v>88</v>
      </c>
      <c r="K775" s="287" t="str">
        <f>IF(L775="","",IF(L775&lt;50,G775-($K$9*G775),IF(L775&gt;=50,H775-($K$9*H775))))</f>
        <v/>
      </c>
      <c r="L775" s="286"/>
    </row>
    <row r="776" spans="1:12" ht="15" customHeight="1" x14ac:dyDescent="0.25">
      <c r="A776" s="294" t="s">
        <v>5381</v>
      </c>
      <c r="B776" s="292" t="s">
        <v>5378</v>
      </c>
      <c r="C776" s="291" t="s">
        <v>5377</v>
      </c>
      <c r="D776" s="291" t="s">
        <v>15</v>
      </c>
      <c r="E776" s="291" t="s">
        <v>3619</v>
      </c>
      <c r="F776" s="290" t="s">
        <v>16</v>
      </c>
      <c r="G776" s="289">
        <v>46.15</v>
      </c>
      <c r="H776" s="289">
        <v>39.25</v>
      </c>
      <c r="I776" s="289"/>
      <c r="J776" s="288">
        <v>11</v>
      </c>
      <c r="K776" s="287" t="str">
        <f>IF(L776="","",IF(L776&lt;50,G776-($K$9*G776),IF(L776&gt;=50,H776-($K$9*H776))))</f>
        <v/>
      </c>
      <c r="L776" s="286"/>
    </row>
    <row r="777" spans="1:12" ht="15" customHeight="1" x14ac:dyDescent="0.25">
      <c r="A777" s="294" t="s">
        <v>5380</v>
      </c>
      <c r="B777" s="292" t="s">
        <v>5378</v>
      </c>
      <c r="C777" s="291" t="s">
        <v>5377</v>
      </c>
      <c r="D777" s="291" t="s">
        <v>15</v>
      </c>
      <c r="E777" s="291" t="s">
        <v>3941</v>
      </c>
      <c r="F777" s="290" t="s">
        <v>16</v>
      </c>
      <c r="G777" s="289">
        <v>18.05</v>
      </c>
      <c r="H777" s="289">
        <v>15.35</v>
      </c>
      <c r="I777" s="289"/>
      <c r="J777" s="288">
        <v>24</v>
      </c>
      <c r="K777" s="287" t="str">
        <f>IF(L777="","",IF(L777&lt;50,G777-($K$9*G777),IF(L777&gt;=50,H777-($K$9*H777))))</f>
        <v/>
      </c>
      <c r="L777" s="286"/>
    </row>
    <row r="778" spans="1:12" ht="15" customHeight="1" x14ac:dyDescent="0.25">
      <c r="A778" s="294" t="s">
        <v>5379</v>
      </c>
      <c r="B778" s="292" t="s">
        <v>5378</v>
      </c>
      <c r="C778" s="291" t="s">
        <v>5377</v>
      </c>
      <c r="D778" s="291" t="s">
        <v>15</v>
      </c>
      <c r="E778" s="291" t="s">
        <v>5376</v>
      </c>
      <c r="F778" s="290" t="s">
        <v>16</v>
      </c>
      <c r="G778" s="289">
        <v>16.55</v>
      </c>
      <c r="H778" s="289">
        <v>14.1</v>
      </c>
      <c r="I778" s="289"/>
      <c r="J778" s="288">
        <v>16</v>
      </c>
      <c r="K778" s="287" t="str">
        <f>IF(L778="","",IF(L778&lt;50,G778-($K$9*G778),IF(L778&gt;=50,H778-($K$9*H778))))</f>
        <v/>
      </c>
      <c r="L778" s="286"/>
    </row>
    <row r="779" spans="1:12" ht="15" customHeight="1" x14ac:dyDescent="0.25">
      <c r="A779" s="294" t="s">
        <v>5375</v>
      </c>
      <c r="B779" s="292" t="s">
        <v>1556</v>
      </c>
      <c r="C779" s="291" t="s">
        <v>5374</v>
      </c>
      <c r="D779" s="291" t="s">
        <v>15</v>
      </c>
      <c r="E779" s="291" t="s">
        <v>3613</v>
      </c>
      <c r="F779" s="290" t="s">
        <v>17</v>
      </c>
      <c r="G779" s="289">
        <v>38.25</v>
      </c>
      <c r="H779" s="289">
        <v>32.549999999999997</v>
      </c>
      <c r="I779" s="289"/>
      <c r="J779" s="288">
        <v>45</v>
      </c>
      <c r="K779" s="287" t="str">
        <f>IF(L779="","",IF(L779&lt;50,G779-($K$9*G779),IF(L779&gt;=50,H779-($K$9*H779))))</f>
        <v/>
      </c>
      <c r="L779" s="286"/>
    </row>
    <row r="780" spans="1:12" ht="15" customHeight="1" x14ac:dyDescent="0.25">
      <c r="A780" s="294" t="s">
        <v>5373</v>
      </c>
      <c r="B780" s="292" t="s">
        <v>5370</v>
      </c>
      <c r="C780" s="291" t="s">
        <v>5369</v>
      </c>
      <c r="D780" s="291" t="s">
        <v>15</v>
      </c>
      <c r="E780" s="291" t="s">
        <v>3636</v>
      </c>
      <c r="F780" s="290" t="s">
        <v>20</v>
      </c>
      <c r="G780" s="289">
        <v>30.6</v>
      </c>
      <c r="H780" s="289">
        <v>26.05</v>
      </c>
      <c r="I780" s="289"/>
      <c r="J780" s="288">
        <v>31</v>
      </c>
      <c r="K780" s="287" t="str">
        <f>IF(L780="","",IF(L780&lt;50,G780-($K$9*G780),IF(L780&gt;=50,H780-($K$9*H780))))</f>
        <v/>
      </c>
      <c r="L780" s="286"/>
    </row>
    <row r="781" spans="1:12" ht="15" customHeight="1" x14ac:dyDescent="0.25">
      <c r="A781" s="294" t="s">
        <v>5372</v>
      </c>
      <c r="B781" s="292" t="s">
        <v>5370</v>
      </c>
      <c r="C781" s="291" t="s">
        <v>5369</v>
      </c>
      <c r="D781" s="291" t="s">
        <v>15</v>
      </c>
      <c r="E781" s="291" t="s">
        <v>3629</v>
      </c>
      <c r="F781" s="290" t="s">
        <v>20</v>
      </c>
      <c r="G781" s="289">
        <v>26.6</v>
      </c>
      <c r="H781" s="289">
        <v>22.65</v>
      </c>
      <c r="I781" s="289"/>
      <c r="J781" s="288">
        <v>60</v>
      </c>
      <c r="K781" s="287" t="str">
        <f>IF(L781="","",IF(L781&lt;50,G781-($K$9*G781),IF(L781&gt;=50,H781-($K$9*H781))))</f>
        <v/>
      </c>
      <c r="L781" s="286"/>
    </row>
    <row r="782" spans="1:12" ht="15" customHeight="1" x14ac:dyDescent="0.25">
      <c r="A782" s="294" t="s">
        <v>5371</v>
      </c>
      <c r="B782" s="292" t="s">
        <v>5370</v>
      </c>
      <c r="C782" s="291" t="s">
        <v>5369</v>
      </c>
      <c r="D782" s="291" t="s">
        <v>15</v>
      </c>
      <c r="E782" s="291" t="s">
        <v>3848</v>
      </c>
      <c r="F782" s="290" t="s">
        <v>20</v>
      </c>
      <c r="G782" s="289">
        <v>23.15</v>
      </c>
      <c r="H782" s="289">
        <v>19.7</v>
      </c>
      <c r="I782" s="289"/>
      <c r="J782" s="288">
        <v>71</v>
      </c>
      <c r="K782" s="287" t="str">
        <f>IF(L782="","",IF(L782&lt;50,G782-($K$9*G782),IF(L782&gt;=50,H782-($K$9*H782))))</f>
        <v/>
      </c>
      <c r="L782" s="286"/>
    </row>
    <row r="783" spans="1:12" ht="15" customHeight="1" x14ac:dyDescent="0.25">
      <c r="A783" s="294" t="s">
        <v>5368</v>
      </c>
      <c r="B783" s="292" t="s">
        <v>3244</v>
      </c>
      <c r="C783" s="291" t="s">
        <v>3243</v>
      </c>
      <c r="D783" s="291" t="s">
        <v>15</v>
      </c>
      <c r="E783" s="291" t="s">
        <v>3625</v>
      </c>
      <c r="F783" s="290" t="s">
        <v>16</v>
      </c>
      <c r="G783" s="289">
        <v>77.55</v>
      </c>
      <c r="H783" s="289">
        <v>65.95</v>
      </c>
      <c r="I783" s="289">
        <v>1.25</v>
      </c>
      <c r="J783" s="288">
        <v>75</v>
      </c>
      <c r="K783" s="287" t="str">
        <f>IF(L783="","",IF(L783&lt;50,G783-($K$9*G783),IF(L783&gt;=50,H783-($K$9*H783))))</f>
        <v/>
      </c>
      <c r="L783" s="286"/>
    </row>
    <row r="784" spans="1:12" ht="15" customHeight="1" x14ac:dyDescent="0.25">
      <c r="A784" s="294" t="s">
        <v>5367</v>
      </c>
      <c r="B784" s="292" t="s">
        <v>3244</v>
      </c>
      <c r="C784" s="291" t="s">
        <v>3243</v>
      </c>
      <c r="D784" s="291" t="s">
        <v>15</v>
      </c>
      <c r="E784" s="291" t="s">
        <v>3615</v>
      </c>
      <c r="F784" s="290" t="s">
        <v>16</v>
      </c>
      <c r="G784" s="289">
        <v>59.45</v>
      </c>
      <c r="H784" s="289">
        <v>50.55</v>
      </c>
      <c r="I784" s="289">
        <v>1.25</v>
      </c>
      <c r="J784" s="288">
        <v>32</v>
      </c>
      <c r="K784" s="287" t="str">
        <f>IF(L784="","",IF(L784&lt;50,G784-($K$9*G784),IF(L784&gt;=50,H784-($K$9*H784))))</f>
        <v/>
      </c>
      <c r="L784" s="286"/>
    </row>
    <row r="785" spans="1:12" ht="15" customHeight="1" x14ac:dyDescent="0.25">
      <c r="A785" s="294" t="s">
        <v>5366</v>
      </c>
      <c r="B785" s="292" t="s">
        <v>3244</v>
      </c>
      <c r="C785" s="291" t="s">
        <v>3243</v>
      </c>
      <c r="D785" s="291" t="s">
        <v>15</v>
      </c>
      <c r="E785" s="291" t="s">
        <v>3613</v>
      </c>
      <c r="F785" s="290" t="s">
        <v>16</v>
      </c>
      <c r="G785" s="289">
        <v>48.9</v>
      </c>
      <c r="H785" s="289">
        <v>41.6</v>
      </c>
      <c r="I785" s="289">
        <v>1.25</v>
      </c>
      <c r="J785" s="288">
        <v>28</v>
      </c>
      <c r="K785" s="287" t="str">
        <f>IF(L785="","",IF(L785&lt;50,G785-($K$9*G785),IF(L785&gt;=50,H785-($K$9*H785))))</f>
        <v/>
      </c>
      <c r="L785" s="286"/>
    </row>
    <row r="786" spans="1:12" ht="15" customHeight="1" x14ac:dyDescent="0.25">
      <c r="A786" s="294" t="s">
        <v>5365</v>
      </c>
      <c r="B786" s="292" t="s">
        <v>190</v>
      </c>
      <c r="C786" s="291" t="s">
        <v>5364</v>
      </c>
      <c r="D786" s="291" t="s">
        <v>15</v>
      </c>
      <c r="E786" s="291" t="s">
        <v>3941</v>
      </c>
      <c r="F786" s="290" t="s">
        <v>16</v>
      </c>
      <c r="G786" s="289">
        <v>14.85</v>
      </c>
      <c r="H786" s="289">
        <v>12.65</v>
      </c>
      <c r="I786" s="289"/>
      <c r="J786" s="288">
        <v>160</v>
      </c>
      <c r="K786" s="287" t="str">
        <f>IF(L786="","",IF(L786&lt;50,G786-($K$9*G786),IF(L786&gt;=50,H786-($K$9*H786))))</f>
        <v/>
      </c>
      <c r="L786" s="286"/>
    </row>
    <row r="787" spans="1:12" ht="15" customHeight="1" x14ac:dyDescent="0.25">
      <c r="A787" s="294" t="s">
        <v>5363</v>
      </c>
      <c r="B787" s="292" t="s">
        <v>5360</v>
      </c>
      <c r="C787" s="291" t="s">
        <v>5359</v>
      </c>
      <c r="D787" s="291" t="s">
        <v>15</v>
      </c>
      <c r="E787" s="291" t="s">
        <v>3636</v>
      </c>
      <c r="F787" s="290" t="s">
        <v>17</v>
      </c>
      <c r="G787" s="289">
        <v>21</v>
      </c>
      <c r="H787" s="289">
        <v>17.850000000000001</v>
      </c>
      <c r="I787" s="289"/>
      <c r="J787" s="288">
        <v>31</v>
      </c>
      <c r="K787" s="287" t="str">
        <f>IF(L787="","",IF(L787&lt;50,G787-($K$9*G787),IF(L787&gt;=50,H787-($K$9*H787))))</f>
        <v/>
      </c>
      <c r="L787" s="286"/>
    </row>
    <row r="788" spans="1:12" ht="15" customHeight="1" x14ac:dyDescent="0.25">
      <c r="A788" s="294" t="s">
        <v>5362</v>
      </c>
      <c r="B788" s="292" t="s">
        <v>5360</v>
      </c>
      <c r="C788" s="291" t="s">
        <v>5359</v>
      </c>
      <c r="D788" s="291" t="s">
        <v>15</v>
      </c>
      <c r="E788" s="291" t="s">
        <v>3629</v>
      </c>
      <c r="F788" s="290" t="s">
        <v>17</v>
      </c>
      <c r="G788" s="289">
        <v>18.149999999999999</v>
      </c>
      <c r="H788" s="289">
        <v>15.45</v>
      </c>
      <c r="I788" s="289"/>
      <c r="J788" s="288">
        <v>213</v>
      </c>
      <c r="K788" s="287" t="str">
        <f>IF(L788="","",IF(L788&lt;50,G788-($K$9*G788),IF(L788&gt;=50,H788-($K$9*H788))))</f>
        <v/>
      </c>
      <c r="L788" s="286"/>
    </row>
    <row r="789" spans="1:12" ht="15" customHeight="1" x14ac:dyDescent="0.25">
      <c r="A789" s="294" t="s">
        <v>5361</v>
      </c>
      <c r="B789" s="292" t="s">
        <v>5360</v>
      </c>
      <c r="C789" s="291" t="s">
        <v>5359</v>
      </c>
      <c r="D789" s="291" t="s">
        <v>15</v>
      </c>
      <c r="E789" s="291" t="s">
        <v>3848</v>
      </c>
      <c r="F789" s="290" t="s">
        <v>17</v>
      </c>
      <c r="G789" s="289">
        <v>15.75</v>
      </c>
      <c r="H789" s="289">
        <v>13.4</v>
      </c>
      <c r="I789" s="289"/>
      <c r="J789" s="288">
        <v>72</v>
      </c>
      <c r="K789" s="287" t="str">
        <f>IF(L789="","",IF(L789&lt;50,G789-($K$9*G789),IF(L789&gt;=50,H789-($K$9*H789))))</f>
        <v/>
      </c>
      <c r="L789" s="286"/>
    </row>
    <row r="790" spans="1:12" ht="15" customHeight="1" x14ac:dyDescent="0.25">
      <c r="A790" s="294" t="s">
        <v>5358</v>
      </c>
      <c r="B790" s="292" t="s">
        <v>5357</v>
      </c>
      <c r="C790" s="291" t="s">
        <v>5356</v>
      </c>
      <c r="D790" s="291" t="s">
        <v>15</v>
      </c>
      <c r="E790" s="291" t="s">
        <v>3848</v>
      </c>
      <c r="F790" s="290" t="s">
        <v>17</v>
      </c>
      <c r="G790" s="289">
        <v>15.4</v>
      </c>
      <c r="H790" s="289">
        <v>13.1</v>
      </c>
      <c r="I790" s="289"/>
      <c r="J790" s="288">
        <v>36</v>
      </c>
      <c r="K790" s="287" t="str">
        <f>IF(L790="","",IF(L790&lt;50,G790-($K$9*G790),IF(L790&gt;=50,H790-($K$9*H790))))</f>
        <v/>
      </c>
      <c r="L790" s="286"/>
    </row>
    <row r="791" spans="1:12" ht="15" customHeight="1" x14ac:dyDescent="0.25">
      <c r="A791" s="294" t="s">
        <v>5355</v>
      </c>
      <c r="B791" s="292" t="s">
        <v>5353</v>
      </c>
      <c r="C791" s="291" t="s">
        <v>5352</v>
      </c>
      <c r="D791" s="291" t="s">
        <v>15</v>
      </c>
      <c r="E791" s="291" t="s">
        <v>3848</v>
      </c>
      <c r="F791" s="290" t="s">
        <v>16</v>
      </c>
      <c r="G791" s="289">
        <v>19.899999999999999</v>
      </c>
      <c r="H791" s="289">
        <v>16.95</v>
      </c>
      <c r="I791" s="289"/>
      <c r="J791" s="288">
        <v>198</v>
      </c>
      <c r="K791" s="287" t="str">
        <f>IF(L791="","",IF(L791&lt;50,G791-($K$9*G791),IF(L791&gt;=50,H791-($K$9*H791))))</f>
        <v/>
      </c>
      <c r="L791" s="286"/>
    </row>
    <row r="792" spans="1:12" ht="15" customHeight="1" x14ac:dyDescent="0.25">
      <c r="A792" s="294" t="s">
        <v>5354</v>
      </c>
      <c r="B792" s="292" t="s">
        <v>5353</v>
      </c>
      <c r="C792" s="291" t="s">
        <v>5352</v>
      </c>
      <c r="D792" s="291" t="s">
        <v>15</v>
      </c>
      <c r="E792" s="291" t="s">
        <v>3941</v>
      </c>
      <c r="F792" s="290" t="s">
        <v>16</v>
      </c>
      <c r="G792" s="289">
        <v>16.45</v>
      </c>
      <c r="H792" s="289">
        <v>14</v>
      </c>
      <c r="I792" s="289"/>
      <c r="J792" s="288">
        <v>34</v>
      </c>
      <c r="K792" s="287" t="str">
        <f>IF(L792="","",IF(L792&lt;50,G792-($K$9*G792),IF(L792&gt;=50,H792-($K$9*H792))))</f>
        <v/>
      </c>
      <c r="L792" s="286"/>
    </row>
    <row r="793" spans="1:12" ht="15" customHeight="1" x14ac:dyDescent="0.25">
      <c r="A793" s="294" t="s">
        <v>5351</v>
      </c>
      <c r="B793" s="292" t="s">
        <v>62</v>
      </c>
      <c r="C793" s="291" t="s">
        <v>5349</v>
      </c>
      <c r="D793" s="291" t="s">
        <v>15</v>
      </c>
      <c r="E793" s="291" t="s">
        <v>3944</v>
      </c>
      <c r="F793" s="290" t="s">
        <v>17</v>
      </c>
      <c r="G793" s="289">
        <v>23.5</v>
      </c>
      <c r="H793" s="289">
        <v>20</v>
      </c>
      <c r="I793" s="289"/>
      <c r="J793" s="288">
        <v>36</v>
      </c>
      <c r="K793" s="287" t="str">
        <f>IF(L793="","",IF(L793&lt;50,G793-($K$9*G793),IF(L793&gt;=50,H793-($K$9*H793))))</f>
        <v/>
      </c>
      <c r="L793" s="286"/>
    </row>
    <row r="794" spans="1:12" ht="15" customHeight="1" x14ac:dyDescent="0.25">
      <c r="A794" s="294" t="s">
        <v>5350</v>
      </c>
      <c r="B794" s="292" t="s">
        <v>62</v>
      </c>
      <c r="C794" s="291" t="s">
        <v>5349</v>
      </c>
      <c r="D794" s="291" t="s">
        <v>15</v>
      </c>
      <c r="E794" s="291" t="s">
        <v>3629</v>
      </c>
      <c r="F794" s="290" t="s">
        <v>17</v>
      </c>
      <c r="G794" s="289">
        <v>17.05</v>
      </c>
      <c r="H794" s="289">
        <v>14.5</v>
      </c>
      <c r="I794" s="289"/>
      <c r="J794" s="288">
        <v>351</v>
      </c>
      <c r="K794" s="287" t="str">
        <f>IF(L794="","",IF(L794&lt;50,G794-($K$9*G794),IF(L794&gt;=50,H794-($K$9*H794))))</f>
        <v/>
      </c>
      <c r="L794" s="286"/>
    </row>
    <row r="795" spans="1:12" ht="15" customHeight="1" x14ac:dyDescent="0.25">
      <c r="A795" s="294" t="s">
        <v>5348</v>
      </c>
      <c r="B795" s="292" t="s">
        <v>63</v>
      </c>
      <c r="C795" s="291" t="s">
        <v>3240</v>
      </c>
      <c r="D795" s="291" t="s">
        <v>15</v>
      </c>
      <c r="E795" s="291" t="s">
        <v>3619</v>
      </c>
      <c r="F795" s="290" t="s">
        <v>16</v>
      </c>
      <c r="G795" s="289">
        <v>43.4</v>
      </c>
      <c r="H795" s="289">
        <v>36.9</v>
      </c>
      <c r="I795" s="289"/>
      <c r="J795" s="288">
        <v>85</v>
      </c>
      <c r="K795" s="287" t="str">
        <f>IF(L795="","",IF(L795&lt;50,G795-($K$9*G795),IF(L795&gt;=50,H795-($K$9*H795))))</f>
        <v/>
      </c>
      <c r="L795" s="286"/>
    </row>
    <row r="796" spans="1:12" ht="15" customHeight="1" x14ac:dyDescent="0.25">
      <c r="A796" s="294" t="s">
        <v>5347</v>
      </c>
      <c r="B796" s="292" t="s">
        <v>63</v>
      </c>
      <c r="C796" s="291" t="s">
        <v>3240</v>
      </c>
      <c r="D796" s="291" t="s">
        <v>15</v>
      </c>
      <c r="E796" s="291" t="s">
        <v>3952</v>
      </c>
      <c r="F796" s="290" t="s">
        <v>16</v>
      </c>
      <c r="G796" s="289">
        <v>32.799999999999997</v>
      </c>
      <c r="H796" s="289">
        <v>27.9</v>
      </c>
      <c r="I796" s="289"/>
      <c r="J796" s="288">
        <v>88</v>
      </c>
      <c r="K796" s="287" t="str">
        <f>IF(L796="","",IF(L796&lt;50,G796-($K$9*G796),IF(L796&gt;=50,H796-($K$9*H796))))</f>
        <v/>
      </c>
      <c r="L796" s="286"/>
    </row>
    <row r="797" spans="1:12" ht="15" customHeight="1" x14ac:dyDescent="0.25">
      <c r="A797" s="294" t="s">
        <v>5346</v>
      </c>
      <c r="B797" s="292" t="s">
        <v>63</v>
      </c>
      <c r="C797" s="291" t="s">
        <v>3240</v>
      </c>
      <c r="D797" s="291" t="s">
        <v>2258</v>
      </c>
      <c r="E797" s="291" t="s">
        <v>2777</v>
      </c>
      <c r="F797" s="290" t="s">
        <v>16</v>
      </c>
      <c r="G797" s="289">
        <v>34.549999999999997</v>
      </c>
      <c r="H797" s="289">
        <v>29.4</v>
      </c>
      <c r="I797" s="289"/>
      <c r="J797" s="288">
        <v>289</v>
      </c>
      <c r="K797" s="287" t="str">
        <f>IF(L797="","",IF(L797&lt;50,G797-($K$9*G797),IF(L797&gt;=50,H797-($K$9*H797))))</f>
        <v/>
      </c>
      <c r="L797" s="286"/>
    </row>
    <row r="798" spans="1:12" ht="15" customHeight="1" x14ac:dyDescent="0.25">
      <c r="A798" s="294" t="s">
        <v>5345</v>
      </c>
      <c r="B798" s="292" t="s">
        <v>63</v>
      </c>
      <c r="C798" s="291" t="s">
        <v>3240</v>
      </c>
      <c r="D798" s="291" t="s">
        <v>2258</v>
      </c>
      <c r="E798" s="291" t="s">
        <v>2709</v>
      </c>
      <c r="F798" s="290" t="s">
        <v>16</v>
      </c>
      <c r="G798" s="289">
        <v>28.9</v>
      </c>
      <c r="H798" s="289">
        <v>24.6</v>
      </c>
      <c r="I798" s="289"/>
      <c r="J798" s="288">
        <v>313</v>
      </c>
      <c r="K798" s="287" t="str">
        <f>IF(L798="","",IF(L798&lt;50,G798-($K$9*G798),IF(L798&gt;=50,H798-($K$9*H798))))</f>
        <v/>
      </c>
      <c r="L798" s="286"/>
    </row>
    <row r="799" spans="1:12" ht="15" customHeight="1" x14ac:dyDescent="0.25">
      <c r="A799" s="294" t="s">
        <v>5344</v>
      </c>
      <c r="B799" s="292" t="s">
        <v>63</v>
      </c>
      <c r="C799" s="291" t="s">
        <v>3240</v>
      </c>
      <c r="D799" s="291" t="s">
        <v>2258</v>
      </c>
      <c r="E799" s="291" t="s">
        <v>3157</v>
      </c>
      <c r="F799" s="290" t="s">
        <v>16</v>
      </c>
      <c r="G799" s="289">
        <v>22.7</v>
      </c>
      <c r="H799" s="289">
        <v>19.3</v>
      </c>
      <c r="I799" s="289"/>
      <c r="J799" s="288">
        <v>88</v>
      </c>
      <c r="K799" s="287" t="str">
        <f>IF(L799="","",IF(L799&lt;50,G799-($K$9*G799),IF(L799&gt;=50,H799-($K$9*H799))))</f>
        <v/>
      </c>
      <c r="L799" s="286"/>
    </row>
    <row r="800" spans="1:12" ht="15" customHeight="1" x14ac:dyDescent="0.25">
      <c r="A800" s="294" t="s">
        <v>5343</v>
      </c>
      <c r="B800" s="292" t="s">
        <v>63</v>
      </c>
      <c r="C800" s="291" t="s">
        <v>3240</v>
      </c>
      <c r="D800" s="291" t="s">
        <v>2258</v>
      </c>
      <c r="E800" s="291" t="s">
        <v>3973</v>
      </c>
      <c r="F800" s="290" t="s">
        <v>16</v>
      </c>
      <c r="G800" s="289">
        <v>19.850000000000001</v>
      </c>
      <c r="H800" s="289">
        <v>16.899999999999999</v>
      </c>
      <c r="I800" s="289"/>
      <c r="J800" s="288">
        <v>39</v>
      </c>
      <c r="K800" s="287" t="str">
        <f>IF(L800="","",IF(L800&lt;50,G800-($K$9*G800),IF(L800&gt;=50,H800-($K$9*H800))))</f>
        <v/>
      </c>
      <c r="L800" s="286"/>
    </row>
    <row r="801" spans="1:12" ht="15" customHeight="1" x14ac:dyDescent="0.25">
      <c r="A801" s="294" t="s">
        <v>5342</v>
      </c>
      <c r="B801" s="292" t="s">
        <v>230</v>
      </c>
      <c r="C801" s="291" t="s">
        <v>5339</v>
      </c>
      <c r="D801" s="291" t="s">
        <v>15</v>
      </c>
      <c r="E801" s="291" t="s">
        <v>3617</v>
      </c>
      <c r="F801" s="290" t="s">
        <v>16</v>
      </c>
      <c r="G801" s="289">
        <v>47.75</v>
      </c>
      <c r="H801" s="289">
        <v>40.6</v>
      </c>
      <c r="I801" s="289">
        <v>0.75</v>
      </c>
      <c r="J801" s="288">
        <v>260</v>
      </c>
      <c r="K801" s="287" t="str">
        <f>IF(L801="","",IF(L801&lt;50,G801-($K$9*G801),IF(L801&gt;=50,H801-($K$9*H801))))</f>
        <v/>
      </c>
      <c r="L801" s="286"/>
    </row>
    <row r="802" spans="1:12" ht="15" customHeight="1" x14ac:dyDescent="0.25">
      <c r="A802" s="294" t="s">
        <v>5341</v>
      </c>
      <c r="B802" s="292" t="s">
        <v>230</v>
      </c>
      <c r="C802" s="291" t="s">
        <v>5339</v>
      </c>
      <c r="D802" s="291" t="s">
        <v>15</v>
      </c>
      <c r="E802" s="291" t="s">
        <v>3636</v>
      </c>
      <c r="F802" s="290" t="s">
        <v>16</v>
      </c>
      <c r="G802" s="289">
        <v>22.35</v>
      </c>
      <c r="H802" s="289">
        <v>19</v>
      </c>
      <c r="I802" s="289">
        <v>0.75</v>
      </c>
      <c r="J802" s="288">
        <v>17</v>
      </c>
      <c r="K802" s="287" t="str">
        <f>IF(L802="","",IF(L802&lt;50,G802-($K$9*G802),IF(L802&gt;=50,H802-($K$9*H802))))</f>
        <v/>
      </c>
      <c r="L802" s="286"/>
    </row>
    <row r="803" spans="1:12" ht="15" customHeight="1" x14ac:dyDescent="0.25">
      <c r="A803" s="294" t="s">
        <v>5340</v>
      </c>
      <c r="B803" s="292" t="s">
        <v>230</v>
      </c>
      <c r="C803" s="291" t="s">
        <v>5339</v>
      </c>
      <c r="D803" s="291" t="s">
        <v>15</v>
      </c>
      <c r="E803" s="291" t="s">
        <v>3848</v>
      </c>
      <c r="F803" s="290" t="s">
        <v>16</v>
      </c>
      <c r="G803" s="289">
        <v>12.7</v>
      </c>
      <c r="H803" s="289">
        <v>10.8</v>
      </c>
      <c r="I803" s="289">
        <v>0.75</v>
      </c>
      <c r="J803" s="288">
        <v>32</v>
      </c>
      <c r="K803" s="287" t="str">
        <f>IF(L803="","",IF(L803&lt;50,G803-($K$9*G803),IF(L803&gt;=50,H803-($K$9*H803))))</f>
        <v/>
      </c>
      <c r="L803" s="286"/>
    </row>
    <row r="804" spans="1:12" ht="15" customHeight="1" x14ac:dyDescent="0.25">
      <c r="A804" s="294" t="s">
        <v>5338</v>
      </c>
      <c r="B804" s="292" t="s">
        <v>191</v>
      </c>
      <c r="C804" s="291" t="s">
        <v>5335</v>
      </c>
      <c r="D804" s="291" t="s">
        <v>15</v>
      </c>
      <c r="E804" s="291" t="s">
        <v>3686</v>
      </c>
      <c r="F804" s="290" t="s">
        <v>16</v>
      </c>
      <c r="G804" s="289">
        <v>72.8</v>
      </c>
      <c r="H804" s="289">
        <v>61.9</v>
      </c>
      <c r="I804" s="289"/>
      <c r="J804" s="288">
        <v>18</v>
      </c>
      <c r="K804" s="287" t="str">
        <f>IF(L804="","",IF(L804&lt;50,G804-($K$9*G804),IF(L804&gt;=50,H804-($K$9*H804))))</f>
        <v/>
      </c>
      <c r="L804" s="286"/>
    </row>
    <row r="805" spans="1:12" ht="15" customHeight="1" x14ac:dyDescent="0.25">
      <c r="A805" s="294" t="s">
        <v>5337</v>
      </c>
      <c r="B805" s="292" t="s">
        <v>191</v>
      </c>
      <c r="C805" s="291" t="s">
        <v>5335</v>
      </c>
      <c r="D805" s="291" t="s">
        <v>15</v>
      </c>
      <c r="E805" s="291" t="s">
        <v>3619</v>
      </c>
      <c r="F805" s="290" t="s">
        <v>16</v>
      </c>
      <c r="G805" s="289">
        <v>56.9</v>
      </c>
      <c r="H805" s="289">
        <v>48.4</v>
      </c>
      <c r="I805" s="289"/>
      <c r="J805" s="288">
        <v>46</v>
      </c>
      <c r="K805" s="287" t="str">
        <f>IF(L805="","",IF(L805&lt;50,G805-($K$9*G805),IF(L805&gt;=50,H805-($K$9*H805))))</f>
        <v/>
      </c>
      <c r="L805" s="286"/>
    </row>
    <row r="806" spans="1:12" ht="15" customHeight="1" x14ac:dyDescent="0.25">
      <c r="A806" s="294" t="s">
        <v>5336</v>
      </c>
      <c r="B806" s="292" t="s">
        <v>191</v>
      </c>
      <c r="C806" s="291" t="s">
        <v>5335</v>
      </c>
      <c r="D806" s="291" t="s">
        <v>15</v>
      </c>
      <c r="E806" s="291" t="s">
        <v>3617</v>
      </c>
      <c r="F806" s="290" t="s">
        <v>16</v>
      </c>
      <c r="G806" s="289">
        <v>48.55</v>
      </c>
      <c r="H806" s="289">
        <v>41.3</v>
      </c>
      <c r="I806" s="289"/>
      <c r="J806" s="288">
        <v>176</v>
      </c>
      <c r="K806" s="287" t="str">
        <f>IF(L806="","",IF(L806&lt;50,G806-($K$9*G806),IF(L806&gt;=50,H806-($K$9*H806))))</f>
        <v/>
      </c>
      <c r="L806" s="286"/>
    </row>
    <row r="807" spans="1:12" ht="15" customHeight="1" x14ac:dyDescent="0.25">
      <c r="A807" s="294" t="s">
        <v>5334</v>
      </c>
      <c r="B807" s="292" t="s">
        <v>192</v>
      </c>
      <c r="C807" s="291" t="s">
        <v>5333</v>
      </c>
      <c r="D807" s="291" t="s">
        <v>15</v>
      </c>
      <c r="E807" s="291" t="s">
        <v>3629</v>
      </c>
      <c r="F807" s="290" t="s">
        <v>16</v>
      </c>
      <c r="G807" s="289">
        <v>17.850000000000001</v>
      </c>
      <c r="H807" s="289">
        <v>15.2</v>
      </c>
      <c r="I807" s="289"/>
      <c r="J807" s="288">
        <v>56</v>
      </c>
      <c r="K807" s="287" t="str">
        <f>IF(L807="","",IF(L807&lt;50,G807-($K$9*G807),IF(L807&gt;=50,H807-($K$9*H807))))</f>
        <v/>
      </c>
      <c r="L807" s="286"/>
    </row>
    <row r="808" spans="1:12" ht="15" customHeight="1" x14ac:dyDescent="0.25">
      <c r="A808" s="294" t="s">
        <v>5332</v>
      </c>
      <c r="B808" s="292" t="s">
        <v>193</v>
      </c>
      <c r="C808" s="291" t="s">
        <v>5326</v>
      </c>
      <c r="D808" s="291" t="s">
        <v>15</v>
      </c>
      <c r="E808" s="291" t="s">
        <v>3619</v>
      </c>
      <c r="F808" s="290" t="s">
        <v>17</v>
      </c>
      <c r="G808" s="289">
        <v>48.55</v>
      </c>
      <c r="H808" s="289">
        <v>41.3</v>
      </c>
      <c r="I808" s="289">
        <v>0.75</v>
      </c>
      <c r="J808" s="288">
        <v>116</v>
      </c>
      <c r="K808" s="287" t="str">
        <f>IF(L808="","",IF(L808&lt;50,G808-($K$9*G808),IF(L808&gt;=50,H808-($K$9*H808))))</f>
        <v/>
      </c>
      <c r="L808" s="286"/>
    </row>
    <row r="809" spans="1:12" ht="15" customHeight="1" x14ac:dyDescent="0.25">
      <c r="A809" s="294" t="s">
        <v>5331</v>
      </c>
      <c r="B809" s="292" t="s">
        <v>193</v>
      </c>
      <c r="C809" s="291" t="s">
        <v>5326</v>
      </c>
      <c r="D809" s="291" t="s">
        <v>15</v>
      </c>
      <c r="E809" s="291" t="s">
        <v>3952</v>
      </c>
      <c r="F809" s="290" t="s">
        <v>17</v>
      </c>
      <c r="G809" s="289">
        <v>39.700000000000003</v>
      </c>
      <c r="H809" s="289">
        <v>33.75</v>
      </c>
      <c r="I809" s="289">
        <v>0.75</v>
      </c>
      <c r="J809" s="288">
        <v>30</v>
      </c>
      <c r="K809" s="287" t="str">
        <f>IF(L809="","",IF(L809&lt;50,G809-($K$9*G809),IF(L809&gt;=50,H809-($K$9*H809))))</f>
        <v/>
      </c>
      <c r="L809" s="286"/>
    </row>
    <row r="810" spans="1:12" ht="15" customHeight="1" x14ac:dyDescent="0.25">
      <c r="A810" s="294" t="s">
        <v>5330</v>
      </c>
      <c r="B810" s="292" t="s">
        <v>193</v>
      </c>
      <c r="C810" s="291" t="s">
        <v>5326</v>
      </c>
      <c r="D810" s="291" t="s">
        <v>15</v>
      </c>
      <c r="E810" s="291" t="s">
        <v>3638</v>
      </c>
      <c r="F810" s="290" t="s">
        <v>17</v>
      </c>
      <c r="G810" s="289">
        <v>33.85</v>
      </c>
      <c r="H810" s="289">
        <v>28.8</v>
      </c>
      <c r="I810" s="289">
        <v>0.75</v>
      </c>
      <c r="J810" s="288">
        <v>157</v>
      </c>
      <c r="K810" s="287" t="str">
        <f>IF(L810="","",IF(L810&lt;50,G810-($K$9*G810),IF(L810&gt;=50,H810-($K$9*H810))))</f>
        <v/>
      </c>
      <c r="L810" s="286"/>
    </row>
    <row r="811" spans="1:12" ht="15" customHeight="1" x14ac:dyDescent="0.25">
      <c r="A811" s="294" t="s">
        <v>5329</v>
      </c>
      <c r="B811" s="292" t="s">
        <v>193</v>
      </c>
      <c r="C811" s="291" t="s">
        <v>5326</v>
      </c>
      <c r="D811" s="291" t="s">
        <v>15</v>
      </c>
      <c r="E811" s="291" t="s">
        <v>3636</v>
      </c>
      <c r="F811" s="290" t="s">
        <v>17</v>
      </c>
      <c r="G811" s="289">
        <v>29.4</v>
      </c>
      <c r="H811" s="289">
        <v>25</v>
      </c>
      <c r="I811" s="289">
        <v>0.75</v>
      </c>
      <c r="J811" s="288">
        <v>199</v>
      </c>
      <c r="K811" s="287" t="str">
        <f>IF(L811="","",IF(L811&lt;50,G811-($K$9*G811),IF(L811&gt;=50,H811-($K$9*H811))))</f>
        <v/>
      </c>
      <c r="L811" s="286"/>
    </row>
    <row r="812" spans="1:12" ht="15" customHeight="1" x14ac:dyDescent="0.25">
      <c r="A812" s="294" t="s">
        <v>5328</v>
      </c>
      <c r="B812" s="292" t="s">
        <v>193</v>
      </c>
      <c r="C812" s="291" t="s">
        <v>5326</v>
      </c>
      <c r="D812" s="291" t="s">
        <v>15</v>
      </c>
      <c r="E812" s="291" t="s">
        <v>3629</v>
      </c>
      <c r="F812" s="290" t="s">
        <v>17</v>
      </c>
      <c r="G812" s="289">
        <v>25.15</v>
      </c>
      <c r="H812" s="289">
        <v>21.4</v>
      </c>
      <c r="I812" s="289">
        <v>0.75</v>
      </c>
      <c r="J812" s="288">
        <v>86</v>
      </c>
      <c r="K812" s="287" t="str">
        <f>IF(L812="","",IF(L812&lt;50,G812-($K$9*G812),IF(L812&gt;=50,H812-($K$9*H812))))</f>
        <v/>
      </c>
      <c r="L812" s="286"/>
    </row>
    <row r="813" spans="1:12" ht="15" customHeight="1" x14ac:dyDescent="0.25">
      <c r="A813" s="294" t="s">
        <v>5327</v>
      </c>
      <c r="B813" s="292" t="s">
        <v>193</v>
      </c>
      <c r="C813" s="291" t="s">
        <v>5326</v>
      </c>
      <c r="D813" s="291" t="s">
        <v>15</v>
      </c>
      <c r="E813" s="291" t="s">
        <v>3848</v>
      </c>
      <c r="F813" s="290" t="s">
        <v>17</v>
      </c>
      <c r="G813" s="289">
        <v>21.4</v>
      </c>
      <c r="H813" s="289">
        <v>18.2</v>
      </c>
      <c r="I813" s="289">
        <v>0.75</v>
      </c>
      <c r="J813" s="288">
        <v>61</v>
      </c>
      <c r="K813" s="287" t="str">
        <f>IF(L813="","",IF(L813&lt;50,G813-($K$9*G813),IF(L813&gt;=50,H813-($K$9*H813))))</f>
        <v/>
      </c>
      <c r="L813" s="286"/>
    </row>
    <row r="814" spans="1:12" ht="15" customHeight="1" x14ac:dyDescent="0.25">
      <c r="A814" s="294" t="s">
        <v>5325</v>
      </c>
      <c r="B814" s="292" t="s">
        <v>5323</v>
      </c>
      <c r="C814" s="291" t="s">
        <v>5322</v>
      </c>
      <c r="D814" s="291" t="s">
        <v>15</v>
      </c>
      <c r="E814" s="291" t="s">
        <v>3619</v>
      </c>
      <c r="F814" s="290" t="s">
        <v>17</v>
      </c>
      <c r="G814" s="289">
        <v>46.7</v>
      </c>
      <c r="H814" s="289">
        <v>39.700000000000003</v>
      </c>
      <c r="I814" s="289">
        <v>0.5</v>
      </c>
      <c r="J814" s="288">
        <v>25</v>
      </c>
      <c r="K814" s="287" t="str">
        <f>IF(L814="","",IF(L814&lt;50,G814-($K$9*G814),IF(L814&gt;=50,H814-($K$9*H814))))</f>
        <v/>
      </c>
      <c r="L814" s="286"/>
    </row>
    <row r="815" spans="1:12" ht="15" customHeight="1" x14ac:dyDescent="0.25">
      <c r="A815" s="294" t="s">
        <v>5324</v>
      </c>
      <c r="B815" s="292" t="s">
        <v>5323</v>
      </c>
      <c r="C815" s="291" t="s">
        <v>5322</v>
      </c>
      <c r="D815" s="291" t="s">
        <v>15</v>
      </c>
      <c r="E815" s="291" t="s">
        <v>3952</v>
      </c>
      <c r="F815" s="290" t="s">
        <v>17</v>
      </c>
      <c r="G815" s="289">
        <v>39.200000000000003</v>
      </c>
      <c r="H815" s="289">
        <v>33.35</v>
      </c>
      <c r="I815" s="289">
        <v>0.5</v>
      </c>
      <c r="J815" s="288">
        <v>372</v>
      </c>
      <c r="K815" s="287" t="str">
        <f>IF(L815="","",IF(L815&lt;50,G815-($K$9*G815),IF(L815&gt;=50,H815-($K$9*H815))))</f>
        <v/>
      </c>
      <c r="L815" s="286"/>
    </row>
    <row r="816" spans="1:12" ht="15" customHeight="1" x14ac:dyDescent="0.25">
      <c r="A816" s="294" t="s">
        <v>5321</v>
      </c>
      <c r="B816" s="292" t="s">
        <v>1476</v>
      </c>
      <c r="C816" s="291" t="s">
        <v>5320</v>
      </c>
      <c r="D816" s="291" t="s">
        <v>15</v>
      </c>
      <c r="E816" s="291" t="s">
        <v>3636</v>
      </c>
      <c r="F816" s="290" t="s">
        <v>33</v>
      </c>
      <c r="G816" s="289">
        <v>40.75</v>
      </c>
      <c r="H816" s="289">
        <v>34.65</v>
      </c>
      <c r="I816" s="289">
        <v>0.75</v>
      </c>
      <c r="J816" s="288">
        <v>19</v>
      </c>
      <c r="K816" s="287" t="str">
        <f>IF(L816="","",IF(L816&lt;50,G816-($K$9*G816),IF(L816&gt;=50,H816-($K$9*H816))))</f>
        <v/>
      </c>
      <c r="L816" s="286"/>
    </row>
    <row r="817" spans="1:12" ht="15" customHeight="1" x14ac:dyDescent="0.25">
      <c r="A817" s="294" t="s">
        <v>5319</v>
      </c>
      <c r="B817" s="292" t="s">
        <v>164</v>
      </c>
      <c r="C817" s="291" t="s">
        <v>5316</v>
      </c>
      <c r="D817" s="291" t="s">
        <v>15</v>
      </c>
      <c r="E817" s="291" t="s">
        <v>3619</v>
      </c>
      <c r="F817" s="290" t="s">
        <v>16</v>
      </c>
      <c r="G817" s="289">
        <v>52.1</v>
      </c>
      <c r="H817" s="289">
        <v>44.3</v>
      </c>
      <c r="I817" s="289">
        <v>2.25</v>
      </c>
      <c r="J817" s="288">
        <v>185</v>
      </c>
      <c r="K817" s="287" t="str">
        <f>IF(L817="","",IF(L817&lt;50,G817-($K$9*G817),IF(L817&gt;=50,H817-($K$9*H817))))</f>
        <v/>
      </c>
      <c r="L817" s="286"/>
    </row>
    <row r="818" spans="1:12" ht="15" customHeight="1" x14ac:dyDescent="0.25">
      <c r="A818" s="294" t="s">
        <v>5318</v>
      </c>
      <c r="B818" s="292" t="s">
        <v>164</v>
      </c>
      <c r="C818" s="291" t="s">
        <v>5316</v>
      </c>
      <c r="D818" s="291" t="s">
        <v>15</v>
      </c>
      <c r="E818" s="291" t="s">
        <v>3617</v>
      </c>
      <c r="F818" s="290" t="s">
        <v>16</v>
      </c>
      <c r="G818" s="289">
        <v>48.55</v>
      </c>
      <c r="H818" s="289">
        <v>41.3</v>
      </c>
      <c r="I818" s="289">
        <v>2.25</v>
      </c>
      <c r="J818" s="288">
        <v>500</v>
      </c>
      <c r="K818" s="287" t="str">
        <f>IF(L818="","",IF(L818&lt;50,G818-($K$9*G818),IF(L818&gt;=50,H818-($K$9*H818))))</f>
        <v/>
      </c>
      <c r="L818" s="286"/>
    </row>
    <row r="819" spans="1:12" ht="15" customHeight="1" x14ac:dyDescent="0.25">
      <c r="A819" s="294" t="s">
        <v>5317</v>
      </c>
      <c r="B819" s="292" t="s">
        <v>164</v>
      </c>
      <c r="C819" s="291" t="s">
        <v>5316</v>
      </c>
      <c r="D819" s="291" t="s">
        <v>15</v>
      </c>
      <c r="E819" s="291" t="s">
        <v>3636</v>
      </c>
      <c r="F819" s="290" t="s">
        <v>16</v>
      </c>
      <c r="G819" s="289">
        <v>27.15</v>
      </c>
      <c r="H819" s="289">
        <v>23.1</v>
      </c>
      <c r="I819" s="289">
        <v>2.25</v>
      </c>
      <c r="J819" s="288">
        <v>91</v>
      </c>
      <c r="K819" s="287" t="str">
        <f>IF(L819="","",IF(L819&lt;50,G819-($K$9*G819),IF(L819&gt;=50,H819-($K$9*H819))))</f>
        <v/>
      </c>
      <c r="L819" s="286"/>
    </row>
    <row r="820" spans="1:12" ht="15" customHeight="1" x14ac:dyDescent="0.25">
      <c r="A820" s="294" t="s">
        <v>5315</v>
      </c>
      <c r="B820" s="292" t="s">
        <v>3237</v>
      </c>
      <c r="C820" s="291" t="s">
        <v>3236</v>
      </c>
      <c r="D820" s="291" t="s">
        <v>2258</v>
      </c>
      <c r="E820" s="291" t="s">
        <v>5314</v>
      </c>
      <c r="F820" s="290" t="s">
        <v>20</v>
      </c>
      <c r="G820" s="289">
        <v>31.4</v>
      </c>
      <c r="H820" s="289">
        <v>26.7</v>
      </c>
      <c r="I820" s="289">
        <v>1.75</v>
      </c>
      <c r="J820" s="288">
        <v>58</v>
      </c>
      <c r="K820" s="287" t="str">
        <f>IF(L820="","",IF(L820&lt;50,G820-($K$9*G820),IF(L820&gt;=50,H820-($K$9*H820))))</f>
        <v/>
      </c>
      <c r="L820" s="286"/>
    </row>
    <row r="821" spans="1:12" ht="15" customHeight="1" x14ac:dyDescent="0.25">
      <c r="A821" s="294" t="s">
        <v>5313</v>
      </c>
      <c r="B821" s="292" t="s">
        <v>3237</v>
      </c>
      <c r="C821" s="291" t="s">
        <v>3236</v>
      </c>
      <c r="D821" s="291" t="s">
        <v>2258</v>
      </c>
      <c r="E821" s="291" t="s">
        <v>5312</v>
      </c>
      <c r="F821" s="290" t="s">
        <v>20</v>
      </c>
      <c r="G821" s="289">
        <v>29.05</v>
      </c>
      <c r="H821" s="289">
        <v>24.7</v>
      </c>
      <c r="I821" s="289">
        <v>1.75</v>
      </c>
      <c r="J821" s="288">
        <v>66</v>
      </c>
      <c r="K821" s="287" t="str">
        <f>IF(L821="","",IF(L821&lt;50,G821-($K$9*G821),IF(L821&gt;=50,H821-($K$9*H821))))</f>
        <v/>
      </c>
      <c r="L821" s="286"/>
    </row>
    <row r="822" spans="1:12" ht="15" customHeight="1" x14ac:dyDescent="0.25">
      <c r="A822" s="294" t="s">
        <v>5311</v>
      </c>
      <c r="B822" s="292" t="s">
        <v>3237</v>
      </c>
      <c r="C822" s="291" t="s">
        <v>3236</v>
      </c>
      <c r="D822" s="291" t="s">
        <v>2258</v>
      </c>
      <c r="E822" s="291" t="s">
        <v>5310</v>
      </c>
      <c r="F822" s="290" t="s">
        <v>20</v>
      </c>
      <c r="G822" s="289">
        <v>30.75</v>
      </c>
      <c r="H822" s="289">
        <v>26.15</v>
      </c>
      <c r="I822" s="289">
        <v>1.75</v>
      </c>
      <c r="J822" s="288">
        <v>54</v>
      </c>
      <c r="K822" s="287" t="str">
        <f>IF(L822="","",IF(L822&lt;50,G822-($K$9*G822),IF(L822&gt;=50,H822-($K$9*H822))))</f>
        <v/>
      </c>
      <c r="L822" s="286"/>
    </row>
    <row r="823" spans="1:12" ht="15" customHeight="1" x14ac:dyDescent="0.25">
      <c r="A823" s="294" t="s">
        <v>5309</v>
      </c>
      <c r="B823" s="292" t="s">
        <v>3237</v>
      </c>
      <c r="C823" s="291" t="s">
        <v>3236</v>
      </c>
      <c r="D823" s="291" t="s">
        <v>2258</v>
      </c>
      <c r="E823" s="291" t="s">
        <v>5308</v>
      </c>
      <c r="F823" s="290" t="s">
        <v>20</v>
      </c>
      <c r="G823" s="289">
        <v>26.95</v>
      </c>
      <c r="H823" s="289">
        <v>22.95</v>
      </c>
      <c r="I823" s="289">
        <v>1.75</v>
      </c>
      <c r="J823" s="288">
        <v>15</v>
      </c>
      <c r="K823" s="287" t="str">
        <f>IF(L823="","",IF(L823&lt;50,G823-($K$9*G823),IF(L823&gt;=50,H823-($K$9*H823))))</f>
        <v/>
      </c>
      <c r="L823" s="286"/>
    </row>
    <row r="824" spans="1:12" ht="15" customHeight="1" x14ac:dyDescent="0.25">
      <c r="A824" s="294" t="s">
        <v>5307</v>
      </c>
      <c r="B824" s="292" t="s">
        <v>3237</v>
      </c>
      <c r="C824" s="291" t="s">
        <v>3236</v>
      </c>
      <c r="D824" s="291" t="s">
        <v>2258</v>
      </c>
      <c r="E824" s="291" t="s">
        <v>5306</v>
      </c>
      <c r="F824" s="290" t="s">
        <v>20</v>
      </c>
      <c r="G824" s="289">
        <v>28.35</v>
      </c>
      <c r="H824" s="289">
        <v>24.1</v>
      </c>
      <c r="I824" s="289">
        <v>1.75</v>
      </c>
      <c r="J824" s="288">
        <v>22</v>
      </c>
      <c r="K824" s="287" t="str">
        <f>IF(L824="","",IF(L824&lt;50,G824-($K$9*G824),IF(L824&gt;=50,H824-($K$9*H824))))</f>
        <v/>
      </c>
      <c r="L824" s="286"/>
    </row>
    <row r="825" spans="1:12" ht="15" customHeight="1" x14ac:dyDescent="0.25">
      <c r="A825" s="294" t="s">
        <v>5305</v>
      </c>
      <c r="B825" s="292" t="s">
        <v>5304</v>
      </c>
      <c r="C825" s="291" t="s">
        <v>5303</v>
      </c>
      <c r="D825" s="291" t="s">
        <v>15</v>
      </c>
      <c r="E825" s="291" t="s">
        <v>3623</v>
      </c>
      <c r="F825" s="290" t="s">
        <v>20</v>
      </c>
      <c r="G825" s="289">
        <v>71.099999999999994</v>
      </c>
      <c r="H825" s="289">
        <v>60.45</v>
      </c>
      <c r="I825" s="289">
        <v>1</v>
      </c>
      <c r="J825" s="288">
        <v>10</v>
      </c>
      <c r="K825" s="287" t="str">
        <f>IF(L825="","",IF(L825&lt;50,G825-($K$9*G825),IF(L825&gt;=50,H825-($K$9*H825))))</f>
        <v/>
      </c>
      <c r="L825" s="286"/>
    </row>
    <row r="826" spans="1:12" ht="15" customHeight="1" x14ac:dyDescent="0.25">
      <c r="A826" s="294" t="s">
        <v>5302</v>
      </c>
      <c r="B826" s="292" t="s">
        <v>64</v>
      </c>
      <c r="C826" s="291" t="s">
        <v>5292</v>
      </c>
      <c r="D826" s="291" t="s">
        <v>15</v>
      </c>
      <c r="E826" s="291" t="s">
        <v>3627</v>
      </c>
      <c r="F826" s="290" t="s">
        <v>20</v>
      </c>
      <c r="G826" s="289">
        <v>78.900000000000006</v>
      </c>
      <c r="H826" s="289">
        <v>67.099999999999994</v>
      </c>
      <c r="I826" s="289"/>
      <c r="J826" s="288">
        <v>22</v>
      </c>
      <c r="K826" s="287" t="str">
        <f>IF(L826="","",IF(L826&lt;50,G826-($K$9*G826),IF(L826&gt;=50,H826-($K$9*H826))))</f>
        <v/>
      </c>
      <c r="L826" s="286"/>
    </row>
    <row r="827" spans="1:12" ht="15" customHeight="1" x14ac:dyDescent="0.25">
      <c r="A827" s="294" t="s">
        <v>5301</v>
      </c>
      <c r="B827" s="292" t="s">
        <v>64</v>
      </c>
      <c r="C827" s="291" t="s">
        <v>5292</v>
      </c>
      <c r="D827" s="291" t="s">
        <v>15</v>
      </c>
      <c r="E827" s="291" t="s">
        <v>3625</v>
      </c>
      <c r="F827" s="290" t="s">
        <v>20</v>
      </c>
      <c r="G827" s="289">
        <v>63.5</v>
      </c>
      <c r="H827" s="289">
        <v>54</v>
      </c>
      <c r="I827" s="289"/>
      <c r="J827" s="288">
        <v>17</v>
      </c>
      <c r="K827" s="287" t="str">
        <f>IF(L827="","",IF(L827&lt;50,G827-($K$9*G827),IF(L827&gt;=50,H827-($K$9*H827))))</f>
        <v/>
      </c>
      <c r="L827" s="286"/>
    </row>
    <row r="828" spans="1:12" ht="15" customHeight="1" x14ac:dyDescent="0.25">
      <c r="A828" s="294" t="s">
        <v>5300</v>
      </c>
      <c r="B828" s="292" t="s">
        <v>64</v>
      </c>
      <c r="C828" s="291" t="s">
        <v>5292</v>
      </c>
      <c r="D828" s="291" t="s">
        <v>15</v>
      </c>
      <c r="E828" s="291" t="s">
        <v>3686</v>
      </c>
      <c r="F828" s="290" t="s">
        <v>20</v>
      </c>
      <c r="G828" s="289">
        <v>54.05</v>
      </c>
      <c r="H828" s="289">
        <v>45.95</v>
      </c>
      <c r="I828" s="289"/>
      <c r="J828" s="288">
        <v>50</v>
      </c>
      <c r="K828" s="287" t="str">
        <f>IF(L828="","",IF(L828&lt;50,G828-($K$9*G828),IF(L828&gt;=50,H828-($K$9*H828))))</f>
        <v/>
      </c>
      <c r="L828" s="286"/>
    </row>
    <row r="829" spans="1:12" ht="15" customHeight="1" x14ac:dyDescent="0.25">
      <c r="A829" s="294" t="s">
        <v>5299</v>
      </c>
      <c r="B829" s="292" t="s">
        <v>64</v>
      </c>
      <c r="C829" s="291" t="s">
        <v>5292</v>
      </c>
      <c r="D829" s="291" t="s">
        <v>15</v>
      </c>
      <c r="E829" s="291" t="s">
        <v>3621</v>
      </c>
      <c r="F829" s="290" t="s">
        <v>20</v>
      </c>
      <c r="G829" s="289">
        <v>48.8</v>
      </c>
      <c r="H829" s="289">
        <v>41.5</v>
      </c>
      <c r="I829" s="289"/>
      <c r="J829" s="288">
        <v>108</v>
      </c>
      <c r="K829" s="287" t="str">
        <f>IF(L829="","",IF(L829&lt;50,G829-($K$9*G829),IF(L829&gt;=50,H829-($K$9*H829))))</f>
        <v/>
      </c>
      <c r="L829" s="286"/>
    </row>
    <row r="830" spans="1:12" ht="15" customHeight="1" x14ac:dyDescent="0.25">
      <c r="A830" s="294" t="s">
        <v>5298</v>
      </c>
      <c r="B830" s="292" t="s">
        <v>64</v>
      </c>
      <c r="C830" s="291" t="s">
        <v>5292</v>
      </c>
      <c r="D830" s="291" t="s">
        <v>15</v>
      </c>
      <c r="E830" s="291" t="s">
        <v>3619</v>
      </c>
      <c r="F830" s="290" t="s">
        <v>20</v>
      </c>
      <c r="G830" s="289">
        <v>41.85</v>
      </c>
      <c r="H830" s="289">
        <v>35.6</v>
      </c>
      <c r="I830" s="289"/>
      <c r="J830" s="288">
        <v>11</v>
      </c>
      <c r="K830" s="287" t="str">
        <f>IF(L830="","",IF(L830&lt;50,G830-($K$9*G830),IF(L830&gt;=50,H830-($K$9*H830))))</f>
        <v/>
      </c>
      <c r="L830" s="286"/>
    </row>
    <row r="831" spans="1:12" ht="15" customHeight="1" x14ac:dyDescent="0.25">
      <c r="A831" s="294" t="s">
        <v>5297</v>
      </c>
      <c r="B831" s="292" t="s">
        <v>64</v>
      </c>
      <c r="C831" s="291" t="s">
        <v>5292</v>
      </c>
      <c r="D831" s="291" t="s">
        <v>15</v>
      </c>
      <c r="E831" s="291" t="s">
        <v>3617</v>
      </c>
      <c r="F831" s="290" t="s">
        <v>20</v>
      </c>
      <c r="G831" s="289">
        <v>35.549999999999997</v>
      </c>
      <c r="H831" s="289">
        <v>30.25</v>
      </c>
      <c r="I831" s="289"/>
      <c r="J831" s="288">
        <v>29</v>
      </c>
      <c r="K831" s="287" t="str">
        <f>IF(L831="","",IF(L831&lt;50,G831-($K$9*G831),IF(L831&gt;=50,H831-($K$9*H831))))</f>
        <v/>
      </c>
      <c r="L831" s="286"/>
    </row>
    <row r="832" spans="1:12" ht="15" customHeight="1" x14ac:dyDescent="0.25">
      <c r="A832" s="294" t="s">
        <v>5296</v>
      </c>
      <c r="B832" s="292" t="s">
        <v>64</v>
      </c>
      <c r="C832" s="291" t="s">
        <v>5292</v>
      </c>
      <c r="D832" s="291" t="s">
        <v>15</v>
      </c>
      <c r="E832" s="291" t="s">
        <v>3613</v>
      </c>
      <c r="F832" s="290" t="s">
        <v>20</v>
      </c>
      <c r="G832" s="289">
        <v>29.1</v>
      </c>
      <c r="H832" s="289">
        <v>24.75</v>
      </c>
      <c r="I832" s="289"/>
      <c r="J832" s="288">
        <v>10</v>
      </c>
      <c r="K832" s="287" t="str">
        <f>IF(L832="","",IF(L832&lt;50,G832-($K$9*G832),IF(L832&gt;=50,H832-($K$9*H832))))</f>
        <v/>
      </c>
      <c r="L832" s="286"/>
    </row>
    <row r="833" spans="1:12" ht="15" customHeight="1" x14ac:dyDescent="0.25">
      <c r="A833" s="294" t="s">
        <v>5295</v>
      </c>
      <c r="B833" s="292" t="s">
        <v>64</v>
      </c>
      <c r="C833" s="291" t="s">
        <v>5292</v>
      </c>
      <c r="D833" s="291" t="s">
        <v>15</v>
      </c>
      <c r="E833" s="291" t="s">
        <v>3638</v>
      </c>
      <c r="F833" s="290" t="s">
        <v>20</v>
      </c>
      <c r="G833" s="289">
        <v>26.9</v>
      </c>
      <c r="H833" s="289">
        <v>22.9</v>
      </c>
      <c r="I833" s="289"/>
      <c r="J833" s="288">
        <v>10</v>
      </c>
      <c r="K833" s="287" t="str">
        <f>IF(L833="","",IF(L833&lt;50,G833-($K$9*G833),IF(L833&gt;=50,H833-($K$9*H833))))</f>
        <v/>
      </c>
      <c r="L833" s="286"/>
    </row>
    <row r="834" spans="1:12" ht="15" customHeight="1" x14ac:dyDescent="0.25">
      <c r="A834" s="294" t="s">
        <v>5294</v>
      </c>
      <c r="B834" s="292" t="s">
        <v>64</v>
      </c>
      <c r="C834" s="291" t="s">
        <v>5292</v>
      </c>
      <c r="D834" s="291" t="s">
        <v>15</v>
      </c>
      <c r="E834" s="291" t="s">
        <v>3636</v>
      </c>
      <c r="F834" s="290" t="s">
        <v>20</v>
      </c>
      <c r="G834" s="289">
        <v>24.6</v>
      </c>
      <c r="H834" s="289">
        <v>20.95</v>
      </c>
      <c r="I834" s="289"/>
      <c r="J834" s="288">
        <v>10</v>
      </c>
      <c r="K834" s="287" t="str">
        <f>IF(L834="","",IF(L834&lt;50,G834-($K$9*G834),IF(L834&gt;=50,H834-($K$9*H834))))</f>
        <v/>
      </c>
      <c r="L834" s="286"/>
    </row>
    <row r="835" spans="1:12" ht="15" customHeight="1" x14ac:dyDescent="0.25">
      <c r="A835" s="294" t="s">
        <v>5293</v>
      </c>
      <c r="B835" s="292" t="s">
        <v>64</v>
      </c>
      <c r="C835" s="291" t="s">
        <v>5292</v>
      </c>
      <c r="D835" s="291" t="s">
        <v>2258</v>
      </c>
      <c r="E835" s="291" t="s">
        <v>3157</v>
      </c>
      <c r="F835" s="290" t="s">
        <v>20</v>
      </c>
      <c r="G835" s="289">
        <v>21.6</v>
      </c>
      <c r="H835" s="289">
        <v>18.399999999999999</v>
      </c>
      <c r="I835" s="289"/>
      <c r="J835" s="288">
        <v>110</v>
      </c>
      <c r="K835" s="287" t="str">
        <f>IF(L835="","",IF(L835&lt;50,G835-($K$9*G835),IF(L835&gt;=50,H835-($K$9*H835))))</f>
        <v/>
      </c>
      <c r="L835" s="286"/>
    </row>
    <row r="836" spans="1:12" ht="15" customHeight="1" x14ac:dyDescent="0.25">
      <c r="A836" s="294" t="s">
        <v>5291</v>
      </c>
      <c r="B836" s="292" t="s">
        <v>65</v>
      </c>
      <c r="C836" s="291" t="s">
        <v>3229</v>
      </c>
      <c r="D836" s="291" t="s">
        <v>15</v>
      </c>
      <c r="E836" s="291" t="s">
        <v>3686</v>
      </c>
      <c r="F836" s="290" t="s">
        <v>20</v>
      </c>
      <c r="G836" s="289">
        <v>44.9</v>
      </c>
      <c r="H836" s="289">
        <v>38.200000000000003</v>
      </c>
      <c r="I836" s="289"/>
      <c r="J836" s="288">
        <v>244</v>
      </c>
      <c r="K836" s="287" t="str">
        <f>IF(L836="","",IF(L836&lt;50,G836-($K$9*G836),IF(L836&gt;=50,H836-($K$9*H836))))</f>
        <v/>
      </c>
      <c r="L836" s="286"/>
    </row>
    <row r="837" spans="1:12" ht="15" customHeight="1" x14ac:dyDescent="0.25">
      <c r="A837" s="294" t="s">
        <v>5290</v>
      </c>
      <c r="B837" s="292" t="s">
        <v>65</v>
      </c>
      <c r="C837" s="291" t="s">
        <v>3229</v>
      </c>
      <c r="D837" s="291" t="s">
        <v>15</v>
      </c>
      <c r="E837" s="291" t="s">
        <v>3621</v>
      </c>
      <c r="F837" s="290" t="s">
        <v>20</v>
      </c>
      <c r="G837" s="289">
        <v>39.5</v>
      </c>
      <c r="H837" s="289">
        <v>33.6</v>
      </c>
      <c r="I837" s="289"/>
      <c r="J837" s="288">
        <v>500</v>
      </c>
      <c r="K837" s="287" t="str">
        <f>IF(L837="","",IF(L837&lt;50,G837-($K$9*G837),IF(L837&gt;=50,H837-($K$9*H837))))</f>
        <v/>
      </c>
      <c r="L837" s="286"/>
    </row>
    <row r="838" spans="1:12" ht="15" customHeight="1" x14ac:dyDescent="0.25">
      <c r="A838" s="294" t="s">
        <v>5289</v>
      </c>
      <c r="B838" s="292" t="s">
        <v>65</v>
      </c>
      <c r="C838" s="291" t="s">
        <v>3229</v>
      </c>
      <c r="D838" s="291" t="s">
        <v>15</v>
      </c>
      <c r="E838" s="291" t="s">
        <v>3619</v>
      </c>
      <c r="F838" s="290" t="s">
        <v>20</v>
      </c>
      <c r="G838" s="289">
        <v>35.4</v>
      </c>
      <c r="H838" s="289">
        <v>30.1</v>
      </c>
      <c r="I838" s="289"/>
      <c r="J838" s="288">
        <v>29</v>
      </c>
      <c r="K838" s="287" t="str">
        <f>IF(L838="","",IF(L838&lt;50,G838-($K$9*G838),IF(L838&gt;=50,H838-($K$9*H838))))</f>
        <v/>
      </c>
      <c r="L838" s="286"/>
    </row>
    <row r="839" spans="1:12" ht="15" customHeight="1" x14ac:dyDescent="0.25">
      <c r="A839" s="294" t="s">
        <v>5288</v>
      </c>
      <c r="B839" s="292" t="s">
        <v>65</v>
      </c>
      <c r="C839" s="291" t="s">
        <v>3229</v>
      </c>
      <c r="D839" s="291" t="s">
        <v>15</v>
      </c>
      <c r="E839" s="291" t="s">
        <v>3617</v>
      </c>
      <c r="F839" s="290" t="s">
        <v>20</v>
      </c>
      <c r="G839" s="289">
        <v>31.15</v>
      </c>
      <c r="H839" s="289">
        <v>26.5</v>
      </c>
      <c r="I839" s="289"/>
      <c r="J839" s="288">
        <v>87</v>
      </c>
      <c r="K839" s="287" t="str">
        <f>IF(L839="","",IF(L839&lt;50,G839-($K$9*G839),IF(L839&gt;=50,H839-($K$9*H839))))</f>
        <v/>
      </c>
      <c r="L839" s="286"/>
    </row>
    <row r="840" spans="1:12" ht="15" customHeight="1" x14ac:dyDescent="0.25">
      <c r="A840" s="294" t="s">
        <v>5287</v>
      </c>
      <c r="B840" s="292" t="s">
        <v>65</v>
      </c>
      <c r="C840" s="291" t="s">
        <v>3229</v>
      </c>
      <c r="D840" s="291" t="s">
        <v>15</v>
      </c>
      <c r="E840" s="291" t="s">
        <v>3613</v>
      </c>
      <c r="F840" s="290" t="s">
        <v>20</v>
      </c>
      <c r="G840" s="289">
        <v>24.35</v>
      </c>
      <c r="H840" s="289">
        <v>20.7</v>
      </c>
      <c r="I840" s="289"/>
      <c r="J840" s="288">
        <v>307</v>
      </c>
      <c r="K840" s="287" t="str">
        <f>IF(L840="","",IF(L840&lt;50,G840-($K$9*G840),IF(L840&gt;=50,H840-($K$9*H840))))</f>
        <v/>
      </c>
      <c r="L840" s="286"/>
    </row>
    <row r="841" spans="1:12" ht="15" customHeight="1" x14ac:dyDescent="0.25">
      <c r="A841" s="294" t="s">
        <v>5286</v>
      </c>
      <c r="B841" s="292" t="s">
        <v>65</v>
      </c>
      <c r="C841" s="291" t="s">
        <v>3229</v>
      </c>
      <c r="D841" s="291" t="s">
        <v>15</v>
      </c>
      <c r="E841" s="291" t="s">
        <v>3638</v>
      </c>
      <c r="F841" s="290" t="s">
        <v>20</v>
      </c>
      <c r="G841" s="289">
        <v>22.4</v>
      </c>
      <c r="H841" s="289">
        <v>19.05</v>
      </c>
      <c r="I841" s="289"/>
      <c r="J841" s="288">
        <v>255</v>
      </c>
      <c r="K841" s="287" t="str">
        <f>IF(L841="","",IF(L841&lt;50,G841-($K$9*G841),IF(L841&gt;=50,H841-($K$9*H841))))</f>
        <v/>
      </c>
      <c r="L841" s="286"/>
    </row>
    <row r="842" spans="1:12" ht="15" customHeight="1" x14ac:dyDescent="0.25">
      <c r="A842" s="294" t="s">
        <v>5285</v>
      </c>
      <c r="B842" s="292" t="s">
        <v>65</v>
      </c>
      <c r="C842" s="291" t="s">
        <v>3229</v>
      </c>
      <c r="D842" s="291" t="s">
        <v>15</v>
      </c>
      <c r="E842" s="291" t="s">
        <v>3636</v>
      </c>
      <c r="F842" s="290" t="s">
        <v>20</v>
      </c>
      <c r="G842" s="289">
        <v>20.05</v>
      </c>
      <c r="H842" s="289">
        <v>17.05</v>
      </c>
      <c r="I842" s="289"/>
      <c r="J842" s="288">
        <v>114</v>
      </c>
      <c r="K842" s="287" t="str">
        <f>IF(L842="","",IF(L842&lt;50,G842-($K$9*G842),IF(L842&gt;=50,H842-($K$9*H842))))</f>
        <v/>
      </c>
      <c r="L842" s="286"/>
    </row>
    <row r="843" spans="1:12" ht="15" customHeight="1" x14ac:dyDescent="0.25">
      <c r="A843" s="294" t="s">
        <v>5284</v>
      </c>
      <c r="B843" s="292" t="s">
        <v>65</v>
      </c>
      <c r="C843" s="291" t="s">
        <v>3229</v>
      </c>
      <c r="D843" s="291" t="s">
        <v>15</v>
      </c>
      <c r="E843" s="291" t="s">
        <v>3629</v>
      </c>
      <c r="F843" s="290" t="s">
        <v>20</v>
      </c>
      <c r="G843" s="289">
        <v>17.8</v>
      </c>
      <c r="H843" s="289">
        <v>15.15</v>
      </c>
      <c r="I843" s="289"/>
      <c r="J843" s="288">
        <v>11</v>
      </c>
      <c r="K843" s="287" t="str">
        <f>IF(L843="","",IF(L843&lt;50,G843-($K$9*G843),IF(L843&gt;=50,H843-($K$9*H843))))</f>
        <v/>
      </c>
      <c r="L843" s="286"/>
    </row>
    <row r="844" spans="1:12" ht="15" customHeight="1" x14ac:dyDescent="0.25">
      <c r="A844" s="294" t="s">
        <v>5283</v>
      </c>
      <c r="B844" s="292" t="s">
        <v>3227</v>
      </c>
      <c r="C844" s="291" t="s">
        <v>3226</v>
      </c>
      <c r="D844" s="291" t="s">
        <v>15</v>
      </c>
      <c r="E844" s="291" t="s">
        <v>3621</v>
      </c>
      <c r="F844" s="290" t="s">
        <v>20</v>
      </c>
      <c r="G844" s="289">
        <v>37.25</v>
      </c>
      <c r="H844" s="289">
        <v>31.7</v>
      </c>
      <c r="I844" s="289"/>
      <c r="J844" s="288">
        <v>145</v>
      </c>
      <c r="K844" s="287" t="str">
        <f>IF(L844="","",IF(L844&lt;50,G844-($K$9*G844),IF(L844&gt;=50,H844-($K$9*H844))))</f>
        <v/>
      </c>
      <c r="L844" s="286"/>
    </row>
    <row r="845" spans="1:12" ht="15" customHeight="1" x14ac:dyDescent="0.25">
      <c r="A845" s="294" t="s">
        <v>5282</v>
      </c>
      <c r="B845" s="292" t="s">
        <v>3227</v>
      </c>
      <c r="C845" s="291" t="s">
        <v>3226</v>
      </c>
      <c r="D845" s="291" t="s">
        <v>15</v>
      </c>
      <c r="E845" s="291" t="s">
        <v>3708</v>
      </c>
      <c r="F845" s="290" t="s">
        <v>20</v>
      </c>
      <c r="G845" s="289">
        <v>32.6</v>
      </c>
      <c r="H845" s="289">
        <v>27.75</v>
      </c>
      <c r="I845" s="289"/>
      <c r="J845" s="288">
        <v>65</v>
      </c>
      <c r="K845" s="287" t="str">
        <f>IF(L845="","",IF(L845&lt;50,G845-($K$9*G845),IF(L845&gt;=50,H845-($K$9*H845))))</f>
        <v/>
      </c>
      <c r="L845" s="286"/>
    </row>
    <row r="846" spans="1:12" ht="15" customHeight="1" x14ac:dyDescent="0.25">
      <c r="A846" s="294" t="s">
        <v>5281</v>
      </c>
      <c r="B846" s="292" t="s">
        <v>3227</v>
      </c>
      <c r="C846" s="291" t="s">
        <v>3226</v>
      </c>
      <c r="D846" s="291" t="s">
        <v>15</v>
      </c>
      <c r="E846" s="291" t="s">
        <v>3705</v>
      </c>
      <c r="F846" s="290" t="s">
        <v>20</v>
      </c>
      <c r="G846" s="289">
        <v>28.5</v>
      </c>
      <c r="H846" s="289">
        <v>24.25</v>
      </c>
      <c r="I846" s="289"/>
      <c r="J846" s="288">
        <v>43</v>
      </c>
      <c r="K846" s="287" t="str">
        <f>IF(L846="","",IF(L846&lt;50,G846-($K$9*G846),IF(L846&gt;=50,H846-($K$9*H846))))</f>
        <v/>
      </c>
      <c r="L846" s="286"/>
    </row>
    <row r="847" spans="1:12" ht="15" customHeight="1" x14ac:dyDescent="0.25">
      <c r="A847" s="294" t="s">
        <v>5280</v>
      </c>
      <c r="B847" s="292" t="s">
        <v>3227</v>
      </c>
      <c r="C847" s="291" t="s">
        <v>3226</v>
      </c>
      <c r="D847" s="291" t="s">
        <v>15</v>
      </c>
      <c r="E847" s="291" t="s">
        <v>3661</v>
      </c>
      <c r="F847" s="290" t="s">
        <v>20</v>
      </c>
      <c r="G847" s="289">
        <v>24.85</v>
      </c>
      <c r="H847" s="289">
        <v>21.15</v>
      </c>
      <c r="I847" s="289"/>
      <c r="J847" s="288">
        <v>11</v>
      </c>
      <c r="K847" s="287" t="str">
        <f>IF(L847="","",IF(L847&lt;50,G847-($K$9*G847),IF(L847&gt;=50,H847-($K$9*H847))))</f>
        <v/>
      </c>
      <c r="L847" s="286"/>
    </row>
    <row r="848" spans="1:12" ht="15" customHeight="1" x14ac:dyDescent="0.25">
      <c r="A848" s="294" t="s">
        <v>5279</v>
      </c>
      <c r="B848" s="292" t="s">
        <v>66</v>
      </c>
      <c r="C848" s="291" t="s">
        <v>5275</v>
      </c>
      <c r="D848" s="291" t="s">
        <v>15</v>
      </c>
      <c r="E848" s="291" t="s">
        <v>3623</v>
      </c>
      <c r="F848" s="290" t="s">
        <v>20</v>
      </c>
      <c r="G848" s="289">
        <v>45.6</v>
      </c>
      <c r="H848" s="289">
        <v>38.799999999999997</v>
      </c>
      <c r="I848" s="289"/>
      <c r="J848" s="288">
        <v>241</v>
      </c>
      <c r="K848" s="287" t="str">
        <f>IF(L848="","",IF(L848&lt;50,G848-($K$9*G848),IF(L848&gt;=50,H848-($K$9*H848))))</f>
        <v/>
      </c>
      <c r="L848" s="286"/>
    </row>
    <row r="849" spans="1:12" ht="15" customHeight="1" x14ac:dyDescent="0.25">
      <c r="A849" s="294" t="s">
        <v>5278</v>
      </c>
      <c r="B849" s="292" t="s">
        <v>66</v>
      </c>
      <c r="C849" s="291" t="s">
        <v>5275</v>
      </c>
      <c r="D849" s="291" t="s">
        <v>15</v>
      </c>
      <c r="E849" s="291" t="s">
        <v>3686</v>
      </c>
      <c r="F849" s="290" t="s">
        <v>20</v>
      </c>
      <c r="G849" s="289">
        <v>39.85</v>
      </c>
      <c r="H849" s="289">
        <v>33.9</v>
      </c>
      <c r="I849" s="289"/>
      <c r="J849" s="288">
        <v>500</v>
      </c>
      <c r="K849" s="287" t="str">
        <f>IF(L849="","",IF(L849&lt;50,G849-($K$9*G849),IF(L849&gt;=50,H849-($K$9*H849))))</f>
        <v/>
      </c>
      <c r="L849" s="286"/>
    </row>
    <row r="850" spans="1:12" ht="15" customHeight="1" x14ac:dyDescent="0.25">
      <c r="A850" s="294" t="s">
        <v>5277</v>
      </c>
      <c r="B850" s="292" t="s">
        <v>66</v>
      </c>
      <c r="C850" s="291" t="s">
        <v>5275</v>
      </c>
      <c r="D850" s="291" t="s">
        <v>15</v>
      </c>
      <c r="E850" s="291" t="s">
        <v>3621</v>
      </c>
      <c r="F850" s="290" t="s">
        <v>20</v>
      </c>
      <c r="G850" s="289">
        <v>34.549999999999997</v>
      </c>
      <c r="H850" s="289">
        <v>29.4</v>
      </c>
      <c r="I850" s="289"/>
      <c r="J850" s="288">
        <v>500</v>
      </c>
      <c r="K850" s="287" t="str">
        <f>IF(L850="","",IF(L850&lt;50,G850-($K$9*G850),IF(L850&gt;=50,H850-($K$9*H850))))</f>
        <v/>
      </c>
      <c r="L850" s="286"/>
    </row>
    <row r="851" spans="1:12" ht="15" customHeight="1" x14ac:dyDescent="0.25">
      <c r="A851" s="294" t="s">
        <v>5276</v>
      </c>
      <c r="B851" s="292" t="s">
        <v>66</v>
      </c>
      <c r="C851" s="291" t="s">
        <v>5275</v>
      </c>
      <c r="D851" s="291" t="s">
        <v>15</v>
      </c>
      <c r="E851" s="291" t="s">
        <v>3617</v>
      </c>
      <c r="F851" s="290" t="s">
        <v>20</v>
      </c>
      <c r="G851" s="289">
        <v>26.35</v>
      </c>
      <c r="H851" s="289">
        <v>22.4</v>
      </c>
      <c r="I851" s="289"/>
      <c r="J851" s="288">
        <v>12</v>
      </c>
      <c r="K851" s="287" t="str">
        <f>IF(L851="","",IF(L851&lt;50,G851-($K$9*G851),IF(L851&gt;=50,H851-($K$9*H851))))</f>
        <v/>
      </c>
      <c r="L851" s="286"/>
    </row>
    <row r="852" spans="1:12" ht="15" customHeight="1" x14ac:dyDescent="0.25">
      <c r="A852" s="294" t="s">
        <v>5274</v>
      </c>
      <c r="B852" s="292" t="s">
        <v>67</v>
      </c>
      <c r="C852" s="291" t="s">
        <v>5267</v>
      </c>
      <c r="D852" s="291" t="s">
        <v>15</v>
      </c>
      <c r="E852" s="291" t="s">
        <v>3623</v>
      </c>
      <c r="F852" s="290" t="s">
        <v>19</v>
      </c>
      <c r="G852" s="289">
        <v>53.35</v>
      </c>
      <c r="H852" s="289">
        <v>45.35</v>
      </c>
      <c r="I852" s="289">
        <v>0.1</v>
      </c>
      <c r="J852" s="288">
        <v>241</v>
      </c>
      <c r="K852" s="287" t="str">
        <f>IF(L852="","",IF(L852&lt;50,G852-($K$9*G852),IF(L852&gt;=50,H852-($K$9*H852))))</f>
        <v/>
      </c>
      <c r="L852" s="286"/>
    </row>
    <row r="853" spans="1:12" ht="15" customHeight="1" x14ac:dyDescent="0.25">
      <c r="A853" s="294" t="s">
        <v>5273</v>
      </c>
      <c r="B853" s="292" t="s">
        <v>67</v>
      </c>
      <c r="C853" s="291" t="s">
        <v>5267</v>
      </c>
      <c r="D853" s="291" t="s">
        <v>15</v>
      </c>
      <c r="E853" s="291" t="s">
        <v>3686</v>
      </c>
      <c r="F853" s="290" t="s">
        <v>19</v>
      </c>
      <c r="G853" s="289">
        <v>43.2</v>
      </c>
      <c r="H853" s="289">
        <v>36.75</v>
      </c>
      <c r="I853" s="289">
        <v>0.1</v>
      </c>
      <c r="J853" s="288">
        <v>149</v>
      </c>
      <c r="K853" s="287" t="str">
        <f>IF(L853="","",IF(L853&lt;50,G853-($K$9*G853),IF(L853&gt;=50,H853-($K$9*H853))))</f>
        <v/>
      </c>
      <c r="L853" s="286"/>
    </row>
    <row r="854" spans="1:12" ht="15" customHeight="1" x14ac:dyDescent="0.25">
      <c r="A854" s="294" t="s">
        <v>5272</v>
      </c>
      <c r="B854" s="292" t="s">
        <v>67</v>
      </c>
      <c r="C854" s="291" t="s">
        <v>5267</v>
      </c>
      <c r="D854" s="291" t="s">
        <v>15</v>
      </c>
      <c r="E854" s="291" t="s">
        <v>3619</v>
      </c>
      <c r="F854" s="290" t="s">
        <v>19</v>
      </c>
      <c r="G854" s="289">
        <v>33.049999999999997</v>
      </c>
      <c r="H854" s="289">
        <v>28.1</v>
      </c>
      <c r="I854" s="289">
        <v>0.1</v>
      </c>
      <c r="J854" s="288">
        <v>8</v>
      </c>
      <c r="K854" s="287" t="str">
        <f>IF(L854="","",IF(L854&lt;50,G854-($K$9*G854),IF(L854&gt;=50,H854-($K$9*H854))))</f>
        <v/>
      </c>
      <c r="L854" s="286"/>
    </row>
    <row r="855" spans="1:12" ht="15" customHeight="1" x14ac:dyDescent="0.25">
      <c r="A855" s="294" t="s">
        <v>5271</v>
      </c>
      <c r="B855" s="292" t="s">
        <v>67</v>
      </c>
      <c r="C855" s="291" t="s">
        <v>5267</v>
      </c>
      <c r="D855" s="291" t="s">
        <v>15</v>
      </c>
      <c r="E855" s="291" t="s">
        <v>3642</v>
      </c>
      <c r="F855" s="290" t="s">
        <v>19</v>
      </c>
      <c r="G855" s="289">
        <v>29.4</v>
      </c>
      <c r="H855" s="289">
        <v>25</v>
      </c>
      <c r="I855" s="289">
        <v>0.1</v>
      </c>
      <c r="J855" s="288">
        <v>9</v>
      </c>
      <c r="K855" s="287" t="str">
        <f>IF(L855="","",IF(L855&lt;50,G855-($K$9*G855),IF(L855&gt;=50,H855-($K$9*H855))))</f>
        <v/>
      </c>
      <c r="L855" s="286"/>
    </row>
    <row r="856" spans="1:12" ht="15" customHeight="1" x14ac:dyDescent="0.25">
      <c r="A856" s="294" t="s">
        <v>5270</v>
      </c>
      <c r="B856" s="292" t="s">
        <v>67</v>
      </c>
      <c r="C856" s="291" t="s">
        <v>5267</v>
      </c>
      <c r="D856" s="291" t="s">
        <v>15</v>
      </c>
      <c r="E856" s="291" t="s">
        <v>3615</v>
      </c>
      <c r="F856" s="290" t="s">
        <v>19</v>
      </c>
      <c r="G856" s="289">
        <v>27.15</v>
      </c>
      <c r="H856" s="289">
        <v>23.1</v>
      </c>
      <c r="I856" s="289">
        <v>0.1</v>
      </c>
      <c r="J856" s="288">
        <v>27</v>
      </c>
      <c r="K856" s="287" t="str">
        <f>IF(L856="","",IF(L856&lt;50,G856-($K$9*G856),IF(L856&gt;=50,H856-($K$9*H856))))</f>
        <v/>
      </c>
      <c r="L856" s="286"/>
    </row>
    <row r="857" spans="1:12" ht="15" customHeight="1" x14ac:dyDescent="0.25">
      <c r="A857" s="294" t="s">
        <v>5269</v>
      </c>
      <c r="B857" s="292" t="s">
        <v>67</v>
      </c>
      <c r="C857" s="291" t="s">
        <v>5267</v>
      </c>
      <c r="D857" s="291" t="s">
        <v>15</v>
      </c>
      <c r="E857" s="291" t="s">
        <v>3613</v>
      </c>
      <c r="F857" s="290" t="s">
        <v>19</v>
      </c>
      <c r="G857" s="289">
        <v>25.15</v>
      </c>
      <c r="H857" s="289">
        <v>21.4</v>
      </c>
      <c r="I857" s="289">
        <v>0.1</v>
      </c>
      <c r="J857" s="288">
        <v>18</v>
      </c>
      <c r="K857" s="287" t="str">
        <f>IF(L857="","",IF(L857&lt;50,G857-($K$9*G857),IF(L857&gt;=50,H857-($K$9*H857))))</f>
        <v/>
      </c>
      <c r="L857" s="286"/>
    </row>
    <row r="858" spans="1:12" ht="15" customHeight="1" x14ac:dyDescent="0.25">
      <c r="A858" s="294" t="s">
        <v>5268</v>
      </c>
      <c r="B858" s="292" t="s">
        <v>67</v>
      </c>
      <c r="C858" s="291" t="s">
        <v>5267</v>
      </c>
      <c r="D858" s="291" t="s">
        <v>15</v>
      </c>
      <c r="E858" s="291" t="s">
        <v>3638</v>
      </c>
      <c r="F858" s="290" t="s">
        <v>19</v>
      </c>
      <c r="G858" s="289">
        <v>22.35</v>
      </c>
      <c r="H858" s="289">
        <v>19</v>
      </c>
      <c r="I858" s="289">
        <v>0.1</v>
      </c>
      <c r="J858" s="288">
        <v>9</v>
      </c>
      <c r="K858" s="287" t="str">
        <f>IF(L858="","",IF(L858&lt;50,G858-($K$9*G858),IF(L858&gt;=50,H858-($K$9*H858))))</f>
        <v/>
      </c>
      <c r="L858" s="286"/>
    </row>
    <row r="859" spans="1:12" ht="15" customHeight="1" x14ac:dyDescent="0.25">
      <c r="A859" s="294" t="s">
        <v>5266</v>
      </c>
      <c r="B859" s="292" t="s">
        <v>68</v>
      </c>
      <c r="C859" s="291" t="s">
        <v>5261</v>
      </c>
      <c r="D859" s="291" t="s">
        <v>15</v>
      </c>
      <c r="E859" s="291" t="s">
        <v>3623</v>
      </c>
      <c r="F859" s="290" t="s">
        <v>19</v>
      </c>
      <c r="G859" s="289">
        <v>46.05</v>
      </c>
      <c r="H859" s="289">
        <v>39.15</v>
      </c>
      <c r="I859" s="289"/>
      <c r="J859" s="288">
        <v>51</v>
      </c>
      <c r="K859" s="287" t="str">
        <f>IF(L859="","",IF(L859&lt;50,G859-($K$9*G859),IF(L859&gt;=50,H859-($K$9*H859))))</f>
        <v/>
      </c>
      <c r="L859" s="286"/>
    </row>
    <row r="860" spans="1:12" ht="15" customHeight="1" x14ac:dyDescent="0.25">
      <c r="A860" s="294" t="s">
        <v>5265</v>
      </c>
      <c r="B860" s="292" t="s">
        <v>68</v>
      </c>
      <c r="C860" s="291" t="s">
        <v>5261</v>
      </c>
      <c r="D860" s="291" t="s">
        <v>15</v>
      </c>
      <c r="E860" s="291" t="s">
        <v>3686</v>
      </c>
      <c r="F860" s="290" t="s">
        <v>19</v>
      </c>
      <c r="G860" s="289">
        <v>39.35</v>
      </c>
      <c r="H860" s="289">
        <v>33.450000000000003</v>
      </c>
      <c r="I860" s="289"/>
      <c r="J860" s="288">
        <v>143</v>
      </c>
      <c r="K860" s="287" t="str">
        <f>IF(L860="","",IF(L860&lt;50,G860-($K$9*G860),IF(L860&gt;=50,H860-($K$9*H860))))</f>
        <v/>
      </c>
      <c r="L860" s="286"/>
    </row>
    <row r="861" spans="1:12" ht="15" customHeight="1" x14ac:dyDescent="0.25">
      <c r="A861" s="294" t="s">
        <v>5264</v>
      </c>
      <c r="B861" s="292" t="s">
        <v>68</v>
      </c>
      <c r="C861" s="291" t="s">
        <v>5261</v>
      </c>
      <c r="D861" s="291" t="s">
        <v>15</v>
      </c>
      <c r="E861" s="291" t="s">
        <v>3621</v>
      </c>
      <c r="F861" s="290" t="s">
        <v>19</v>
      </c>
      <c r="G861" s="289">
        <v>34.549999999999997</v>
      </c>
      <c r="H861" s="289">
        <v>29.4</v>
      </c>
      <c r="I861" s="289"/>
      <c r="J861" s="288">
        <v>57</v>
      </c>
      <c r="K861" s="287" t="str">
        <f>IF(L861="","",IF(L861&lt;50,G861-($K$9*G861),IF(L861&gt;=50,H861-($K$9*H861))))</f>
        <v/>
      </c>
      <c r="L861" s="286"/>
    </row>
    <row r="862" spans="1:12" ht="15" customHeight="1" x14ac:dyDescent="0.25">
      <c r="A862" s="294" t="s">
        <v>5263</v>
      </c>
      <c r="B862" s="292" t="s">
        <v>68</v>
      </c>
      <c r="C862" s="291" t="s">
        <v>5261</v>
      </c>
      <c r="D862" s="291" t="s">
        <v>15</v>
      </c>
      <c r="E862" s="291" t="s">
        <v>3619</v>
      </c>
      <c r="F862" s="290" t="s">
        <v>19</v>
      </c>
      <c r="G862" s="289">
        <v>29.75</v>
      </c>
      <c r="H862" s="289">
        <v>25.3</v>
      </c>
      <c r="I862" s="289"/>
      <c r="J862" s="288">
        <v>136</v>
      </c>
      <c r="K862" s="287" t="str">
        <f>IF(L862="","",IF(L862&lt;50,G862-($K$9*G862),IF(L862&gt;=50,H862-($K$9*H862))))</f>
        <v/>
      </c>
      <c r="L862" s="286"/>
    </row>
    <row r="863" spans="1:12" ht="15" customHeight="1" x14ac:dyDescent="0.25">
      <c r="A863" s="294" t="s">
        <v>5262</v>
      </c>
      <c r="B863" s="292" t="s">
        <v>68</v>
      </c>
      <c r="C863" s="291" t="s">
        <v>5261</v>
      </c>
      <c r="D863" s="291" t="s">
        <v>15</v>
      </c>
      <c r="E863" s="291" t="s">
        <v>3638</v>
      </c>
      <c r="F863" s="290" t="s">
        <v>19</v>
      </c>
      <c r="G863" s="289">
        <v>22.35</v>
      </c>
      <c r="H863" s="289">
        <v>19</v>
      </c>
      <c r="I863" s="289"/>
      <c r="J863" s="288">
        <v>13</v>
      </c>
      <c r="K863" s="287" t="str">
        <f>IF(L863="","",IF(L863&lt;50,G863-($K$9*G863),IF(L863&gt;=50,H863-($K$9*H863))))</f>
        <v/>
      </c>
      <c r="L863" s="286"/>
    </row>
    <row r="864" spans="1:12" ht="15" customHeight="1" x14ac:dyDescent="0.25">
      <c r="A864" s="294" t="s">
        <v>5260</v>
      </c>
      <c r="B864" s="292" t="s">
        <v>1449</v>
      </c>
      <c r="C864" s="291" t="s">
        <v>5254</v>
      </c>
      <c r="D864" s="291" t="s">
        <v>15</v>
      </c>
      <c r="E864" s="291" t="s">
        <v>3619</v>
      </c>
      <c r="F864" s="290" t="s">
        <v>20</v>
      </c>
      <c r="G864" s="289">
        <v>32.1</v>
      </c>
      <c r="H864" s="289">
        <v>27.3</v>
      </c>
      <c r="I864" s="289"/>
      <c r="J864" s="288">
        <v>30</v>
      </c>
      <c r="K864" s="287" t="str">
        <f>IF(L864="","",IF(L864&lt;50,G864-($K$9*G864),IF(L864&gt;=50,H864-($K$9*H864))))</f>
        <v/>
      </c>
      <c r="L864" s="286"/>
    </row>
    <row r="865" spans="1:12" ht="15" customHeight="1" x14ac:dyDescent="0.25">
      <c r="A865" s="294" t="s">
        <v>5259</v>
      </c>
      <c r="B865" s="292" t="s">
        <v>1449</v>
      </c>
      <c r="C865" s="291" t="s">
        <v>5254</v>
      </c>
      <c r="D865" s="291" t="s">
        <v>15</v>
      </c>
      <c r="E865" s="291" t="s">
        <v>3705</v>
      </c>
      <c r="F865" s="290" t="s">
        <v>20</v>
      </c>
      <c r="G865" s="289">
        <v>28.1</v>
      </c>
      <c r="H865" s="289">
        <v>23.9</v>
      </c>
      <c r="I865" s="289"/>
      <c r="J865" s="288">
        <v>8</v>
      </c>
      <c r="K865" s="287" t="str">
        <f>IF(L865="","",IF(L865&lt;50,G865-($K$9*G865),IF(L865&gt;=50,H865-($K$9*H865))))</f>
        <v/>
      </c>
      <c r="L865" s="286"/>
    </row>
    <row r="866" spans="1:12" ht="15" customHeight="1" x14ac:dyDescent="0.25">
      <c r="A866" s="294" t="s">
        <v>5258</v>
      </c>
      <c r="B866" s="292" t="s">
        <v>1449</v>
      </c>
      <c r="C866" s="291" t="s">
        <v>5254</v>
      </c>
      <c r="D866" s="291" t="s">
        <v>15</v>
      </c>
      <c r="E866" s="291" t="s">
        <v>3617</v>
      </c>
      <c r="F866" s="290" t="s">
        <v>20</v>
      </c>
      <c r="G866" s="289">
        <v>28.5</v>
      </c>
      <c r="H866" s="289">
        <v>24.25</v>
      </c>
      <c r="I866" s="289"/>
      <c r="J866" s="288">
        <v>74</v>
      </c>
      <c r="K866" s="287" t="str">
        <f>IF(L866="","",IF(L866&lt;50,G866-($K$9*G866),IF(L866&gt;=50,H866-($K$9*H866))))</f>
        <v/>
      </c>
      <c r="L866" s="286"/>
    </row>
    <row r="867" spans="1:12" ht="15" customHeight="1" x14ac:dyDescent="0.25">
      <c r="A867" s="294" t="s">
        <v>5257</v>
      </c>
      <c r="B867" s="292" t="s">
        <v>1449</v>
      </c>
      <c r="C867" s="291" t="s">
        <v>5254</v>
      </c>
      <c r="D867" s="291" t="s">
        <v>15</v>
      </c>
      <c r="E867" s="291" t="s">
        <v>4622</v>
      </c>
      <c r="F867" s="290" t="s">
        <v>20</v>
      </c>
      <c r="G867" s="289">
        <v>22.35</v>
      </c>
      <c r="H867" s="289">
        <v>19</v>
      </c>
      <c r="I867" s="289"/>
      <c r="J867" s="288">
        <v>15</v>
      </c>
      <c r="K867" s="287" t="str">
        <f>IF(L867="","",IF(L867&lt;50,G867-($K$9*G867),IF(L867&gt;=50,H867-($K$9*H867))))</f>
        <v/>
      </c>
      <c r="L867" s="286"/>
    </row>
    <row r="868" spans="1:12" ht="15" customHeight="1" x14ac:dyDescent="0.25">
      <c r="A868" s="294" t="s">
        <v>5256</v>
      </c>
      <c r="B868" s="292" t="s">
        <v>1449</v>
      </c>
      <c r="C868" s="291" t="s">
        <v>5254</v>
      </c>
      <c r="D868" s="291" t="s">
        <v>15</v>
      </c>
      <c r="E868" s="291" t="s">
        <v>3636</v>
      </c>
      <c r="F868" s="290" t="s">
        <v>20</v>
      </c>
      <c r="G868" s="289">
        <v>19.7</v>
      </c>
      <c r="H868" s="289">
        <v>16.75</v>
      </c>
      <c r="I868" s="289"/>
      <c r="J868" s="288">
        <v>21</v>
      </c>
      <c r="K868" s="287" t="str">
        <f>IF(L868="","",IF(L868&lt;50,G868-($K$9*G868),IF(L868&gt;=50,H868-($K$9*H868))))</f>
        <v/>
      </c>
      <c r="L868" s="286"/>
    </row>
    <row r="869" spans="1:12" ht="15" customHeight="1" x14ac:dyDescent="0.25">
      <c r="A869" s="294" t="s">
        <v>5255</v>
      </c>
      <c r="B869" s="292" t="s">
        <v>1449</v>
      </c>
      <c r="C869" s="291" t="s">
        <v>5254</v>
      </c>
      <c r="D869" s="291" t="s">
        <v>15</v>
      </c>
      <c r="E869" s="291" t="s">
        <v>3629</v>
      </c>
      <c r="F869" s="290" t="s">
        <v>20</v>
      </c>
      <c r="G869" s="289">
        <v>16.600000000000001</v>
      </c>
      <c r="H869" s="289">
        <v>14.15</v>
      </c>
      <c r="I869" s="289"/>
      <c r="J869" s="288">
        <v>6</v>
      </c>
      <c r="K869" s="287" t="str">
        <f>IF(L869="","",IF(L869&lt;50,G869-($K$9*G869),IF(L869&gt;=50,H869-($K$9*H869))))</f>
        <v/>
      </c>
      <c r="L869" s="286"/>
    </row>
    <row r="870" spans="1:12" ht="15" customHeight="1" x14ac:dyDescent="0.25">
      <c r="A870" s="294" t="s">
        <v>5253</v>
      </c>
      <c r="B870" s="292" t="s">
        <v>69</v>
      </c>
      <c r="C870" s="291" t="s">
        <v>5239</v>
      </c>
      <c r="D870" s="291" t="s">
        <v>15</v>
      </c>
      <c r="E870" s="291" t="s">
        <v>3623</v>
      </c>
      <c r="F870" s="290" t="s">
        <v>20</v>
      </c>
      <c r="G870" s="289">
        <v>49.85</v>
      </c>
      <c r="H870" s="289">
        <v>42.4</v>
      </c>
      <c r="I870" s="289"/>
      <c r="J870" s="288">
        <v>50</v>
      </c>
      <c r="K870" s="287" t="str">
        <f>IF(L870="","",IF(L870&lt;50,G870-($K$9*G870),IF(L870&gt;=50,H870-($K$9*H870))))</f>
        <v/>
      </c>
      <c r="L870" s="286"/>
    </row>
    <row r="871" spans="1:12" ht="15" customHeight="1" x14ac:dyDescent="0.25">
      <c r="A871" s="294" t="s">
        <v>5252</v>
      </c>
      <c r="B871" s="292" t="s">
        <v>69</v>
      </c>
      <c r="C871" s="291" t="s">
        <v>5239</v>
      </c>
      <c r="D871" s="291" t="s">
        <v>15</v>
      </c>
      <c r="E871" s="291" t="s">
        <v>3686</v>
      </c>
      <c r="F871" s="290" t="s">
        <v>20</v>
      </c>
      <c r="G871" s="289">
        <v>42.15</v>
      </c>
      <c r="H871" s="289">
        <v>35.85</v>
      </c>
      <c r="I871" s="289"/>
      <c r="J871" s="288">
        <v>394</v>
      </c>
      <c r="K871" s="287" t="str">
        <f>IF(L871="","",IF(L871&lt;50,G871-($K$9*G871),IF(L871&gt;=50,H871-($K$9*H871))))</f>
        <v/>
      </c>
      <c r="L871" s="286"/>
    </row>
    <row r="872" spans="1:12" ht="15" customHeight="1" x14ac:dyDescent="0.25">
      <c r="A872" s="294" t="s">
        <v>5251</v>
      </c>
      <c r="B872" s="292" t="s">
        <v>69</v>
      </c>
      <c r="C872" s="291" t="s">
        <v>5239</v>
      </c>
      <c r="D872" s="291" t="s">
        <v>15</v>
      </c>
      <c r="E872" s="291" t="s">
        <v>3621</v>
      </c>
      <c r="F872" s="290" t="s">
        <v>20</v>
      </c>
      <c r="G872" s="289">
        <v>35.700000000000003</v>
      </c>
      <c r="H872" s="289">
        <v>30.35</v>
      </c>
      <c r="I872" s="289"/>
      <c r="J872" s="288">
        <v>50</v>
      </c>
      <c r="K872" s="287" t="str">
        <f>IF(L872="","",IF(L872&lt;50,G872-($K$9*G872),IF(L872&gt;=50,H872-($K$9*H872))))</f>
        <v/>
      </c>
      <c r="L872" s="286"/>
    </row>
    <row r="873" spans="1:12" ht="15" customHeight="1" x14ac:dyDescent="0.25">
      <c r="A873" s="294" t="s">
        <v>5250</v>
      </c>
      <c r="B873" s="292" t="s">
        <v>69</v>
      </c>
      <c r="C873" s="291" t="s">
        <v>5239</v>
      </c>
      <c r="D873" s="291" t="s">
        <v>15</v>
      </c>
      <c r="E873" s="291" t="s">
        <v>3619</v>
      </c>
      <c r="F873" s="290" t="s">
        <v>20</v>
      </c>
      <c r="G873" s="289">
        <v>31.1</v>
      </c>
      <c r="H873" s="289">
        <v>26.45</v>
      </c>
      <c r="I873" s="289"/>
      <c r="J873" s="288">
        <v>500</v>
      </c>
      <c r="K873" s="287" t="str">
        <f>IF(L873="","",IF(L873&lt;50,G873-($K$9*G873),IF(L873&gt;=50,H873-($K$9*H873))))</f>
        <v/>
      </c>
      <c r="L873" s="286"/>
    </row>
    <row r="874" spans="1:12" ht="15" customHeight="1" x14ac:dyDescent="0.25">
      <c r="A874" s="294" t="s">
        <v>5249</v>
      </c>
      <c r="B874" s="292" t="s">
        <v>69</v>
      </c>
      <c r="C874" s="291" t="s">
        <v>5239</v>
      </c>
      <c r="D874" s="291" t="s">
        <v>15</v>
      </c>
      <c r="E874" s="291" t="s">
        <v>3613</v>
      </c>
      <c r="F874" s="290" t="s">
        <v>20</v>
      </c>
      <c r="G874" s="289">
        <v>25.5</v>
      </c>
      <c r="H874" s="289">
        <v>21.7</v>
      </c>
      <c r="I874" s="289"/>
      <c r="J874" s="288">
        <v>244</v>
      </c>
      <c r="K874" s="287" t="str">
        <f>IF(L874="","",IF(L874&lt;50,G874-($K$9*G874),IF(L874&gt;=50,H874-($K$9*H874))))</f>
        <v/>
      </c>
      <c r="L874" s="286"/>
    </row>
    <row r="875" spans="1:12" ht="15" customHeight="1" x14ac:dyDescent="0.25">
      <c r="A875" s="294" t="s">
        <v>5248</v>
      </c>
      <c r="B875" s="292" t="s">
        <v>69</v>
      </c>
      <c r="C875" s="291" t="s">
        <v>5239</v>
      </c>
      <c r="D875" s="291" t="s">
        <v>15</v>
      </c>
      <c r="E875" s="291" t="s">
        <v>3638</v>
      </c>
      <c r="F875" s="290" t="s">
        <v>20</v>
      </c>
      <c r="G875" s="289">
        <v>22.5</v>
      </c>
      <c r="H875" s="289">
        <v>19.149999999999999</v>
      </c>
      <c r="I875" s="289"/>
      <c r="J875" s="288">
        <v>335</v>
      </c>
      <c r="K875" s="287" t="str">
        <f>IF(L875="","",IF(L875&lt;50,G875-($K$9*G875),IF(L875&gt;=50,H875-($K$9*H875))))</f>
        <v/>
      </c>
      <c r="L875" s="286"/>
    </row>
    <row r="876" spans="1:12" ht="15" customHeight="1" x14ac:dyDescent="0.25">
      <c r="A876" s="294" t="s">
        <v>5247</v>
      </c>
      <c r="B876" s="292" t="s">
        <v>69</v>
      </c>
      <c r="C876" s="291" t="s">
        <v>5239</v>
      </c>
      <c r="D876" s="291" t="s">
        <v>15</v>
      </c>
      <c r="E876" s="291" t="s">
        <v>3636</v>
      </c>
      <c r="F876" s="290" t="s">
        <v>20</v>
      </c>
      <c r="G876" s="289">
        <v>19.100000000000001</v>
      </c>
      <c r="H876" s="289">
        <v>16.25</v>
      </c>
      <c r="I876" s="289"/>
      <c r="J876" s="288">
        <v>323</v>
      </c>
      <c r="K876" s="287" t="str">
        <f>IF(L876="","",IF(L876&lt;50,G876-($K$9*G876),IF(L876&gt;=50,H876-($K$9*H876))))</f>
        <v/>
      </c>
      <c r="L876" s="286"/>
    </row>
    <row r="877" spans="1:12" ht="15" customHeight="1" x14ac:dyDescent="0.25">
      <c r="A877" s="294" t="s">
        <v>5246</v>
      </c>
      <c r="B877" s="292" t="s">
        <v>69</v>
      </c>
      <c r="C877" s="291" t="s">
        <v>5239</v>
      </c>
      <c r="D877" s="291" t="s">
        <v>15</v>
      </c>
      <c r="E877" s="291" t="s">
        <v>3629</v>
      </c>
      <c r="F877" s="290" t="s">
        <v>20</v>
      </c>
      <c r="G877" s="289">
        <v>16.399999999999999</v>
      </c>
      <c r="H877" s="289">
        <v>13.95</v>
      </c>
      <c r="I877" s="289"/>
      <c r="J877" s="288">
        <v>137</v>
      </c>
      <c r="K877" s="287" t="str">
        <f>IF(L877="","",IF(L877&lt;50,G877-($K$9*G877),IF(L877&gt;=50,H877-($K$9*H877))))</f>
        <v/>
      </c>
      <c r="L877" s="286"/>
    </row>
    <row r="878" spans="1:12" ht="15" customHeight="1" x14ac:dyDescent="0.25">
      <c r="A878" s="294" t="s">
        <v>5245</v>
      </c>
      <c r="B878" s="292" t="s">
        <v>69</v>
      </c>
      <c r="C878" s="291" t="s">
        <v>5239</v>
      </c>
      <c r="D878" s="291" t="s">
        <v>15</v>
      </c>
      <c r="E878" s="291" t="s">
        <v>3848</v>
      </c>
      <c r="F878" s="290" t="s">
        <v>20</v>
      </c>
      <c r="G878" s="289">
        <v>14.4</v>
      </c>
      <c r="H878" s="289">
        <v>12.25</v>
      </c>
      <c r="I878" s="289"/>
      <c r="J878" s="288">
        <v>29</v>
      </c>
      <c r="K878" s="287" t="str">
        <f>IF(L878="","",IF(L878&lt;50,G878-($K$9*G878),IF(L878&gt;=50,H878-($K$9*H878))))</f>
        <v/>
      </c>
      <c r="L878" s="286"/>
    </row>
    <row r="879" spans="1:12" ht="15" customHeight="1" x14ac:dyDescent="0.25">
      <c r="A879" s="294" t="s">
        <v>5244</v>
      </c>
      <c r="B879" s="292" t="s">
        <v>69</v>
      </c>
      <c r="C879" s="291" t="s">
        <v>5239</v>
      </c>
      <c r="D879" s="291" t="s">
        <v>2258</v>
      </c>
      <c r="E879" s="291" t="s">
        <v>5243</v>
      </c>
      <c r="F879" s="290" t="s">
        <v>20</v>
      </c>
      <c r="G879" s="289">
        <v>29.4</v>
      </c>
      <c r="H879" s="289">
        <v>25</v>
      </c>
      <c r="I879" s="289"/>
      <c r="J879" s="288">
        <v>15</v>
      </c>
      <c r="K879" s="287" t="str">
        <f>IF(L879="","",IF(L879&lt;50,G879-($K$9*G879),IF(L879&gt;=50,H879-($K$9*H879))))</f>
        <v/>
      </c>
      <c r="L879" s="286"/>
    </row>
    <row r="880" spans="1:12" ht="15" customHeight="1" x14ac:dyDescent="0.25">
      <c r="A880" s="294" t="s">
        <v>5242</v>
      </c>
      <c r="B880" s="292" t="s">
        <v>69</v>
      </c>
      <c r="C880" s="291" t="s">
        <v>5239</v>
      </c>
      <c r="D880" s="291" t="s">
        <v>2258</v>
      </c>
      <c r="E880" s="291" t="s">
        <v>5241</v>
      </c>
      <c r="F880" s="290" t="s">
        <v>20</v>
      </c>
      <c r="G880" s="289">
        <v>25.45</v>
      </c>
      <c r="H880" s="289">
        <v>21.65</v>
      </c>
      <c r="I880" s="289"/>
      <c r="J880" s="288">
        <v>23</v>
      </c>
      <c r="K880" s="287" t="str">
        <f>IF(L880="","",IF(L880&lt;50,G880-($K$9*G880),IF(L880&gt;=50,H880-($K$9*H880))))</f>
        <v/>
      </c>
      <c r="L880" s="286"/>
    </row>
    <row r="881" spans="1:12" ht="15" customHeight="1" x14ac:dyDescent="0.25">
      <c r="A881" s="294" t="s">
        <v>5240</v>
      </c>
      <c r="B881" s="292" t="s">
        <v>69</v>
      </c>
      <c r="C881" s="291" t="s">
        <v>5239</v>
      </c>
      <c r="D881" s="291" t="s">
        <v>2258</v>
      </c>
      <c r="E881" s="291" t="s">
        <v>5238</v>
      </c>
      <c r="F881" s="290" t="s">
        <v>20</v>
      </c>
      <c r="G881" s="289">
        <v>21.9</v>
      </c>
      <c r="H881" s="289">
        <v>18.649999999999999</v>
      </c>
      <c r="I881" s="289"/>
      <c r="J881" s="288">
        <v>40</v>
      </c>
      <c r="K881" s="287" t="str">
        <f>IF(L881="","",IF(L881&lt;50,G881-($K$9*G881),IF(L881&gt;=50,H881-($K$9*H881))))</f>
        <v/>
      </c>
      <c r="L881" s="286"/>
    </row>
    <row r="882" spans="1:12" ht="15" customHeight="1" x14ac:dyDescent="0.25">
      <c r="A882" s="294" t="s">
        <v>5237</v>
      </c>
      <c r="B882" s="292" t="s">
        <v>5235</v>
      </c>
      <c r="C882" s="291" t="s">
        <v>5234</v>
      </c>
      <c r="D882" s="291" t="s">
        <v>15</v>
      </c>
      <c r="E882" s="291" t="s">
        <v>3638</v>
      </c>
      <c r="F882" s="290" t="s">
        <v>16</v>
      </c>
      <c r="G882" s="289">
        <v>27.8</v>
      </c>
      <c r="H882" s="289">
        <v>23.65</v>
      </c>
      <c r="I882" s="289">
        <v>2</v>
      </c>
      <c r="J882" s="288">
        <v>38</v>
      </c>
      <c r="K882" s="287" t="str">
        <f>IF(L882="","",IF(L882&lt;50,G882-($K$9*G882),IF(L882&gt;=50,H882-($K$9*H882))))</f>
        <v/>
      </c>
      <c r="L882" s="286"/>
    </row>
    <row r="883" spans="1:12" ht="15" customHeight="1" x14ac:dyDescent="0.25">
      <c r="A883" s="294" t="s">
        <v>5236</v>
      </c>
      <c r="B883" s="292" t="s">
        <v>5235</v>
      </c>
      <c r="C883" s="291" t="s">
        <v>5234</v>
      </c>
      <c r="D883" s="291" t="s">
        <v>15</v>
      </c>
      <c r="E883" s="291" t="s">
        <v>3636</v>
      </c>
      <c r="F883" s="290" t="s">
        <v>16</v>
      </c>
      <c r="G883" s="289">
        <v>23.9</v>
      </c>
      <c r="H883" s="289">
        <v>20.350000000000001</v>
      </c>
      <c r="I883" s="289">
        <v>2</v>
      </c>
      <c r="J883" s="288">
        <v>79</v>
      </c>
      <c r="K883" s="287" t="str">
        <f>IF(L883="","",IF(L883&lt;50,G883-($K$9*G883),IF(L883&gt;=50,H883-($K$9*H883))))</f>
        <v/>
      </c>
      <c r="L883" s="286"/>
    </row>
    <row r="884" spans="1:12" ht="15" customHeight="1" x14ac:dyDescent="0.25">
      <c r="A884" s="294" t="s">
        <v>5233</v>
      </c>
      <c r="B884" s="292" t="s">
        <v>2433</v>
      </c>
      <c r="C884" s="291" t="s">
        <v>5228</v>
      </c>
      <c r="D884" s="291" t="s">
        <v>15</v>
      </c>
      <c r="E884" s="291" t="s">
        <v>3619</v>
      </c>
      <c r="F884" s="290" t="s">
        <v>19</v>
      </c>
      <c r="G884" s="289">
        <v>63.25</v>
      </c>
      <c r="H884" s="289">
        <v>53.8</v>
      </c>
      <c r="I884" s="289"/>
      <c r="J884" s="288">
        <v>250</v>
      </c>
      <c r="K884" s="287" t="str">
        <f>IF(L884="","",IF(L884&lt;50,G884-($K$9*G884),IF(L884&gt;=50,H884-($K$9*H884))))</f>
        <v/>
      </c>
      <c r="L884" s="286"/>
    </row>
    <row r="885" spans="1:12" ht="15" customHeight="1" x14ac:dyDescent="0.25">
      <c r="A885" s="294" t="s">
        <v>5232</v>
      </c>
      <c r="B885" s="292" t="s">
        <v>2433</v>
      </c>
      <c r="C885" s="291" t="s">
        <v>5228</v>
      </c>
      <c r="D885" s="291" t="s">
        <v>15</v>
      </c>
      <c r="E885" s="291" t="s">
        <v>3617</v>
      </c>
      <c r="F885" s="290" t="s">
        <v>19</v>
      </c>
      <c r="G885" s="289">
        <v>57.2</v>
      </c>
      <c r="H885" s="289">
        <v>48.65</v>
      </c>
      <c r="I885" s="289"/>
      <c r="J885" s="288">
        <v>120</v>
      </c>
      <c r="K885" s="287" t="str">
        <f>IF(L885="","",IF(L885&lt;50,G885-($K$9*G885),IF(L885&gt;=50,H885-($K$9*H885))))</f>
        <v/>
      </c>
      <c r="L885" s="286"/>
    </row>
    <row r="886" spans="1:12" ht="15" customHeight="1" x14ac:dyDescent="0.25">
      <c r="A886" s="294" t="s">
        <v>5231</v>
      </c>
      <c r="B886" s="292" t="s">
        <v>2433</v>
      </c>
      <c r="C886" s="291" t="s">
        <v>5228</v>
      </c>
      <c r="D886" s="291" t="s">
        <v>15</v>
      </c>
      <c r="E886" s="291" t="s">
        <v>3952</v>
      </c>
      <c r="F886" s="290" t="s">
        <v>19</v>
      </c>
      <c r="G886" s="289">
        <v>51.85</v>
      </c>
      <c r="H886" s="289">
        <v>44.1</v>
      </c>
      <c r="I886" s="289"/>
      <c r="J886" s="288">
        <v>6</v>
      </c>
      <c r="K886" s="287" t="str">
        <f>IF(L886="","",IF(L886&lt;50,G886-($K$9*G886),IF(L886&gt;=50,H886-($K$9*H886))))</f>
        <v/>
      </c>
      <c r="L886" s="286"/>
    </row>
    <row r="887" spans="1:12" ht="15" customHeight="1" x14ac:dyDescent="0.25">
      <c r="A887" s="294" t="s">
        <v>5230</v>
      </c>
      <c r="B887" s="292" t="s">
        <v>2433</v>
      </c>
      <c r="C887" s="291" t="s">
        <v>5228</v>
      </c>
      <c r="D887" s="291" t="s">
        <v>15</v>
      </c>
      <c r="E887" s="291" t="s">
        <v>3636</v>
      </c>
      <c r="F887" s="290" t="s">
        <v>19</v>
      </c>
      <c r="G887" s="289">
        <v>37.25</v>
      </c>
      <c r="H887" s="289">
        <v>31.7</v>
      </c>
      <c r="I887" s="289"/>
      <c r="J887" s="288">
        <v>464</v>
      </c>
      <c r="K887" s="287" t="str">
        <f>IF(L887="","",IF(L887&lt;50,G887-($K$9*G887),IF(L887&gt;=50,H887-($K$9*H887))))</f>
        <v/>
      </c>
      <c r="L887" s="286"/>
    </row>
    <row r="888" spans="1:12" ht="15" customHeight="1" x14ac:dyDescent="0.25">
      <c r="A888" s="294" t="s">
        <v>5229</v>
      </c>
      <c r="B888" s="292" t="s">
        <v>2433</v>
      </c>
      <c r="C888" s="291" t="s">
        <v>5228</v>
      </c>
      <c r="D888" s="291" t="s">
        <v>15</v>
      </c>
      <c r="E888" s="291" t="s">
        <v>3629</v>
      </c>
      <c r="F888" s="290" t="s">
        <v>19</v>
      </c>
      <c r="G888" s="289">
        <v>27.6</v>
      </c>
      <c r="H888" s="289">
        <v>23.5</v>
      </c>
      <c r="I888" s="289"/>
      <c r="J888" s="288">
        <v>94</v>
      </c>
      <c r="K888" s="287" t="str">
        <f>IF(L888="","",IF(L888&lt;50,G888-($K$9*G888),IF(L888&gt;=50,H888-($K$9*H888))))</f>
        <v/>
      </c>
      <c r="L888" s="286"/>
    </row>
    <row r="889" spans="1:12" ht="15" customHeight="1" x14ac:dyDescent="0.25">
      <c r="A889" s="294" t="s">
        <v>5227</v>
      </c>
      <c r="B889" s="292" t="s">
        <v>5224</v>
      </c>
      <c r="C889" s="291" t="s">
        <v>5223</v>
      </c>
      <c r="D889" s="291" t="s">
        <v>15</v>
      </c>
      <c r="E889" s="291" t="s">
        <v>3617</v>
      </c>
      <c r="F889" s="290" t="s">
        <v>20</v>
      </c>
      <c r="G889" s="289">
        <v>60.2</v>
      </c>
      <c r="H889" s="289">
        <v>51.2</v>
      </c>
      <c r="I889" s="289"/>
      <c r="J889" s="288">
        <v>16</v>
      </c>
      <c r="K889" s="287" t="str">
        <f>IF(L889="","",IF(L889&lt;50,G889-($K$9*G889),IF(L889&gt;=50,H889-($K$9*H889))))</f>
        <v/>
      </c>
      <c r="L889" s="286"/>
    </row>
    <row r="890" spans="1:12" ht="15" customHeight="1" x14ac:dyDescent="0.25">
      <c r="A890" s="294" t="s">
        <v>5226</v>
      </c>
      <c r="B890" s="292" t="s">
        <v>5224</v>
      </c>
      <c r="C890" s="291" t="s">
        <v>5223</v>
      </c>
      <c r="D890" s="291" t="s">
        <v>15</v>
      </c>
      <c r="E890" s="291" t="s">
        <v>3613</v>
      </c>
      <c r="F890" s="290" t="s">
        <v>20</v>
      </c>
      <c r="G890" s="289">
        <v>54.4</v>
      </c>
      <c r="H890" s="289">
        <v>46.25</v>
      </c>
      <c r="I890" s="289"/>
      <c r="J890" s="288">
        <v>7</v>
      </c>
      <c r="K890" s="287" t="str">
        <f>IF(L890="","",IF(L890&lt;50,G890-($K$9*G890),IF(L890&gt;=50,H890-($K$9*H890))))</f>
        <v/>
      </c>
      <c r="L890" s="286"/>
    </row>
    <row r="891" spans="1:12" ht="15" customHeight="1" x14ac:dyDescent="0.25">
      <c r="A891" s="294" t="s">
        <v>5225</v>
      </c>
      <c r="B891" s="292" t="s">
        <v>5224</v>
      </c>
      <c r="C891" s="291" t="s">
        <v>5223</v>
      </c>
      <c r="D891" s="291" t="s">
        <v>15</v>
      </c>
      <c r="E891" s="291" t="s">
        <v>3636</v>
      </c>
      <c r="F891" s="290" t="s">
        <v>20</v>
      </c>
      <c r="G891" s="289">
        <v>39.15</v>
      </c>
      <c r="H891" s="289">
        <v>33.299999999999997</v>
      </c>
      <c r="I891" s="289"/>
      <c r="J891" s="288">
        <v>7</v>
      </c>
      <c r="K891" s="287" t="str">
        <f>IF(L891="","",IF(L891&lt;50,G891-($K$9*G891),IF(L891&gt;=50,H891-($K$9*H891))))</f>
        <v/>
      </c>
      <c r="L891" s="286"/>
    </row>
    <row r="892" spans="1:12" ht="15" customHeight="1" x14ac:dyDescent="0.25">
      <c r="A892" s="294" t="s">
        <v>5222</v>
      </c>
      <c r="B892" s="292" t="s">
        <v>176</v>
      </c>
      <c r="C892" s="291" t="s">
        <v>5217</v>
      </c>
      <c r="D892" s="291" t="s">
        <v>15</v>
      </c>
      <c r="E892" s="291" t="s">
        <v>3621</v>
      </c>
      <c r="F892" s="290" t="s">
        <v>20</v>
      </c>
      <c r="G892" s="289">
        <v>77.75</v>
      </c>
      <c r="H892" s="289">
        <v>66.099999999999994</v>
      </c>
      <c r="I892" s="289">
        <v>0.6</v>
      </c>
      <c r="J892" s="288">
        <v>15</v>
      </c>
      <c r="K892" s="287" t="str">
        <f>IF(L892="","",IF(L892&lt;50,G892-($K$9*G892),IF(L892&gt;=50,H892-($K$9*H892))))</f>
        <v/>
      </c>
      <c r="L892" s="286"/>
    </row>
    <row r="893" spans="1:12" ht="15" customHeight="1" x14ac:dyDescent="0.25">
      <c r="A893" s="294" t="s">
        <v>5221</v>
      </c>
      <c r="B893" s="292" t="s">
        <v>176</v>
      </c>
      <c r="C893" s="291" t="s">
        <v>5217</v>
      </c>
      <c r="D893" s="291" t="s">
        <v>15</v>
      </c>
      <c r="E893" s="291" t="s">
        <v>3619</v>
      </c>
      <c r="F893" s="290" t="s">
        <v>20</v>
      </c>
      <c r="G893" s="289">
        <v>68.05</v>
      </c>
      <c r="H893" s="289">
        <v>57.85</v>
      </c>
      <c r="I893" s="289">
        <v>0.6</v>
      </c>
      <c r="J893" s="288">
        <v>233</v>
      </c>
      <c r="K893" s="287" t="str">
        <f>IF(L893="","",IF(L893&lt;50,G893-($K$9*G893),IF(L893&gt;=50,H893-($K$9*H893))))</f>
        <v/>
      </c>
      <c r="L893" s="286"/>
    </row>
    <row r="894" spans="1:12" ht="15" customHeight="1" x14ac:dyDescent="0.25">
      <c r="A894" s="294" t="s">
        <v>5220</v>
      </c>
      <c r="B894" s="292" t="s">
        <v>176</v>
      </c>
      <c r="C894" s="291" t="s">
        <v>5217</v>
      </c>
      <c r="D894" s="291" t="s">
        <v>15</v>
      </c>
      <c r="E894" s="291" t="s">
        <v>3617</v>
      </c>
      <c r="F894" s="290" t="s">
        <v>20</v>
      </c>
      <c r="G894" s="289">
        <v>58.45</v>
      </c>
      <c r="H894" s="289">
        <v>49.7</v>
      </c>
      <c r="I894" s="289">
        <v>0.6</v>
      </c>
      <c r="J894" s="288">
        <v>229</v>
      </c>
      <c r="K894" s="287" t="str">
        <f>IF(L894="","",IF(L894&lt;50,G894-($K$9*G894),IF(L894&gt;=50,H894-($K$9*H894))))</f>
        <v/>
      </c>
      <c r="L894" s="286"/>
    </row>
    <row r="895" spans="1:12" ht="15" customHeight="1" x14ac:dyDescent="0.25">
      <c r="A895" s="294" t="s">
        <v>5219</v>
      </c>
      <c r="B895" s="292" t="s">
        <v>176</v>
      </c>
      <c r="C895" s="291" t="s">
        <v>5217</v>
      </c>
      <c r="D895" s="291" t="s">
        <v>15</v>
      </c>
      <c r="E895" s="291" t="s">
        <v>3661</v>
      </c>
      <c r="F895" s="290" t="s">
        <v>20</v>
      </c>
      <c r="G895" s="289">
        <v>51.15</v>
      </c>
      <c r="H895" s="289">
        <v>43.5</v>
      </c>
      <c r="I895" s="289">
        <v>0.6</v>
      </c>
      <c r="J895" s="288">
        <v>254</v>
      </c>
      <c r="K895" s="287" t="str">
        <f>IF(L895="","",IF(L895&lt;50,G895-($K$9*G895),IF(L895&gt;=50,H895-($K$9*H895))))</f>
        <v/>
      </c>
      <c r="L895" s="286"/>
    </row>
    <row r="896" spans="1:12" ht="15" customHeight="1" x14ac:dyDescent="0.25">
      <c r="A896" s="294" t="s">
        <v>5218</v>
      </c>
      <c r="B896" s="292" t="s">
        <v>176</v>
      </c>
      <c r="C896" s="291" t="s">
        <v>5217</v>
      </c>
      <c r="D896" s="291" t="s">
        <v>15</v>
      </c>
      <c r="E896" s="291" t="s">
        <v>3636</v>
      </c>
      <c r="F896" s="290" t="s">
        <v>20</v>
      </c>
      <c r="G896" s="289">
        <v>34.549999999999997</v>
      </c>
      <c r="H896" s="289">
        <v>29.4</v>
      </c>
      <c r="I896" s="289">
        <v>0.6</v>
      </c>
      <c r="J896" s="288">
        <v>122</v>
      </c>
      <c r="K896" s="287" t="str">
        <f>IF(L896="","",IF(L896&lt;50,G896-($K$9*G896),IF(L896&gt;=50,H896-($K$9*H896))))</f>
        <v/>
      </c>
      <c r="L896" s="286"/>
    </row>
    <row r="897" spans="1:12" ht="15" customHeight="1" x14ac:dyDescent="0.25">
      <c r="A897" s="294" t="s">
        <v>5216</v>
      </c>
      <c r="B897" s="292" t="s">
        <v>231</v>
      </c>
      <c r="C897" s="291" t="s">
        <v>5215</v>
      </c>
      <c r="D897" s="291" t="s">
        <v>15</v>
      </c>
      <c r="E897" s="291" t="s">
        <v>3617</v>
      </c>
      <c r="F897" s="290" t="s">
        <v>20</v>
      </c>
      <c r="G897" s="289">
        <v>55.7</v>
      </c>
      <c r="H897" s="289">
        <v>47.35</v>
      </c>
      <c r="I897" s="289">
        <v>2</v>
      </c>
      <c r="J897" s="288">
        <v>119</v>
      </c>
      <c r="K897" s="287" t="str">
        <f>IF(L897="","",IF(L897&lt;50,G897-($K$9*G897),IF(L897&gt;=50,H897-($K$9*H897))))</f>
        <v/>
      </c>
      <c r="L897" s="286"/>
    </row>
    <row r="898" spans="1:12" ht="15" customHeight="1" x14ac:dyDescent="0.25">
      <c r="A898" s="294" t="s">
        <v>5214</v>
      </c>
      <c r="B898" s="292" t="s">
        <v>388</v>
      </c>
      <c r="C898" s="291" t="s">
        <v>5212</v>
      </c>
      <c r="D898" s="291" t="s">
        <v>15</v>
      </c>
      <c r="E898" s="291" t="s">
        <v>3952</v>
      </c>
      <c r="F898" s="290" t="s">
        <v>20</v>
      </c>
      <c r="G898" s="289">
        <v>52.9</v>
      </c>
      <c r="H898" s="289">
        <v>45</v>
      </c>
      <c r="I898" s="289"/>
      <c r="J898" s="288">
        <v>180</v>
      </c>
      <c r="K898" s="287" t="str">
        <f>IF(L898="","",IF(L898&lt;50,G898-($K$9*G898),IF(L898&gt;=50,H898-($K$9*H898))))</f>
        <v/>
      </c>
      <c r="L898" s="286"/>
    </row>
    <row r="899" spans="1:12" ht="15" customHeight="1" x14ac:dyDescent="0.25">
      <c r="A899" s="294" t="s">
        <v>5213</v>
      </c>
      <c r="B899" s="292" t="s">
        <v>388</v>
      </c>
      <c r="C899" s="291" t="s">
        <v>5212</v>
      </c>
      <c r="D899" s="291" t="s">
        <v>15</v>
      </c>
      <c r="E899" s="291" t="s">
        <v>3944</v>
      </c>
      <c r="F899" s="290" t="s">
        <v>20</v>
      </c>
      <c r="G899" s="289">
        <v>47.35</v>
      </c>
      <c r="H899" s="289">
        <v>40.25</v>
      </c>
      <c r="I899" s="289"/>
      <c r="J899" s="288">
        <v>43</v>
      </c>
      <c r="K899" s="287" t="str">
        <f>IF(L899="","",IF(L899&lt;50,G899-($K$9*G899),IF(L899&gt;=50,H899-($K$9*H899))))</f>
        <v/>
      </c>
      <c r="L899" s="286"/>
    </row>
    <row r="900" spans="1:12" ht="15" customHeight="1" x14ac:dyDescent="0.25">
      <c r="A900" s="294" t="s">
        <v>5211</v>
      </c>
      <c r="B900" s="292" t="s">
        <v>70</v>
      </c>
      <c r="C900" s="291" t="s">
        <v>5200</v>
      </c>
      <c r="D900" s="291" t="s">
        <v>15</v>
      </c>
      <c r="E900" s="291" t="s">
        <v>3625</v>
      </c>
      <c r="F900" s="290" t="s">
        <v>24</v>
      </c>
      <c r="G900" s="289">
        <v>75.8</v>
      </c>
      <c r="H900" s="289">
        <v>64.45</v>
      </c>
      <c r="I900" s="289">
        <v>1</v>
      </c>
      <c r="J900" s="288">
        <v>141</v>
      </c>
      <c r="K900" s="287" t="str">
        <f>IF(L900="","",IF(L900&lt;50,G900-($K$9*G900),IF(L900&gt;=50,H900-($K$9*H900))))</f>
        <v/>
      </c>
      <c r="L900" s="286"/>
    </row>
    <row r="901" spans="1:12" ht="15" customHeight="1" x14ac:dyDescent="0.25">
      <c r="A901" s="294" t="s">
        <v>5210</v>
      </c>
      <c r="B901" s="292" t="s">
        <v>70</v>
      </c>
      <c r="C901" s="291" t="s">
        <v>5200</v>
      </c>
      <c r="D901" s="291" t="s">
        <v>15</v>
      </c>
      <c r="E901" s="291" t="s">
        <v>3715</v>
      </c>
      <c r="F901" s="290" t="s">
        <v>24</v>
      </c>
      <c r="G901" s="289">
        <v>66.349999999999994</v>
      </c>
      <c r="H901" s="289">
        <v>56.4</v>
      </c>
      <c r="I901" s="289">
        <v>1</v>
      </c>
      <c r="J901" s="288">
        <v>60</v>
      </c>
      <c r="K901" s="287" t="str">
        <f>IF(L901="","",IF(L901&lt;50,G901-($K$9*G901),IF(L901&gt;=50,H901-($K$9*H901))))</f>
        <v/>
      </c>
      <c r="L901" s="286"/>
    </row>
    <row r="902" spans="1:12" ht="15" customHeight="1" x14ac:dyDescent="0.25">
      <c r="A902" s="294" t="s">
        <v>5209</v>
      </c>
      <c r="B902" s="292" t="s">
        <v>70</v>
      </c>
      <c r="C902" s="291" t="s">
        <v>5200</v>
      </c>
      <c r="D902" s="291" t="s">
        <v>15</v>
      </c>
      <c r="E902" s="291" t="s">
        <v>3623</v>
      </c>
      <c r="F902" s="290" t="s">
        <v>24</v>
      </c>
      <c r="G902" s="289">
        <v>64.55</v>
      </c>
      <c r="H902" s="289">
        <v>54.9</v>
      </c>
      <c r="I902" s="289">
        <v>1</v>
      </c>
      <c r="J902" s="288">
        <v>39</v>
      </c>
      <c r="K902" s="287" t="str">
        <f>IF(L902="","",IF(L902&lt;50,G902-($K$9*G902),IF(L902&gt;=50,H902-($K$9*H902))))</f>
        <v/>
      </c>
      <c r="L902" s="286"/>
    </row>
    <row r="903" spans="1:12" ht="15" customHeight="1" x14ac:dyDescent="0.25">
      <c r="A903" s="294" t="s">
        <v>5208</v>
      </c>
      <c r="B903" s="292" t="s">
        <v>70</v>
      </c>
      <c r="C903" s="291" t="s">
        <v>5200</v>
      </c>
      <c r="D903" s="291" t="s">
        <v>15</v>
      </c>
      <c r="E903" s="291" t="s">
        <v>3712</v>
      </c>
      <c r="F903" s="290" t="s">
        <v>24</v>
      </c>
      <c r="G903" s="289">
        <v>56.5</v>
      </c>
      <c r="H903" s="289">
        <v>48.05</v>
      </c>
      <c r="I903" s="289">
        <v>1</v>
      </c>
      <c r="J903" s="288">
        <v>362</v>
      </c>
      <c r="K903" s="287" t="str">
        <f>IF(L903="","",IF(L903&lt;50,G903-($K$9*G903),IF(L903&gt;=50,H903-($K$9*H903))))</f>
        <v/>
      </c>
      <c r="L903" s="286"/>
    </row>
    <row r="904" spans="1:12" ht="15" customHeight="1" x14ac:dyDescent="0.25">
      <c r="A904" s="294" t="s">
        <v>5207</v>
      </c>
      <c r="B904" s="292" t="s">
        <v>70</v>
      </c>
      <c r="C904" s="291" t="s">
        <v>5200</v>
      </c>
      <c r="D904" s="291" t="s">
        <v>15</v>
      </c>
      <c r="E904" s="291" t="s">
        <v>3621</v>
      </c>
      <c r="F904" s="290" t="s">
        <v>24</v>
      </c>
      <c r="G904" s="289">
        <v>53.35</v>
      </c>
      <c r="H904" s="289">
        <v>45.35</v>
      </c>
      <c r="I904" s="289">
        <v>1</v>
      </c>
      <c r="J904" s="288">
        <v>387</v>
      </c>
      <c r="K904" s="287" t="str">
        <f>IF(L904="","",IF(L904&lt;50,G904-($K$9*G904),IF(L904&gt;=50,H904-($K$9*H904))))</f>
        <v/>
      </c>
      <c r="L904" s="286"/>
    </row>
    <row r="905" spans="1:12" ht="15" customHeight="1" x14ac:dyDescent="0.25">
      <c r="A905" s="294" t="s">
        <v>5206</v>
      </c>
      <c r="B905" s="292" t="s">
        <v>70</v>
      </c>
      <c r="C905" s="291" t="s">
        <v>5200</v>
      </c>
      <c r="D905" s="291" t="s">
        <v>15</v>
      </c>
      <c r="E905" s="291" t="s">
        <v>3708</v>
      </c>
      <c r="F905" s="290" t="s">
        <v>24</v>
      </c>
      <c r="G905" s="289">
        <v>46.7</v>
      </c>
      <c r="H905" s="289">
        <v>39.700000000000003</v>
      </c>
      <c r="I905" s="289">
        <v>1</v>
      </c>
      <c r="J905" s="288">
        <v>297</v>
      </c>
      <c r="K905" s="287" t="str">
        <f>IF(L905="","",IF(L905&lt;50,G905-($K$9*G905),IF(L905&gt;=50,H905-($K$9*H905))))</f>
        <v/>
      </c>
      <c r="L905" s="286"/>
    </row>
    <row r="906" spans="1:12" ht="15" customHeight="1" x14ac:dyDescent="0.25">
      <c r="A906" s="294" t="s">
        <v>5205</v>
      </c>
      <c r="B906" s="292" t="s">
        <v>70</v>
      </c>
      <c r="C906" s="291" t="s">
        <v>5200</v>
      </c>
      <c r="D906" s="291" t="s">
        <v>15</v>
      </c>
      <c r="E906" s="291" t="s">
        <v>3619</v>
      </c>
      <c r="F906" s="290" t="s">
        <v>24</v>
      </c>
      <c r="G906" s="289">
        <v>42.75</v>
      </c>
      <c r="H906" s="289">
        <v>36.35</v>
      </c>
      <c r="I906" s="289">
        <v>1</v>
      </c>
      <c r="J906" s="288">
        <v>90</v>
      </c>
      <c r="K906" s="287" t="str">
        <f>IF(L906="","",IF(L906&lt;50,G906-($K$9*G906),IF(L906&gt;=50,H906-($K$9*H906))))</f>
        <v/>
      </c>
      <c r="L906" s="286"/>
    </row>
    <row r="907" spans="1:12" ht="15" customHeight="1" x14ac:dyDescent="0.25">
      <c r="A907" s="294" t="s">
        <v>5204</v>
      </c>
      <c r="B907" s="292" t="s">
        <v>70</v>
      </c>
      <c r="C907" s="291" t="s">
        <v>5200</v>
      </c>
      <c r="D907" s="291" t="s">
        <v>15</v>
      </c>
      <c r="E907" s="291" t="s">
        <v>3705</v>
      </c>
      <c r="F907" s="290" t="s">
        <v>24</v>
      </c>
      <c r="G907" s="289">
        <v>37.450000000000003</v>
      </c>
      <c r="H907" s="289">
        <v>31.85</v>
      </c>
      <c r="I907" s="289">
        <v>1</v>
      </c>
      <c r="J907" s="288">
        <v>30</v>
      </c>
      <c r="K907" s="287" t="str">
        <f>IF(L907="","",IF(L907&lt;50,G907-($K$9*G907),IF(L907&gt;=50,H907-($K$9*H907))))</f>
        <v/>
      </c>
      <c r="L907" s="286"/>
    </row>
    <row r="908" spans="1:12" ht="15" customHeight="1" x14ac:dyDescent="0.25">
      <c r="A908" s="294" t="s">
        <v>5203</v>
      </c>
      <c r="B908" s="292" t="s">
        <v>70</v>
      </c>
      <c r="C908" s="291" t="s">
        <v>5200</v>
      </c>
      <c r="D908" s="291" t="s">
        <v>15</v>
      </c>
      <c r="E908" s="291" t="s">
        <v>3642</v>
      </c>
      <c r="F908" s="290" t="s">
        <v>24</v>
      </c>
      <c r="G908" s="289">
        <v>36.9</v>
      </c>
      <c r="H908" s="289">
        <v>31.4</v>
      </c>
      <c r="I908" s="289">
        <v>1</v>
      </c>
      <c r="J908" s="288">
        <v>384</v>
      </c>
      <c r="K908" s="287" t="str">
        <f>IF(L908="","",IF(L908&lt;50,G908-($K$9*G908),IF(L908&gt;=50,H908-($K$9*H908))))</f>
        <v/>
      </c>
      <c r="L908" s="286"/>
    </row>
    <row r="909" spans="1:12" ht="15" customHeight="1" x14ac:dyDescent="0.25">
      <c r="A909" s="294" t="s">
        <v>5202</v>
      </c>
      <c r="B909" s="292" t="s">
        <v>70</v>
      </c>
      <c r="C909" s="291" t="s">
        <v>5200</v>
      </c>
      <c r="D909" s="291" t="s">
        <v>15</v>
      </c>
      <c r="E909" s="291" t="s">
        <v>3615</v>
      </c>
      <c r="F909" s="290" t="s">
        <v>24</v>
      </c>
      <c r="G909" s="289">
        <v>33.15</v>
      </c>
      <c r="H909" s="289">
        <v>28.2</v>
      </c>
      <c r="I909" s="289">
        <v>1</v>
      </c>
      <c r="J909" s="288">
        <v>500</v>
      </c>
      <c r="K909" s="287" t="str">
        <f>IF(L909="","",IF(L909&lt;50,G909-($K$9*G909),IF(L909&gt;=50,H909-($K$9*H909))))</f>
        <v/>
      </c>
      <c r="L909" s="286"/>
    </row>
    <row r="910" spans="1:12" ht="15" customHeight="1" x14ac:dyDescent="0.25">
      <c r="A910" s="294" t="s">
        <v>5201</v>
      </c>
      <c r="B910" s="292" t="s">
        <v>70</v>
      </c>
      <c r="C910" s="291" t="s">
        <v>5200</v>
      </c>
      <c r="D910" s="291" t="s">
        <v>15</v>
      </c>
      <c r="E910" s="291" t="s">
        <v>3613</v>
      </c>
      <c r="F910" s="290" t="s">
        <v>24</v>
      </c>
      <c r="G910" s="289">
        <v>29.5</v>
      </c>
      <c r="H910" s="289">
        <v>25.1</v>
      </c>
      <c r="I910" s="289">
        <v>1</v>
      </c>
      <c r="J910" s="288">
        <v>260</v>
      </c>
      <c r="K910" s="287" t="str">
        <f>IF(L910="","",IF(L910&lt;50,G910-($K$9*G910),IF(L910&gt;=50,H910-($K$9*H910))))</f>
        <v/>
      </c>
      <c r="L910" s="286"/>
    </row>
    <row r="911" spans="1:12" ht="15" customHeight="1" x14ac:dyDescent="0.25">
      <c r="A911" s="294" t="s">
        <v>5199</v>
      </c>
      <c r="B911" s="292" t="s">
        <v>71</v>
      </c>
      <c r="C911" s="291" t="s">
        <v>3184</v>
      </c>
      <c r="D911" s="291" t="s">
        <v>15</v>
      </c>
      <c r="E911" s="291" t="s">
        <v>3868</v>
      </c>
      <c r="F911" s="290" t="s">
        <v>20</v>
      </c>
      <c r="G911" s="289">
        <v>78.5</v>
      </c>
      <c r="H911" s="289">
        <v>66.75</v>
      </c>
      <c r="I911" s="289">
        <v>1.75</v>
      </c>
      <c r="J911" s="288">
        <v>26</v>
      </c>
      <c r="K911" s="287" t="str">
        <f>IF(L911="","",IF(L911&lt;50,G911-($K$9*G911),IF(L911&gt;=50,H911-($K$9*H911))))</f>
        <v/>
      </c>
      <c r="L911" s="286"/>
    </row>
    <row r="912" spans="1:12" ht="15" customHeight="1" x14ac:dyDescent="0.25">
      <c r="A912" s="294" t="s">
        <v>5198</v>
      </c>
      <c r="B912" s="292" t="s">
        <v>71</v>
      </c>
      <c r="C912" s="291" t="s">
        <v>3184</v>
      </c>
      <c r="D912" s="291" t="s">
        <v>15</v>
      </c>
      <c r="E912" s="291" t="s">
        <v>3625</v>
      </c>
      <c r="F912" s="290" t="s">
        <v>20</v>
      </c>
      <c r="G912" s="289">
        <v>77.25</v>
      </c>
      <c r="H912" s="289">
        <v>65.7</v>
      </c>
      <c r="I912" s="289">
        <v>1.75</v>
      </c>
      <c r="J912" s="288">
        <v>224</v>
      </c>
      <c r="K912" s="287" t="str">
        <f>IF(L912="","",IF(L912&lt;50,G912-($K$9*G912),IF(L912&gt;=50,H912-($K$9*H912))))</f>
        <v/>
      </c>
      <c r="L912" s="286"/>
    </row>
    <row r="913" spans="1:12" ht="15" customHeight="1" x14ac:dyDescent="0.25">
      <c r="A913" s="294" t="s">
        <v>5197</v>
      </c>
      <c r="B913" s="292" t="s">
        <v>71</v>
      </c>
      <c r="C913" s="291" t="s">
        <v>3184</v>
      </c>
      <c r="D913" s="291" t="s">
        <v>15</v>
      </c>
      <c r="E913" s="291" t="s">
        <v>3715</v>
      </c>
      <c r="F913" s="290" t="s">
        <v>20</v>
      </c>
      <c r="G913" s="289">
        <v>67.599999999999994</v>
      </c>
      <c r="H913" s="289">
        <v>57.5</v>
      </c>
      <c r="I913" s="289">
        <v>1.75</v>
      </c>
      <c r="J913" s="288">
        <v>79</v>
      </c>
      <c r="K913" s="287" t="str">
        <f>IF(L913="","",IF(L913&lt;50,G913-($K$9*G913),IF(L913&gt;=50,H913-($K$9*H913))))</f>
        <v/>
      </c>
      <c r="L913" s="286"/>
    </row>
    <row r="914" spans="1:12" ht="15" customHeight="1" x14ac:dyDescent="0.25">
      <c r="A914" s="294" t="s">
        <v>5196</v>
      </c>
      <c r="B914" s="292" t="s">
        <v>71</v>
      </c>
      <c r="C914" s="291" t="s">
        <v>3184</v>
      </c>
      <c r="D914" s="291" t="s">
        <v>15</v>
      </c>
      <c r="E914" s="291" t="s">
        <v>3623</v>
      </c>
      <c r="F914" s="290" t="s">
        <v>20</v>
      </c>
      <c r="G914" s="289">
        <v>62.9</v>
      </c>
      <c r="H914" s="289">
        <v>53.5</v>
      </c>
      <c r="I914" s="289">
        <v>1.75</v>
      </c>
      <c r="J914" s="288">
        <v>500</v>
      </c>
      <c r="K914" s="287" t="str">
        <f>IF(L914="","",IF(L914&lt;50,G914-($K$9*G914),IF(L914&gt;=50,H914-($K$9*H914))))</f>
        <v/>
      </c>
      <c r="L914" s="286"/>
    </row>
    <row r="915" spans="1:12" ht="15" customHeight="1" x14ac:dyDescent="0.25">
      <c r="A915" s="294" t="s">
        <v>5195</v>
      </c>
      <c r="B915" s="292" t="s">
        <v>71</v>
      </c>
      <c r="C915" s="291" t="s">
        <v>3184</v>
      </c>
      <c r="D915" s="291" t="s">
        <v>15</v>
      </c>
      <c r="E915" s="291" t="s">
        <v>3712</v>
      </c>
      <c r="F915" s="290" t="s">
        <v>20</v>
      </c>
      <c r="G915" s="289">
        <v>55.05</v>
      </c>
      <c r="H915" s="289">
        <v>46.8</v>
      </c>
      <c r="I915" s="289">
        <v>1.75</v>
      </c>
      <c r="J915" s="288">
        <v>162</v>
      </c>
      <c r="K915" s="287" t="str">
        <f>IF(L915="","",IF(L915&lt;50,G915-($K$9*G915),IF(L915&gt;=50,H915-($K$9*H915))))</f>
        <v/>
      </c>
      <c r="L915" s="286"/>
    </row>
    <row r="916" spans="1:12" ht="15" customHeight="1" x14ac:dyDescent="0.25">
      <c r="A916" s="294" t="s">
        <v>5194</v>
      </c>
      <c r="B916" s="292" t="s">
        <v>71</v>
      </c>
      <c r="C916" s="291" t="s">
        <v>3184</v>
      </c>
      <c r="D916" s="291" t="s">
        <v>15</v>
      </c>
      <c r="E916" s="291" t="s">
        <v>3621</v>
      </c>
      <c r="F916" s="290" t="s">
        <v>20</v>
      </c>
      <c r="G916" s="289">
        <v>52.55</v>
      </c>
      <c r="H916" s="289">
        <v>44.7</v>
      </c>
      <c r="I916" s="289">
        <v>1.75</v>
      </c>
      <c r="J916" s="288">
        <v>17</v>
      </c>
      <c r="K916" s="287" t="str">
        <f>IF(L916="","",IF(L916&lt;50,G916-($K$9*G916),IF(L916&gt;=50,H916-($K$9*H916))))</f>
        <v/>
      </c>
      <c r="L916" s="286"/>
    </row>
    <row r="917" spans="1:12" ht="15" customHeight="1" x14ac:dyDescent="0.25">
      <c r="A917" s="294" t="s">
        <v>5193</v>
      </c>
      <c r="B917" s="292" t="s">
        <v>71</v>
      </c>
      <c r="C917" s="291" t="s">
        <v>3184</v>
      </c>
      <c r="D917" s="291" t="s">
        <v>15</v>
      </c>
      <c r="E917" s="291" t="s">
        <v>3619</v>
      </c>
      <c r="F917" s="290" t="s">
        <v>20</v>
      </c>
      <c r="G917" s="289">
        <v>43.1</v>
      </c>
      <c r="H917" s="289">
        <v>36.65</v>
      </c>
      <c r="I917" s="289">
        <v>1.75</v>
      </c>
      <c r="J917" s="288">
        <v>16</v>
      </c>
      <c r="K917" s="287" t="str">
        <f>IF(L917="","",IF(L917&lt;50,G917-($K$9*G917),IF(L917&gt;=50,H917-($K$9*H917))))</f>
        <v/>
      </c>
      <c r="L917" s="286"/>
    </row>
    <row r="918" spans="1:12" ht="15" customHeight="1" x14ac:dyDescent="0.25">
      <c r="A918" s="294" t="s">
        <v>5192</v>
      </c>
      <c r="B918" s="292" t="s">
        <v>71</v>
      </c>
      <c r="C918" s="291" t="s">
        <v>3184</v>
      </c>
      <c r="D918" s="291" t="s">
        <v>15</v>
      </c>
      <c r="E918" s="291" t="s">
        <v>3705</v>
      </c>
      <c r="F918" s="290" t="s">
        <v>20</v>
      </c>
      <c r="G918" s="289">
        <v>37.75</v>
      </c>
      <c r="H918" s="289">
        <v>32.1</v>
      </c>
      <c r="I918" s="289">
        <v>1.75</v>
      </c>
      <c r="J918" s="288">
        <v>6</v>
      </c>
      <c r="K918" s="287" t="str">
        <f>IF(L918="","",IF(L918&lt;50,G918-($K$9*G918),IF(L918&gt;=50,H918-($K$9*H918))))</f>
        <v/>
      </c>
      <c r="L918" s="286"/>
    </row>
    <row r="919" spans="1:12" ht="15" customHeight="1" x14ac:dyDescent="0.25">
      <c r="A919" s="294" t="s">
        <v>5191</v>
      </c>
      <c r="B919" s="292" t="s">
        <v>71</v>
      </c>
      <c r="C919" s="291" t="s">
        <v>3184</v>
      </c>
      <c r="D919" s="291" t="s">
        <v>15</v>
      </c>
      <c r="E919" s="291" t="s">
        <v>3642</v>
      </c>
      <c r="F919" s="290" t="s">
        <v>20</v>
      </c>
      <c r="G919" s="289">
        <v>39.35</v>
      </c>
      <c r="H919" s="289">
        <v>33.450000000000003</v>
      </c>
      <c r="I919" s="289">
        <v>1.75</v>
      </c>
      <c r="J919" s="288">
        <v>8</v>
      </c>
      <c r="K919" s="287" t="str">
        <f>IF(L919="","",IF(L919&lt;50,G919-($K$9*G919),IF(L919&gt;=50,H919-($K$9*H919))))</f>
        <v/>
      </c>
      <c r="L919" s="286"/>
    </row>
    <row r="920" spans="1:12" ht="15" customHeight="1" x14ac:dyDescent="0.25">
      <c r="A920" s="294" t="s">
        <v>5190</v>
      </c>
      <c r="B920" s="292" t="s">
        <v>71</v>
      </c>
      <c r="C920" s="291" t="s">
        <v>3184</v>
      </c>
      <c r="D920" s="291" t="s">
        <v>15</v>
      </c>
      <c r="E920" s="291" t="s">
        <v>3615</v>
      </c>
      <c r="F920" s="290" t="s">
        <v>20</v>
      </c>
      <c r="G920" s="289">
        <v>35.549999999999997</v>
      </c>
      <c r="H920" s="289">
        <v>30.25</v>
      </c>
      <c r="I920" s="289">
        <v>1.75</v>
      </c>
      <c r="J920" s="288">
        <v>500</v>
      </c>
      <c r="K920" s="287" t="str">
        <f>IF(L920="","",IF(L920&lt;50,G920-($K$9*G920),IF(L920&gt;=50,H920-($K$9*H920))))</f>
        <v/>
      </c>
      <c r="L920" s="286"/>
    </row>
    <row r="921" spans="1:12" ht="15" customHeight="1" x14ac:dyDescent="0.25">
      <c r="A921" s="294" t="s">
        <v>5189</v>
      </c>
      <c r="B921" s="292" t="s">
        <v>71</v>
      </c>
      <c r="C921" s="291" t="s">
        <v>3184</v>
      </c>
      <c r="D921" s="291" t="s">
        <v>15</v>
      </c>
      <c r="E921" s="291" t="s">
        <v>3613</v>
      </c>
      <c r="F921" s="290" t="s">
        <v>20</v>
      </c>
      <c r="G921" s="289">
        <v>31.9</v>
      </c>
      <c r="H921" s="289">
        <v>27.15</v>
      </c>
      <c r="I921" s="289">
        <v>1.75</v>
      </c>
      <c r="J921" s="288">
        <v>46</v>
      </c>
      <c r="K921" s="287" t="str">
        <f>IF(L921="","",IF(L921&lt;50,G921-($K$9*G921),IF(L921&gt;=50,H921-($K$9*H921))))</f>
        <v/>
      </c>
      <c r="L921" s="286"/>
    </row>
    <row r="922" spans="1:12" ht="15" customHeight="1" x14ac:dyDescent="0.25">
      <c r="A922" s="294" t="s">
        <v>5188</v>
      </c>
      <c r="B922" s="292" t="s">
        <v>71</v>
      </c>
      <c r="C922" s="291" t="s">
        <v>3184</v>
      </c>
      <c r="D922" s="291" t="s">
        <v>15</v>
      </c>
      <c r="E922" s="291" t="s">
        <v>3638</v>
      </c>
      <c r="F922" s="290" t="s">
        <v>20</v>
      </c>
      <c r="G922" s="289">
        <v>27.1</v>
      </c>
      <c r="H922" s="289">
        <v>23.05</v>
      </c>
      <c r="I922" s="289">
        <v>1.75</v>
      </c>
      <c r="J922" s="288">
        <v>35</v>
      </c>
      <c r="K922" s="287" t="str">
        <f>IF(L922="","",IF(L922&lt;50,G922-($K$9*G922),IF(L922&gt;=50,H922-($K$9*H922))))</f>
        <v/>
      </c>
      <c r="L922" s="286"/>
    </row>
    <row r="923" spans="1:12" ht="15" customHeight="1" x14ac:dyDescent="0.25">
      <c r="A923" s="294" t="s">
        <v>5187</v>
      </c>
      <c r="B923" s="292" t="s">
        <v>5177</v>
      </c>
      <c r="C923" s="291" t="s">
        <v>5176</v>
      </c>
      <c r="D923" s="291" t="s">
        <v>15</v>
      </c>
      <c r="E923" s="291" t="s">
        <v>3623</v>
      </c>
      <c r="F923" s="290" t="s">
        <v>3513</v>
      </c>
      <c r="G923" s="289">
        <v>63.75</v>
      </c>
      <c r="H923" s="289">
        <v>54.2</v>
      </c>
      <c r="I923" s="289">
        <v>1.5</v>
      </c>
      <c r="J923" s="288">
        <v>319</v>
      </c>
      <c r="K923" s="287" t="str">
        <f>IF(L923="","",IF(L923&lt;50,G923-($K$9*G923),IF(L923&gt;=50,H923-($K$9*H923))))</f>
        <v/>
      </c>
      <c r="L923" s="286"/>
    </row>
    <row r="924" spans="1:12" ht="15" customHeight="1" x14ac:dyDescent="0.25">
      <c r="A924" s="294" t="s">
        <v>5186</v>
      </c>
      <c r="B924" s="292" t="s">
        <v>5177</v>
      </c>
      <c r="C924" s="291" t="s">
        <v>5176</v>
      </c>
      <c r="D924" s="291" t="s">
        <v>15</v>
      </c>
      <c r="E924" s="291" t="s">
        <v>3712</v>
      </c>
      <c r="F924" s="290" t="s">
        <v>3513</v>
      </c>
      <c r="G924" s="289">
        <v>55.8</v>
      </c>
      <c r="H924" s="289">
        <v>47.45</v>
      </c>
      <c r="I924" s="289">
        <v>1.5</v>
      </c>
      <c r="J924" s="288">
        <v>161</v>
      </c>
      <c r="K924" s="287" t="str">
        <f>IF(L924="","",IF(L924&lt;50,G924-($K$9*G924),IF(L924&gt;=50,H924-($K$9*H924))))</f>
        <v/>
      </c>
      <c r="L924" s="286"/>
    </row>
    <row r="925" spans="1:12" ht="15" customHeight="1" x14ac:dyDescent="0.25">
      <c r="A925" s="294" t="s">
        <v>5185</v>
      </c>
      <c r="B925" s="292" t="s">
        <v>5177</v>
      </c>
      <c r="C925" s="291" t="s">
        <v>5176</v>
      </c>
      <c r="D925" s="291" t="s">
        <v>15</v>
      </c>
      <c r="E925" s="291" t="s">
        <v>3621</v>
      </c>
      <c r="F925" s="290" t="s">
        <v>3513</v>
      </c>
      <c r="G925" s="289">
        <v>51.85</v>
      </c>
      <c r="H925" s="289">
        <v>44.1</v>
      </c>
      <c r="I925" s="289">
        <v>1.5</v>
      </c>
      <c r="J925" s="288">
        <v>66</v>
      </c>
      <c r="K925" s="287" t="str">
        <f>IF(L925="","",IF(L925&lt;50,G925-($K$9*G925),IF(L925&gt;=50,H925-($K$9*H925))))</f>
        <v/>
      </c>
      <c r="L925" s="286"/>
    </row>
    <row r="926" spans="1:12" ht="15" customHeight="1" x14ac:dyDescent="0.25">
      <c r="A926" s="294" t="s">
        <v>5184</v>
      </c>
      <c r="B926" s="292" t="s">
        <v>5177</v>
      </c>
      <c r="C926" s="291" t="s">
        <v>5176</v>
      </c>
      <c r="D926" s="291" t="s">
        <v>15</v>
      </c>
      <c r="E926" s="291" t="s">
        <v>3708</v>
      </c>
      <c r="F926" s="290" t="s">
        <v>3513</v>
      </c>
      <c r="G926" s="289">
        <v>45.4</v>
      </c>
      <c r="H926" s="289">
        <v>38.6</v>
      </c>
      <c r="I926" s="289">
        <v>1.5</v>
      </c>
      <c r="J926" s="288">
        <v>101</v>
      </c>
      <c r="K926" s="287" t="str">
        <f>IF(L926="","",IF(L926&lt;50,G926-($K$9*G926),IF(L926&gt;=50,H926-($K$9*H926))))</f>
        <v/>
      </c>
      <c r="L926" s="286"/>
    </row>
    <row r="927" spans="1:12" ht="15" customHeight="1" x14ac:dyDescent="0.25">
      <c r="A927" s="294" t="s">
        <v>5183</v>
      </c>
      <c r="B927" s="292" t="s">
        <v>5177</v>
      </c>
      <c r="C927" s="291" t="s">
        <v>5176</v>
      </c>
      <c r="D927" s="291" t="s">
        <v>15</v>
      </c>
      <c r="E927" s="291" t="s">
        <v>3619</v>
      </c>
      <c r="F927" s="290" t="s">
        <v>3513</v>
      </c>
      <c r="G927" s="289">
        <v>41.4</v>
      </c>
      <c r="H927" s="289">
        <v>35.200000000000003</v>
      </c>
      <c r="I927" s="289">
        <v>1.5</v>
      </c>
      <c r="J927" s="288">
        <v>10</v>
      </c>
      <c r="K927" s="287" t="str">
        <f>IF(L927="","",IF(L927&lt;50,G927-($K$9*G927),IF(L927&gt;=50,H927-($K$9*H927))))</f>
        <v/>
      </c>
      <c r="L927" s="286"/>
    </row>
    <row r="928" spans="1:12" ht="15" customHeight="1" x14ac:dyDescent="0.25">
      <c r="A928" s="294" t="s">
        <v>5182</v>
      </c>
      <c r="B928" s="292" t="s">
        <v>5177</v>
      </c>
      <c r="C928" s="291" t="s">
        <v>5176</v>
      </c>
      <c r="D928" s="291" t="s">
        <v>15</v>
      </c>
      <c r="E928" s="291" t="s">
        <v>3705</v>
      </c>
      <c r="F928" s="290" t="s">
        <v>3513</v>
      </c>
      <c r="G928" s="289">
        <v>36.25</v>
      </c>
      <c r="H928" s="289">
        <v>30.85</v>
      </c>
      <c r="I928" s="289">
        <v>1.5</v>
      </c>
      <c r="J928" s="288">
        <v>10</v>
      </c>
      <c r="K928" s="287" t="str">
        <f>IF(L928="","",IF(L928&lt;50,G928-($K$9*G928),IF(L928&gt;=50,H928-($K$9*H928))))</f>
        <v/>
      </c>
      <c r="L928" s="286"/>
    </row>
    <row r="929" spans="1:12" ht="15" customHeight="1" x14ac:dyDescent="0.25">
      <c r="A929" s="294" t="s">
        <v>5181</v>
      </c>
      <c r="B929" s="292" t="s">
        <v>5177</v>
      </c>
      <c r="C929" s="291" t="s">
        <v>5176</v>
      </c>
      <c r="D929" s="291" t="s">
        <v>15</v>
      </c>
      <c r="E929" s="291" t="s">
        <v>3681</v>
      </c>
      <c r="F929" s="290" t="s">
        <v>3513</v>
      </c>
      <c r="G929" s="289">
        <v>41.6</v>
      </c>
      <c r="H929" s="289">
        <v>35.4</v>
      </c>
      <c r="I929" s="289">
        <v>1.5</v>
      </c>
      <c r="J929" s="288">
        <v>18</v>
      </c>
      <c r="K929" s="287" t="str">
        <f>IF(L929="","",IF(L929&lt;50,G929-($K$9*G929),IF(L929&gt;=50,H929-($K$9*H929))))</f>
        <v/>
      </c>
      <c r="L929" s="286"/>
    </row>
    <row r="930" spans="1:12" ht="15" customHeight="1" x14ac:dyDescent="0.25">
      <c r="A930" s="294" t="s">
        <v>5180</v>
      </c>
      <c r="B930" s="292" t="s">
        <v>5177</v>
      </c>
      <c r="C930" s="291" t="s">
        <v>5176</v>
      </c>
      <c r="D930" s="291" t="s">
        <v>15</v>
      </c>
      <c r="E930" s="291" t="s">
        <v>3642</v>
      </c>
      <c r="F930" s="290" t="s">
        <v>3513</v>
      </c>
      <c r="G930" s="289">
        <v>36.25</v>
      </c>
      <c r="H930" s="289">
        <v>30.85</v>
      </c>
      <c r="I930" s="289">
        <v>1.5</v>
      </c>
      <c r="J930" s="288">
        <v>352</v>
      </c>
      <c r="K930" s="287" t="str">
        <f>IF(L930="","",IF(L930&lt;50,G930-($K$9*G930),IF(L930&gt;=50,H930-($K$9*H930))))</f>
        <v/>
      </c>
      <c r="L930" s="286"/>
    </row>
    <row r="931" spans="1:12" ht="15" customHeight="1" x14ac:dyDescent="0.25">
      <c r="A931" s="294" t="s">
        <v>5179</v>
      </c>
      <c r="B931" s="292" t="s">
        <v>5177</v>
      </c>
      <c r="C931" s="291" t="s">
        <v>5176</v>
      </c>
      <c r="D931" s="291" t="s">
        <v>15</v>
      </c>
      <c r="E931" s="291" t="s">
        <v>3615</v>
      </c>
      <c r="F931" s="290" t="s">
        <v>3513</v>
      </c>
      <c r="G931" s="289">
        <v>32.549999999999997</v>
      </c>
      <c r="H931" s="289">
        <v>27.7</v>
      </c>
      <c r="I931" s="289">
        <v>1.5</v>
      </c>
      <c r="J931" s="288">
        <v>299</v>
      </c>
      <c r="K931" s="287" t="str">
        <f>IF(L931="","",IF(L931&lt;50,G931-($K$9*G931),IF(L931&gt;=50,H931-($K$9*H931))))</f>
        <v/>
      </c>
      <c r="L931" s="286"/>
    </row>
    <row r="932" spans="1:12" ht="15" customHeight="1" x14ac:dyDescent="0.25">
      <c r="A932" s="294" t="s">
        <v>5178</v>
      </c>
      <c r="B932" s="292" t="s">
        <v>5177</v>
      </c>
      <c r="C932" s="291" t="s">
        <v>5176</v>
      </c>
      <c r="D932" s="291" t="s">
        <v>15</v>
      </c>
      <c r="E932" s="291" t="s">
        <v>3613</v>
      </c>
      <c r="F932" s="290" t="s">
        <v>3513</v>
      </c>
      <c r="G932" s="289">
        <v>29.1</v>
      </c>
      <c r="H932" s="289">
        <v>24.75</v>
      </c>
      <c r="I932" s="289">
        <v>1.5</v>
      </c>
      <c r="J932" s="288">
        <v>80</v>
      </c>
      <c r="K932" s="287" t="str">
        <f>IF(L932="","",IF(L932&lt;50,G932-($K$9*G932),IF(L932&gt;=50,H932-($K$9*H932))))</f>
        <v/>
      </c>
      <c r="L932" s="286"/>
    </row>
    <row r="933" spans="1:12" ht="15" customHeight="1" x14ac:dyDescent="0.25">
      <c r="A933" s="294" t="s">
        <v>5175</v>
      </c>
      <c r="B933" s="292" t="s">
        <v>5170</v>
      </c>
      <c r="C933" s="291" t="s">
        <v>5169</v>
      </c>
      <c r="D933" s="291" t="s">
        <v>15</v>
      </c>
      <c r="E933" s="291" t="s">
        <v>3681</v>
      </c>
      <c r="F933" s="290" t="s">
        <v>20</v>
      </c>
      <c r="G933" s="289">
        <v>44.35</v>
      </c>
      <c r="H933" s="289">
        <v>37.700000000000003</v>
      </c>
      <c r="I933" s="289">
        <v>1</v>
      </c>
      <c r="J933" s="288">
        <v>24</v>
      </c>
      <c r="K933" s="287" t="str">
        <f>IF(L933="","",IF(L933&lt;50,G933-($K$9*G933),IF(L933&gt;=50,H933-($K$9*H933))))</f>
        <v/>
      </c>
      <c r="L933" s="286"/>
    </row>
    <row r="934" spans="1:12" ht="15" customHeight="1" x14ac:dyDescent="0.25">
      <c r="A934" s="294" t="s">
        <v>5174</v>
      </c>
      <c r="B934" s="292" t="s">
        <v>5170</v>
      </c>
      <c r="C934" s="291" t="s">
        <v>5169</v>
      </c>
      <c r="D934" s="291" t="s">
        <v>15</v>
      </c>
      <c r="E934" s="291" t="s">
        <v>3642</v>
      </c>
      <c r="F934" s="290" t="s">
        <v>20</v>
      </c>
      <c r="G934" s="289">
        <v>36.15</v>
      </c>
      <c r="H934" s="289">
        <v>30.75</v>
      </c>
      <c r="I934" s="289">
        <v>1</v>
      </c>
      <c r="J934" s="288">
        <v>186</v>
      </c>
      <c r="K934" s="287" t="str">
        <f>IF(L934="","",IF(L934&lt;50,G934-($K$9*G934),IF(L934&gt;=50,H934-($K$9*H934))))</f>
        <v/>
      </c>
      <c r="L934" s="286"/>
    </row>
    <row r="935" spans="1:12" ht="15" customHeight="1" x14ac:dyDescent="0.25">
      <c r="A935" s="294" t="s">
        <v>5173</v>
      </c>
      <c r="B935" s="292" t="s">
        <v>5170</v>
      </c>
      <c r="C935" s="291" t="s">
        <v>5169</v>
      </c>
      <c r="D935" s="291" t="s">
        <v>15</v>
      </c>
      <c r="E935" s="291" t="s">
        <v>3615</v>
      </c>
      <c r="F935" s="290" t="s">
        <v>20</v>
      </c>
      <c r="G935" s="289">
        <v>32.5</v>
      </c>
      <c r="H935" s="289">
        <v>27.65</v>
      </c>
      <c r="I935" s="289">
        <v>1</v>
      </c>
      <c r="J935" s="288">
        <v>410</v>
      </c>
      <c r="K935" s="287" t="str">
        <f>IF(L935="","",IF(L935&lt;50,G935-($K$9*G935),IF(L935&gt;=50,H935-($K$9*H935))))</f>
        <v/>
      </c>
      <c r="L935" s="286"/>
    </row>
    <row r="936" spans="1:12" ht="15" customHeight="1" x14ac:dyDescent="0.25">
      <c r="A936" s="294" t="s">
        <v>5172</v>
      </c>
      <c r="B936" s="292" t="s">
        <v>5170</v>
      </c>
      <c r="C936" s="291" t="s">
        <v>5169</v>
      </c>
      <c r="D936" s="291" t="s">
        <v>15</v>
      </c>
      <c r="E936" s="291" t="s">
        <v>3613</v>
      </c>
      <c r="F936" s="290" t="s">
        <v>20</v>
      </c>
      <c r="G936" s="289">
        <v>29.05</v>
      </c>
      <c r="H936" s="289">
        <v>24.7</v>
      </c>
      <c r="I936" s="289">
        <v>1</v>
      </c>
      <c r="J936" s="288">
        <v>132</v>
      </c>
      <c r="K936" s="287" t="str">
        <f>IF(L936="","",IF(L936&lt;50,G936-($K$9*G936),IF(L936&gt;=50,H936-($K$9*H936))))</f>
        <v/>
      </c>
      <c r="L936" s="286"/>
    </row>
    <row r="937" spans="1:12" ht="15" customHeight="1" x14ac:dyDescent="0.25">
      <c r="A937" s="294" t="s">
        <v>5171</v>
      </c>
      <c r="B937" s="292" t="s">
        <v>5170</v>
      </c>
      <c r="C937" s="291" t="s">
        <v>5169</v>
      </c>
      <c r="D937" s="291" t="s">
        <v>15</v>
      </c>
      <c r="E937" s="291" t="s">
        <v>3638</v>
      </c>
      <c r="F937" s="290" t="s">
        <v>20</v>
      </c>
      <c r="G937" s="289">
        <v>24.35</v>
      </c>
      <c r="H937" s="289">
        <v>20.7</v>
      </c>
      <c r="I937" s="289">
        <v>1</v>
      </c>
      <c r="J937" s="288">
        <v>24</v>
      </c>
      <c r="K937" s="287" t="str">
        <f>IF(L937="","",IF(L937&lt;50,G937-($K$9*G937),IF(L937&gt;=50,H937-($K$9*H937))))</f>
        <v/>
      </c>
      <c r="L937" s="286"/>
    </row>
    <row r="938" spans="1:12" ht="15" customHeight="1" x14ac:dyDescent="0.25">
      <c r="A938" s="294" t="s">
        <v>5168</v>
      </c>
      <c r="B938" s="292" t="s">
        <v>3190</v>
      </c>
      <c r="C938" s="291" t="s">
        <v>3189</v>
      </c>
      <c r="D938" s="291" t="s">
        <v>15</v>
      </c>
      <c r="E938" s="291" t="s">
        <v>3625</v>
      </c>
      <c r="F938" s="290" t="s">
        <v>20</v>
      </c>
      <c r="G938" s="289">
        <v>74.55</v>
      </c>
      <c r="H938" s="289">
        <v>63.4</v>
      </c>
      <c r="I938" s="289">
        <v>0.75</v>
      </c>
      <c r="J938" s="288">
        <v>78</v>
      </c>
      <c r="K938" s="287" t="str">
        <f>IF(L938="","",IF(L938&lt;50,G938-($K$9*G938),IF(L938&gt;=50,H938-($K$9*H938))))</f>
        <v/>
      </c>
      <c r="L938" s="286"/>
    </row>
    <row r="939" spans="1:12" ht="15" customHeight="1" x14ac:dyDescent="0.25">
      <c r="A939" s="294" t="s">
        <v>5167</v>
      </c>
      <c r="B939" s="292" t="s">
        <v>3190</v>
      </c>
      <c r="C939" s="291" t="s">
        <v>3189</v>
      </c>
      <c r="D939" s="291" t="s">
        <v>15</v>
      </c>
      <c r="E939" s="291" t="s">
        <v>3621</v>
      </c>
      <c r="F939" s="290" t="s">
        <v>20</v>
      </c>
      <c r="G939" s="289">
        <v>52.6</v>
      </c>
      <c r="H939" s="289">
        <v>44.75</v>
      </c>
      <c r="I939" s="289">
        <v>0.75</v>
      </c>
      <c r="J939" s="288">
        <v>375</v>
      </c>
      <c r="K939" s="287" t="str">
        <f>IF(L939="","",IF(L939&lt;50,G939-($K$9*G939),IF(L939&gt;=50,H939-($K$9*H939))))</f>
        <v/>
      </c>
      <c r="L939" s="286"/>
    </row>
    <row r="940" spans="1:12" ht="15" customHeight="1" x14ac:dyDescent="0.25">
      <c r="A940" s="294" t="s">
        <v>5166</v>
      </c>
      <c r="B940" s="292" t="s">
        <v>3190</v>
      </c>
      <c r="C940" s="291" t="s">
        <v>3189</v>
      </c>
      <c r="D940" s="291" t="s">
        <v>15</v>
      </c>
      <c r="E940" s="291" t="s">
        <v>3619</v>
      </c>
      <c r="F940" s="290" t="s">
        <v>20</v>
      </c>
      <c r="G940" s="289">
        <v>42.15</v>
      </c>
      <c r="H940" s="289">
        <v>35.85</v>
      </c>
      <c r="I940" s="289">
        <v>0.75</v>
      </c>
      <c r="J940" s="288">
        <v>46</v>
      </c>
      <c r="K940" s="287" t="str">
        <f>IF(L940="","",IF(L940&lt;50,G940-($K$9*G940),IF(L940&gt;=50,H940-($K$9*H940))))</f>
        <v/>
      </c>
      <c r="L940" s="286"/>
    </row>
    <row r="941" spans="1:12" ht="15" customHeight="1" x14ac:dyDescent="0.25">
      <c r="A941" s="294" t="s">
        <v>5165</v>
      </c>
      <c r="B941" s="292" t="s">
        <v>3190</v>
      </c>
      <c r="C941" s="291" t="s">
        <v>3189</v>
      </c>
      <c r="D941" s="291" t="s">
        <v>15</v>
      </c>
      <c r="E941" s="291" t="s">
        <v>3681</v>
      </c>
      <c r="F941" s="290" t="s">
        <v>20</v>
      </c>
      <c r="G941" s="289">
        <v>45.35</v>
      </c>
      <c r="H941" s="289">
        <v>38.549999999999997</v>
      </c>
      <c r="I941" s="289">
        <v>0.75</v>
      </c>
      <c r="J941" s="288">
        <v>28</v>
      </c>
      <c r="K941" s="287" t="str">
        <f>IF(L941="","",IF(L941&lt;50,G941-($K$9*G941),IF(L941&gt;=50,H941-($K$9*H941))))</f>
        <v/>
      </c>
      <c r="L941" s="286"/>
    </row>
    <row r="942" spans="1:12" ht="15" customHeight="1" x14ac:dyDescent="0.25">
      <c r="A942" s="294" t="s">
        <v>5164</v>
      </c>
      <c r="B942" s="292" t="s">
        <v>3190</v>
      </c>
      <c r="C942" s="291" t="s">
        <v>3189</v>
      </c>
      <c r="D942" s="291" t="s">
        <v>15</v>
      </c>
      <c r="E942" s="291" t="s">
        <v>3679</v>
      </c>
      <c r="F942" s="290" t="s">
        <v>20</v>
      </c>
      <c r="G942" s="289">
        <v>40.75</v>
      </c>
      <c r="H942" s="289">
        <v>34.65</v>
      </c>
      <c r="I942" s="289">
        <v>0.75</v>
      </c>
      <c r="J942" s="288">
        <v>58</v>
      </c>
      <c r="K942" s="287" t="str">
        <f>IF(L942="","",IF(L942&lt;50,G942-($K$9*G942),IF(L942&gt;=50,H942-($K$9*H942))))</f>
        <v/>
      </c>
      <c r="L942" s="286"/>
    </row>
    <row r="943" spans="1:12" ht="15" customHeight="1" x14ac:dyDescent="0.25">
      <c r="A943" s="294" t="s">
        <v>5163</v>
      </c>
      <c r="B943" s="292" t="s">
        <v>3190</v>
      </c>
      <c r="C943" s="291" t="s">
        <v>3189</v>
      </c>
      <c r="D943" s="291" t="s">
        <v>15</v>
      </c>
      <c r="E943" s="291" t="s">
        <v>3615</v>
      </c>
      <c r="F943" s="290" t="s">
        <v>20</v>
      </c>
      <c r="G943" s="289">
        <v>33.15</v>
      </c>
      <c r="H943" s="289">
        <v>28.2</v>
      </c>
      <c r="I943" s="289">
        <v>0.75</v>
      </c>
      <c r="J943" s="288">
        <v>500</v>
      </c>
      <c r="K943" s="287" t="str">
        <f>IF(L943="","",IF(L943&lt;50,G943-($K$9*G943),IF(L943&gt;=50,H943-($K$9*H943))))</f>
        <v/>
      </c>
      <c r="L943" s="286"/>
    </row>
    <row r="944" spans="1:12" ht="15" customHeight="1" x14ac:dyDescent="0.25">
      <c r="A944" s="294" t="s">
        <v>5162</v>
      </c>
      <c r="B944" s="292" t="s">
        <v>3190</v>
      </c>
      <c r="C944" s="291" t="s">
        <v>3189</v>
      </c>
      <c r="D944" s="291" t="s">
        <v>15</v>
      </c>
      <c r="E944" s="291" t="s">
        <v>3613</v>
      </c>
      <c r="F944" s="290" t="s">
        <v>20</v>
      </c>
      <c r="G944" s="289">
        <v>29.55</v>
      </c>
      <c r="H944" s="289">
        <v>25.15</v>
      </c>
      <c r="I944" s="289">
        <v>0.75</v>
      </c>
      <c r="J944" s="288">
        <v>500</v>
      </c>
      <c r="K944" s="287" t="str">
        <f>IF(L944="","",IF(L944&lt;50,G944-($K$9*G944),IF(L944&gt;=50,H944-($K$9*H944))))</f>
        <v/>
      </c>
      <c r="L944" s="286"/>
    </row>
    <row r="945" spans="1:12" ht="15" customHeight="1" x14ac:dyDescent="0.25">
      <c r="A945" s="294" t="s">
        <v>5161</v>
      </c>
      <c r="B945" s="292" t="s">
        <v>3190</v>
      </c>
      <c r="C945" s="291" t="s">
        <v>3189</v>
      </c>
      <c r="D945" s="291" t="s">
        <v>15</v>
      </c>
      <c r="E945" s="291" t="s">
        <v>3638</v>
      </c>
      <c r="F945" s="290" t="s">
        <v>20</v>
      </c>
      <c r="G945" s="289">
        <v>24.75</v>
      </c>
      <c r="H945" s="289">
        <v>21.05</v>
      </c>
      <c r="I945" s="289">
        <v>0.75</v>
      </c>
      <c r="J945" s="288">
        <v>460</v>
      </c>
      <c r="K945" s="287" t="str">
        <f>IF(L945="","",IF(L945&lt;50,G945-($K$9*G945),IF(L945&gt;=50,H945-($K$9*H945))))</f>
        <v/>
      </c>
      <c r="L945" s="286"/>
    </row>
    <row r="946" spans="1:12" ht="15" customHeight="1" x14ac:dyDescent="0.25">
      <c r="A946" s="294" t="s">
        <v>5160</v>
      </c>
      <c r="B946" s="292" t="s">
        <v>3190</v>
      </c>
      <c r="C946" s="291" t="s">
        <v>3189</v>
      </c>
      <c r="D946" s="291" t="s">
        <v>15</v>
      </c>
      <c r="E946" s="291" t="s">
        <v>3636</v>
      </c>
      <c r="F946" s="290" t="s">
        <v>20</v>
      </c>
      <c r="G946" s="289">
        <v>20.55</v>
      </c>
      <c r="H946" s="289">
        <v>17.5</v>
      </c>
      <c r="I946" s="289">
        <v>0.75</v>
      </c>
      <c r="J946" s="288">
        <v>130</v>
      </c>
      <c r="K946" s="287" t="str">
        <f>IF(L946="","",IF(L946&lt;50,G946-($K$9*G946),IF(L946&gt;=50,H946-($K$9*H946))))</f>
        <v/>
      </c>
      <c r="L946" s="286"/>
    </row>
    <row r="947" spans="1:12" ht="15" customHeight="1" x14ac:dyDescent="0.25">
      <c r="A947" s="294" t="s">
        <v>5159</v>
      </c>
      <c r="B947" s="292" t="s">
        <v>72</v>
      </c>
      <c r="C947" s="291" t="s">
        <v>3181</v>
      </c>
      <c r="D947" s="291" t="s">
        <v>15</v>
      </c>
      <c r="E947" s="291" t="s">
        <v>3634</v>
      </c>
      <c r="F947" s="290" t="s">
        <v>20</v>
      </c>
      <c r="G947" s="289">
        <v>87.45</v>
      </c>
      <c r="H947" s="289">
        <v>74.349999999999994</v>
      </c>
      <c r="I947" s="289">
        <v>0.4</v>
      </c>
      <c r="J947" s="288">
        <v>18</v>
      </c>
      <c r="K947" s="287" t="str">
        <f>IF(L947="","",IF(L947&lt;50,G947-($K$9*G947),IF(L947&gt;=50,H947-($K$9*H947))))</f>
        <v/>
      </c>
      <c r="L947" s="286"/>
    </row>
    <row r="948" spans="1:12" ht="15" customHeight="1" x14ac:dyDescent="0.25">
      <c r="A948" s="294" t="s">
        <v>5158</v>
      </c>
      <c r="B948" s="292" t="s">
        <v>72</v>
      </c>
      <c r="C948" s="291" t="s">
        <v>3181</v>
      </c>
      <c r="D948" s="291" t="s">
        <v>15</v>
      </c>
      <c r="E948" s="291" t="s">
        <v>3627</v>
      </c>
      <c r="F948" s="290" t="s">
        <v>20</v>
      </c>
      <c r="G948" s="289">
        <v>78.349999999999994</v>
      </c>
      <c r="H948" s="289">
        <v>66.599999999999994</v>
      </c>
      <c r="I948" s="289">
        <v>0.4</v>
      </c>
      <c r="J948" s="288">
        <v>351</v>
      </c>
      <c r="K948" s="287" t="str">
        <f>IF(L948="","",IF(L948&lt;50,G948-($K$9*G948),IF(L948&gt;=50,H948-($K$9*H948))))</f>
        <v/>
      </c>
      <c r="L948" s="286"/>
    </row>
    <row r="949" spans="1:12" ht="15" customHeight="1" x14ac:dyDescent="0.25">
      <c r="A949" s="294" t="s">
        <v>5157</v>
      </c>
      <c r="B949" s="292" t="s">
        <v>72</v>
      </c>
      <c r="C949" s="291" t="s">
        <v>3181</v>
      </c>
      <c r="D949" s="291" t="s">
        <v>15</v>
      </c>
      <c r="E949" s="291" t="s">
        <v>3625</v>
      </c>
      <c r="F949" s="290" t="s">
        <v>20</v>
      </c>
      <c r="G949" s="289">
        <v>69.349999999999994</v>
      </c>
      <c r="H949" s="289">
        <v>58.95</v>
      </c>
      <c r="I949" s="289">
        <v>0.4</v>
      </c>
      <c r="J949" s="288">
        <v>148</v>
      </c>
      <c r="K949" s="287" t="str">
        <f>IF(L949="","",IF(L949&lt;50,G949-($K$9*G949),IF(L949&gt;=50,H949-($K$9*H949))))</f>
        <v/>
      </c>
      <c r="L949" s="286"/>
    </row>
    <row r="950" spans="1:12" ht="15" customHeight="1" x14ac:dyDescent="0.25">
      <c r="A950" s="294" t="s">
        <v>5156</v>
      </c>
      <c r="B950" s="292" t="s">
        <v>72</v>
      </c>
      <c r="C950" s="291" t="s">
        <v>3181</v>
      </c>
      <c r="D950" s="291" t="s">
        <v>15</v>
      </c>
      <c r="E950" s="291" t="s">
        <v>3715</v>
      </c>
      <c r="F950" s="290" t="s">
        <v>20</v>
      </c>
      <c r="G950" s="289">
        <v>60.7</v>
      </c>
      <c r="H950" s="289">
        <v>51.6</v>
      </c>
      <c r="I950" s="289">
        <v>0.4</v>
      </c>
      <c r="J950" s="288">
        <v>50</v>
      </c>
      <c r="K950" s="287" t="str">
        <f>IF(L950="","",IF(L950&lt;50,G950-($K$9*G950),IF(L950&gt;=50,H950-($K$9*H950))))</f>
        <v/>
      </c>
      <c r="L950" s="286"/>
    </row>
    <row r="951" spans="1:12" ht="15" customHeight="1" x14ac:dyDescent="0.25">
      <c r="A951" s="294" t="s">
        <v>5155</v>
      </c>
      <c r="B951" s="292" t="s">
        <v>72</v>
      </c>
      <c r="C951" s="291" t="s">
        <v>3181</v>
      </c>
      <c r="D951" s="291" t="s">
        <v>15</v>
      </c>
      <c r="E951" s="291" t="s">
        <v>3623</v>
      </c>
      <c r="F951" s="290" t="s">
        <v>20</v>
      </c>
      <c r="G951" s="289">
        <v>60.6</v>
      </c>
      <c r="H951" s="289">
        <v>51.55</v>
      </c>
      <c r="I951" s="289">
        <v>0.4</v>
      </c>
      <c r="J951" s="288">
        <v>500</v>
      </c>
      <c r="K951" s="287" t="str">
        <f>IF(L951="","",IF(L951&lt;50,G951-($K$9*G951),IF(L951&gt;=50,H951-($K$9*H951))))</f>
        <v/>
      </c>
      <c r="L951" s="286"/>
    </row>
    <row r="952" spans="1:12" ht="15" customHeight="1" x14ac:dyDescent="0.25">
      <c r="A952" s="294" t="s">
        <v>5154</v>
      </c>
      <c r="B952" s="292" t="s">
        <v>72</v>
      </c>
      <c r="C952" s="291" t="s">
        <v>3181</v>
      </c>
      <c r="D952" s="291" t="s">
        <v>15</v>
      </c>
      <c r="E952" s="291" t="s">
        <v>3712</v>
      </c>
      <c r="F952" s="290" t="s">
        <v>20</v>
      </c>
      <c r="G952" s="289">
        <v>53.05</v>
      </c>
      <c r="H952" s="289">
        <v>45.1</v>
      </c>
      <c r="I952" s="289">
        <v>0.4</v>
      </c>
      <c r="J952" s="288">
        <v>90</v>
      </c>
      <c r="K952" s="287" t="str">
        <f>IF(L952="","",IF(L952&lt;50,G952-($K$9*G952),IF(L952&gt;=50,H952-($K$9*H952))))</f>
        <v/>
      </c>
      <c r="L952" s="286"/>
    </row>
    <row r="953" spans="1:12" ht="15" customHeight="1" x14ac:dyDescent="0.25">
      <c r="A953" s="294" t="s">
        <v>5153</v>
      </c>
      <c r="B953" s="292" t="s">
        <v>72</v>
      </c>
      <c r="C953" s="291" t="s">
        <v>3181</v>
      </c>
      <c r="D953" s="291" t="s">
        <v>15</v>
      </c>
      <c r="E953" s="291" t="s">
        <v>3621</v>
      </c>
      <c r="F953" s="290" t="s">
        <v>20</v>
      </c>
      <c r="G953" s="289">
        <v>52.9</v>
      </c>
      <c r="H953" s="289">
        <v>45</v>
      </c>
      <c r="I953" s="289">
        <v>0.4</v>
      </c>
      <c r="J953" s="288">
        <v>500</v>
      </c>
      <c r="K953" s="287" t="str">
        <f>IF(L953="","",IF(L953&lt;50,G953-($K$9*G953),IF(L953&gt;=50,H953-($K$9*H953))))</f>
        <v/>
      </c>
      <c r="L953" s="286"/>
    </row>
    <row r="954" spans="1:12" ht="15" customHeight="1" x14ac:dyDescent="0.25">
      <c r="A954" s="294" t="s">
        <v>5152</v>
      </c>
      <c r="B954" s="292" t="s">
        <v>72</v>
      </c>
      <c r="C954" s="291" t="s">
        <v>3181</v>
      </c>
      <c r="D954" s="291" t="s">
        <v>15</v>
      </c>
      <c r="E954" s="291" t="s">
        <v>3708</v>
      </c>
      <c r="F954" s="290" t="s">
        <v>20</v>
      </c>
      <c r="G954" s="289">
        <v>46.3</v>
      </c>
      <c r="H954" s="289">
        <v>39.4</v>
      </c>
      <c r="I954" s="289">
        <v>0.4</v>
      </c>
      <c r="J954" s="288">
        <v>500</v>
      </c>
      <c r="K954" s="287" t="str">
        <f>IF(L954="","",IF(L954&lt;50,G954-($K$9*G954),IF(L954&gt;=50,H954-($K$9*H954))))</f>
        <v/>
      </c>
      <c r="L954" s="286"/>
    </row>
    <row r="955" spans="1:12" ht="15" customHeight="1" x14ac:dyDescent="0.25">
      <c r="A955" s="294" t="s">
        <v>5151</v>
      </c>
      <c r="B955" s="292" t="s">
        <v>72</v>
      </c>
      <c r="C955" s="291" t="s">
        <v>3181</v>
      </c>
      <c r="D955" s="291" t="s">
        <v>15</v>
      </c>
      <c r="E955" s="291" t="s">
        <v>3619</v>
      </c>
      <c r="F955" s="290" t="s">
        <v>20</v>
      </c>
      <c r="G955" s="289">
        <v>42.4</v>
      </c>
      <c r="H955" s="289">
        <v>36.049999999999997</v>
      </c>
      <c r="I955" s="289">
        <v>0.4</v>
      </c>
      <c r="J955" s="288">
        <v>100</v>
      </c>
      <c r="K955" s="287" t="str">
        <f>IF(L955="","",IF(L955&lt;50,G955-($K$9*G955),IF(L955&gt;=50,H955-($K$9*H955))))</f>
        <v/>
      </c>
      <c r="L955" s="286"/>
    </row>
    <row r="956" spans="1:12" ht="15" customHeight="1" x14ac:dyDescent="0.25">
      <c r="A956" s="294" t="s">
        <v>5150</v>
      </c>
      <c r="B956" s="292" t="s">
        <v>72</v>
      </c>
      <c r="C956" s="291" t="s">
        <v>3181</v>
      </c>
      <c r="D956" s="291" t="s">
        <v>15</v>
      </c>
      <c r="E956" s="291" t="s">
        <v>3705</v>
      </c>
      <c r="F956" s="290" t="s">
        <v>20</v>
      </c>
      <c r="G956" s="289">
        <v>37.1</v>
      </c>
      <c r="H956" s="289">
        <v>31.55</v>
      </c>
      <c r="I956" s="289">
        <v>0.4</v>
      </c>
      <c r="J956" s="288">
        <v>100</v>
      </c>
      <c r="K956" s="287" t="str">
        <f>IF(L956="","",IF(L956&lt;50,G956-($K$9*G956),IF(L956&gt;=50,H956-($K$9*H956))))</f>
        <v/>
      </c>
      <c r="L956" s="286"/>
    </row>
    <row r="957" spans="1:12" ht="15" customHeight="1" x14ac:dyDescent="0.25">
      <c r="A957" s="294" t="s">
        <v>5149</v>
      </c>
      <c r="B957" s="292" t="s">
        <v>72</v>
      </c>
      <c r="C957" s="291" t="s">
        <v>3181</v>
      </c>
      <c r="D957" s="291" t="s">
        <v>15</v>
      </c>
      <c r="E957" s="291" t="s">
        <v>3642</v>
      </c>
      <c r="F957" s="290" t="s">
        <v>20</v>
      </c>
      <c r="G957" s="289">
        <v>37.25</v>
      </c>
      <c r="H957" s="289">
        <v>31.7</v>
      </c>
      <c r="I957" s="289">
        <v>0.4</v>
      </c>
      <c r="J957" s="288">
        <v>500</v>
      </c>
      <c r="K957" s="287" t="str">
        <f>IF(L957="","",IF(L957&lt;50,G957-($K$9*G957),IF(L957&gt;=50,H957-($K$9*H957))))</f>
        <v/>
      </c>
      <c r="L957" s="286"/>
    </row>
    <row r="958" spans="1:12" ht="15" customHeight="1" x14ac:dyDescent="0.25">
      <c r="A958" s="294" t="s">
        <v>5148</v>
      </c>
      <c r="B958" s="292" t="s">
        <v>72</v>
      </c>
      <c r="C958" s="291" t="s">
        <v>3181</v>
      </c>
      <c r="D958" s="291" t="s">
        <v>15</v>
      </c>
      <c r="E958" s="291" t="s">
        <v>3615</v>
      </c>
      <c r="F958" s="290" t="s">
        <v>20</v>
      </c>
      <c r="G958" s="289">
        <v>33.6</v>
      </c>
      <c r="H958" s="289">
        <v>28.6</v>
      </c>
      <c r="I958" s="289">
        <v>0.4</v>
      </c>
      <c r="J958" s="288">
        <v>500</v>
      </c>
      <c r="K958" s="287" t="str">
        <f>IF(L958="","",IF(L958&lt;50,G958-($K$9*G958),IF(L958&gt;=50,H958-($K$9*H958))))</f>
        <v/>
      </c>
      <c r="L958" s="286"/>
    </row>
    <row r="959" spans="1:12" ht="15" customHeight="1" x14ac:dyDescent="0.25">
      <c r="A959" s="294" t="s">
        <v>5147</v>
      </c>
      <c r="B959" s="292" t="s">
        <v>72</v>
      </c>
      <c r="C959" s="291" t="s">
        <v>3181</v>
      </c>
      <c r="D959" s="291" t="s">
        <v>15</v>
      </c>
      <c r="E959" s="291" t="s">
        <v>3613</v>
      </c>
      <c r="F959" s="290" t="s">
        <v>20</v>
      </c>
      <c r="G959" s="289">
        <v>30.1</v>
      </c>
      <c r="H959" s="289">
        <v>25.6</v>
      </c>
      <c r="I959" s="289">
        <v>0.4</v>
      </c>
      <c r="J959" s="288">
        <v>491</v>
      </c>
      <c r="K959" s="287" t="str">
        <f>IF(L959="","",IF(L959&lt;50,G959-($K$9*G959),IF(L959&gt;=50,H959-($K$9*H959))))</f>
        <v/>
      </c>
      <c r="L959" s="286"/>
    </row>
    <row r="960" spans="1:12" ht="15" customHeight="1" x14ac:dyDescent="0.25">
      <c r="A960" s="294" t="s">
        <v>5146</v>
      </c>
      <c r="B960" s="292" t="s">
        <v>72</v>
      </c>
      <c r="C960" s="291" t="s">
        <v>3181</v>
      </c>
      <c r="D960" s="291" t="s">
        <v>15</v>
      </c>
      <c r="E960" s="291" t="s">
        <v>3636</v>
      </c>
      <c r="F960" s="290" t="s">
        <v>20</v>
      </c>
      <c r="G960" s="289">
        <v>21.2</v>
      </c>
      <c r="H960" s="289">
        <v>18.05</v>
      </c>
      <c r="I960" s="289">
        <v>0.4</v>
      </c>
      <c r="J960" s="288">
        <v>172</v>
      </c>
      <c r="K960" s="287" t="str">
        <f>IF(L960="","",IF(L960&lt;50,G960-($K$9*G960),IF(L960&gt;=50,H960-($K$9*H960))))</f>
        <v/>
      </c>
      <c r="L960" s="286"/>
    </row>
    <row r="961" spans="1:12" ht="15" customHeight="1" x14ac:dyDescent="0.25">
      <c r="A961" s="294" t="s">
        <v>5145</v>
      </c>
      <c r="B961" s="292" t="s">
        <v>72</v>
      </c>
      <c r="C961" s="291" t="s">
        <v>3181</v>
      </c>
      <c r="D961" s="291" t="s">
        <v>15</v>
      </c>
      <c r="E961" s="291" t="s">
        <v>3629</v>
      </c>
      <c r="F961" s="290" t="s">
        <v>20</v>
      </c>
      <c r="G961" s="289">
        <v>17.2</v>
      </c>
      <c r="H961" s="289">
        <v>14.65</v>
      </c>
      <c r="I961" s="289">
        <v>0.4</v>
      </c>
      <c r="J961" s="288">
        <v>55</v>
      </c>
      <c r="K961" s="287" t="str">
        <f>IF(L961="","",IF(L961&lt;50,G961-($K$9*G961),IF(L961&gt;=50,H961-($K$9*H961))))</f>
        <v/>
      </c>
      <c r="L961" s="286"/>
    </row>
    <row r="962" spans="1:12" ht="15" customHeight="1" x14ac:dyDescent="0.25">
      <c r="A962" s="294" t="s">
        <v>5144</v>
      </c>
      <c r="B962" s="292" t="s">
        <v>72</v>
      </c>
      <c r="C962" s="291" t="s">
        <v>3181</v>
      </c>
      <c r="D962" s="291" t="s">
        <v>15</v>
      </c>
      <c r="E962" s="291" t="s">
        <v>3848</v>
      </c>
      <c r="F962" s="290" t="s">
        <v>20</v>
      </c>
      <c r="G962" s="289">
        <v>14.15</v>
      </c>
      <c r="H962" s="289">
        <v>12.05</v>
      </c>
      <c r="I962" s="289">
        <v>0.4</v>
      </c>
      <c r="J962" s="288">
        <v>27</v>
      </c>
      <c r="K962" s="287" t="str">
        <f>IF(L962="","",IF(L962&lt;50,G962-($K$9*G962),IF(L962&gt;=50,H962-($K$9*H962))))</f>
        <v/>
      </c>
      <c r="L962" s="286"/>
    </row>
    <row r="963" spans="1:12" ht="15" customHeight="1" x14ac:dyDescent="0.25">
      <c r="A963" s="294" t="s">
        <v>5143</v>
      </c>
      <c r="B963" s="292" t="s">
        <v>73</v>
      </c>
      <c r="C963" s="291" t="s">
        <v>3178</v>
      </c>
      <c r="D963" s="291" t="s">
        <v>15</v>
      </c>
      <c r="E963" s="291" t="s">
        <v>3755</v>
      </c>
      <c r="F963" s="290" t="s">
        <v>20</v>
      </c>
      <c r="G963" s="289">
        <v>108.8</v>
      </c>
      <c r="H963" s="289">
        <v>92.5</v>
      </c>
      <c r="I963" s="289">
        <v>0.75</v>
      </c>
      <c r="J963" s="288">
        <v>163</v>
      </c>
      <c r="K963" s="287" t="str">
        <f>IF(L963="","",IF(L963&lt;50,G963-($K$9*G963),IF(L963&gt;=50,H963-($K$9*H963))))</f>
        <v/>
      </c>
      <c r="L963" s="286"/>
    </row>
    <row r="964" spans="1:12" ht="15" customHeight="1" x14ac:dyDescent="0.25">
      <c r="A964" s="294" t="s">
        <v>5142</v>
      </c>
      <c r="B964" s="292" t="s">
        <v>73</v>
      </c>
      <c r="C964" s="291" t="s">
        <v>3178</v>
      </c>
      <c r="D964" s="291" t="s">
        <v>15</v>
      </c>
      <c r="E964" s="291" t="s">
        <v>3634</v>
      </c>
      <c r="F964" s="290" t="s">
        <v>20</v>
      </c>
      <c r="G964" s="289">
        <v>96.35</v>
      </c>
      <c r="H964" s="289">
        <v>81.900000000000006</v>
      </c>
      <c r="I964" s="289">
        <v>0.75</v>
      </c>
      <c r="J964" s="288">
        <v>500</v>
      </c>
      <c r="K964" s="287" t="str">
        <f>IF(L964="","",IF(L964&lt;50,G964-($K$9*G964),IF(L964&gt;=50,H964-($K$9*H964))))</f>
        <v/>
      </c>
      <c r="L964" s="286"/>
    </row>
    <row r="965" spans="1:12" ht="15" customHeight="1" x14ac:dyDescent="0.25">
      <c r="A965" s="294" t="s">
        <v>5141</v>
      </c>
      <c r="B965" s="292" t="s">
        <v>73</v>
      </c>
      <c r="C965" s="291" t="s">
        <v>3178</v>
      </c>
      <c r="D965" s="291" t="s">
        <v>15</v>
      </c>
      <c r="E965" s="291" t="s">
        <v>3627</v>
      </c>
      <c r="F965" s="290" t="s">
        <v>20</v>
      </c>
      <c r="G965" s="289">
        <v>85.4</v>
      </c>
      <c r="H965" s="289">
        <v>72.599999999999994</v>
      </c>
      <c r="I965" s="289">
        <v>0.75</v>
      </c>
      <c r="J965" s="288">
        <v>337</v>
      </c>
      <c r="K965" s="287" t="str">
        <f>IF(L965="","",IF(L965&lt;50,G965-($K$9*G965),IF(L965&gt;=50,H965-($K$9*H965))))</f>
        <v/>
      </c>
      <c r="L965" s="286"/>
    </row>
    <row r="966" spans="1:12" ht="15" customHeight="1" x14ac:dyDescent="0.25">
      <c r="A966" s="294" t="s">
        <v>5140</v>
      </c>
      <c r="B966" s="292" t="s">
        <v>73</v>
      </c>
      <c r="C966" s="291" t="s">
        <v>3178</v>
      </c>
      <c r="D966" s="291" t="s">
        <v>15</v>
      </c>
      <c r="E966" s="291" t="s">
        <v>3625</v>
      </c>
      <c r="F966" s="290" t="s">
        <v>20</v>
      </c>
      <c r="G966" s="289">
        <v>73.150000000000006</v>
      </c>
      <c r="H966" s="289">
        <v>62.2</v>
      </c>
      <c r="I966" s="289">
        <v>0.75</v>
      </c>
      <c r="J966" s="288">
        <v>500</v>
      </c>
      <c r="K966" s="287" t="str">
        <f>IF(L966="","",IF(L966&lt;50,G966-($K$9*G966),IF(L966&gt;=50,H966-($K$9*H966))))</f>
        <v/>
      </c>
      <c r="L966" s="286"/>
    </row>
    <row r="967" spans="1:12" ht="15" customHeight="1" x14ac:dyDescent="0.25">
      <c r="A967" s="294" t="s">
        <v>5139</v>
      </c>
      <c r="B967" s="292" t="s">
        <v>73</v>
      </c>
      <c r="C967" s="291" t="s">
        <v>3178</v>
      </c>
      <c r="D967" s="291" t="s">
        <v>15</v>
      </c>
      <c r="E967" s="291" t="s">
        <v>3623</v>
      </c>
      <c r="F967" s="290" t="s">
        <v>20</v>
      </c>
      <c r="G967" s="289">
        <v>62.5</v>
      </c>
      <c r="H967" s="289">
        <v>53.15</v>
      </c>
      <c r="I967" s="289">
        <v>0.75</v>
      </c>
      <c r="J967" s="288">
        <v>500</v>
      </c>
      <c r="K967" s="287" t="str">
        <f>IF(L967="","",IF(L967&lt;50,G967-($K$9*G967),IF(L967&gt;=50,H967-($K$9*H967))))</f>
        <v/>
      </c>
      <c r="L967" s="286"/>
    </row>
    <row r="968" spans="1:12" ht="15" customHeight="1" x14ac:dyDescent="0.25">
      <c r="A968" s="294" t="s">
        <v>5138</v>
      </c>
      <c r="B968" s="292" t="s">
        <v>73</v>
      </c>
      <c r="C968" s="291" t="s">
        <v>3178</v>
      </c>
      <c r="D968" s="291" t="s">
        <v>15</v>
      </c>
      <c r="E968" s="291" t="s">
        <v>3712</v>
      </c>
      <c r="F968" s="290" t="s">
        <v>20</v>
      </c>
      <c r="G968" s="289">
        <v>54.7</v>
      </c>
      <c r="H968" s="289">
        <v>46.5</v>
      </c>
      <c r="I968" s="289">
        <v>0.75</v>
      </c>
      <c r="J968" s="288">
        <v>500</v>
      </c>
      <c r="K968" s="287" t="str">
        <f>IF(L968="","",IF(L968&lt;50,G968-($K$9*G968),IF(L968&gt;=50,H968-($K$9*H968))))</f>
        <v/>
      </c>
      <c r="L968" s="286"/>
    </row>
    <row r="969" spans="1:12" ht="15" customHeight="1" x14ac:dyDescent="0.25">
      <c r="A969" s="294" t="s">
        <v>5137</v>
      </c>
      <c r="B969" s="292" t="s">
        <v>73</v>
      </c>
      <c r="C969" s="291" t="s">
        <v>3178</v>
      </c>
      <c r="D969" s="291" t="s">
        <v>15</v>
      </c>
      <c r="E969" s="291" t="s">
        <v>3621</v>
      </c>
      <c r="F969" s="290" t="s">
        <v>20</v>
      </c>
      <c r="G969" s="289">
        <v>51.6</v>
      </c>
      <c r="H969" s="289">
        <v>43.9</v>
      </c>
      <c r="I969" s="289">
        <v>0.75</v>
      </c>
      <c r="J969" s="288">
        <v>41</v>
      </c>
      <c r="K969" s="287" t="str">
        <f>IF(L969="","",IF(L969&lt;50,G969-($K$9*G969),IF(L969&gt;=50,H969-($K$9*H969))))</f>
        <v/>
      </c>
      <c r="L969" s="286"/>
    </row>
    <row r="970" spans="1:12" ht="15" customHeight="1" x14ac:dyDescent="0.25">
      <c r="A970" s="294" t="s">
        <v>5136</v>
      </c>
      <c r="B970" s="292" t="s">
        <v>73</v>
      </c>
      <c r="C970" s="291" t="s">
        <v>3178</v>
      </c>
      <c r="D970" s="291" t="s">
        <v>15</v>
      </c>
      <c r="E970" s="291" t="s">
        <v>3708</v>
      </c>
      <c r="F970" s="290" t="s">
        <v>20</v>
      </c>
      <c r="G970" s="289">
        <v>45.15</v>
      </c>
      <c r="H970" s="289">
        <v>38.4</v>
      </c>
      <c r="I970" s="289">
        <v>0.75</v>
      </c>
      <c r="J970" s="288">
        <v>57</v>
      </c>
      <c r="K970" s="287" t="str">
        <f>IF(L970="","",IF(L970&lt;50,G970-($K$9*G970),IF(L970&gt;=50,H970-($K$9*H970))))</f>
        <v/>
      </c>
      <c r="L970" s="286"/>
    </row>
    <row r="971" spans="1:12" ht="15" customHeight="1" x14ac:dyDescent="0.25">
      <c r="A971" s="294" t="s">
        <v>5135</v>
      </c>
      <c r="B971" s="292" t="s">
        <v>73</v>
      </c>
      <c r="C971" s="291" t="s">
        <v>3178</v>
      </c>
      <c r="D971" s="291" t="s">
        <v>15</v>
      </c>
      <c r="E971" s="291" t="s">
        <v>3619</v>
      </c>
      <c r="F971" s="290" t="s">
        <v>20</v>
      </c>
      <c r="G971" s="289">
        <v>42.55</v>
      </c>
      <c r="H971" s="289">
        <v>36.200000000000003</v>
      </c>
      <c r="I971" s="289">
        <v>0.75</v>
      </c>
      <c r="J971" s="288">
        <v>33</v>
      </c>
      <c r="K971" s="287" t="str">
        <f>IF(L971="","",IF(L971&lt;50,G971-($K$9*G971),IF(L971&gt;=50,H971-($K$9*H971))))</f>
        <v/>
      </c>
      <c r="L971" s="286"/>
    </row>
    <row r="972" spans="1:12" ht="15" customHeight="1" x14ac:dyDescent="0.25">
      <c r="A972" s="294" t="s">
        <v>5134</v>
      </c>
      <c r="B972" s="292" t="s">
        <v>73</v>
      </c>
      <c r="C972" s="291" t="s">
        <v>3178</v>
      </c>
      <c r="D972" s="291" t="s">
        <v>15</v>
      </c>
      <c r="E972" s="291" t="s">
        <v>3705</v>
      </c>
      <c r="F972" s="290" t="s">
        <v>20</v>
      </c>
      <c r="G972" s="289">
        <v>37.25</v>
      </c>
      <c r="H972" s="289">
        <v>31.7</v>
      </c>
      <c r="I972" s="289">
        <v>0.75</v>
      </c>
      <c r="J972" s="288">
        <v>81</v>
      </c>
      <c r="K972" s="287" t="str">
        <f>IF(L972="","",IF(L972&lt;50,G972-($K$9*G972),IF(L972&gt;=50,H972-($K$9*H972))))</f>
        <v/>
      </c>
      <c r="L972" s="286"/>
    </row>
    <row r="973" spans="1:12" ht="15" customHeight="1" x14ac:dyDescent="0.25">
      <c r="A973" s="294" t="s">
        <v>5133</v>
      </c>
      <c r="B973" s="292" t="s">
        <v>73</v>
      </c>
      <c r="C973" s="291" t="s">
        <v>3178</v>
      </c>
      <c r="D973" s="291" t="s">
        <v>15</v>
      </c>
      <c r="E973" s="291" t="s">
        <v>3681</v>
      </c>
      <c r="F973" s="290" t="s">
        <v>20</v>
      </c>
      <c r="G973" s="289">
        <v>45.6</v>
      </c>
      <c r="H973" s="289">
        <v>38.799999999999997</v>
      </c>
      <c r="I973" s="289">
        <v>0.75</v>
      </c>
      <c r="J973" s="288">
        <v>50</v>
      </c>
      <c r="K973" s="287" t="str">
        <f>IF(L973="","",IF(L973&lt;50,G973-($K$9*G973),IF(L973&gt;=50,H973-($K$9*H973))))</f>
        <v/>
      </c>
      <c r="L973" s="286"/>
    </row>
    <row r="974" spans="1:12" ht="15" customHeight="1" x14ac:dyDescent="0.25">
      <c r="A974" s="294" t="s">
        <v>5132</v>
      </c>
      <c r="B974" s="292" t="s">
        <v>73</v>
      </c>
      <c r="C974" s="291" t="s">
        <v>3178</v>
      </c>
      <c r="D974" s="291" t="s">
        <v>15</v>
      </c>
      <c r="E974" s="291" t="s">
        <v>3642</v>
      </c>
      <c r="F974" s="290" t="s">
        <v>20</v>
      </c>
      <c r="G974" s="289">
        <v>37.200000000000003</v>
      </c>
      <c r="H974" s="289">
        <v>31.65</v>
      </c>
      <c r="I974" s="289">
        <v>0.75</v>
      </c>
      <c r="J974" s="288">
        <v>500</v>
      </c>
      <c r="K974" s="287" t="str">
        <f>IF(L974="","",IF(L974&lt;50,G974-($K$9*G974),IF(L974&gt;=50,H974-($K$9*H974))))</f>
        <v/>
      </c>
      <c r="L974" s="286"/>
    </row>
    <row r="975" spans="1:12" ht="15" customHeight="1" x14ac:dyDescent="0.25">
      <c r="A975" s="294" t="s">
        <v>5131</v>
      </c>
      <c r="B975" s="292" t="s">
        <v>73</v>
      </c>
      <c r="C975" s="291" t="s">
        <v>3178</v>
      </c>
      <c r="D975" s="291" t="s">
        <v>15</v>
      </c>
      <c r="E975" s="291" t="s">
        <v>3615</v>
      </c>
      <c r="F975" s="290" t="s">
        <v>20</v>
      </c>
      <c r="G975" s="289">
        <v>33.5</v>
      </c>
      <c r="H975" s="289">
        <v>28.5</v>
      </c>
      <c r="I975" s="289">
        <v>0.75</v>
      </c>
      <c r="J975" s="288">
        <v>500</v>
      </c>
      <c r="K975" s="287" t="str">
        <f>IF(L975="","",IF(L975&lt;50,G975-($K$9*G975),IF(L975&gt;=50,H975-($K$9*H975))))</f>
        <v/>
      </c>
      <c r="L975" s="286"/>
    </row>
    <row r="976" spans="1:12" ht="15" customHeight="1" x14ac:dyDescent="0.25">
      <c r="A976" s="294" t="s">
        <v>5130</v>
      </c>
      <c r="B976" s="292" t="s">
        <v>73</v>
      </c>
      <c r="C976" s="291" t="s">
        <v>3178</v>
      </c>
      <c r="D976" s="291" t="s">
        <v>15</v>
      </c>
      <c r="E976" s="291" t="s">
        <v>3613</v>
      </c>
      <c r="F976" s="290" t="s">
        <v>20</v>
      </c>
      <c r="G976" s="289">
        <v>29.85</v>
      </c>
      <c r="H976" s="289">
        <v>25.4</v>
      </c>
      <c r="I976" s="289">
        <v>0.75</v>
      </c>
      <c r="J976" s="288">
        <v>500</v>
      </c>
      <c r="K976" s="287" t="str">
        <f>IF(L976="","",IF(L976&lt;50,G976-($K$9*G976),IF(L976&gt;=50,H976-($K$9*H976))))</f>
        <v/>
      </c>
      <c r="L976" s="286"/>
    </row>
    <row r="977" spans="1:12" ht="15" customHeight="1" x14ac:dyDescent="0.25">
      <c r="A977" s="294" t="s">
        <v>5129</v>
      </c>
      <c r="B977" s="292" t="s">
        <v>73</v>
      </c>
      <c r="C977" s="291" t="s">
        <v>3178</v>
      </c>
      <c r="D977" s="291" t="s">
        <v>15</v>
      </c>
      <c r="E977" s="291" t="s">
        <v>3638</v>
      </c>
      <c r="F977" s="290" t="s">
        <v>20</v>
      </c>
      <c r="G977" s="289">
        <v>25.05</v>
      </c>
      <c r="H977" s="289">
        <v>21.3</v>
      </c>
      <c r="I977" s="289">
        <v>0.75</v>
      </c>
      <c r="J977" s="288">
        <v>92</v>
      </c>
      <c r="K977" s="287" t="str">
        <f>IF(L977="","",IF(L977&lt;50,G977-($K$9*G977),IF(L977&gt;=50,H977-($K$9*H977))))</f>
        <v/>
      </c>
      <c r="L977" s="286"/>
    </row>
    <row r="978" spans="1:12" ht="15" customHeight="1" x14ac:dyDescent="0.25">
      <c r="A978" s="294" t="s">
        <v>5128</v>
      </c>
      <c r="B978" s="292" t="s">
        <v>73</v>
      </c>
      <c r="C978" s="291" t="s">
        <v>3178</v>
      </c>
      <c r="D978" s="291" t="s">
        <v>15</v>
      </c>
      <c r="E978" s="291" t="s">
        <v>3636</v>
      </c>
      <c r="F978" s="290" t="s">
        <v>20</v>
      </c>
      <c r="G978" s="289">
        <v>20.9</v>
      </c>
      <c r="H978" s="289">
        <v>17.8</v>
      </c>
      <c r="I978" s="289">
        <v>0.75</v>
      </c>
      <c r="J978" s="288">
        <v>371</v>
      </c>
      <c r="K978" s="287" t="str">
        <f>IF(L978="","",IF(L978&lt;50,G978-($K$9*G978),IF(L978&gt;=50,H978-($K$9*H978))))</f>
        <v/>
      </c>
      <c r="L978" s="286"/>
    </row>
    <row r="979" spans="1:12" ht="15" customHeight="1" x14ac:dyDescent="0.25">
      <c r="A979" s="294" t="s">
        <v>5127</v>
      </c>
      <c r="B979" s="292" t="s">
        <v>74</v>
      </c>
      <c r="C979" s="291" t="s">
        <v>5113</v>
      </c>
      <c r="D979" s="291" t="s">
        <v>15</v>
      </c>
      <c r="E979" s="291" t="s">
        <v>3627</v>
      </c>
      <c r="F979" s="290" t="s">
        <v>20</v>
      </c>
      <c r="G979" s="289">
        <v>84.05</v>
      </c>
      <c r="H979" s="289">
        <v>71.45</v>
      </c>
      <c r="I979" s="289">
        <v>0.75</v>
      </c>
      <c r="J979" s="288">
        <v>90</v>
      </c>
      <c r="K979" s="287" t="str">
        <f>IF(L979="","",IF(L979&lt;50,G979-($K$9*G979),IF(L979&gt;=50,H979-($K$9*H979))))</f>
        <v/>
      </c>
      <c r="L979" s="286"/>
    </row>
    <row r="980" spans="1:12" ht="15" customHeight="1" x14ac:dyDescent="0.25">
      <c r="A980" s="294" t="s">
        <v>5126</v>
      </c>
      <c r="B980" s="292" t="s">
        <v>74</v>
      </c>
      <c r="C980" s="291" t="s">
        <v>5113</v>
      </c>
      <c r="D980" s="291" t="s">
        <v>15</v>
      </c>
      <c r="E980" s="291" t="s">
        <v>3625</v>
      </c>
      <c r="F980" s="290" t="s">
        <v>20</v>
      </c>
      <c r="G980" s="289">
        <v>72.5</v>
      </c>
      <c r="H980" s="289">
        <v>61.65</v>
      </c>
      <c r="I980" s="289">
        <v>0.75</v>
      </c>
      <c r="J980" s="288">
        <v>367</v>
      </c>
      <c r="K980" s="287" t="str">
        <f>IF(L980="","",IF(L980&lt;50,G980-($K$9*G980),IF(L980&gt;=50,H980-($K$9*H980))))</f>
        <v/>
      </c>
      <c r="L980" s="286"/>
    </row>
    <row r="981" spans="1:12" ht="15" customHeight="1" x14ac:dyDescent="0.25">
      <c r="A981" s="294" t="s">
        <v>5125</v>
      </c>
      <c r="B981" s="292" t="s">
        <v>74</v>
      </c>
      <c r="C981" s="291" t="s">
        <v>5113</v>
      </c>
      <c r="D981" s="291" t="s">
        <v>15</v>
      </c>
      <c r="E981" s="291" t="s">
        <v>3623</v>
      </c>
      <c r="F981" s="290" t="s">
        <v>20</v>
      </c>
      <c r="G981" s="289">
        <v>62.55</v>
      </c>
      <c r="H981" s="289">
        <v>53.2</v>
      </c>
      <c r="I981" s="289">
        <v>0.75</v>
      </c>
      <c r="J981" s="288">
        <v>147</v>
      </c>
      <c r="K981" s="287" t="str">
        <f>IF(L981="","",IF(L981&lt;50,G981-($K$9*G981),IF(L981&gt;=50,H981-($K$9*H981))))</f>
        <v/>
      </c>
      <c r="L981" s="286"/>
    </row>
    <row r="982" spans="1:12" ht="15" customHeight="1" x14ac:dyDescent="0.25">
      <c r="A982" s="294" t="s">
        <v>5124</v>
      </c>
      <c r="B982" s="292" t="s">
        <v>74</v>
      </c>
      <c r="C982" s="291" t="s">
        <v>5113</v>
      </c>
      <c r="D982" s="291" t="s">
        <v>15</v>
      </c>
      <c r="E982" s="291" t="s">
        <v>3712</v>
      </c>
      <c r="F982" s="290" t="s">
        <v>20</v>
      </c>
      <c r="G982" s="289">
        <v>54.75</v>
      </c>
      <c r="H982" s="289">
        <v>46.55</v>
      </c>
      <c r="I982" s="289">
        <v>0.75</v>
      </c>
      <c r="J982" s="288">
        <v>96</v>
      </c>
      <c r="K982" s="287" t="str">
        <f>IF(L982="","",IF(L982&lt;50,G982-($K$9*G982),IF(L982&gt;=50,H982-($K$9*H982))))</f>
        <v/>
      </c>
      <c r="L982" s="286"/>
    </row>
    <row r="983" spans="1:12" ht="15" customHeight="1" x14ac:dyDescent="0.25">
      <c r="A983" s="294" t="s">
        <v>5123</v>
      </c>
      <c r="B983" s="292" t="s">
        <v>74</v>
      </c>
      <c r="C983" s="291" t="s">
        <v>5113</v>
      </c>
      <c r="D983" s="291" t="s">
        <v>15</v>
      </c>
      <c r="E983" s="291" t="s">
        <v>3621</v>
      </c>
      <c r="F983" s="290" t="s">
        <v>20</v>
      </c>
      <c r="G983" s="289">
        <v>54</v>
      </c>
      <c r="H983" s="289">
        <v>45.9</v>
      </c>
      <c r="I983" s="289">
        <v>0.75</v>
      </c>
      <c r="J983" s="288">
        <v>500</v>
      </c>
      <c r="K983" s="287" t="str">
        <f>IF(L983="","",IF(L983&lt;50,G983-($K$9*G983),IF(L983&gt;=50,H983-($K$9*H983))))</f>
        <v/>
      </c>
      <c r="L983" s="286"/>
    </row>
    <row r="984" spans="1:12" ht="15" customHeight="1" x14ac:dyDescent="0.25">
      <c r="A984" s="294" t="s">
        <v>5122</v>
      </c>
      <c r="B984" s="292" t="s">
        <v>74</v>
      </c>
      <c r="C984" s="291" t="s">
        <v>5113</v>
      </c>
      <c r="D984" s="291" t="s">
        <v>15</v>
      </c>
      <c r="E984" s="291" t="s">
        <v>3708</v>
      </c>
      <c r="F984" s="290" t="s">
        <v>20</v>
      </c>
      <c r="G984" s="289">
        <v>47.25</v>
      </c>
      <c r="H984" s="289">
        <v>40.200000000000003</v>
      </c>
      <c r="I984" s="289">
        <v>0.75</v>
      </c>
      <c r="J984" s="288">
        <v>188</v>
      </c>
      <c r="K984" s="287" t="str">
        <f>IF(L984="","",IF(L984&lt;50,G984-($K$9*G984),IF(L984&gt;=50,H984-($K$9*H984))))</f>
        <v/>
      </c>
      <c r="L984" s="286"/>
    </row>
    <row r="985" spans="1:12" ht="15" customHeight="1" x14ac:dyDescent="0.25">
      <c r="A985" s="294" t="s">
        <v>5121</v>
      </c>
      <c r="B985" s="292" t="s">
        <v>74</v>
      </c>
      <c r="C985" s="291" t="s">
        <v>5113</v>
      </c>
      <c r="D985" s="291" t="s">
        <v>15</v>
      </c>
      <c r="E985" s="291" t="s">
        <v>3619</v>
      </c>
      <c r="F985" s="290" t="s">
        <v>20</v>
      </c>
      <c r="G985" s="289">
        <v>45.75</v>
      </c>
      <c r="H985" s="289">
        <v>38.9</v>
      </c>
      <c r="I985" s="289">
        <v>0.75</v>
      </c>
      <c r="J985" s="288">
        <v>293</v>
      </c>
      <c r="K985" s="287" t="str">
        <f>IF(L985="","",IF(L985&lt;50,G985-($K$9*G985),IF(L985&gt;=50,H985-($K$9*H985))))</f>
        <v/>
      </c>
      <c r="L985" s="286"/>
    </row>
    <row r="986" spans="1:12" ht="15" customHeight="1" x14ac:dyDescent="0.25">
      <c r="A986" s="294" t="s">
        <v>5120</v>
      </c>
      <c r="B986" s="292" t="s">
        <v>74</v>
      </c>
      <c r="C986" s="291" t="s">
        <v>5113</v>
      </c>
      <c r="D986" s="291" t="s">
        <v>15</v>
      </c>
      <c r="E986" s="291" t="s">
        <v>3705</v>
      </c>
      <c r="F986" s="290" t="s">
        <v>20</v>
      </c>
      <c r="G986" s="289">
        <v>40.049999999999997</v>
      </c>
      <c r="H986" s="289">
        <v>34.049999999999997</v>
      </c>
      <c r="I986" s="289">
        <v>0.75</v>
      </c>
      <c r="J986" s="288">
        <v>103</v>
      </c>
      <c r="K986" s="287" t="str">
        <f>IF(L986="","",IF(L986&lt;50,G986-($K$9*G986),IF(L986&gt;=50,H986-($K$9*H986))))</f>
        <v/>
      </c>
      <c r="L986" s="286"/>
    </row>
    <row r="987" spans="1:12" ht="15" customHeight="1" x14ac:dyDescent="0.25">
      <c r="A987" s="294" t="s">
        <v>5119</v>
      </c>
      <c r="B987" s="292" t="s">
        <v>74</v>
      </c>
      <c r="C987" s="291" t="s">
        <v>5113</v>
      </c>
      <c r="D987" s="291" t="s">
        <v>15</v>
      </c>
      <c r="E987" s="291" t="s">
        <v>3617</v>
      </c>
      <c r="F987" s="290" t="s">
        <v>20</v>
      </c>
      <c r="G987" s="289">
        <v>37.85</v>
      </c>
      <c r="H987" s="289">
        <v>32.200000000000003</v>
      </c>
      <c r="I987" s="289">
        <v>0.75</v>
      </c>
      <c r="J987" s="288">
        <v>34</v>
      </c>
      <c r="K987" s="287" t="str">
        <f>IF(L987="","",IF(L987&lt;50,G987-($K$9*G987),IF(L987&gt;=50,H987-($K$9*H987))))</f>
        <v/>
      </c>
      <c r="L987" s="286"/>
    </row>
    <row r="988" spans="1:12" ht="15" customHeight="1" x14ac:dyDescent="0.25">
      <c r="A988" s="294" t="s">
        <v>5118</v>
      </c>
      <c r="B988" s="292" t="s">
        <v>74</v>
      </c>
      <c r="C988" s="291" t="s">
        <v>5113</v>
      </c>
      <c r="D988" s="291" t="s">
        <v>15</v>
      </c>
      <c r="E988" s="291" t="s">
        <v>3661</v>
      </c>
      <c r="F988" s="290" t="s">
        <v>20</v>
      </c>
      <c r="G988" s="289">
        <v>33.15</v>
      </c>
      <c r="H988" s="289">
        <v>28.2</v>
      </c>
      <c r="I988" s="289">
        <v>0.75</v>
      </c>
      <c r="J988" s="288">
        <v>34</v>
      </c>
      <c r="K988" s="287" t="str">
        <f>IF(L988="","",IF(L988&lt;50,G988-($K$9*G988),IF(L988&gt;=50,H988-($K$9*H988))))</f>
        <v/>
      </c>
      <c r="L988" s="286"/>
    </row>
    <row r="989" spans="1:12" ht="15" customHeight="1" x14ac:dyDescent="0.25">
      <c r="A989" s="294" t="s">
        <v>5117</v>
      </c>
      <c r="B989" s="292" t="s">
        <v>74</v>
      </c>
      <c r="C989" s="291" t="s">
        <v>5113</v>
      </c>
      <c r="D989" s="291" t="s">
        <v>15</v>
      </c>
      <c r="E989" s="291" t="s">
        <v>3642</v>
      </c>
      <c r="F989" s="290" t="s">
        <v>20</v>
      </c>
      <c r="G989" s="289">
        <v>37.6</v>
      </c>
      <c r="H989" s="289">
        <v>32</v>
      </c>
      <c r="I989" s="289">
        <v>0.75</v>
      </c>
      <c r="J989" s="288">
        <v>500</v>
      </c>
      <c r="K989" s="287" t="str">
        <f>IF(L989="","",IF(L989&lt;50,G989-($K$9*G989),IF(L989&gt;=50,H989-($K$9*H989))))</f>
        <v/>
      </c>
      <c r="L989" s="286"/>
    </row>
    <row r="990" spans="1:12" ht="15" customHeight="1" x14ac:dyDescent="0.25">
      <c r="A990" s="294" t="s">
        <v>5116</v>
      </c>
      <c r="B990" s="292" t="s">
        <v>74</v>
      </c>
      <c r="C990" s="291" t="s">
        <v>5113</v>
      </c>
      <c r="D990" s="291" t="s">
        <v>15</v>
      </c>
      <c r="E990" s="291" t="s">
        <v>3615</v>
      </c>
      <c r="F990" s="290" t="s">
        <v>20</v>
      </c>
      <c r="G990" s="289">
        <v>33.85</v>
      </c>
      <c r="H990" s="289">
        <v>28.8</v>
      </c>
      <c r="I990" s="289">
        <v>0.75</v>
      </c>
      <c r="J990" s="288">
        <v>500</v>
      </c>
      <c r="K990" s="287" t="str">
        <f>IF(L990="","",IF(L990&lt;50,G990-($K$9*G990),IF(L990&gt;=50,H990-($K$9*H990))))</f>
        <v/>
      </c>
      <c r="L990" s="286"/>
    </row>
    <row r="991" spans="1:12" ht="15" customHeight="1" x14ac:dyDescent="0.25">
      <c r="A991" s="294" t="s">
        <v>5115</v>
      </c>
      <c r="B991" s="292" t="s">
        <v>74</v>
      </c>
      <c r="C991" s="291" t="s">
        <v>5113</v>
      </c>
      <c r="D991" s="291" t="s">
        <v>15</v>
      </c>
      <c r="E991" s="291" t="s">
        <v>3613</v>
      </c>
      <c r="F991" s="290" t="s">
        <v>20</v>
      </c>
      <c r="G991" s="289">
        <v>30.25</v>
      </c>
      <c r="H991" s="289">
        <v>25.75</v>
      </c>
      <c r="I991" s="289">
        <v>0.75</v>
      </c>
      <c r="J991" s="288">
        <v>394</v>
      </c>
      <c r="K991" s="287" t="str">
        <f>IF(L991="","",IF(L991&lt;50,G991-($K$9*G991),IF(L991&gt;=50,H991-($K$9*H991))))</f>
        <v/>
      </c>
      <c r="L991" s="286"/>
    </row>
    <row r="992" spans="1:12" ht="15" customHeight="1" x14ac:dyDescent="0.25">
      <c r="A992" s="294" t="s">
        <v>5114</v>
      </c>
      <c r="B992" s="292" t="s">
        <v>74</v>
      </c>
      <c r="C992" s="291" t="s">
        <v>5113</v>
      </c>
      <c r="D992" s="291" t="s">
        <v>15</v>
      </c>
      <c r="E992" s="291" t="s">
        <v>3638</v>
      </c>
      <c r="F992" s="290" t="s">
        <v>20</v>
      </c>
      <c r="G992" s="289">
        <v>25.4</v>
      </c>
      <c r="H992" s="289">
        <v>21.6</v>
      </c>
      <c r="I992" s="289">
        <v>0.75</v>
      </c>
      <c r="J992" s="288">
        <v>148</v>
      </c>
      <c r="K992" s="287" t="str">
        <f>IF(L992="","",IF(L992&lt;50,G992-($K$9*G992),IF(L992&gt;=50,H992-($K$9*H992))))</f>
        <v/>
      </c>
      <c r="L992" s="286"/>
    </row>
    <row r="993" spans="1:12" ht="15" customHeight="1" x14ac:dyDescent="0.25">
      <c r="A993" s="294" t="s">
        <v>5112</v>
      </c>
      <c r="B993" s="292" t="s">
        <v>75</v>
      </c>
      <c r="C993" s="291" t="s">
        <v>3176</v>
      </c>
      <c r="D993" s="291" t="s">
        <v>15</v>
      </c>
      <c r="E993" s="291" t="s">
        <v>3868</v>
      </c>
      <c r="F993" s="290" t="s">
        <v>20</v>
      </c>
      <c r="G993" s="289">
        <v>82.45</v>
      </c>
      <c r="H993" s="289">
        <v>70.099999999999994</v>
      </c>
      <c r="I993" s="289">
        <v>1.5</v>
      </c>
      <c r="J993" s="288">
        <v>119</v>
      </c>
      <c r="K993" s="287" t="str">
        <f>IF(L993="","",IF(L993&lt;50,G993-($K$9*G993),IF(L993&gt;=50,H993-($K$9*H993))))</f>
        <v/>
      </c>
      <c r="L993" s="286"/>
    </row>
    <row r="994" spans="1:12" ht="15" customHeight="1" x14ac:dyDescent="0.25">
      <c r="A994" s="294" t="s">
        <v>5111</v>
      </c>
      <c r="B994" s="292" t="s">
        <v>75</v>
      </c>
      <c r="C994" s="291" t="s">
        <v>3176</v>
      </c>
      <c r="D994" s="291" t="s">
        <v>15</v>
      </c>
      <c r="E994" s="291" t="s">
        <v>3625</v>
      </c>
      <c r="F994" s="290" t="s">
        <v>20</v>
      </c>
      <c r="G994" s="289">
        <v>83.5</v>
      </c>
      <c r="H994" s="289">
        <v>71</v>
      </c>
      <c r="I994" s="289">
        <v>1.5</v>
      </c>
      <c r="J994" s="288">
        <v>500</v>
      </c>
      <c r="K994" s="287" t="str">
        <f>IF(L994="","",IF(L994&lt;50,G994-($K$9*G994),IF(L994&gt;=50,H994-($K$9*H994))))</f>
        <v/>
      </c>
      <c r="L994" s="286"/>
    </row>
    <row r="995" spans="1:12" ht="15" customHeight="1" x14ac:dyDescent="0.25">
      <c r="A995" s="294" t="s">
        <v>5110</v>
      </c>
      <c r="B995" s="292" t="s">
        <v>75</v>
      </c>
      <c r="C995" s="291" t="s">
        <v>3176</v>
      </c>
      <c r="D995" s="291" t="s">
        <v>15</v>
      </c>
      <c r="E995" s="291" t="s">
        <v>3715</v>
      </c>
      <c r="F995" s="290" t="s">
        <v>20</v>
      </c>
      <c r="G995" s="289">
        <v>73.099999999999994</v>
      </c>
      <c r="H995" s="289">
        <v>62.15</v>
      </c>
      <c r="I995" s="289">
        <v>1.5</v>
      </c>
      <c r="J995" s="288">
        <v>500</v>
      </c>
      <c r="K995" s="287" t="str">
        <f>IF(L995="","",IF(L995&lt;50,G995-($K$9*G995),IF(L995&gt;=50,H995-($K$9*H995))))</f>
        <v/>
      </c>
      <c r="L995" s="286"/>
    </row>
    <row r="996" spans="1:12" ht="15" customHeight="1" x14ac:dyDescent="0.25">
      <c r="A996" s="294" t="s">
        <v>5109</v>
      </c>
      <c r="B996" s="292" t="s">
        <v>75</v>
      </c>
      <c r="C996" s="291" t="s">
        <v>3176</v>
      </c>
      <c r="D996" s="291" t="s">
        <v>15</v>
      </c>
      <c r="E996" s="291" t="s">
        <v>3623</v>
      </c>
      <c r="F996" s="290" t="s">
        <v>20</v>
      </c>
      <c r="G996" s="289">
        <v>72.900000000000006</v>
      </c>
      <c r="H996" s="289">
        <v>62</v>
      </c>
      <c r="I996" s="289">
        <v>1.5</v>
      </c>
      <c r="J996" s="288">
        <v>168</v>
      </c>
      <c r="K996" s="287" t="str">
        <f>IF(L996="","",IF(L996&lt;50,G996-($K$9*G996),IF(L996&gt;=50,H996-($K$9*H996))))</f>
        <v/>
      </c>
      <c r="L996" s="286"/>
    </row>
    <row r="997" spans="1:12" ht="15" customHeight="1" x14ac:dyDescent="0.25">
      <c r="A997" s="294" t="s">
        <v>5108</v>
      </c>
      <c r="B997" s="292" t="s">
        <v>75</v>
      </c>
      <c r="C997" s="291" t="s">
        <v>3176</v>
      </c>
      <c r="D997" s="291" t="s">
        <v>15</v>
      </c>
      <c r="E997" s="291" t="s">
        <v>3708</v>
      </c>
      <c r="F997" s="290" t="s">
        <v>20</v>
      </c>
      <c r="G997" s="289">
        <v>54.6</v>
      </c>
      <c r="H997" s="289">
        <v>46.45</v>
      </c>
      <c r="I997" s="289">
        <v>1.5</v>
      </c>
      <c r="J997" s="288">
        <v>15</v>
      </c>
      <c r="K997" s="287" t="str">
        <f>IF(L997="","",IF(L997&lt;50,G997-($K$9*G997),IF(L997&gt;=50,H997-($K$9*H997))))</f>
        <v/>
      </c>
      <c r="L997" s="286"/>
    </row>
    <row r="998" spans="1:12" ht="15" customHeight="1" x14ac:dyDescent="0.25">
      <c r="A998" s="294" t="s">
        <v>5107</v>
      </c>
      <c r="B998" s="292" t="s">
        <v>75</v>
      </c>
      <c r="C998" s="291" t="s">
        <v>3176</v>
      </c>
      <c r="D998" s="291" t="s">
        <v>15</v>
      </c>
      <c r="E998" s="291" t="s">
        <v>3681</v>
      </c>
      <c r="F998" s="290" t="s">
        <v>20</v>
      </c>
      <c r="G998" s="289">
        <v>57.2</v>
      </c>
      <c r="H998" s="289">
        <v>48.65</v>
      </c>
      <c r="I998" s="289">
        <v>1.5</v>
      </c>
      <c r="J998" s="288">
        <v>495</v>
      </c>
      <c r="K998" s="287" t="str">
        <f>IF(L998="","",IF(L998&lt;50,G998-($K$9*G998),IF(L998&gt;=50,H998-($K$9*H998))))</f>
        <v/>
      </c>
      <c r="L998" s="286"/>
    </row>
    <row r="999" spans="1:12" ht="15" customHeight="1" x14ac:dyDescent="0.25">
      <c r="A999" s="294" t="s">
        <v>5106</v>
      </c>
      <c r="B999" s="292" t="s">
        <v>75</v>
      </c>
      <c r="C999" s="291" t="s">
        <v>3176</v>
      </c>
      <c r="D999" s="291" t="s">
        <v>15</v>
      </c>
      <c r="E999" s="291" t="s">
        <v>3679</v>
      </c>
      <c r="F999" s="290" t="s">
        <v>20</v>
      </c>
      <c r="G999" s="289">
        <v>52.6</v>
      </c>
      <c r="H999" s="289">
        <v>44.75</v>
      </c>
      <c r="I999" s="289">
        <v>1.5</v>
      </c>
      <c r="J999" s="288">
        <v>500</v>
      </c>
      <c r="K999" s="287" t="str">
        <f>IF(L999="","",IF(L999&lt;50,G999-($K$9*G999),IF(L999&gt;=50,H999-($K$9*H999))))</f>
        <v/>
      </c>
      <c r="L999" s="286"/>
    </row>
    <row r="1000" spans="1:12" ht="15" customHeight="1" x14ac:dyDescent="0.25">
      <c r="A1000" s="294" t="s">
        <v>5105</v>
      </c>
      <c r="B1000" s="292" t="s">
        <v>75</v>
      </c>
      <c r="C1000" s="291" t="s">
        <v>3176</v>
      </c>
      <c r="D1000" s="291" t="s">
        <v>15</v>
      </c>
      <c r="E1000" s="291" t="s">
        <v>3642</v>
      </c>
      <c r="F1000" s="290" t="s">
        <v>20</v>
      </c>
      <c r="G1000" s="289">
        <v>48.45</v>
      </c>
      <c r="H1000" s="289">
        <v>41.2</v>
      </c>
      <c r="I1000" s="289">
        <v>1.5</v>
      </c>
      <c r="J1000" s="288">
        <v>500</v>
      </c>
      <c r="K1000" s="287" t="str">
        <f>IF(L1000="","",IF(L1000&lt;50,G1000-($K$9*G1000),IF(L1000&gt;=50,H1000-($K$9*H1000))))</f>
        <v/>
      </c>
      <c r="L1000" s="286"/>
    </row>
    <row r="1001" spans="1:12" ht="15" customHeight="1" x14ac:dyDescent="0.25">
      <c r="A1001" s="294" t="s">
        <v>5104</v>
      </c>
      <c r="B1001" s="292" t="s">
        <v>75</v>
      </c>
      <c r="C1001" s="291" t="s">
        <v>3176</v>
      </c>
      <c r="D1001" s="291" t="s">
        <v>15</v>
      </c>
      <c r="E1001" s="291" t="s">
        <v>3613</v>
      </c>
      <c r="F1001" s="290" t="s">
        <v>20</v>
      </c>
      <c r="G1001" s="289">
        <v>41.1</v>
      </c>
      <c r="H1001" s="289">
        <v>34.950000000000003</v>
      </c>
      <c r="I1001" s="289">
        <v>1.5</v>
      </c>
      <c r="J1001" s="288">
        <v>500</v>
      </c>
      <c r="K1001" s="287" t="str">
        <f>IF(L1001="","",IF(L1001&lt;50,G1001-($K$9*G1001),IF(L1001&gt;=50,H1001-($K$9*H1001))))</f>
        <v/>
      </c>
      <c r="L1001" s="286"/>
    </row>
    <row r="1002" spans="1:12" ht="15" customHeight="1" x14ac:dyDescent="0.25">
      <c r="A1002" s="294" t="s">
        <v>5103</v>
      </c>
      <c r="B1002" s="292" t="s">
        <v>75</v>
      </c>
      <c r="C1002" s="291" t="s">
        <v>3176</v>
      </c>
      <c r="D1002" s="291" t="s">
        <v>15</v>
      </c>
      <c r="E1002" s="291" t="s">
        <v>3638</v>
      </c>
      <c r="F1002" s="290" t="s">
        <v>20</v>
      </c>
      <c r="G1002" s="289">
        <v>38.25</v>
      </c>
      <c r="H1002" s="289">
        <v>32.549999999999997</v>
      </c>
      <c r="I1002" s="289">
        <v>1.5</v>
      </c>
      <c r="J1002" s="288">
        <v>500</v>
      </c>
      <c r="K1002" s="287" t="str">
        <f>IF(L1002="","",IF(L1002&lt;50,G1002-($K$9*G1002),IF(L1002&gt;=50,H1002-($K$9*H1002))))</f>
        <v/>
      </c>
      <c r="L1002" s="286"/>
    </row>
    <row r="1003" spans="1:12" ht="15" customHeight="1" x14ac:dyDescent="0.25">
      <c r="A1003" s="294" t="s">
        <v>5102</v>
      </c>
      <c r="B1003" s="292" t="s">
        <v>75</v>
      </c>
      <c r="C1003" s="291" t="s">
        <v>3176</v>
      </c>
      <c r="D1003" s="291" t="s">
        <v>15</v>
      </c>
      <c r="E1003" s="291" t="s">
        <v>3636</v>
      </c>
      <c r="F1003" s="290" t="s">
        <v>20</v>
      </c>
      <c r="G1003" s="289">
        <v>34.700000000000003</v>
      </c>
      <c r="H1003" s="289">
        <v>29.5</v>
      </c>
      <c r="I1003" s="289">
        <v>1.5</v>
      </c>
      <c r="J1003" s="288">
        <v>500</v>
      </c>
      <c r="K1003" s="287" t="str">
        <f>IF(L1003="","",IF(L1003&lt;50,G1003-($K$9*G1003),IF(L1003&gt;=50,H1003-($K$9*H1003))))</f>
        <v/>
      </c>
      <c r="L1003" s="286"/>
    </row>
    <row r="1004" spans="1:12" ht="15" customHeight="1" x14ac:dyDescent="0.25">
      <c r="A1004" s="294" t="s">
        <v>5101</v>
      </c>
      <c r="B1004" s="292" t="s">
        <v>75</v>
      </c>
      <c r="C1004" s="291" t="s">
        <v>3176</v>
      </c>
      <c r="D1004" s="291" t="s">
        <v>15</v>
      </c>
      <c r="E1004" s="291" t="s">
        <v>3629</v>
      </c>
      <c r="F1004" s="290" t="s">
        <v>20</v>
      </c>
      <c r="G1004" s="289">
        <v>31.15</v>
      </c>
      <c r="H1004" s="289">
        <v>26.5</v>
      </c>
      <c r="I1004" s="289">
        <v>1.5</v>
      </c>
      <c r="J1004" s="288">
        <v>500</v>
      </c>
      <c r="K1004" s="287" t="str">
        <f>IF(L1004="","",IF(L1004&lt;50,G1004-($K$9*G1004),IF(L1004&gt;=50,H1004-($K$9*H1004))))</f>
        <v/>
      </c>
      <c r="L1004" s="286"/>
    </row>
    <row r="1005" spans="1:12" ht="15" customHeight="1" x14ac:dyDescent="0.25">
      <c r="A1005" s="294" t="s">
        <v>5100</v>
      </c>
      <c r="B1005" s="292" t="s">
        <v>75</v>
      </c>
      <c r="C1005" s="291" t="s">
        <v>3176</v>
      </c>
      <c r="D1005" s="291" t="s">
        <v>15</v>
      </c>
      <c r="E1005" s="291" t="s">
        <v>3848</v>
      </c>
      <c r="F1005" s="290" t="s">
        <v>20</v>
      </c>
      <c r="G1005" s="289">
        <v>26.55</v>
      </c>
      <c r="H1005" s="289">
        <v>22.6</v>
      </c>
      <c r="I1005" s="289">
        <v>1.5</v>
      </c>
      <c r="J1005" s="288">
        <v>116</v>
      </c>
      <c r="K1005" s="287" t="str">
        <f>IF(L1005="","",IF(L1005&lt;50,G1005-($K$9*G1005),IF(L1005&gt;=50,H1005-($K$9*H1005))))</f>
        <v/>
      </c>
      <c r="L1005" s="286"/>
    </row>
    <row r="1006" spans="1:12" ht="15" customHeight="1" x14ac:dyDescent="0.25">
      <c r="A1006" s="294" t="s">
        <v>5099</v>
      </c>
      <c r="B1006" s="292" t="s">
        <v>5091</v>
      </c>
      <c r="C1006" s="291" t="s">
        <v>5090</v>
      </c>
      <c r="D1006" s="291" t="s">
        <v>15</v>
      </c>
      <c r="E1006" s="291" t="s">
        <v>3779</v>
      </c>
      <c r="F1006" s="290" t="s">
        <v>20</v>
      </c>
      <c r="G1006" s="289">
        <v>54.1</v>
      </c>
      <c r="H1006" s="289">
        <v>46</v>
      </c>
      <c r="I1006" s="289"/>
      <c r="J1006" s="288">
        <v>49</v>
      </c>
      <c r="K1006" s="287" t="str">
        <f>IF(L1006="","",IF(L1006&lt;50,G1006-($K$9*G1006),IF(L1006&gt;=50,H1006-($K$9*H1006))))</f>
        <v/>
      </c>
      <c r="L1006" s="286"/>
    </row>
    <row r="1007" spans="1:12" ht="15" customHeight="1" x14ac:dyDescent="0.25">
      <c r="A1007" s="294" t="s">
        <v>5098</v>
      </c>
      <c r="B1007" s="292" t="s">
        <v>5091</v>
      </c>
      <c r="C1007" s="291" t="s">
        <v>5090</v>
      </c>
      <c r="D1007" s="291" t="s">
        <v>15</v>
      </c>
      <c r="E1007" s="291" t="s">
        <v>3681</v>
      </c>
      <c r="F1007" s="290" t="s">
        <v>20</v>
      </c>
      <c r="G1007" s="289">
        <v>50.15</v>
      </c>
      <c r="H1007" s="289">
        <v>42.65</v>
      </c>
      <c r="I1007" s="289"/>
      <c r="J1007" s="288">
        <v>500</v>
      </c>
      <c r="K1007" s="287" t="str">
        <f>IF(L1007="","",IF(L1007&lt;50,G1007-($K$9*G1007),IF(L1007&gt;=50,H1007-($K$9*H1007))))</f>
        <v/>
      </c>
      <c r="L1007" s="286"/>
    </row>
    <row r="1008" spans="1:12" ht="15" customHeight="1" x14ac:dyDescent="0.25">
      <c r="A1008" s="294" t="s">
        <v>5097</v>
      </c>
      <c r="B1008" s="292" t="s">
        <v>5091</v>
      </c>
      <c r="C1008" s="291" t="s">
        <v>5090</v>
      </c>
      <c r="D1008" s="291" t="s">
        <v>15</v>
      </c>
      <c r="E1008" s="291" t="s">
        <v>3679</v>
      </c>
      <c r="F1008" s="290" t="s">
        <v>20</v>
      </c>
      <c r="G1008" s="289">
        <v>46.15</v>
      </c>
      <c r="H1008" s="289">
        <v>39.25</v>
      </c>
      <c r="I1008" s="289"/>
      <c r="J1008" s="288">
        <v>171</v>
      </c>
      <c r="K1008" s="287" t="str">
        <f>IF(L1008="","",IF(L1008&lt;50,G1008-($K$9*G1008),IF(L1008&gt;=50,H1008-($K$9*H1008))))</f>
        <v/>
      </c>
      <c r="L1008" s="286"/>
    </row>
    <row r="1009" spans="1:12" ht="15" customHeight="1" x14ac:dyDescent="0.25">
      <c r="A1009" s="294" t="s">
        <v>5096</v>
      </c>
      <c r="B1009" s="292" t="s">
        <v>5091</v>
      </c>
      <c r="C1009" s="291" t="s">
        <v>5090</v>
      </c>
      <c r="D1009" s="291" t="s">
        <v>15</v>
      </c>
      <c r="E1009" s="291" t="s">
        <v>3642</v>
      </c>
      <c r="F1009" s="290" t="s">
        <v>20</v>
      </c>
      <c r="G1009" s="289">
        <v>42.4</v>
      </c>
      <c r="H1009" s="289">
        <v>36.049999999999997</v>
      </c>
      <c r="I1009" s="289"/>
      <c r="J1009" s="288">
        <v>42</v>
      </c>
      <c r="K1009" s="287" t="str">
        <f>IF(L1009="","",IF(L1009&lt;50,G1009-($K$9*G1009),IF(L1009&gt;=50,H1009-($K$9*H1009))))</f>
        <v/>
      </c>
      <c r="L1009" s="286"/>
    </row>
    <row r="1010" spans="1:12" ht="15" customHeight="1" x14ac:dyDescent="0.25">
      <c r="A1010" s="294" t="s">
        <v>5095</v>
      </c>
      <c r="B1010" s="292" t="s">
        <v>5091</v>
      </c>
      <c r="C1010" s="291" t="s">
        <v>5090</v>
      </c>
      <c r="D1010" s="291" t="s">
        <v>15</v>
      </c>
      <c r="E1010" s="291" t="s">
        <v>3638</v>
      </c>
      <c r="F1010" s="290" t="s">
        <v>20</v>
      </c>
      <c r="G1010" s="289">
        <v>30.25</v>
      </c>
      <c r="H1010" s="289">
        <v>25.75</v>
      </c>
      <c r="I1010" s="289"/>
      <c r="J1010" s="288">
        <v>500</v>
      </c>
      <c r="K1010" s="287" t="str">
        <f>IF(L1010="","",IF(L1010&lt;50,G1010-($K$9*G1010),IF(L1010&gt;=50,H1010-($K$9*H1010))))</f>
        <v/>
      </c>
      <c r="L1010" s="286"/>
    </row>
    <row r="1011" spans="1:12" ht="15" customHeight="1" x14ac:dyDescent="0.25">
      <c r="A1011" s="294" t="s">
        <v>5094</v>
      </c>
      <c r="B1011" s="292" t="s">
        <v>5091</v>
      </c>
      <c r="C1011" s="291" t="s">
        <v>5090</v>
      </c>
      <c r="D1011" s="291" t="s">
        <v>15</v>
      </c>
      <c r="E1011" s="291" t="s">
        <v>3636</v>
      </c>
      <c r="F1011" s="290" t="s">
        <v>20</v>
      </c>
      <c r="G1011" s="289">
        <v>26.2</v>
      </c>
      <c r="H1011" s="289">
        <v>22.3</v>
      </c>
      <c r="I1011" s="289"/>
      <c r="J1011" s="288">
        <v>500</v>
      </c>
      <c r="K1011" s="287" t="str">
        <f>IF(L1011="","",IF(L1011&lt;50,G1011-($K$9*G1011),IF(L1011&gt;=50,H1011-($K$9*H1011))))</f>
        <v/>
      </c>
      <c r="L1011" s="286"/>
    </row>
    <row r="1012" spans="1:12" ht="15" customHeight="1" x14ac:dyDescent="0.25">
      <c r="A1012" s="294" t="s">
        <v>5093</v>
      </c>
      <c r="B1012" s="292" t="s">
        <v>5091</v>
      </c>
      <c r="C1012" s="291" t="s">
        <v>5090</v>
      </c>
      <c r="D1012" s="291" t="s">
        <v>15</v>
      </c>
      <c r="E1012" s="291" t="s">
        <v>3629</v>
      </c>
      <c r="F1012" s="290" t="s">
        <v>20</v>
      </c>
      <c r="G1012" s="289">
        <v>22.2</v>
      </c>
      <c r="H1012" s="289">
        <v>18.899999999999999</v>
      </c>
      <c r="I1012" s="289"/>
      <c r="J1012" s="288">
        <v>176</v>
      </c>
      <c r="K1012" s="287" t="str">
        <f>IF(L1012="","",IF(L1012&lt;50,G1012-($K$9*G1012),IF(L1012&gt;=50,H1012-($K$9*H1012))))</f>
        <v/>
      </c>
      <c r="L1012" s="286"/>
    </row>
    <row r="1013" spans="1:12" ht="15" customHeight="1" x14ac:dyDescent="0.25">
      <c r="A1013" s="294" t="s">
        <v>5092</v>
      </c>
      <c r="B1013" s="292" t="s">
        <v>5091</v>
      </c>
      <c r="C1013" s="291" t="s">
        <v>5090</v>
      </c>
      <c r="D1013" s="291" t="s">
        <v>15</v>
      </c>
      <c r="E1013" s="291" t="s">
        <v>3848</v>
      </c>
      <c r="F1013" s="290" t="s">
        <v>20</v>
      </c>
      <c r="G1013" s="289">
        <v>18.149999999999999</v>
      </c>
      <c r="H1013" s="289">
        <v>15.45</v>
      </c>
      <c r="I1013" s="289"/>
      <c r="J1013" s="288">
        <v>152</v>
      </c>
      <c r="K1013" s="287" t="str">
        <f>IF(L1013="","",IF(L1013&lt;50,G1013-($K$9*G1013),IF(L1013&gt;=50,H1013-($K$9*H1013))))</f>
        <v/>
      </c>
      <c r="L1013" s="286"/>
    </row>
    <row r="1014" spans="1:12" ht="15" customHeight="1" x14ac:dyDescent="0.25">
      <c r="A1014" s="294" t="s">
        <v>5089</v>
      </c>
      <c r="B1014" s="292" t="s">
        <v>76</v>
      </c>
      <c r="C1014" s="291" t="s">
        <v>5088</v>
      </c>
      <c r="D1014" s="291" t="s">
        <v>15</v>
      </c>
      <c r="E1014" s="291" t="s">
        <v>4514</v>
      </c>
      <c r="F1014" s="290" t="s">
        <v>19</v>
      </c>
      <c r="G1014" s="289">
        <v>25.6</v>
      </c>
      <c r="H1014" s="289">
        <v>21.8</v>
      </c>
      <c r="I1014" s="289">
        <v>2.65</v>
      </c>
      <c r="J1014" s="288">
        <v>500</v>
      </c>
      <c r="K1014" s="287" t="str">
        <f>IF(L1014="","",IF(L1014&lt;50,G1014-($K$9*G1014),IF(L1014&gt;=50,H1014-($K$9*H1014))))</f>
        <v/>
      </c>
      <c r="L1014" s="286"/>
    </row>
    <row r="1015" spans="1:12" ht="15" customHeight="1" x14ac:dyDescent="0.25">
      <c r="A1015" s="294" t="s">
        <v>5087</v>
      </c>
      <c r="B1015" s="292" t="s">
        <v>232</v>
      </c>
      <c r="C1015" s="291" t="s">
        <v>5084</v>
      </c>
      <c r="D1015" s="291" t="s">
        <v>15</v>
      </c>
      <c r="E1015" s="291" t="s">
        <v>4516</v>
      </c>
      <c r="F1015" s="290" t="s">
        <v>19</v>
      </c>
      <c r="G1015" s="289">
        <v>30.25</v>
      </c>
      <c r="H1015" s="289">
        <v>25.75</v>
      </c>
      <c r="I1015" s="289">
        <v>2.65</v>
      </c>
      <c r="J1015" s="288">
        <v>315</v>
      </c>
      <c r="K1015" s="287" t="str">
        <f>IF(L1015="","",IF(L1015&lt;50,G1015-($K$9*G1015),IF(L1015&gt;=50,H1015-($K$9*H1015))))</f>
        <v/>
      </c>
      <c r="L1015" s="286"/>
    </row>
    <row r="1016" spans="1:12" ht="15" customHeight="1" x14ac:dyDescent="0.25">
      <c r="A1016" s="294" t="s">
        <v>5086</v>
      </c>
      <c r="B1016" s="292" t="s">
        <v>232</v>
      </c>
      <c r="C1016" s="291" t="s">
        <v>5084</v>
      </c>
      <c r="D1016" s="291" t="s">
        <v>15</v>
      </c>
      <c r="E1016" s="291" t="s">
        <v>4514</v>
      </c>
      <c r="F1016" s="290" t="s">
        <v>19</v>
      </c>
      <c r="G1016" s="289">
        <v>25.6</v>
      </c>
      <c r="H1016" s="289">
        <v>21.8</v>
      </c>
      <c r="I1016" s="289">
        <v>2.65</v>
      </c>
      <c r="J1016" s="288">
        <v>183</v>
      </c>
      <c r="K1016" s="287" t="str">
        <f>IF(L1016="","",IF(L1016&lt;50,G1016-($K$9*G1016),IF(L1016&gt;=50,H1016-($K$9*H1016))))</f>
        <v/>
      </c>
      <c r="L1016" s="286"/>
    </row>
    <row r="1017" spans="1:12" ht="15" customHeight="1" x14ac:dyDescent="0.25">
      <c r="A1017" s="294" t="s">
        <v>5085</v>
      </c>
      <c r="B1017" s="292" t="s">
        <v>232</v>
      </c>
      <c r="C1017" s="291" t="s">
        <v>5084</v>
      </c>
      <c r="D1017" s="291" t="s">
        <v>15</v>
      </c>
      <c r="E1017" s="291" t="s">
        <v>4511</v>
      </c>
      <c r="F1017" s="290" t="s">
        <v>19</v>
      </c>
      <c r="G1017" s="289">
        <v>22.55</v>
      </c>
      <c r="H1017" s="289">
        <v>19.2</v>
      </c>
      <c r="I1017" s="289">
        <v>2.65</v>
      </c>
      <c r="J1017" s="288">
        <v>41</v>
      </c>
      <c r="K1017" s="287" t="str">
        <f>IF(L1017="","",IF(L1017&lt;50,G1017-($K$9*G1017),IF(L1017&gt;=50,H1017-($K$9*H1017))))</f>
        <v/>
      </c>
      <c r="L1017" s="286"/>
    </row>
    <row r="1018" spans="1:12" ht="15" customHeight="1" x14ac:dyDescent="0.25">
      <c r="A1018" s="294" t="s">
        <v>5083</v>
      </c>
      <c r="B1018" s="292" t="s">
        <v>233</v>
      </c>
      <c r="C1018" s="291" t="s">
        <v>5080</v>
      </c>
      <c r="D1018" s="291" t="s">
        <v>15</v>
      </c>
      <c r="E1018" s="291" t="s">
        <v>4516</v>
      </c>
      <c r="F1018" s="290" t="s">
        <v>19</v>
      </c>
      <c r="G1018" s="289">
        <v>30.25</v>
      </c>
      <c r="H1018" s="289">
        <v>25.75</v>
      </c>
      <c r="I1018" s="289">
        <v>1.4</v>
      </c>
      <c r="J1018" s="288">
        <v>432</v>
      </c>
      <c r="K1018" s="287" t="str">
        <f>IF(L1018="","",IF(L1018&lt;50,G1018-($K$9*G1018),IF(L1018&gt;=50,H1018-($K$9*H1018))))</f>
        <v/>
      </c>
      <c r="L1018" s="286"/>
    </row>
    <row r="1019" spans="1:12" ht="15" customHeight="1" x14ac:dyDescent="0.25">
      <c r="A1019" s="294" t="s">
        <v>5082</v>
      </c>
      <c r="B1019" s="292" t="s">
        <v>233</v>
      </c>
      <c r="C1019" s="291" t="s">
        <v>5080</v>
      </c>
      <c r="D1019" s="291" t="s">
        <v>15</v>
      </c>
      <c r="E1019" s="291" t="s">
        <v>4514</v>
      </c>
      <c r="F1019" s="290" t="s">
        <v>19</v>
      </c>
      <c r="G1019" s="289">
        <v>25.6</v>
      </c>
      <c r="H1019" s="289">
        <v>21.8</v>
      </c>
      <c r="I1019" s="289">
        <v>1.4</v>
      </c>
      <c r="J1019" s="288">
        <v>175</v>
      </c>
      <c r="K1019" s="287" t="str">
        <f>IF(L1019="","",IF(L1019&lt;50,G1019-($K$9*G1019),IF(L1019&gt;=50,H1019-($K$9*H1019))))</f>
        <v/>
      </c>
      <c r="L1019" s="286"/>
    </row>
    <row r="1020" spans="1:12" ht="15" customHeight="1" x14ac:dyDescent="0.25">
      <c r="A1020" s="294" t="s">
        <v>5081</v>
      </c>
      <c r="B1020" s="292" t="s">
        <v>233</v>
      </c>
      <c r="C1020" s="291" t="s">
        <v>5080</v>
      </c>
      <c r="D1020" s="291" t="s">
        <v>15</v>
      </c>
      <c r="E1020" s="291" t="s">
        <v>4511</v>
      </c>
      <c r="F1020" s="290" t="s">
        <v>19</v>
      </c>
      <c r="G1020" s="289">
        <v>22.55</v>
      </c>
      <c r="H1020" s="289">
        <v>19.2</v>
      </c>
      <c r="I1020" s="289">
        <v>1.4</v>
      </c>
      <c r="J1020" s="288">
        <v>58</v>
      </c>
      <c r="K1020" s="287" t="str">
        <f>IF(L1020="","",IF(L1020&lt;50,G1020-($K$9*G1020),IF(L1020&gt;=50,H1020-($K$9*H1020))))</f>
        <v/>
      </c>
      <c r="L1020" s="286"/>
    </row>
    <row r="1021" spans="1:12" ht="15" customHeight="1" x14ac:dyDescent="0.25">
      <c r="A1021" s="294" t="s">
        <v>5079</v>
      </c>
      <c r="B1021" s="292" t="s">
        <v>5078</v>
      </c>
      <c r="C1021" s="291" t="s">
        <v>5077</v>
      </c>
      <c r="D1021" s="291" t="s">
        <v>15</v>
      </c>
      <c r="E1021" s="291" t="s">
        <v>3619</v>
      </c>
      <c r="F1021" s="290" t="s">
        <v>16</v>
      </c>
      <c r="G1021" s="289">
        <v>35.200000000000003</v>
      </c>
      <c r="H1021" s="289">
        <v>29.95</v>
      </c>
      <c r="I1021" s="289"/>
      <c r="J1021" s="288">
        <v>52</v>
      </c>
      <c r="K1021" s="287" t="str">
        <f>IF(L1021="","",IF(L1021&lt;50,G1021-($K$9*G1021),IF(L1021&gt;=50,H1021-($K$9*H1021))))</f>
        <v/>
      </c>
      <c r="L1021" s="286"/>
    </row>
    <row r="1022" spans="1:12" ht="15" customHeight="1" x14ac:dyDescent="0.25">
      <c r="A1022" s="294" t="s">
        <v>5076</v>
      </c>
      <c r="B1022" s="292" t="s">
        <v>3122</v>
      </c>
      <c r="C1022" s="291" t="s">
        <v>3121</v>
      </c>
      <c r="D1022" s="291" t="s">
        <v>15</v>
      </c>
      <c r="E1022" s="291" t="s">
        <v>3715</v>
      </c>
      <c r="F1022" s="290" t="s">
        <v>16</v>
      </c>
      <c r="G1022" s="289">
        <v>64.349999999999994</v>
      </c>
      <c r="H1022" s="289">
        <v>54.7</v>
      </c>
      <c r="I1022" s="289"/>
      <c r="J1022" s="288">
        <v>19</v>
      </c>
      <c r="K1022" s="287" t="str">
        <f>IF(L1022="","",IF(L1022&lt;50,G1022-($K$9*G1022),IF(L1022&gt;=50,H1022-($K$9*H1022))))</f>
        <v/>
      </c>
      <c r="L1022" s="286"/>
    </row>
    <row r="1023" spans="1:12" ht="15" customHeight="1" x14ac:dyDescent="0.25">
      <c r="A1023" s="294" t="s">
        <v>5075</v>
      </c>
      <c r="B1023" s="292" t="s">
        <v>3122</v>
      </c>
      <c r="C1023" s="291" t="s">
        <v>3121</v>
      </c>
      <c r="D1023" s="291" t="s">
        <v>15</v>
      </c>
      <c r="E1023" s="291" t="s">
        <v>3712</v>
      </c>
      <c r="F1023" s="290" t="s">
        <v>16</v>
      </c>
      <c r="G1023" s="289">
        <v>57.35</v>
      </c>
      <c r="H1023" s="289">
        <v>48.75</v>
      </c>
      <c r="I1023" s="289"/>
      <c r="J1023" s="288">
        <v>44</v>
      </c>
      <c r="K1023" s="287" t="str">
        <f>IF(L1023="","",IF(L1023&lt;50,G1023-($K$9*G1023),IF(L1023&gt;=50,H1023-($K$9*H1023))))</f>
        <v/>
      </c>
      <c r="L1023" s="286"/>
    </row>
    <row r="1024" spans="1:12" ht="15" customHeight="1" x14ac:dyDescent="0.25">
      <c r="A1024" s="294" t="s">
        <v>5074</v>
      </c>
      <c r="B1024" s="292" t="s">
        <v>5067</v>
      </c>
      <c r="C1024" s="291" t="s">
        <v>5066</v>
      </c>
      <c r="D1024" s="291" t="s">
        <v>4746</v>
      </c>
      <c r="E1024" s="291" t="s">
        <v>3623</v>
      </c>
      <c r="F1024" s="290" t="s">
        <v>20</v>
      </c>
      <c r="G1024" s="289">
        <v>45.8</v>
      </c>
      <c r="H1024" s="289">
        <v>38.950000000000003</v>
      </c>
      <c r="I1024" s="289"/>
      <c r="J1024" s="288">
        <v>7</v>
      </c>
      <c r="K1024" s="287" t="str">
        <f>IF(L1024="","",IF(L1024&lt;50,G1024-($K$9*G1024),IF(L1024&gt;=50,H1024-($K$9*H1024))))</f>
        <v/>
      </c>
      <c r="L1024" s="286"/>
    </row>
    <row r="1025" spans="1:12" ht="15" customHeight="1" x14ac:dyDescent="0.25">
      <c r="A1025" s="294" t="s">
        <v>5073</v>
      </c>
      <c r="B1025" s="292" t="s">
        <v>5067</v>
      </c>
      <c r="C1025" s="291" t="s">
        <v>5066</v>
      </c>
      <c r="D1025" s="291" t="s">
        <v>4746</v>
      </c>
      <c r="E1025" s="291" t="s">
        <v>3686</v>
      </c>
      <c r="F1025" s="290" t="s">
        <v>20</v>
      </c>
      <c r="G1025" s="289">
        <v>39.799999999999997</v>
      </c>
      <c r="H1025" s="289">
        <v>33.85</v>
      </c>
      <c r="I1025" s="289"/>
      <c r="J1025" s="288">
        <v>53</v>
      </c>
      <c r="K1025" s="287" t="str">
        <f>IF(L1025="","",IF(L1025&lt;50,G1025-($K$9*G1025),IF(L1025&gt;=50,H1025-($K$9*H1025))))</f>
        <v/>
      </c>
      <c r="L1025" s="286"/>
    </row>
    <row r="1026" spans="1:12" ht="15" customHeight="1" x14ac:dyDescent="0.25">
      <c r="A1026" s="294" t="s">
        <v>5072</v>
      </c>
      <c r="B1026" s="292" t="s">
        <v>5067</v>
      </c>
      <c r="C1026" s="291" t="s">
        <v>5066</v>
      </c>
      <c r="D1026" s="291" t="s">
        <v>4746</v>
      </c>
      <c r="E1026" s="291" t="s">
        <v>3621</v>
      </c>
      <c r="F1026" s="290" t="s">
        <v>20</v>
      </c>
      <c r="G1026" s="289">
        <v>34.25</v>
      </c>
      <c r="H1026" s="289">
        <v>29.15</v>
      </c>
      <c r="I1026" s="289"/>
      <c r="J1026" s="288">
        <v>78</v>
      </c>
      <c r="K1026" s="287" t="str">
        <f>IF(L1026="","",IF(L1026&lt;50,G1026-($K$9*G1026),IF(L1026&gt;=50,H1026-($K$9*H1026))))</f>
        <v/>
      </c>
      <c r="L1026" s="286"/>
    </row>
    <row r="1027" spans="1:12" ht="15" customHeight="1" x14ac:dyDescent="0.25">
      <c r="A1027" s="294" t="s">
        <v>5071</v>
      </c>
      <c r="B1027" s="292" t="s">
        <v>5067</v>
      </c>
      <c r="C1027" s="291" t="s">
        <v>5066</v>
      </c>
      <c r="D1027" s="291" t="s">
        <v>4746</v>
      </c>
      <c r="E1027" s="291" t="s">
        <v>3619</v>
      </c>
      <c r="F1027" s="290" t="s">
        <v>20</v>
      </c>
      <c r="G1027" s="289">
        <v>29.75</v>
      </c>
      <c r="H1027" s="289">
        <v>25.3</v>
      </c>
      <c r="I1027" s="289"/>
      <c r="J1027" s="288">
        <v>69</v>
      </c>
      <c r="K1027" s="287" t="str">
        <f>IF(L1027="","",IF(L1027&lt;50,G1027-($K$9*G1027),IF(L1027&gt;=50,H1027-($K$9*H1027))))</f>
        <v/>
      </c>
      <c r="L1027" s="286"/>
    </row>
    <row r="1028" spans="1:12" ht="15" customHeight="1" x14ac:dyDescent="0.25">
      <c r="A1028" s="294" t="s">
        <v>5070</v>
      </c>
      <c r="B1028" s="292" t="s">
        <v>5067</v>
      </c>
      <c r="C1028" s="291" t="s">
        <v>5066</v>
      </c>
      <c r="D1028" s="291" t="s">
        <v>4847</v>
      </c>
      <c r="E1028" s="291" t="s">
        <v>3686</v>
      </c>
      <c r="F1028" s="290" t="s">
        <v>20</v>
      </c>
      <c r="G1028" s="289">
        <v>39.799999999999997</v>
      </c>
      <c r="H1028" s="289">
        <v>33.85</v>
      </c>
      <c r="I1028" s="289"/>
      <c r="J1028" s="288">
        <v>10</v>
      </c>
      <c r="K1028" s="287" t="str">
        <f>IF(L1028="","",IF(L1028&lt;50,G1028-($K$9*G1028),IF(L1028&gt;=50,H1028-($K$9*H1028))))</f>
        <v/>
      </c>
      <c r="L1028" s="286"/>
    </row>
    <row r="1029" spans="1:12" ht="15" customHeight="1" x14ac:dyDescent="0.25">
      <c r="A1029" s="294" t="s">
        <v>5069</v>
      </c>
      <c r="B1029" s="292" t="s">
        <v>5067</v>
      </c>
      <c r="C1029" s="291" t="s">
        <v>5066</v>
      </c>
      <c r="D1029" s="291" t="s">
        <v>4847</v>
      </c>
      <c r="E1029" s="291" t="s">
        <v>3621</v>
      </c>
      <c r="F1029" s="290" t="s">
        <v>20</v>
      </c>
      <c r="G1029" s="289">
        <v>34.25</v>
      </c>
      <c r="H1029" s="289">
        <v>29.15</v>
      </c>
      <c r="I1029" s="289"/>
      <c r="J1029" s="288">
        <v>6</v>
      </c>
      <c r="K1029" s="287" t="str">
        <f>IF(L1029="","",IF(L1029&lt;50,G1029-($K$9*G1029),IF(L1029&gt;=50,H1029-($K$9*H1029))))</f>
        <v/>
      </c>
      <c r="L1029" s="286"/>
    </row>
    <row r="1030" spans="1:12" ht="15" customHeight="1" x14ac:dyDescent="0.25">
      <c r="A1030" s="294" t="s">
        <v>5068</v>
      </c>
      <c r="B1030" s="292" t="s">
        <v>5067</v>
      </c>
      <c r="C1030" s="291" t="s">
        <v>5066</v>
      </c>
      <c r="D1030" s="291" t="s">
        <v>4847</v>
      </c>
      <c r="E1030" s="291" t="s">
        <v>3619</v>
      </c>
      <c r="F1030" s="290" t="s">
        <v>20</v>
      </c>
      <c r="G1030" s="289">
        <v>29.75</v>
      </c>
      <c r="H1030" s="289">
        <v>25.3</v>
      </c>
      <c r="I1030" s="289"/>
      <c r="J1030" s="288">
        <v>41</v>
      </c>
      <c r="K1030" s="287" t="str">
        <f>IF(L1030="","",IF(L1030&lt;50,G1030-($K$9*G1030),IF(L1030&gt;=50,H1030-($K$9*H1030))))</f>
        <v/>
      </c>
      <c r="L1030" s="286"/>
    </row>
    <row r="1031" spans="1:12" ht="15" customHeight="1" x14ac:dyDescent="0.25">
      <c r="A1031" s="294" t="s">
        <v>5065</v>
      </c>
      <c r="B1031" s="292" t="s">
        <v>78</v>
      </c>
      <c r="C1031" s="291" t="s">
        <v>5042</v>
      </c>
      <c r="D1031" s="291" t="s">
        <v>4844</v>
      </c>
      <c r="E1031" s="291" t="s">
        <v>3686</v>
      </c>
      <c r="F1031" s="290" t="s">
        <v>20</v>
      </c>
      <c r="G1031" s="289">
        <v>43.4</v>
      </c>
      <c r="H1031" s="289">
        <v>36.9</v>
      </c>
      <c r="I1031" s="289"/>
      <c r="J1031" s="288">
        <v>86</v>
      </c>
      <c r="K1031" s="287" t="str">
        <f>IF(L1031="","",IF(L1031&lt;50,G1031-($K$9*G1031),IF(L1031&gt;=50,H1031-($K$9*H1031))))</f>
        <v/>
      </c>
      <c r="L1031" s="286"/>
    </row>
    <row r="1032" spans="1:12" ht="15" customHeight="1" x14ac:dyDescent="0.25">
      <c r="A1032" s="294" t="s">
        <v>5064</v>
      </c>
      <c r="B1032" s="292" t="s">
        <v>78</v>
      </c>
      <c r="C1032" s="291" t="s">
        <v>5042</v>
      </c>
      <c r="D1032" s="291" t="s">
        <v>4844</v>
      </c>
      <c r="E1032" s="291" t="s">
        <v>3987</v>
      </c>
      <c r="F1032" s="290" t="s">
        <v>20</v>
      </c>
      <c r="G1032" s="289">
        <v>38</v>
      </c>
      <c r="H1032" s="289">
        <v>32.299999999999997</v>
      </c>
      <c r="I1032" s="289"/>
      <c r="J1032" s="288">
        <v>49</v>
      </c>
      <c r="K1032" s="287" t="str">
        <f>IF(L1032="","",IF(L1032&lt;50,G1032-($K$9*G1032),IF(L1032&gt;=50,H1032-($K$9*H1032))))</f>
        <v/>
      </c>
      <c r="L1032" s="286"/>
    </row>
    <row r="1033" spans="1:12" ht="15" customHeight="1" x14ac:dyDescent="0.25">
      <c r="A1033" s="294" t="s">
        <v>5063</v>
      </c>
      <c r="B1033" s="292" t="s">
        <v>78</v>
      </c>
      <c r="C1033" s="291" t="s">
        <v>5042</v>
      </c>
      <c r="D1033" s="291" t="s">
        <v>4844</v>
      </c>
      <c r="E1033" s="291" t="s">
        <v>3621</v>
      </c>
      <c r="F1033" s="290" t="s">
        <v>20</v>
      </c>
      <c r="G1033" s="289">
        <v>38.549999999999997</v>
      </c>
      <c r="H1033" s="289">
        <v>32.799999999999997</v>
      </c>
      <c r="I1033" s="289"/>
      <c r="J1033" s="288">
        <v>93</v>
      </c>
      <c r="K1033" s="287" t="str">
        <f>IF(L1033="","",IF(L1033&lt;50,G1033-($K$9*G1033),IF(L1033&gt;=50,H1033-($K$9*H1033))))</f>
        <v/>
      </c>
      <c r="L1033" s="286"/>
    </row>
    <row r="1034" spans="1:12" ht="15" customHeight="1" x14ac:dyDescent="0.25">
      <c r="A1034" s="294" t="s">
        <v>5062</v>
      </c>
      <c r="B1034" s="292" t="s">
        <v>78</v>
      </c>
      <c r="C1034" s="291" t="s">
        <v>5042</v>
      </c>
      <c r="D1034" s="291" t="s">
        <v>4844</v>
      </c>
      <c r="E1034" s="291" t="s">
        <v>3708</v>
      </c>
      <c r="F1034" s="290" t="s">
        <v>20</v>
      </c>
      <c r="G1034" s="289">
        <v>33.75</v>
      </c>
      <c r="H1034" s="289">
        <v>28.7</v>
      </c>
      <c r="I1034" s="289"/>
      <c r="J1034" s="288">
        <v>115</v>
      </c>
      <c r="K1034" s="287" t="str">
        <f>IF(L1034="","",IF(L1034&lt;50,G1034-($K$9*G1034),IF(L1034&gt;=50,H1034-($K$9*H1034))))</f>
        <v/>
      </c>
      <c r="L1034" s="286"/>
    </row>
    <row r="1035" spans="1:12" ht="15" customHeight="1" x14ac:dyDescent="0.25">
      <c r="A1035" s="294" t="s">
        <v>5061</v>
      </c>
      <c r="B1035" s="292" t="s">
        <v>78</v>
      </c>
      <c r="C1035" s="291" t="s">
        <v>5042</v>
      </c>
      <c r="D1035" s="291" t="s">
        <v>4844</v>
      </c>
      <c r="E1035" s="291" t="s">
        <v>3619</v>
      </c>
      <c r="F1035" s="290" t="s">
        <v>20</v>
      </c>
      <c r="G1035" s="289">
        <v>33.6</v>
      </c>
      <c r="H1035" s="289">
        <v>28.6</v>
      </c>
      <c r="I1035" s="289"/>
      <c r="J1035" s="288">
        <v>132</v>
      </c>
      <c r="K1035" s="287" t="str">
        <f>IF(L1035="","",IF(L1035&lt;50,G1035-($K$9*G1035),IF(L1035&gt;=50,H1035-($K$9*H1035))))</f>
        <v/>
      </c>
      <c r="L1035" s="286"/>
    </row>
    <row r="1036" spans="1:12" ht="15" customHeight="1" x14ac:dyDescent="0.25">
      <c r="A1036" s="294" t="s">
        <v>5060</v>
      </c>
      <c r="B1036" s="292" t="s">
        <v>78</v>
      </c>
      <c r="C1036" s="291" t="s">
        <v>5042</v>
      </c>
      <c r="D1036" s="291" t="s">
        <v>4844</v>
      </c>
      <c r="E1036" s="291" t="s">
        <v>3705</v>
      </c>
      <c r="F1036" s="290" t="s">
        <v>20</v>
      </c>
      <c r="G1036" s="289">
        <v>29.4</v>
      </c>
      <c r="H1036" s="289">
        <v>25</v>
      </c>
      <c r="I1036" s="289"/>
      <c r="J1036" s="288">
        <v>66</v>
      </c>
      <c r="K1036" s="287" t="str">
        <f>IF(L1036="","",IF(L1036&lt;50,G1036-($K$9*G1036),IF(L1036&gt;=50,H1036-($K$9*H1036))))</f>
        <v/>
      </c>
      <c r="L1036" s="286"/>
    </row>
    <row r="1037" spans="1:12" ht="15" customHeight="1" x14ac:dyDescent="0.25">
      <c r="A1037" s="294" t="s">
        <v>5059</v>
      </c>
      <c r="B1037" s="292" t="s">
        <v>78</v>
      </c>
      <c r="C1037" s="291" t="s">
        <v>5042</v>
      </c>
      <c r="D1037" s="291" t="s">
        <v>4844</v>
      </c>
      <c r="E1037" s="291" t="s">
        <v>3615</v>
      </c>
      <c r="F1037" s="290" t="s">
        <v>20</v>
      </c>
      <c r="G1037" s="289">
        <v>31.2</v>
      </c>
      <c r="H1037" s="289">
        <v>26.55</v>
      </c>
      <c r="I1037" s="289"/>
      <c r="J1037" s="288">
        <v>33</v>
      </c>
      <c r="K1037" s="287" t="str">
        <f>IF(L1037="","",IF(L1037&lt;50,G1037-($K$9*G1037),IF(L1037&gt;=50,H1037-($K$9*H1037))))</f>
        <v/>
      </c>
      <c r="L1037" s="286"/>
    </row>
    <row r="1038" spans="1:12" ht="15" customHeight="1" x14ac:dyDescent="0.25">
      <c r="A1038" s="294" t="s">
        <v>5058</v>
      </c>
      <c r="B1038" s="292" t="s">
        <v>78</v>
      </c>
      <c r="C1038" s="291" t="s">
        <v>5042</v>
      </c>
      <c r="D1038" s="291" t="s">
        <v>4844</v>
      </c>
      <c r="E1038" s="291" t="s">
        <v>3613</v>
      </c>
      <c r="F1038" s="290" t="s">
        <v>20</v>
      </c>
      <c r="G1038" s="289">
        <v>28</v>
      </c>
      <c r="H1038" s="289">
        <v>23.8</v>
      </c>
      <c r="I1038" s="289"/>
      <c r="J1038" s="288">
        <v>32</v>
      </c>
      <c r="K1038" s="287" t="str">
        <f>IF(L1038="","",IF(L1038&lt;50,G1038-($K$9*G1038),IF(L1038&gt;=50,H1038-($K$9*H1038))))</f>
        <v/>
      </c>
      <c r="L1038" s="286"/>
    </row>
    <row r="1039" spans="1:12" ht="15" customHeight="1" x14ac:dyDescent="0.25">
      <c r="A1039" s="294" t="s">
        <v>5057</v>
      </c>
      <c r="B1039" s="292" t="s">
        <v>78</v>
      </c>
      <c r="C1039" s="291" t="s">
        <v>5042</v>
      </c>
      <c r="D1039" s="291" t="s">
        <v>4844</v>
      </c>
      <c r="E1039" s="291" t="s">
        <v>3638</v>
      </c>
      <c r="F1039" s="290" t="s">
        <v>20</v>
      </c>
      <c r="G1039" s="289">
        <v>25.15</v>
      </c>
      <c r="H1039" s="289">
        <v>21.4</v>
      </c>
      <c r="I1039" s="289"/>
      <c r="J1039" s="288">
        <v>16</v>
      </c>
      <c r="K1039" s="287" t="str">
        <f>IF(L1039="","",IF(L1039&lt;50,G1039-($K$9*G1039),IF(L1039&gt;=50,H1039-($K$9*H1039))))</f>
        <v/>
      </c>
      <c r="L1039" s="286"/>
    </row>
    <row r="1040" spans="1:12" ht="15" customHeight="1" x14ac:dyDescent="0.25">
      <c r="A1040" s="294" t="s">
        <v>5056</v>
      </c>
      <c r="B1040" s="292" t="s">
        <v>78</v>
      </c>
      <c r="C1040" s="291" t="s">
        <v>5042</v>
      </c>
      <c r="D1040" s="291" t="s">
        <v>4746</v>
      </c>
      <c r="E1040" s="291" t="s">
        <v>3686</v>
      </c>
      <c r="F1040" s="290" t="s">
        <v>20</v>
      </c>
      <c r="G1040" s="289">
        <v>43.4</v>
      </c>
      <c r="H1040" s="289">
        <v>36.9</v>
      </c>
      <c r="I1040" s="289"/>
      <c r="J1040" s="288">
        <v>28</v>
      </c>
      <c r="K1040" s="287" t="str">
        <f>IF(L1040="","",IF(L1040&lt;50,G1040-($K$9*G1040),IF(L1040&gt;=50,H1040-($K$9*H1040))))</f>
        <v/>
      </c>
      <c r="L1040" s="286"/>
    </row>
    <row r="1041" spans="1:12" ht="15" customHeight="1" x14ac:dyDescent="0.25">
      <c r="A1041" s="294" t="s">
        <v>5055</v>
      </c>
      <c r="B1041" s="292" t="s">
        <v>78</v>
      </c>
      <c r="C1041" s="291" t="s">
        <v>5042</v>
      </c>
      <c r="D1041" s="291" t="s">
        <v>4746</v>
      </c>
      <c r="E1041" s="291" t="s">
        <v>3621</v>
      </c>
      <c r="F1041" s="290" t="s">
        <v>20</v>
      </c>
      <c r="G1041" s="289">
        <v>38.549999999999997</v>
      </c>
      <c r="H1041" s="289">
        <v>32.799999999999997</v>
      </c>
      <c r="I1041" s="289"/>
      <c r="J1041" s="288">
        <v>42</v>
      </c>
      <c r="K1041" s="287" t="str">
        <f>IF(L1041="","",IF(L1041&lt;50,G1041-($K$9*G1041),IF(L1041&gt;=50,H1041-($K$9*H1041))))</f>
        <v/>
      </c>
      <c r="L1041" s="286"/>
    </row>
    <row r="1042" spans="1:12" ht="15" customHeight="1" x14ac:dyDescent="0.25">
      <c r="A1042" s="294" t="s">
        <v>5054</v>
      </c>
      <c r="B1042" s="292" t="s">
        <v>78</v>
      </c>
      <c r="C1042" s="291" t="s">
        <v>5042</v>
      </c>
      <c r="D1042" s="291" t="s">
        <v>4746</v>
      </c>
      <c r="E1042" s="291" t="s">
        <v>3708</v>
      </c>
      <c r="F1042" s="290" t="s">
        <v>20</v>
      </c>
      <c r="G1042" s="289">
        <v>33.75</v>
      </c>
      <c r="H1042" s="289">
        <v>28.7</v>
      </c>
      <c r="I1042" s="289"/>
      <c r="J1042" s="288">
        <v>16</v>
      </c>
      <c r="K1042" s="287" t="str">
        <f>IF(L1042="","",IF(L1042&lt;50,G1042-($K$9*G1042),IF(L1042&gt;=50,H1042-($K$9*H1042))))</f>
        <v/>
      </c>
      <c r="L1042" s="286"/>
    </row>
    <row r="1043" spans="1:12" ht="15" customHeight="1" x14ac:dyDescent="0.25">
      <c r="A1043" s="294" t="s">
        <v>5053</v>
      </c>
      <c r="B1043" s="292" t="s">
        <v>78</v>
      </c>
      <c r="C1043" s="291" t="s">
        <v>5042</v>
      </c>
      <c r="D1043" s="291" t="s">
        <v>4746</v>
      </c>
      <c r="E1043" s="291" t="s">
        <v>3619</v>
      </c>
      <c r="F1043" s="290" t="s">
        <v>20</v>
      </c>
      <c r="G1043" s="289">
        <v>33.6</v>
      </c>
      <c r="H1043" s="289">
        <v>28.6</v>
      </c>
      <c r="I1043" s="289"/>
      <c r="J1043" s="288">
        <v>131</v>
      </c>
      <c r="K1043" s="287" t="str">
        <f>IF(L1043="","",IF(L1043&lt;50,G1043-($K$9*G1043),IF(L1043&gt;=50,H1043-($K$9*H1043))))</f>
        <v/>
      </c>
      <c r="L1043" s="286"/>
    </row>
    <row r="1044" spans="1:12" ht="15" customHeight="1" x14ac:dyDescent="0.25">
      <c r="A1044" s="294" t="s">
        <v>5052</v>
      </c>
      <c r="B1044" s="292" t="s">
        <v>78</v>
      </c>
      <c r="C1044" s="291" t="s">
        <v>5042</v>
      </c>
      <c r="D1044" s="291" t="s">
        <v>4746</v>
      </c>
      <c r="E1044" s="291" t="s">
        <v>3705</v>
      </c>
      <c r="F1044" s="290" t="s">
        <v>20</v>
      </c>
      <c r="G1044" s="289">
        <v>29.4</v>
      </c>
      <c r="H1044" s="289">
        <v>25</v>
      </c>
      <c r="I1044" s="289"/>
      <c r="J1044" s="288">
        <v>131</v>
      </c>
      <c r="K1044" s="287" t="str">
        <f>IF(L1044="","",IF(L1044&lt;50,G1044-($K$9*G1044),IF(L1044&gt;=50,H1044-($K$9*H1044))))</f>
        <v/>
      </c>
      <c r="L1044" s="286"/>
    </row>
    <row r="1045" spans="1:12" ht="15" customHeight="1" x14ac:dyDescent="0.25">
      <c r="A1045" s="294" t="s">
        <v>5051</v>
      </c>
      <c r="B1045" s="292" t="s">
        <v>78</v>
      </c>
      <c r="C1045" s="291" t="s">
        <v>5042</v>
      </c>
      <c r="D1045" s="291" t="s">
        <v>4746</v>
      </c>
      <c r="E1045" s="291" t="s">
        <v>3617</v>
      </c>
      <c r="F1045" s="290" t="s">
        <v>20</v>
      </c>
      <c r="G1045" s="289">
        <v>30.1</v>
      </c>
      <c r="H1045" s="289">
        <v>25.6</v>
      </c>
      <c r="I1045" s="289"/>
      <c r="J1045" s="288">
        <v>197</v>
      </c>
      <c r="K1045" s="287" t="str">
        <f>IF(L1045="","",IF(L1045&lt;50,G1045-($K$9*G1045),IF(L1045&gt;=50,H1045-($K$9*H1045))))</f>
        <v/>
      </c>
      <c r="L1045" s="286"/>
    </row>
    <row r="1046" spans="1:12" ht="15" customHeight="1" x14ac:dyDescent="0.25">
      <c r="A1046" s="294" t="s">
        <v>5050</v>
      </c>
      <c r="B1046" s="292" t="s">
        <v>78</v>
      </c>
      <c r="C1046" s="291" t="s">
        <v>5042</v>
      </c>
      <c r="D1046" s="291" t="s">
        <v>4746</v>
      </c>
      <c r="E1046" s="291" t="s">
        <v>3661</v>
      </c>
      <c r="F1046" s="290" t="s">
        <v>20</v>
      </c>
      <c r="G1046" s="289">
        <v>26.35</v>
      </c>
      <c r="H1046" s="289">
        <v>22.4</v>
      </c>
      <c r="I1046" s="289"/>
      <c r="J1046" s="288">
        <v>243</v>
      </c>
      <c r="K1046" s="287" t="str">
        <f>IF(L1046="","",IF(L1046&lt;50,G1046-($K$9*G1046),IF(L1046&gt;=50,H1046-($K$9*H1046))))</f>
        <v/>
      </c>
      <c r="L1046" s="286"/>
    </row>
    <row r="1047" spans="1:12" ht="15" customHeight="1" x14ac:dyDescent="0.25">
      <c r="A1047" s="294" t="s">
        <v>5049</v>
      </c>
      <c r="B1047" s="292" t="s">
        <v>78</v>
      </c>
      <c r="C1047" s="291" t="s">
        <v>5042</v>
      </c>
      <c r="D1047" s="291" t="s">
        <v>4746</v>
      </c>
      <c r="E1047" s="291" t="s">
        <v>3636</v>
      </c>
      <c r="F1047" s="290" t="s">
        <v>20</v>
      </c>
      <c r="G1047" s="289">
        <v>22.05</v>
      </c>
      <c r="H1047" s="289">
        <v>18.75</v>
      </c>
      <c r="I1047" s="289"/>
      <c r="J1047" s="288">
        <v>66</v>
      </c>
      <c r="K1047" s="287" t="str">
        <f>IF(L1047="","",IF(L1047&lt;50,G1047-($K$9*G1047),IF(L1047&gt;=50,H1047-($K$9*H1047))))</f>
        <v/>
      </c>
      <c r="L1047" s="286"/>
    </row>
    <row r="1048" spans="1:12" ht="15" customHeight="1" x14ac:dyDescent="0.25">
      <c r="A1048" s="294" t="s">
        <v>5048</v>
      </c>
      <c r="B1048" s="292" t="s">
        <v>78</v>
      </c>
      <c r="C1048" s="291" t="s">
        <v>5042</v>
      </c>
      <c r="D1048" s="291" t="s">
        <v>4746</v>
      </c>
      <c r="E1048" s="291" t="s">
        <v>3629</v>
      </c>
      <c r="F1048" s="290" t="s">
        <v>20</v>
      </c>
      <c r="G1048" s="289">
        <v>19.05</v>
      </c>
      <c r="H1048" s="289">
        <v>16.2</v>
      </c>
      <c r="I1048" s="289"/>
      <c r="J1048" s="288">
        <v>33</v>
      </c>
      <c r="K1048" s="287" t="str">
        <f>IF(L1048="","",IF(L1048&lt;50,G1048-($K$9*G1048),IF(L1048&gt;=50,H1048-($K$9*H1048))))</f>
        <v/>
      </c>
      <c r="L1048" s="286"/>
    </row>
    <row r="1049" spans="1:12" ht="15" customHeight="1" x14ac:dyDescent="0.25">
      <c r="A1049" s="294" t="s">
        <v>5047</v>
      </c>
      <c r="B1049" s="292" t="s">
        <v>78</v>
      </c>
      <c r="C1049" s="291" t="s">
        <v>5042</v>
      </c>
      <c r="D1049" s="291" t="s">
        <v>4847</v>
      </c>
      <c r="E1049" s="291" t="s">
        <v>3686</v>
      </c>
      <c r="F1049" s="290" t="s">
        <v>20</v>
      </c>
      <c r="G1049" s="289">
        <v>43.4</v>
      </c>
      <c r="H1049" s="289">
        <v>36.9</v>
      </c>
      <c r="I1049" s="289"/>
      <c r="J1049" s="288">
        <v>22</v>
      </c>
      <c r="K1049" s="287" t="str">
        <f>IF(L1049="","",IF(L1049&lt;50,G1049-($K$9*G1049),IF(L1049&gt;=50,H1049-($K$9*H1049))))</f>
        <v/>
      </c>
      <c r="L1049" s="286"/>
    </row>
    <row r="1050" spans="1:12" ht="15" customHeight="1" x14ac:dyDescent="0.25">
      <c r="A1050" s="294" t="s">
        <v>5046</v>
      </c>
      <c r="B1050" s="292" t="s">
        <v>78</v>
      </c>
      <c r="C1050" s="291" t="s">
        <v>5042</v>
      </c>
      <c r="D1050" s="291" t="s">
        <v>4847</v>
      </c>
      <c r="E1050" s="291" t="s">
        <v>3617</v>
      </c>
      <c r="F1050" s="290" t="s">
        <v>20</v>
      </c>
      <c r="G1050" s="289">
        <v>30.1</v>
      </c>
      <c r="H1050" s="289">
        <v>25.6</v>
      </c>
      <c r="I1050" s="289"/>
      <c r="J1050" s="288">
        <v>73</v>
      </c>
      <c r="K1050" s="287" t="str">
        <f>IF(L1050="","",IF(L1050&lt;50,G1050-($K$9*G1050),IF(L1050&gt;=50,H1050-($K$9*H1050))))</f>
        <v/>
      </c>
      <c r="L1050" s="286"/>
    </row>
    <row r="1051" spans="1:12" ht="15" customHeight="1" x14ac:dyDescent="0.25">
      <c r="A1051" s="294" t="s">
        <v>5045</v>
      </c>
      <c r="B1051" s="292" t="s">
        <v>78</v>
      </c>
      <c r="C1051" s="291" t="s">
        <v>5042</v>
      </c>
      <c r="D1051" s="291" t="s">
        <v>4847</v>
      </c>
      <c r="E1051" s="291" t="s">
        <v>3638</v>
      </c>
      <c r="F1051" s="290" t="s">
        <v>20</v>
      </c>
      <c r="G1051" s="289">
        <v>25.15</v>
      </c>
      <c r="H1051" s="289">
        <v>21.4</v>
      </c>
      <c r="I1051" s="289"/>
      <c r="J1051" s="288">
        <v>12</v>
      </c>
      <c r="K1051" s="287" t="str">
        <f>IF(L1051="","",IF(L1051&lt;50,G1051-($K$9*G1051),IF(L1051&gt;=50,H1051-($K$9*H1051))))</f>
        <v/>
      </c>
      <c r="L1051" s="286"/>
    </row>
    <row r="1052" spans="1:12" ht="15" customHeight="1" x14ac:dyDescent="0.25">
      <c r="A1052" s="294" t="s">
        <v>5044</v>
      </c>
      <c r="B1052" s="292" t="s">
        <v>78</v>
      </c>
      <c r="C1052" s="291" t="s">
        <v>5042</v>
      </c>
      <c r="D1052" s="291" t="s">
        <v>4847</v>
      </c>
      <c r="E1052" s="291" t="s">
        <v>3636</v>
      </c>
      <c r="F1052" s="290" t="s">
        <v>20</v>
      </c>
      <c r="G1052" s="289">
        <v>22.05</v>
      </c>
      <c r="H1052" s="289">
        <v>18.75</v>
      </c>
      <c r="I1052" s="289"/>
      <c r="J1052" s="288">
        <v>28</v>
      </c>
      <c r="K1052" s="287" t="str">
        <f>IF(L1052="","",IF(L1052&lt;50,G1052-($K$9*G1052),IF(L1052&gt;=50,H1052-($K$9*H1052))))</f>
        <v/>
      </c>
      <c r="L1052" s="286"/>
    </row>
    <row r="1053" spans="1:12" ht="15" customHeight="1" x14ac:dyDescent="0.25">
      <c r="A1053" s="294" t="s">
        <v>5043</v>
      </c>
      <c r="B1053" s="292" t="s">
        <v>78</v>
      </c>
      <c r="C1053" s="291" t="s">
        <v>5042</v>
      </c>
      <c r="D1053" s="291" t="s">
        <v>4847</v>
      </c>
      <c r="E1053" s="291" t="s">
        <v>3629</v>
      </c>
      <c r="F1053" s="290" t="s">
        <v>20</v>
      </c>
      <c r="G1053" s="289">
        <v>19.05</v>
      </c>
      <c r="H1053" s="289">
        <v>16.2</v>
      </c>
      <c r="I1053" s="289"/>
      <c r="J1053" s="288">
        <v>6</v>
      </c>
      <c r="K1053" s="287" t="str">
        <f>IF(L1053="","",IF(L1053&lt;50,G1053-($K$9*G1053),IF(L1053&gt;=50,H1053-($K$9*H1053))))</f>
        <v/>
      </c>
      <c r="L1053" s="286"/>
    </row>
    <row r="1054" spans="1:12" ht="15" customHeight="1" x14ac:dyDescent="0.25">
      <c r="A1054" s="294" t="s">
        <v>5041</v>
      </c>
      <c r="B1054" s="292" t="s">
        <v>79</v>
      </c>
      <c r="C1054" s="291" t="s">
        <v>5037</v>
      </c>
      <c r="D1054" s="291" t="s">
        <v>80</v>
      </c>
      <c r="E1054" s="291" t="s">
        <v>4805</v>
      </c>
      <c r="F1054" s="290" t="s">
        <v>20</v>
      </c>
      <c r="G1054" s="289">
        <v>55.75</v>
      </c>
      <c r="H1054" s="289">
        <v>47.4</v>
      </c>
      <c r="I1054" s="289">
        <v>0.75</v>
      </c>
      <c r="J1054" s="288">
        <v>114</v>
      </c>
      <c r="K1054" s="287" t="str">
        <f>IF(L1054="","",IF(L1054&lt;50,G1054-($K$9*G1054),IF(L1054&gt;=50,H1054-($K$9*H1054))))</f>
        <v/>
      </c>
      <c r="L1054" s="286"/>
    </row>
    <row r="1055" spans="1:12" ht="15" customHeight="1" x14ac:dyDescent="0.25">
      <c r="A1055" s="294" t="s">
        <v>5040</v>
      </c>
      <c r="B1055" s="292" t="s">
        <v>79</v>
      </c>
      <c r="C1055" s="291" t="s">
        <v>5037</v>
      </c>
      <c r="D1055" s="291" t="s">
        <v>80</v>
      </c>
      <c r="E1055" s="291" t="s">
        <v>4516</v>
      </c>
      <c r="F1055" s="290" t="s">
        <v>20</v>
      </c>
      <c r="G1055" s="289">
        <v>46.2</v>
      </c>
      <c r="H1055" s="289">
        <v>39.299999999999997</v>
      </c>
      <c r="I1055" s="289">
        <v>0.75</v>
      </c>
      <c r="J1055" s="288">
        <v>500</v>
      </c>
      <c r="K1055" s="287" t="str">
        <f>IF(L1055="","",IF(L1055&lt;50,G1055-($K$9*G1055),IF(L1055&gt;=50,H1055-($K$9*H1055))))</f>
        <v/>
      </c>
      <c r="L1055" s="286"/>
    </row>
    <row r="1056" spans="1:12" ht="15" customHeight="1" x14ac:dyDescent="0.25">
      <c r="A1056" s="294" t="s">
        <v>5039</v>
      </c>
      <c r="B1056" s="292" t="s">
        <v>79</v>
      </c>
      <c r="C1056" s="291" t="s">
        <v>5037</v>
      </c>
      <c r="D1056" s="291" t="s">
        <v>80</v>
      </c>
      <c r="E1056" s="291" t="s">
        <v>4514</v>
      </c>
      <c r="F1056" s="290" t="s">
        <v>20</v>
      </c>
      <c r="G1056" s="289">
        <v>40.700000000000003</v>
      </c>
      <c r="H1056" s="289">
        <v>34.6</v>
      </c>
      <c r="I1056" s="289">
        <v>0.75</v>
      </c>
      <c r="J1056" s="288">
        <v>500</v>
      </c>
      <c r="K1056" s="287" t="str">
        <f>IF(L1056="","",IF(L1056&lt;50,G1056-($K$9*G1056),IF(L1056&gt;=50,H1056-($K$9*H1056))))</f>
        <v/>
      </c>
      <c r="L1056" s="286"/>
    </row>
    <row r="1057" spans="1:12" ht="15" customHeight="1" x14ac:dyDescent="0.25">
      <c r="A1057" s="294" t="s">
        <v>5038</v>
      </c>
      <c r="B1057" s="292" t="s">
        <v>79</v>
      </c>
      <c r="C1057" s="291" t="s">
        <v>5037</v>
      </c>
      <c r="D1057" s="291" t="s">
        <v>80</v>
      </c>
      <c r="E1057" s="291" t="s">
        <v>4511</v>
      </c>
      <c r="F1057" s="290" t="s">
        <v>20</v>
      </c>
      <c r="G1057" s="289">
        <v>35.200000000000003</v>
      </c>
      <c r="H1057" s="289">
        <v>29.95</v>
      </c>
      <c r="I1057" s="289">
        <v>0.75</v>
      </c>
      <c r="J1057" s="288">
        <v>89</v>
      </c>
      <c r="K1057" s="287" t="str">
        <f>IF(L1057="","",IF(L1057&lt;50,G1057-($K$9*G1057),IF(L1057&gt;=50,H1057-($K$9*H1057))))</f>
        <v/>
      </c>
      <c r="L1057" s="286"/>
    </row>
    <row r="1058" spans="1:12" ht="15" customHeight="1" x14ac:dyDescent="0.25">
      <c r="A1058" s="294" t="s">
        <v>5036</v>
      </c>
      <c r="B1058" s="292" t="s">
        <v>5034</v>
      </c>
      <c r="C1058" s="291" t="s">
        <v>5033</v>
      </c>
      <c r="D1058" s="291" t="s">
        <v>4746</v>
      </c>
      <c r="E1058" s="291" t="s">
        <v>3623</v>
      </c>
      <c r="F1058" s="290" t="s">
        <v>20</v>
      </c>
      <c r="G1058" s="289">
        <v>46.5</v>
      </c>
      <c r="H1058" s="289">
        <v>39.549999999999997</v>
      </c>
      <c r="I1058" s="289"/>
      <c r="J1058" s="288">
        <v>221</v>
      </c>
      <c r="K1058" s="287" t="str">
        <f>IF(L1058="","",IF(L1058&lt;50,G1058-($K$9*G1058),IF(L1058&gt;=50,H1058-($K$9*H1058))))</f>
        <v/>
      </c>
      <c r="L1058" s="286"/>
    </row>
    <row r="1059" spans="1:12" ht="15" customHeight="1" x14ac:dyDescent="0.25">
      <c r="A1059" s="294" t="s">
        <v>5035</v>
      </c>
      <c r="B1059" s="292" t="s">
        <v>5034</v>
      </c>
      <c r="C1059" s="291" t="s">
        <v>5033</v>
      </c>
      <c r="D1059" s="291" t="s">
        <v>4746</v>
      </c>
      <c r="E1059" s="291" t="s">
        <v>3686</v>
      </c>
      <c r="F1059" s="290" t="s">
        <v>20</v>
      </c>
      <c r="G1059" s="289">
        <v>41.15</v>
      </c>
      <c r="H1059" s="289">
        <v>35</v>
      </c>
      <c r="I1059" s="289"/>
      <c r="J1059" s="288">
        <v>500</v>
      </c>
      <c r="K1059" s="287" t="str">
        <f>IF(L1059="","",IF(L1059&lt;50,G1059-($K$9*G1059),IF(L1059&gt;=50,H1059-($K$9*H1059))))</f>
        <v/>
      </c>
      <c r="L1059" s="286"/>
    </row>
    <row r="1060" spans="1:12" ht="15" customHeight="1" x14ac:dyDescent="0.25">
      <c r="A1060" s="294" t="s">
        <v>5032</v>
      </c>
      <c r="B1060" s="292" t="s">
        <v>81</v>
      </c>
      <c r="C1060" s="291" t="s">
        <v>5028</v>
      </c>
      <c r="D1060" s="291" t="s">
        <v>80</v>
      </c>
      <c r="E1060" s="291" t="s">
        <v>4805</v>
      </c>
      <c r="F1060" s="290" t="s">
        <v>20</v>
      </c>
      <c r="G1060" s="289">
        <v>55.75</v>
      </c>
      <c r="H1060" s="289">
        <v>47.4</v>
      </c>
      <c r="I1060" s="289">
        <v>1</v>
      </c>
      <c r="J1060" s="288">
        <v>167</v>
      </c>
      <c r="K1060" s="287" t="str">
        <f>IF(L1060="","",IF(L1060&lt;50,G1060-($K$9*G1060),IF(L1060&gt;=50,H1060-($K$9*H1060))))</f>
        <v/>
      </c>
      <c r="L1060" s="286"/>
    </row>
    <row r="1061" spans="1:12" ht="15" customHeight="1" x14ac:dyDescent="0.25">
      <c r="A1061" s="294" t="s">
        <v>5031</v>
      </c>
      <c r="B1061" s="292" t="s">
        <v>81</v>
      </c>
      <c r="C1061" s="291" t="s">
        <v>5028</v>
      </c>
      <c r="D1061" s="291" t="s">
        <v>80</v>
      </c>
      <c r="E1061" s="291" t="s">
        <v>4516</v>
      </c>
      <c r="F1061" s="290" t="s">
        <v>20</v>
      </c>
      <c r="G1061" s="289">
        <v>46.2</v>
      </c>
      <c r="H1061" s="289">
        <v>39.299999999999997</v>
      </c>
      <c r="I1061" s="289">
        <v>1</v>
      </c>
      <c r="J1061" s="288">
        <v>500</v>
      </c>
      <c r="K1061" s="287" t="str">
        <f>IF(L1061="","",IF(L1061&lt;50,G1061-($K$9*G1061),IF(L1061&gt;=50,H1061-($K$9*H1061))))</f>
        <v/>
      </c>
      <c r="L1061" s="286"/>
    </row>
    <row r="1062" spans="1:12" ht="15" customHeight="1" x14ac:dyDescent="0.25">
      <c r="A1062" s="294" t="s">
        <v>5030</v>
      </c>
      <c r="B1062" s="292" t="s">
        <v>81</v>
      </c>
      <c r="C1062" s="291" t="s">
        <v>5028</v>
      </c>
      <c r="D1062" s="291" t="s">
        <v>80</v>
      </c>
      <c r="E1062" s="291" t="s">
        <v>4514</v>
      </c>
      <c r="F1062" s="290" t="s">
        <v>20</v>
      </c>
      <c r="G1062" s="289">
        <v>40.549999999999997</v>
      </c>
      <c r="H1062" s="289">
        <v>34.5</v>
      </c>
      <c r="I1062" s="289">
        <v>1</v>
      </c>
      <c r="J1062" s="288">
        <v>429</v>
      </c>
      <c r="K1062" s="287" t="str">
        <f>IF(L1062="","",IF(L1062&lt;50,G1062-($K$9*G1062),IF(L1062&gt;=50,H1062-($K$9*H1062))))</f>
        <v/>
      </c>
      <c r="L1062" s="286"/>
    </row>
    <row r="1063" spans="1:12" ht="15" customHeight="1" x14ac:dyDescent="0.25">
      <c r="A1063" s="294" t="s">
        <v>5029</v>
      </c>
      <c r="B1063" s="292" t="s">
        <v>81</v>
      </c>
      <c r="C1063" s="291" t="s">
        <v>5028</v>
      </c>
      <c r="D1063" s="291" t="s">
        <v>80</v>
      </c>
      <c r="E1063" s="291" t="s">
        <v>4511</v>
      </c>
      <c r="F1063" s="290" t="s">
        <v>20</v>
      </c>
      <c r="G1063" s="289">
        <v>35.700000000000003</v>
      </c>
      <c r="H1063" s="289">
        <v>30.35</v>
      </c>
      <c r="I1063" s="289">
        <v>1</v>
      </c>
      <c r="J1063" s="288">
        <v>20</v>
      </c>
      <c r="K1063" s="287" t="str">
        <f>IF(L1063="","",IF(L1063&lt;50,G1063-($K$9*G1063),IF(L1063&gt;=50,H1063-($K$9*H1063))))</f>
        <v/>
      </c>
      <c r="L1063" s="286"/>
    </row>
    <row r="1064" spans="1:12" ht="15" customHeight="1" x14ac:dyDescent="0.25">
      <c r="A1064" s="294" t="s">
        <v>5027</v>
      </c>
      <c r="B1064" s="292" t="s">
        <v>165</v>
      </c>
      <c r="C1064" s="291" t="s">
        <v>3076</v>
      </c>
      <c r="D1064" s="291" t="s">
        <v>4746</v>
      </c>
      <c r="E1064" s="291" t="s">
        <v>3686</v>
      </c>
      <c r="F1064" s="290" t="s">
        <v>19</v>
      </c>
      <c r="G1064" s="289">
        <v>41.75</v>
      </c>
      <c r="H1064" s="289">
        <v>35.5</v>
      </c>
      <c r="I1064" s="289">
        <v>1.25</v>
      </c>
      <c r="J1064" s="288">
        <v>96</v>
      </c>
      <c r="K1064" s="287" t="str">
        <f>IF(L1064="","",IF(L1064&lt;50,G1064-($K$9*G1064),IF(L1064&gt;=50,H1064-($K$9*H1064))))</f>
        <v/>
      </c>
      <c r="L1064" s="286"/>
    </row>
    <row r="1065" spans="1:12" ht="15" customHeight="1" x14ac:dyDescent="0.25">
      <c r="A1065" s="294" t="s">
        <v>5026</v>
      </c>
      <c r="B1065" s="292" t="s">
        <v>165</v>
      </c>
      <c r="C1065" s="291" t="s">
        <v>3076</v>
      </c>
      <c r="D1065" s="291" t="s">
        <v>4746</v>
      </c>
      <c r="E1065" s="291" t="s">
        <v>3621</v>
      </c>
      <c r="F1065" s="290" t="s">
        <v>19</v>
      </c>
      <c r="G1065" s="289">
        <v>36.549999999999997</v>
      </c>
      <c r="H1065" s="289">
        <v>31.1</v>
      </c>
      <c r="I1065" s="289">
        <v>1.25</v>
      </c>
      <c r="J1065" s="288">
        <v>118</v>
      </c>
      <c r="K1065" s="287" t="str">
        <f>IF(L1065="","",IF(L1065&lt;50,G1065-($K$9*G1065),IF(L1065&gt;=50,H1065-($K$9*H1065))))</f>
        <v/>
      </c>
      <c r="L1065" s="286"/>
    </row>
    <row r="1066" spans="1:12" ht="15" customHeight="1" x14ac:dyDescent="0.25">
      <c r="A1066" s="294" t="s">
        <v>5025</v>
      </c>
      <c r="B1066" s="292" t="s">
        <v>165</v>
      </c>
      <c r="C1066" s="291" t="s">
        <v>3076</v>
      </c>
      <c r="D1066" s="291" t="s">
        <v>77</v>
      </c>
      <c r="E1066" s="291" t="s">
        <v>3634</v>
      </c>
      <c r="F1066" s="290" t="s">
        <v>19</v>
      </c>
      <c r="G1066" s="289">
        <v>66.349999999999994</v>
      </c>
      <c r="H1066" s="289">
        <v>56.4</v>
      </c>
      <c r="I1066" s="289">
        <v>1.25</v>
      </c>
      <c r="J1066" s="288">
        <v>9</v>
      </c>
      <c r="K1066" s="287" t="str">
        <f>IF(L1066="","",IF(L1066&lt;50,G1066-($K$9*G1066),IF(L1066&gt;=50,H1066-($K$9*H1066))))</f>
        <v/>
      </c>
      <c r="L1066" s="286"/>
    </row>
    <row r="1067" spans="1:12" ht="15" customHeight="1" x14ac:dyDescent="0.25">
      <c r="A1067" s="294" t="s">
        <v>5024</v>
      </c>
      <c r="B1067" s="292" t="s">
        <v>165</v>
      </c>
      <c r="C1067" s="291" t="s">
        <v>3076</v>
      </c>
      <c r="D1067" s="291" t="s">
        <v>77</v>
      </c>
      <c r="E1067" s="291" t="s">
        <v>3627</v>
      </c>
      <c r="F1067" s="290" t="s">
        <v>19</v>
      </c>
      <c r="G1067" s="289">
        <v>59.1</v>
      </c>
      <c r="H1067" s="289">
        <v>50.25</v>
      </c>
      <c r="I1067" s="289">
        <v>1.25</v>
      </c>
      <c r="J1067" s="288">
        <v>83</v>
      </c>
      <c r="K1067" s="287" t="str">
        <f>IF(L1067="","",IF(L1067&lt;50,G1067-($K$9*G1067),IF(L1067&gt;=50,H1067-($K$9*H1067))))</f>
        <v/>
      </c>
      <c r="L1067" s="286"/>
    </row>
    <row r="1068" spans="1:12" ht="15" customHeight="1" x14ac:dyDescent="0.25">
      <c r="A1068" s="294" t="s">
        <v>5023</v>
      </c>
      <c r="B1068" s="292" t="s">
        <v>165</v>
      </c>
      <c r="C1068" s="291" t="s">
        <v>3076</v>
      </c>
      <c r="D1068" s="291" t="s">
        <v>77</v>
      </c>
      <c r="E1068" s="291" t="s">
        <v>3625</v>
      </c>
      <c r="F1068" s="290" t="s">
        <v>19</v>
      </c>
      <c r="G1068" s="289">
        <v>52.45</v>
      </c>
      <c r="H1068" s="289">
        <v>44.6</v>
      </c>
      <c r="I1068" s="289">
        <v>1.25</v>
      </c>
      <c r="J1068" s="288">
        <v>46</v>
      </c>
      <c r="K1068" s="287" t="str">
        <f>IF(L1068="","",IF(L1068&lt;50,G1068-($K$9*G1068),IF(L1068&gt;=50,H1068-($K$9*H1068))))</f>
        <v/>
      </c>
      <c r="L1068" s="286"/>
    </row>
    <row r="1069" spans="1:12" ht="15" customHeight="1" x14ac:dyDescent="0.25">
      <c r="A1069" s="294" t="s">
        <v>5022</v>
      </c>
      <c r="B1069" s="292" t="s">
        <v>165</v>
      </c>
      <c r="C1069" s="291" t="s">
        <v>3076</v>
      </c>
      <c r="D1069" s="291" t="s">
        <v>77</v>
      </c>
      <c r="E1069" s="291" t="s">
        <v>3621</v>
      </c>
      <c r="F1069" s="290" t="s">
        <v>19</v>
      </c>
      <c r="G1069" s="289">
        <v>36.549999999999997</v>
      </c>
      <c r="H1069" s="289">
        <v>31.1</v>
      </c>
      <c r="I1069" s="289">
        <v>1.25</v>
      </c>
      <c r="J1069" s="288">
        <v>49</v>
      </c>
      <c r="K1069" s="287" t="str">
        <f>IF(L1069="","",IF(L1069&lt;50,G1069-($K$9*G1069),IF(L1069&gt;=50,H1069-($K$9*H1069))))</f>
        <v/>
      </c>
      <c r="L1069" s="286"/>
    </row>
    <row r="1070" spans="1:12" ht="15" customHeight="1" x14ac:dyDescent="0.25">
      <c r="A1070" s="294" t="s">
        <v>5021</v>
      </c>
      <c r="B1070" s="292" t="s">
        <v>173</v>
      </c>
      <c r="C1070" s="291" t="s">
        <v>5012</v>
      </c>
      <c r="D1070" s="291" t="s">
        <v>4746</v>
      </c>
      <c r="E1070" s="291" t="s">
        <v>3686</v>
      </c>
      <c r="F1070" s="290" t="s">
        <v>20</v>
      </c>
      <c r="G1070" s="289">
        <v>37.6</v>
      </c>
      <c r="H1070" s="289">
        <v>32</v>
      </c>
      <c r="I1070" s="289">
        <v>0.75</v>
      </c>
      <c r="J1070" s="288">
        <v>67</v>
      </c>
      <c r="K1070" s="287" t="str">
        <f>IF(L1070="","",IF(L1070&lt;50,G1070-($K$9*G1070),IF(L1070&gt;=50,H1070-($K$9*H1070))))</f>
        <v/>
      </c>
      <c r="L1070" s="286"/>
    </row>
    <row r="1071" spans="1:12" ht="15" customHeight="1" x14ac:dyDescent="0.25">
      <c r="A1071" s="294" t="s">
        <v>5020</v>
      </c>
      <c r="B1071" s="292" t="s">
        <v>173</v>
      </c>
      <c r="C1071" s="291" t="s">
        <v>5012</v>
      </c>
      <c r="D1071" s="291" t="s">
        <v>4746</v>
      </c>
      <c r="E1071" s="291" t="s">
        <v>3619</v>
      </c>
      <c r="F1071" s="290" t="s">
        <v>20</v>
      </c>
      <c r="G1071" s="289">
        <v>29.2</v>
      </c>
      <c r="H1071" s="289">
        <v>24.85</v>
      </c>
      <c r="I1071" s="289">
        <v>0.75</v>
      </c>
      <c r="J1071" s="288">
        <v>25</v>
      </c>
      <c r="K1071" s="287" t="str">
        <f>IF(L1071="","",IF(L1071&lt;50,G1071-($K$9*G1071),IF(L1071&gt;=50,H1071-($K$9*H1071))))</f>
        <v/>
      </c>
      <c r="L1071" s="286"/>
    </row>
    <row r="1072" spans="1:12" ht="15" customHeight="1" x14ac:dyDescent="0.25">
      <c r="A1072" s="294" t="s">
        <v>5019</v>
      </c>
      <c r="B1072" s="292" t="s">
        <v>173</v>
      </c>
      <c r="C1072" s="291" t="s">
        <v>5012</v>
      </c>
      <c r="D1072" s="291" t="s">
        <v>4746</v>
      </c>
      <c r="E1072" s="291" t="s">
        <v>3617</v>
      </c>
      <c r="F1072" s="290" t="s">
        <v>20</v>
      </c>
      <c r="G1072" s="289">
        <v>25.35</v>
      </c>
      <c r="H1072" s="289">
        <v>21.55</v>
      </c>
      <c r="I1072" s="289">
        <v>0.75</v>
      </c>
      <c r="J1072" s="288">
        <v>25</v>
      </c>
      <c r="K1072" s="287" t="str">
        <f>IF(L1072="","",IF(L1072&lt;50,G1072-($K$9*G1072),IF(L1072&gt;=50,H1072-($K$9*H1072))))</f>
        <v/>
      </c>
      <c r="L1072" s="286"/>
    </row>
    <row r="1073" spans="1:12" ht="15" customHeight="1" x14ac:dyDescent="0.25">
      <c r="A1073" s="294" t="s">
        <v>5018</v>
      </c>
      <c r="B1073" s="292" t="s">
        <v>173</v>
      </c>
      <c r="C1073" s="291" t="s">
        <v>5012</v>
      </c>
      <c r="D1073" s="291" t="s">
        <v>4746</v>
      </c>
      <c r="E1073" s="291" t="s">
        <v>3615</v>
      </c>
      <c r="F1073" s="290" t="s">
        <v>20</v>
      </c>
      <c r="G1073" s="289">
        <v>31.8</v>
      </c>
      <c r="H1073" s="289">
        <v>27.05</v>
      </c>
      <c r="I1073" s="289">
        <v>0.75</v>
      </c>
      <c r="J1073" s="288">
        <v>25</v>
      </c>
      <c r="K1073" s="287" t="str">
        <f>IF(L1073="","",IF(L1073&lt;50,G1073-($K$9*G1073),IF(L1073&gt;=50,H1073-($K$9*H1073))))</f>
        <v/>
      </c>
      <c r="L1073" s="286"/>
    </row>
    <row r="1074" spans="1:12" ht="15" customHeight="1" x14ac:dyDescent="0.25">
      <c r="A1074" s="294" t="s">
        <v>5017</v>
      </c>
      <c r="B1074" s="292" t="s">
        <v>173</v>
      </c>
      <c r="C1074" s="291" t="s">
        <v>5012</v>
      </c>
      <c r="D1074" s="291" t="s">
        <v>4746</v>
      </c>
      <c r="E1074" s="291" t="s">
        <v>3613</v>
      </c>
      <c r="F1074" s="290" t="s">
        <v>20</v>
      </c>
      <c r="G1074" s="289">
        <v>27.75</v>
      </c>
      <c r="H1074" s="289">
        <v>23.6</v>
      </c>
      <c r="I1074" s="289">
        <v>0.75</v>
      </c>
      <c r="J1074" s="288">
        <v>8</v>
      </c>
      <c r="K1074" s="287" t="str">
        <f>IF(L1074="","",IF(L1074&lt;50,G1074-($K$9*G1074),IF(L1074&gt;=50,H1074-($K$9*H1074))))</f>
        <v/>
      </c>
      <c r="L1074" s="286"/>
    </row>
    <row r="1075" spans="1:12" ht="15" customHeight="1" x14ac:dyDescent="0.25">
      <c r="A1075" s="294" t="s">
        <v>5016</v>
      </c>
      <c r="B1075" s="292" t="s">
        <v>173</v>
      </c>
      <c r="C1075" s="291" t="s">
        <v>5012</v>
      </c>
      <c r="D1075" s="291" t="s">
        <v>4746</v>
      </c>
      <c r="E1075" s="291" t="s">
        <v>3638</v>
      </c>
      <c r="F1075" s="290" t="s">
        <v>20</v>
      </c>
      <c r="G1075" s="289">
        <v>24.1</v>
      </c>
      <c r="H1075" s="289">
        <v>20.5</v>
      </c>
      <c r="I1075" s="289">
        <v>0.75</v>
      </c>
      <c r="J1075" s="288">
        <v>8</v>
      </c>
      <c r="K1075" s="287" t="str">
        <f>IF(L1075="","",IF(L1075&lt;50,G1075-($K$9*G1075),IF(L1075&gt;=50,H1075-($K$9*H1075))))</f>
        <v/>
      </c>
      <c r="L1075" s="286"/>
    </row>
    <row r="1076" spans="1:12" ht="15" customHeight="1" x14ac:dyDescent="0.25">
      <c r="A1076" s="294" t="s">
        <v>5015</v>
      </c>
      <c r="B1076" s="292" t="s">
        <v>173</v>
      </c>
      <c r="C1076" s="291" t="s">
        <v>5012</v>
      </c>
      <c r="D1076" s="291" t="s">
        <v>77</v>
      </c>
      <c r="E1076" s="291" t="s">
        <v>3623</v>
      </c>
      <c r="F1076" s="290" t="s">
        <v>20</v>
      </c>
      <c r="G1076" s="289">
        <v>41.9</v>
      </c>
      <c r="H1076" s="289">
        <v>35.65</v>
      </c>
      <c r="I1076" s="289">
        <v>0.75</v>
      </c>
      <c r="J1076" s="288">
        <v>88</v>
      </c>
      <c r="K1076" s="287" t="str">
        <f>IF(L1076="","",IF(L1076&lt;50,G1076-($K$9*G1076),IF(L1076&gt;=50,H1076-($K$9*H1076))))</f>
        <v/>
      </c>
      <c r="L1076" s="286"/>
    </row>
    <row r="1077" spans="1:12" ht="15" customHeight="1" x14ac:dyDescent="0.25">
      <c r="A1077" s="294" t="s">
        <v>5014</v>
      </c>
      <c r="B1077" s="292" t="s">
        <v>173</v>
      </c>
      <c r="C1077" s="291" t="s">
        <v>5012</v>
      </c>
      <c r="D1077" s="291" t="s">
        <v>77</v>
      </c>
      <c r="E1077" s="291" t="s">
        <v>3617</v>
      </c>
      <c r="F1077" s="290" t="s">
        <v>20</v>
      </c>
      <c r="G1077" s="289">
        <v>25.35</v>
      </c>
      <c r="H1077" s="289">
        <v>21.55</v>
      </c>
      <c r="I1077" s="289">
        <v>0.75</v>
      </c>
      <c r="J1077" s="288">
        <v>15</v>
      </c>
      <c r="K1077" s="287" t="str">
        <f>IF(L1077="","",IF(L1077&lt;50,G1077-($K$9*G1077),IF(L1077&gt;=50,H1077-($K$9*H1077))))</f>
        <v/>
      </c>
      <c r="L1077" s="286"/>
    </row>
    <row r="1078" spans="1:12" ht="15" customHeight="1" x14ac:dyDescent="0.25">
      <c r="A1078" s="294" t="s">
        <v>5013</v>
      </c>
      <c r="B1078" s="292" t="s">
        <v>173</v>
      </c>
      <c r="C1078" s="291" t="s">
        <v>5012</v>
      </c>
      <c r="D1078" s="291" t="s">
        <v>77</v>
      </c>
      <c r="E1078" s="291" t="s">
        <v>3615</v>
      </c>
      <c r="F1078" s="290" t="s">
        <v>20</v>
      </c>
      <c r="G1078" s="289">
        <v>31.8</v>
      </c>
      <c r="H1078" s="289">
        <v>27.05</v>
      </c>
      <c r="I1078" s="289">
        <v>0.75</v>
      </c>
      <c r="J1078" s="288">
        <v>16</v>
      </c>
      <c r="K1078" s="287" t="str">
        <f>IF(L1078="","",IF(L1078&lt;50,G1078-($K$9*G1078),IF(L1078&gt;=50,H1078-($K$9*H1078))))</f>
        <v/>
      </c>
      <c r="L1078" s="286"/>
    </row>
    <row r="1079" spans="1:12" ht="15" customHeight="1" x14ac:dyDescent="0.25">
      <c r="A1079" s="294" t="s">
        <v>5011</v>
      </c>
      <c r="B1079" s="292" t="s">
        <v>82</v>
      </c>
      <c r="C1079" s="291" t="s">
        <v>5007</v>
      </c>
      <c r="D1079" s="291" t="s">
        <v>80</v>
      </c>
      <c r="E1079" s="291" t="s">
        <v>4805</v>
      </c>
      <c r="F1079" s="290" t="s">
        <v>20</v>
      </c>
      <c r="G1079" s="289">
        <v>56.8</v>
      </c>
      <c r="H1079" s="289">
        <v>48.3</v>
      </c>
      <c r="I1079" s="289">
        <v>3</v>
      </c>
      <c r="J1079" s="288">
        <v>240</v>
      </c>
      <c r="K1079" s="287" t="str">
        <f>IF(L1079="","",IF(L1079&lt;50,G1079-($K$9*G1079),IF(L1079&gt;=50,H1079-($K$9*H1079))))</f>
        <v/>
      </c>
      <c r="L1079" s="286"/>
    </row>
    <row r="1080" spans="1:12" ht="15" customHeight="1" x14ac:dyDescent="0.25">
      <c r="A1080" s="294" t="s">
        <v>5010</v>
      </c>
      <c r="B1080" s="292" t="s">
        <v>82</v>
      </c>
      <c r="C1080" s="291" t="s">
        <v>5007</v>
      </c>
      <c r="D1080" s="291" t="s">
        <v>80</v>
      </c>
      <c r="E1080" s="291" t="s">
        <v>4516</v>
      </c>
      <c r="F1080" s="290" t="s">
        <v>20</v>
      </c>
      <c r="G1080" s="289">
        <v>49.35</v>
      </c>
      <c r="H1080" s="289">
        <v>41.95</v>
      </c>
      <c r="I1080" s="289">
        <v>3</v>
      </c>
      <c r="J1080" s="288">
        <v>500</v>
      </c>
      <c r="K1080" s="287" t="str">
        <f>IF(L1080="","",IF(L1080&lt;50,G1080-($K$9*G1080),IF(L1080&gt;=50,H1080-($K$9*H1080))))</f>
        <v/>
      </c>
      <c r="L1080" s="286"/>
    </row>
    <row r="1081" spans="1:12" ht="15" customHeight="1" x14ac:dyDescent="0.25">
      <c r="A1081" s="294" t="s">
        <v>5009</v>
      </c>
      <c r="B1081" s="292" t="s">
        <v>82</v>
      </c>
      <c r="C1081" s="291" t="s">
        <v>5007</v>
      </c>
      <c r="D1081" s="291" t="s">
        <v>80</v>
      </c>
      <c r="E1081" s="291" t="s">
        <v>4514</v>
      </c>
      <c r="F1081" s="290" t="s">
        <v>20</v>
      </c>
      <c r="G1081" s="289">
        <v>43.1</v>
      </c>
      <c r="H1081" s="289">
        <v>36.65</v>
      </c>
      <c r="I1081" s="289">
        <v>3</v>
      </c>
      <c r="J1081" s="288">
        <v>416</v>
      </c>
      <c r="K1081" s="287" t="str">
        <f>IF(L1081="","",IF(L1081&lt;50,G1081-($K$9*G1081),IF(L1081&gt;=50,H1081-($K$9*H1081))))</f>
        <v/>
      </c>
      <c r="L1081" s="286"/>
    </row>
    <row r="1082" spans="1:12" ht="15" customHeight="1" x14ac:dyDescent="0.25">
      <c r="A1082" s="294" t="s">
        <v>5008</v>
      </c>
      <c r="B1082" s="292" t="s">
        <v>82</v>
      </c>
      <c r="C1082" s="291" t="s">
        <v>5007</v>
      </c>
      <c r="D1082" s="291" t="s">
        <v>80</v>
      </c>
      <c r="E1082" s="291" t="s">
        <v>4511</v>
      </c>
      <c r="F1082" s="290" t="s">
        <v>20</v>
      </c>
      <c r="G1082" s="289">
        <v>36.549999999999997</v>
      </c>
      <c r="H1082" s="289">
        <v>31.1</v>
      </c>
      <c r="I1082" s="289">
        <v>3</v>
      </c>
      <c r="J1082" s="288">
        <v>31</v>
      </c>
      <c r="K1082" s="287" t="str">
        <f>IF(L1082="","",IF(L1082&lt;50,G1082-($K$9*G1082),IF(L1082&gt;=50,H1082-($K$9*H1082))))</f>
        <v/>
      </c>
      <c r="L1082" s="286"/>
    </row>
    <row r="1083" spans="1:12" ht="15" customHeight="1" x14ac:dyDescent="0.25">
      <c r="A1083" s="294" t="s">
        <v>5006</v>
      </c>
      <c r="B1083" s="292" t="s">
        <v>194</v>
      </c>
      <c r="C1083" s="291" t="s">
        <v>5001</v>
      </c>
      <c r="D1083" s="291" t="s">
        <v>4746</v>
      </c>
      <c r="E1083" s="291" t="s">
        <v>4516</v>
      </c>
      <c r="F1083" s="290" t="s">
        <v>20</v>
      </c>
      <c r="G1083" s="289">
        <v>50.5</v>
      </c>
      <c r="H1083" s="289">
        <v>42.95</v>
      </c>
      <c r="I1083" s="289"/>
      <c r="J1083" s="288">
        <v>500</v>
      </c>
      <c r="K1083" s="287" t="str">
        <f>IF(L1083="","",IF(L1083&lt;50,G1083-($K$9*G1083),IF(L1083&gt;=50,H1083-($K$9*H1083))))</f>
        <v/>
      </c>
      <c r="L1083" s="286"/>
    </row>
    <row r="1084" spans="1:12" ht="15" customHeight="1" x14ac:dyDescent="0.25">
      <c r="A1084" s="294" t="s">
        <v>5005</v>
      </c>
      <c r="B1084" s="292" t="s">
        <v>194</v>
      </c>
      <c r="C1084" s="291" t="s">
        <v>5001</v>
      </c>
      <c r="D1084" s="291" t="s">
        <v>4746</v>
      </c>
      <c r="E1084" s="291" t="s">
        <v>4514</v>
      </c>
      <c r="F1084" s="290" t="s">
        <v>20</v>
      </c>
      <c r="G1084" s="289">
        <v>48.2</v>
      </c>
      <c r="H1084" s="289">
        <v>41</v>
      </c>
      <c r="I1084" s="289"/>
      <c r="J1084" s="288">
        <v>181</v>
      </c>
      <c r="K1084" s="287" t="str">
        <f>IF(L1084="","",IF(L1084&lt;50,G1084-($K$9*G1084),IF(L1084&gt;=50,H1084-($K$9*H1084))))</f>
        <v/>
      </c>
      <c r="L1084" s="286"/>
    </row>
    <row r="1085" spans="1:12" ht="15" customHeight="1" x14ac:dyDescent="0.25">
      <c r="A1085" s="294" t="s">
        <v>5004</v>
      </c>
      <c r="B1085" s="292" t="s">
        <v>194</v>
      </c>
      <c r="C1085" s="291" t="s">
        <v>5001</v>
      </c>
      <c r="D1085" s="291" t="s">
        <v>4746</v>
      </c>
      <c r="E1085" s="291" t="s">
        <v>4511</v>
      </c>
      <c r="F1085" s="290" t="s">
        <v>20</v>
      </c>
      <c r="G1085" s="289">
        <v>46.1</v>
      </c>
      <c r="H1085" s="289">
        <v>39.200000000000003</v>
      </c>
      <c r="I1085" s="289"/>
      <c r="J1085" s="288">
        <v>20</v>
      </c>
      <c r="K1085" s="287" t="str">
        <f>IF(L1085="","",IF(L1085&lt;50,G1085-($K$9*G1085),IF(L1085&gt;=50,H1085-($K$9*H1085))))</f>
        <v/>
      </c>
      <c r="L1085" s="286"/>
    </row>
    <row r="1086" spans="1:12" ht="15" customHeight="1" x14ac:dyDescent="0.25">
      <c r="A1086" s="294" t="s">
        <v>5003</v>
      </c>
      <c r="B1086" s="292" t="s">
        <v>194</v>
      </c>
      <c r="C1086" s="291" t="s">
        <v>5001</v>
      </c>
      <c r="D1086" s="291" t="s">
        <v>77</v>
      </c>
      <c r="E1086" s="291" t="s">
        <v>4516</v>
      </c>
      <c r="F1086" s="290" t="s">
        <v>20</v>
      </c>
      <c r="G1086" s="289">
        <v>50.5</v>
      </c>
      <c r="H1086" s="289">
        <v>42.95</v>
      </c>
      <c r="I1086" s="289"/>
      <c r="J1086" s="288">
        <v>60</v>
      </c>
      <c r="K1086" s="287" t="str">
        <f>IF(L1086="","",IF(L1086&lt;50,G1086-($K$9*G1086),IF(L1086&gt;=50,H1086-($K$9*H1086))))</f>
        <v/>
      </c>
      <c r="L1086" s="286"/>
    </row>
    <row r="1087" spans="1:12" ht="15" customHeight="1" x14ac:dyDescent="0.25">
      <c r="A1087" s="294" t="s">
        <v>5002</v>
      </c>
      <c r="B1087" s="292" t="s">
        <v>194</v>
      </c>
      <c r="C1087" s="291" t="s">
        <v>5001</v>
      </c>
      <c r="D1087" s="291" t="s">
        <v>77</v>
      </c>
      <c r="E1087" s="291" t="s">
        <v>4514</v>
      </c>
      <c r="F1087" s="290" t="s">
        <v>20</v>
      </c>
      <c r="G1087" s="289">
        <v>48.2</v>
      </c>
      <c r="H1087" s="289">
        <v>41</v>
      </c>
      <c r="I1087" s="289"/>
      <c r="J1087" s="288">
        <v>47</v>
      </c>
      <c r="K1087" s="287" t="str">
        <f>IF(L1087="","",IF(L1087&lt;50,G1087-($K$9*G1087),IF(L1087&gt;=50,H1087-($K$9*H1087))))</f>
        <v/>
      </c>
      <c r="L1087" s="286"/>
    </row>
    <row r="1088" spans="1:12" ht="15" customHeight="1" x14ac:dyDescent="0.25">
      <c r="A1088" s="294" t="s">
        <v>5000</v>
      </c>
      <c r="B1088" s="292" t="s">
        <v>83</v>
      </c>
      <c r="C1088" s="291" t="s">
        <v>4975</v>
      </c>
      <c r="D1088" s="291" t="s">
        <v>4746</v>
      </c>
      <c r="E1088" s="291" t="s">
        <v>3686</v>
      </c>
      <c r="F1088" s="290" t="s">
        <v>20</v>
      </c>
      <c r="G1088" s="289">
        <v>41</v>
      </c>
      <c r="H1088" s="289">
        <v>34.85</v>
      </c>
      <c r="I1088" s="289">
        <v>1</v>
      </c>
      <c r="J1088" s="288">
        <v>14</v>
      </c>
      <c r="K1088" s="287" t="str">
        <f>IF(L1088="","",IF(L1088&lt;50,G1088-($K$9*G1088),IF(L1088&gt;=50,H1088-($K$9*H1088))))</f>
        <v/>
      </c>
      <c r="L1088" s="286"/>
    </row>
    <row r="1089" spans="1:12" ht="15" customHeight="1" x14ac:dyDescent="0.25">
      <c r="A1089" s="294" t="s">
        <v>4999</v>
      </c>
      <c r="B1089" s="292" t="s">
        <v>83</v>
      </c>
      <c r="C1089" s="291" t="s">
        <v>4975</v>
      </c>
      <c r="D1089" s="291" t="s">
        <v>4746</v>
      </c>
      <c r="E1089" s="291" t="s">
        <v>3987</v>
      </c>
      <c r="F1089" s="290" t="s">
        <v>20</v>
      </c>
      <c r="G1089" s="289">
        <v>35.9</v>
      </c>
      <c r="H1089" s="289">
        <v>30.55</v>
      </c>
      <c r="I1089" s="289">
        <v>1</v>
      </c>
      <c r="J1089" s="288">
        <v>35</v>
      </c>
      <c r="K1089" s="287" t="str">
        <f>IF(L1089="","",IF(L1089&lt;50,G1089-($K$9*G1089),IF(L1089&gt;=50,H1089-($K$9*H1089))))</f>
        <v/>
      </c>
      <c r="L1089" s="286"/>
    </row>
    <row r="1090" spans="1:12" ht="15" customHeight="1" x14ac:dyDescent="0.25">
      <c r="A1090" s="294" t="s">
        <v>4998</v>
      </c>
      <c r="B1090" s="292" t="s">
        <v>83</v>
      </c>
      <c r="C1090" s="291" t="s">
        <v>4975</v>
      </c>
      <c r="D1090" s="291" t="s">
        <v>4746</v>
      </c>
      <c r="E1090" s="291" t="s">
        <v>3621</v>
      </c>
      <c r="F1090" s="290" t="s">
        <v>20</v>
      </c>
      <c r="G1090" s="289">
        <v>37</v>
      </c>
      <c r="H1090" s="289">
        <v>31.45</v>
      </c>
      <c r="I1090" s="289">
        <v>1</v>
      </c>
      <c r="J1090" s="288">
        <v>106</v>
      </c>
      <c r="K1090" s="287" t="str">
        <f>IF(L1090="","",IF(L1090&lt;50,G1090-($K$9*G1090),IF(L1090&gt;=50,H1090-($K$9*H1090))))</f>
        <v/>
      </c>
      <c r="L1090" s="286"/>
    </row>
    <row r="1091" spans="1:12" ht="15" customHeight="1" x14ac:dyDescent="0.25">
      <c r="A1091" s="294" t="s">
        <v>4997</v>
      </c>
      <c r="B1091" s="292" t="s">
        <v>83</v>
      </c>
      <c r="C1091" s="291" t="s">
        <v>4975</v>
      </c>
      <c r="D1091" s="291" t="s">
        <v>4746</v>
      </c>
      <c r="E1091" s="291" t="s">
        <v>3708</v>
      </c>
      <c r="F1091" s="290" t="s">
        <v>20</v>
      </c>
      <c r="G1091" s="289">
        <v>32.4</v>
      </c>
      <c r="H1091" s="289">
        <v>27.55</v>
      </c>
      <c r="I1091" s="289">
        <v>1</v>
      </c>
      <c r="J1091" s="288">
        <v>99</v>
      </c>
      <c r="K1091" s="287" t="str">
        <f>IF(L1091="","",IF(L1091&lt;50,G1091-($K$9*G1091),IF(L1091&gt;=50,H1091-($K$9*H1091))))</f>
        <v/>
      </c>
      <c r="L1091" s="286"/>
    </row>
    <row r="1092" spans="1:12" ht="15" customHeight="1" x14ac:dyDescent="0.25">
      <c r="A1092" s="294" t="s">
        <v>4996</v>
      </c>
      <c r="B1092" s="292" t="s">
        <v>83</v>
      </c>
      <c r="C1092" s="291" t="s">
        <v>4975</v>
      </c>
      <c r="D1092" s="291" t="s">
        <v>4746</v>
      </c>
      <c r="E1092" s="291" t="s">
        <v>3619</v>
      </c>
      <c r="F1092" s="290" t="s">
        <v>20</v>
      </c>
      <c r="G1092" s="289">
        <v>32.549999999999997</v>
      </c>
      <c r="H1092" s="289">
        <v>27.7</v>
      </c>
      <c r="I1092" s="289">
        <v>1</v>
      </c>
      <c r="J1092" s="288">
        <v>35</v>
      </c>
      <c r="K1092" s="287" t="str">
        <f>IF(L1092="","",IF(L1092&lt;50,G1092-($K$9*G1092),IF(L1092&gt;=50,H1092-($K$9*H1092))))</f>
        <v/>
      </c>
      <c r="L1092" s="286"/>
    </row>
    <row r="1093" spans="1:12" ht="15" customHeight="1" x14ac:dyDescent="0.25">
      <c r="A1093" s="294" t="s">
        <v>4995</v>
      </c>
      <c r="B1093" s="292" t="s">
        <v>83</v>
      </c>
      <c r="C1093" s="291" t="s">
        <v>4975</v>
      </c>
      <c r="D1093" s="291" t="s">
        <v>4746</v>
      </c>
      <c r="E1093" s="291" t="s">
        <v>3661</v>
      </c>
      <c r="F1093" s="290" t="s">
        <v>20</v>
      </c>
      <c r="G1093" s="289">
        <v>23.7</v>
      </c>
      <c r="H1093" s="289">
        <v>20.149999999999999</v>
      </c>
      <c r="I1093" s="289">
        <v>1</v>
      </c>
      <c r="J1093" s="288">
        <v>7</v>
      </c>
      <c r="K1093" s="287" t="str">
        <f>IF(L1093="","",IF(L1093&lt;50,G1093-($K$9*G1093),IF(L1093&gt;=50,H1093-($K$9*H1093))))</f>
        <v/>
      </c>
      <c r="L1093" s="286"/>
    </row>
    <row r="1094" spans="1:12" ht="15" customHeight="1" x14ac:dyDescent="0.25">
      <c r="A1094" s="294" t="s">
        <v>4994</v>
      </c>
      <c r="B1094" s="292" t="s">
        <v>83</v>
      </c>
      <c r="C1094" s="291" t="s">
        <v>4975</v>
      </c>
      <c r="D1094" s="291" t="s">
        <v>4746</v>
      </c>
      <c r="E1094" s="291" t="s">
        <v>3615</v>
      </c>
      <c r="F1094" s="290" t="s">
        <v>20</v>
      </c>
      <c r="G1094" s="289">
        <v>28.1</v>
      </c>
      <c r="H1094" s="289">
        <v>23.9</v>
      </c>
      <c r="I1094" s="289">
        <v>1</v>
      </c>
      <c r="J1094" s="288">
        <v>14</v>
      </c>
      <c r="K1094" s="287" t="str">
        <f>IF(L1094="","",IF(L1094&lt;50,G1094-($K$9*G1094),IF(L1094&gt;=50,H1094-($K$9*H1094))))</f>
        <v/>
      </c>
      <c r="L1094" s="286"/>
    </row>
    <row r="1095" spans="1:12" ht="15" customHeight="1" x14ac:dyDescent="0.25">
      <c r="A1095" s="294" t="s">
        <v>4993</v>
      </c>
      <c r="B1095" s="292" t="s">
        <v>83</v>
      </c>
      <c r="C1095" s="291" t="s">
        <v>4975</v>
      </c>
      <c r="D1095" s="291" t="s">
        <v>4746</v>
      </c>
      <c r="E1095" s="291" t="s">
        <v>3613</v>
      </c>
      <c r="F1095" s="290" t="s">
        <v>20</v>
      </c>
      <c r="G1095" s="289">
        <v>25.5</v>
      </c>
      <c r="H1095" s="289">
        <v>21.7</v>
      </c>
      <c r="I1095" s="289">
        <v>1</v>
      </c>
      <c r="J1095" s="288">
        <v>57</v>
      </c>
      <c r="K1095" s="287" t="str">
        <f>IF(L1095="","",IF(L1095&lt;50,G1095-($K$9*G1095),IF(L1095&gt;=50,H1095-($K$9*H1095))))</f>
        <v/>
      </c>
      <c r="L1095" s="286"/>
    </row>
    <row r="1096" spans="1:12" ht="15" customHeight="1" x14ac:dyDescent="0.25">
      <c r="A1096" s="294" t="s">
        <v>4992</v>
      </c>
      <c r="B1096" s="292" t="s">
        <v>83</v>
      </c>
      <c r="C1096" s="291" t="s">
        <v>4975</v>
      </c>
      <c r="D1096" s="291" t="s">
        <v>4746</v>
      </c>
      <c r="E1096" s="291" t="s">
        <v>3638</v>
      </c>
      <c r="F1096" s="290" t="s">
        <v>20</v>
      </c>
      <c r="G1096" s="289">
        <v>22.8</v>
      </c>
      <c r="H1096" s="289">
        <v>19.399999999999999</v>
      </c>
      <c r="I1096" s="289">
        <v>1</v>
      </c>
      <c r="J1096" s="288">
        <v>64</v>
      </c>
      <c r="K1096" s="287" t="str">
        <f>IF(L1096="","",IF(L1096&lt;50,G1096-($K$9*G1096),IF(L1096&gt;=50,H1096-($K$9*H1096))))</f>
        <v/>
      </c>
      <c r="L1096" s="286"/>
    </row>
    <row r="1097" spans="1:12" ht="15" customHeight="1" x14ac:dyDescent="0.25">
      <c r="A1097" s="294" t="s">
        <v>4991</v>
      </c>
      <c r="B1097" s="292" t="s">
        <v>83</v>
      </c>
      <c r="C1097" s="291" t="s">
        <v>4975</v>
      </c>
      <c r="D1097" s="291" t="s">
        <v>4746</v>
      </c>
      <c r="E1097" s="291" t="s">
        <v>3636</v>
      </c>
      <c r="F1097" s="290" t="s">
        <v>20</v>
      </c>
      <c r="G1097" s="289">
        <v>20.2</v>
      </c>
      <c r="H1097" s="289">
        <v>17.2</v>
      </c>
      <c r="I1097" s="289">
        <v>1</v>
      </c>
      <c r="J1097" s="288">
        <v>49</v>
      </c>
      <c r="K1097" s="287" t="str">
        <f>IF(L1097="","",IF(L1097&lt;50,G1097-($K$9*G1097),IF(L1097&gt;=50,H1097-($K$9*H1097))))</f>
        <v/>
      </c>
      <c r="L1097" s="286"/>
    </row>
    <row r="1098" spans="1:12" ht="15" customHeight="1" x14ac:dyDescent="0.25">
      <c r="A1098" s="294" t="s">
        <v>4990</v>
      </c>
      <c r="B1098" s="292" t="s">
        <v>83</v>
      </c>
      <c r="C1098" s="291" t="s">
        <v>4975</v>
      </c>
      <c r="D1098" s="291" t="s">
        <v>4746</v>
      </c>
      <c r="E1098" s="291" t="s">
        <v>3629</v>
      </c>
      <c r="F1098" s="290" t="s">
        <v>20</v>
      </c>
      <c r="G1098" s="289">
        <v>16.45</v>
      </c>
      <c r="H1098" s="289">
        <v>14</v>
      </c>
      <c r="I1098" s="289">
        <v>1</v>
      </c>
      <c r="J1098" s="288">
        <v>14</v>
      </c>
      <c r="K1098" s="287" t="str">
        <f>IF(L1098="","",IF(L1098&lt;50,G1098-($K$9*G1098),IF(L1098&gt;=50,H1098-($K$9*H1098))))</f>
        <v/>
      </c>
      <c r="L1098" s="286"/>
    </row>
    <row r="1099" spans="1:12" ht="15" customHeight="1" x14ac:dyDescent="0.25">
      <c r="A1099" s="294" t="s">
        <v>4989</v>
      </c>
      <c r="B1099" s="292" t="s">
        <v>83</v>
      </c>
      <c r="C1099" s="291" t="s">
        <v>4975</v>
      </c>
      <c r="D1099" s="291" t="s">
        <v>77</v>
      </c>
      <c r="E1099" s="291" t="s">
        <v>3627</v>
      </c>
      <c r="F1099" s="290" t="s">
        <v>20</v>
      </c>
      <c r="G1099" s="289">
        <v>60.25</v>
      </c>
      <c r="H1099" s="289">
        <v>51.25</v>
      </c>
      <c r="I1099" s="289">
        <v>1</v>
      </c>
      <c r="J1099" s="288">
        <v>7</v>
      </c>
      <c r="K1099" s="287" t="str">
        <f>IF(L1099="","",IF(L1099&lt;50,G1099-($K$9*G1099),IF(L1099&gt;=50,H1099-($K$9*H1099))))</f>
        <v/>
      </c>
      <c r="L1099" s="286"/>
    </row>
    <row r="1100" spans="1:12" ht="15" customHeight="1" x14ac:dyDescent="0.25">
      <c r="A1100" s="294" t="s">
        <v>4988</v>
      </c>
      <c r="B1100" s="292" t="s">
        <v>83</v>
      </c>
      <c r="C1100" s="291" t="s">
        <v>4975</v>
      </c>
      <c r="D1100" s="291" t="s">
        <v>77</v>
      </c>
      <c r="E1100" s="291" t="s">
        <v>3715</v>
      </c>
      <c r="F1100" s="290" t="s">
        <v>20</v>
      </c>
      <c r="G1100" s="289">
        <v>45.95</v>
      </c>
      <c r="H1100" s="289">
        <v>39.1</v>
      </c>
      <c r="I1100" s="289">
        <v>1</v>
      </c>
      <c r="J1100" s="288">
        <v>14</v>
      </c>
      <c r="K1100" s="287" t="str">
        <f>IF(L1100="","",IF(L1100&lt;50,G1100-($K$9*G1100),IF(L1100&gt;=50,H1100-($K$9*H1100))))</f>
        <v/>
      </c>
      <c r="L1100" s="286"/>
    </row>
    <row r="1101" spans="1:12" ht="15" customHeight="1" x14ac:dyDescent="0.25">
      <c r="A1101" s="294" t="s">
        <v>4987</v>
      </c>
      <c r="B1101" s="292" t="s">
        <v>83</v>
      </c>
      <c r="C1101" s="291" t="s">
        <v>4975</v>
      </c>
      <c r="D1101" s="291" t="s">
        <v>77</v>
      </c>
      <c r="E1101" s="291" t="s">
        <v>3712</v>
      </c>
      <c r="F1101" s="290" t="s">
        <v>20</v>
      </c>
      <c r="G1101" s="289">
        <v>40.1</v>
      </c>
      <c r="H1101" s="289">
        <v>34.1</v>
      </c>
      <c r="I1101" s="289">
        <v>1</v>
      </c>
      <c r="J1101" s="288">
        <v>58</v>
      </c>
      <c r="K1101" s="287" t="str">
        <f>IF(L1101="","",IF(L1101&lt;50,G1101-($K$9*G1101),IF(L1101&gt;=50,H1101-($K$9*H1101))))</f>
        <v/>
      </c>
      <c r="L1101" s="286"/>
    </row>
    <row r="1102" spans="1:12" ht="15" customHeight="1" x14ac:dyDescent="0.25">
      <c r="A1102" s="294" t="s">
        <v>4986</v>
      </c>
      <c r="B1102" s="292" t="s">
        <v>83</v>
      </c>
      <c r="C1102" s="291" t="s">
        <v>4975</v>
      </c>
      <c r="D1102" s="291" t="s">
        <v>77</v>
      </c>
      <c r="E1102" s="291" t="s">
        <v>3686</v>
      </c>
      <c r="F1102" s="290" t="s">
        <v>20</v>
      </c>
      <c r="G1102" s="289">
        <v>41</v>
      </c>
      <c r="H1102" s="289">
        <v>34.85</v>
      </c>
      <c r="I1102" s="289">
        <v>1</v>
      </c>
      <c r="J1102" s="288">
        <v>48</v>
      </c>
      <c r="K1102" s="287" t="str">
        <f>IF(L1102="","",IF(L1102&lt;50,G1102-($K$9*G1102),IF(L1102&gt;=50,H1102-($K$9*H1102))))</f>
        <v/>
      </c>
      <c r="L1102" s="286"/>
    </row>
    <row r="1103" spans="1:12" ht="15" customHeight="1" x14ac:dyDescent="0.25">
      <c r="A1103" s="294" t="s">
        <v>4985</v>
      </c>
      <c r="B1103" s="292" t="s">
        <v>83</v>
      </c>
      <c r="C1103" s="291" t="s">
        <v>4975</v>
      </c>
      <c r="D1103" s="291" t="s">
        <v>77</v>
      </c>
      <c r="E1103" s="291" t="s">
        <v>3987</v>
      </c>
      <c r="F1103" s="290" t="s">
        <v>20</v>
      </c>
      <c r="G1103" s="289">
        <v>35.9</v>
      </c>
      <c r="H1103" s="289">
        <v>30.55</v>
      </c>
      <c r="I1103" s="289">
        <v>1</v>
      </c>
      <c r="J1103" s="288">
        <v>48</v>
      </c>
      <c r="K1103" s="287" t="str">
        <f>IF(L1103="","",IF(L1103&lt;50,G1103-($K$9*G1103),IF(L1103&gt;=50,H1103-($K$9*H1103))))</f>
        <v/>
      </c>
      <c r="L1103" s="286"/>
    </row>
    <row r="1104" spans="1:12" ht="15" customHeight="1" x14ac:dyDescent="0.25">
      <c r="A1104" s="294" t="s">
        <v>4984</v>
      </c>
      <c r="B1104" s="292" t="s">
        <v>83</v>
      </c>
      <c r="C1104" s="291" t="s">
        <v>4975</v>
      </c>
      <c r="D1104" s="291" t="s">
        <v>77</v>
      </c>
      <c r="E1104" s="291" t="s">
        <v>3708</v>
      </c>
      <c r="F1104" s="290" t="s">
        <v>20</v>
      </c>
      <c r="G1104" s="289">
        <v>32.4</v>
      </c>
      <c r="H1104" s="289">
        <v>27.55</v>
      </c>
      <c r="I1104" s="289">
        <v>1</v>
      </c>
      <c r="J1104" s="288">
        <v>86</v>
      </c>
      <c r="K1104" s="287" t="str">
        <f>IF(L1104="","",IF(L1104&lt;50,G1104-($K$9*G1104),IF(L1104&gt;=50,H1104-($K$9*H1104))))</f>
        <v/>
      </c>
      <c r="L1104" s="286"/>
    </row>
    <row r="1105" spans="1:12" ht="15" customHeight="1" x14ac:dyDescent="0.25">
      <c r="A1105" s="294" t="s">
        <v>4983</v>
      </c>
      <c r="B1105" s="292" t="s">
        <v>83</v>
      </c>
      <c r="C1105" s="291" t="s">
        <v>4975</v>
      </c>
      <c r="D1105" s="291" t="s">
        <v>77</v>
      </c>
      <c r="E1105" s="291" t="s">
        <v>3705</v>
      </c>
      <c r="F1105" s="290" t="s">
        <v>20</v>
      </c>
      <c r="G1105" s="289">
        <v>28.5</v>
      </c>
      <c r="H1105" s="289">
        <v>24.25</v>
      </c>
      <c r="I1105" s="289">
        <v>1</v>
      </c>
      <c r="J1105" s="288">
        <v>75</v>
      </c>
      <c r="K1105" s="287" t="str">
        <f>IF(L1105="","",IF(L1105&lt;50,G1105-($K$9*G1105),IF(L1105&gt;=50,H1105-($K$9*H1105))))</f>
        <v/>
      </c>
      <c r="L1105" s="286"/>
    </row>
    <row r="1106" spans="1:12" ht="15" customHeight="1" x14ac:dyDescent="0.25">
      <c r="A1106" s="294" t="s">
        <v>4982</v>
      </c>
      <c r="B1106" s="292" t="s">
        <v>83</v>
      </c>
      <c r="C1106" s="291" t="s">
        <v>4975</v>
      </c>
      <c r="D1106" s="291" t="s">
        <v>77</v>
      </c>
      <c r="E1106" s="291" t="s">
        <v>3617</v>
      </c>
      <c r="F1106" s="290" t="s">
        <v>20</v>
      </c>
      <c r="G1106" s="289">
        <v>28.75</v>
      </c>
      <c r="H1106" s="289">
        <v>24.45</v>
      </c>
      <c r="I1106" s="289">
        <v>1</v>
      </c>
      <c r="J1106" s="288">
        <v>13</v>
      </c>
      <c r="K1106" s="287" t="str">
        <f>IF(L1106="","",IF(L1106&lt;50,G1106-($K$9*G1106),IF(L1106&gt;=50,H1106-($K$9*H1106))))</f>
        <v/>
      </c>
      <c r="L1106" s="286"/>
    </row>
    <row r="1107" spans="1:12" ht="15" customHeight="1" x14ac:dyDescent="0.25">
      <c r="A1107" s="294" t="s">
        <v>4981</v>
      </c>
      <c r="B1107" s="292" t="s">
        <v>83</v>
      </c>
      <c r="C1107" s="291" t="s">
        <v>4975</v>
      </c>
      <c r="D1107" s="291" t="s">
        <v>77</v>
      </c>
      <c r="E1107" s="291" t="s">
        <v>3661</v>
      </c>
      <c r="F1107" s="290" t="s">
        <v>20</v>
      </c>
      <c r="G1107" s="289">
        <v>25.2</v>
      </c>
      <c r="H1107" s="289">
        <v>21.45</v>
      </c>
      <c r="I1107" s="289">
        <v>1</v>
      </c>
      <c r="J1107" s="288">
        <v>39</v>
      </c>
      <c r="K1107" s="287" t="str">
        <f>IF(L1107="","",IF(L1107&lt;50,G1107-($K$9*G1107),IF(L1107&gt;=50,H1107-($K$9*H1107))))</f>
        <v/>
      </c>
      <c r="L1107" s="286"/>
    </row>
    <row r="1108" spans="1:12" ht="15" customHeight="1" x14ac:dyDescent="0.25">
      <c r="A1108" s="294" t="s">
        <v>4980</v>
      </c>
      <c r="B1108" s="292" t="s">
        <v>83</v>
      </c>
      <c r="C1108" s="291" t="s">
        <v>4975</v>
      </c>
      <c r="D1108" s="291" t="s">
        <v>77</v>
      </c>
      <c r="E1108" s="291" t="s">
        <v>3615</v>
      </c>
      <c r="F1108" s="290" t="s">
        <v>20</v>
      </c>
      <c r="G1108" s="289">
        <v>28.1</v>
      </c>
      <c r="H1108" s="289">
        <v>23.9</v>
      </c>
      <c r="I1108" s="289">
        <v>1</v>
      </c>
      <c r="J1108" s="288">
        <v>6</v>
      </c>
      <c r="K1108" s="287" t="str">
        <f>IF(L1108="","",IF(L1108&lt;50,G1108-($K$9*G1108),IF(L1108&gt;=50,H1108-($K$9*H1108))))</f>
        <v/>
      </c>
      <c r="L1108" s="286"/>
    </row>
    <row r="1109" spans="1:12" ht="15" customHeight="1" x14ac:dyDescent="0.25">
      <c r="A1109" s="294" t="s">
        <v>4979</v>
      </c>
      <c r="B1109" s="292" t="s">
        <v>83</v>
      </c>
      <c r="C1109" s="291" t="s">
        <v>4975</v>
      </c>
      <c r="D1109" s="291" t="s">
        <v>77</v>
      </c>
      <c r="E1109" s="291" t="s">
        <v>3613</v>
      </c>
      <c r="F1109" s="290" t="s">
        <v>20</v>
      </c>
      <c r="G1109" s="289">
        <v>25.5</v>
      </c>
      <c r="H1109" s="289">
        <v>21.7</v>
      </c>
      <c r="I1109" s="289">
        <v>1</v>
      </c>
      <c r="J1109" s="288">
        <v>39</v>
      </c>
      <c r="K1109" s="287" t="str">
        <f>IF(L1109="","",IF(L1109&lt;50,G1109-($K$9*G1109),IF(L1109&gt;=50,H1109-($K$9*H1109))))</f>
        <v/>
      </c>
      <c r="L1109" s="286"/>
    </row>
    <row r="1110" spans="1:12" ht="15" customHeight="1" x14ac:dyDescent="0.25">
      <c r="A1110" s="294" t="s">
        <v>4978</v>
      </c>
      <c r="B1110" s="292" t="s">
        <v>83</v>
      </c>
      <c r="C1110" s="291" t="s">
        <v>4975</v>
      </c>
      <c r="D1110" s="291" t="s">
        <v>77</v>
      </c>
      <c r="E1110" s="291" t="s">
        <v>3638</v>
      </c>
      <c r="F1110" s="290" t="s">
        <v>20</v>
      </c>
      <c r="G1110" s="289">
        <v>22.8</v>
      </c>
      <c r="H1110" s="289">
        <v>19.399999999999999</v>
      </c>
      <c r="I1110" s="289">
        <v>1</v>
      </c>
      <c r="J1110" s="288">
        <v>65</v>
      </c>
      <c r="K1110" s="287" t="str">
        <f>IF(L1110="","",IF(L1110&lt;50,G1110-($K$9*G1110),IF(L1110&gt;=50,H1110-($K$9*H1110))))</f>
        <v/>
      </c>
      <c r="L1110" s="286"/>
    </row>
    <row r="1111" spans="1:12" ht="15" customHeight="1" x14ac:dyDescent="0.25">
      <c r="A1111" s="294" t="s">
        <v>4977</v>
      </c>
      <c r="B1111" s="292" t="s">
        <v>83</v>
      </c>
      <c r="C1111" s="291" t="s">
        <v>4975</v>
      </c>
      <c r="D1111" s="291" t="s">
        <v>77</v>
      </c>
      <c r="E1111" s="291" t="s">
        <v>3636</v>
      </c>
      <c r="F1111" s="290" t="s">
        <v>20</v>
      </c>
      <c r="G1111" s="289">
        <v>20.2</v>
      </c>
      <c r="H1111" s="289">
        <v>17.2</v>
      </c>
      <c r="I1111" s="289">
        <v>1</v>
      </c>
      <c r="J1111" s="288">
        <v>52</v>
      </c>
      <c r="K1111" s="287" t="str">
        <f>IF(L1111="","",IF(L1111&lt;50,G1111-($K$9*G1111),IF(L1111&gt;=50,H1111-($K$9*H1111))))</f>
        <v/>
      </c>
      <c r="L1111" s="286"/>
    </row>
    <row r="1112" spans="1:12" ht="15" customHeight="1" x14ac:dyDescent="0.25">
      <c r="A1112" s="294" t="s">
        <v>4976</v>
      </c>
      <c r="B1112" s="292" t="s">
        <v>83</v>
      </c>
      <c r="C1112" s="291" t="s">
        <v>4975</v>
      </c>
      <c r="D1112" s="291" t="s">
        <v>77</v>
      </c>
      <c r="E1112" s="291" t="s">
        <v>3629</v>
      </c>
      <c r="F1112" s="290" t="s">
        <v>20</v>
      </c>
      <c r="G1112" s="289">
        <v>17.25</v>
      </c>
      <c r="H1112" s="289">
        <v>14.7</v>
      </c>
      <c r="I1112" s="289">
        <v>1</v>
      </c>
      <c r="J1112" s="288">
        <v>32</v>
      </c>
      <c r="K1112" s="287" t="str">
        <f>IF(L1112="","",IF(L1112&lt;50,G1112-($K$9*G1112),IF(L1112&gt;=50,H1112-($K$9*H1112))))</f>
        <v/>
      </c>
      <c r="L1112" s="286"/>
    </row>
    <row r="1113" spans="1:12" ht="15" customHeight="1" x14ac:dyDescent="0.25">
      <c r="A1113" s="294" t="s">
        <v>4974</v>
      </c>
      <c r="B1113" s="292" t="s">
        <v>84</v>
      </c>
      <c r="C1113" s="291" t="s">
        <v>4964</v>
      </c>
      <c r="D1113" s="291" t="s">
        <v>4746</v>
      </c>
      <c r="E1113" s="291" t="s">
        <v>3623</v>
      </c>
      <c r="F1113" s="290" t="s">
        <v>20</v>
      </c>
      <c r="G1113" s="289">
        <v>52.55</v>
      </c>
      <c r="H1113" s="289">
        <v>44.7</v>
      </c>
      <c r="I1113" s="289"/>
      <c r="J1113" s="288">
        <v>8</v>
      </c>
      <c r="K1113" s="287" t="str">
        <f>IF(L1113="","",IF(L1113&lt;50,G1113-($K$9*G1113),IF(L1113&gt;=50,H1113-($K$9*H1113))))</f>
        <v/>
      </c>
      <c r="L1113" s="286"/>
    </row>
    <row r="1114" spans="1:12" ht="15" customHeight="1" x14ac:dyDescent="0.25">
      <c r="A1114" s="294" t="s">
        <v>4973</v>
      </c>
      <c r="B1114" s="292" t="s">
        <v>84</v>
      </c>
      <c r="C1114" s="291" t="s">
        <v>4964</v>
      </c>
      <c r="D1114" s="291" t="s">
        <v>4746</v>
      </c>
      <c r="E1114" s="291" t="s">
        <v>3686</v>
      </c>
      <c r="F1114" s="290" t="s">
        <v>20</v>
      </c>
      <c r="G1114" s="289">
        <v>47.05</v>
      </c>
      <c r="H1114" s="289">
        <v>40</v>
      </c>
      <c r="I1114" s="289"/>
      <c r="J1114" s="288">
        <v>99</v>
      </c>
      <c r="K1114" s="287" t="str">
        <f>IF(L1114="","",IF(L1114&lt;50,G1114-($K$9*G1114),IF(L1114&gt;=50,H1114-($K$9*H1114))))</f>
        <v/>
      </c>
      <c r="L1114" s="286"/>
    </row>
    <row r="1115" spans="1:12" ht="15" customHeight="1" x14ac:dyDescent="0.25">
      <c r="A1115" s="294" t="s">
        <v>4972</v>
      </c>
      <c r="B1115" s="292" t="s">
        <v>84</v>
      </c>
      <c r="C1115" s="291" t="s">
        <v>4964</v>
      </c>
      <c r="D1115" s="291" t="s">
        <v>4746</v>
      </c>
      <c r="E1115" s="291" t="s">
        <v>3621</v>
      </c>
      <c r="F1115" s="290" t="s">
        <v>20</v>
      </c>
      <c r="G1115" s="289">
        <v>41.6</v>
      </c>
      <c r="H1115" s="289">
        <v>35.4</v>
      </c>
      <c r="I1115" s="289"/>
      <c r="J1115" s="288">
        <v>40</v>
      </c>
      <c r="K1115" s="287" t="str">
        <f>IF(L1115="","",IF(L1115&lt;50,G1115-($K$9*G1115),IF(L1115&gt;=50,H1115-($K$9*H1115))))</f>
        <v/>
      </c>
      <c r="L1115" s="286"/>
    </row>
    <row r="1116" spans="1:12" ht="15" customHeight="1" x14ac:dyDescent="0.25">
      <c r="A1116" s="294" t="s">
        <v>4971</v>
      </c>
      <c r="B1116" s="292" t="s">
        <v>84</v>
      </c>
      <c r="C1116" s="291" t="s">
        <v>4964</v>
      </c>
      <c r="D1116" s="291" t="s">
        <v>4746</v>
      </c>
      <c r="E1116" s="291" t="s">
        <v>3617</v>
      </c>
      <c r="F1116" s="290" t="s">
        <v>20</v>
      </c>
      <c r="G1116" s="289">
        <v>30.15</v>
      </c>
      <c r="H1116" s="289">
        <v>25.65</v>
      </c>
      <c r="I1116" s="289"/>
      <c r="J1116" s="288">
        <v>16</v>
      </c>
      <c r="K1116" s="287" t="str">
        <f>IF(L1116="","",IF(L1116&lt;50,G1116-($K$9*G1116),IF(L1116&gt;=50,H1116-($K$9*H1116))))</f>
        <v/>
      </c>
      <c r="L1116" s="286"/>
    </row>
    <row r="1117" spans="1:12" ht="15" customHeight="1" x14ac:dyDescent="0.25">
      <c r="A1117" s="294" t="s">
        <v>4970</v>
      </c>
      <c r="B1117" s="292" t="s">
        <v>84</v>
      </c>
      <c r="C1117" s="291" t="s">
        <v>4964</v>
      </c>
      <c r="D1117" s="291" t="s">
        <v>4746</v>
      </c>
      <c r="E1117" s="291" t="s">
        <v>3636</v>
      </c>
      <c r="F1117" s="290" t="s">
        <v>20</v>
      </c>
      <c r="G1117" s="289">
        <v>23</v>
      </c>
      <c r="H1117" s="289">
        <v>19.55</v>
      </c>
      <c r="I1117" s="289"/>
      <c r="J1117" s="288">
        <v>8</v>
      </c>
      <c r="K1117" s="287" t="str">
        <f>IF(L1117="","",IF(L1117&lt;50,G1117-($K$9*G1117),IF(L1117&gt;=50,H1117-($K$9*H1117))))</f>
        <v/>
      </c>
      <c r="L1117" s="286"/>
    </row>
    <row r="1118" spans="1:12" ht="15" customHeight="1" x14ac:dyDescent="0.25">
      <c r="A1118" s="294" t="s">
        <v>4969</v>
      </c>
      <c r="B1118" s="292" t="s">
        <v>84</v>
      </c>
      <c r="C1118" s="291" t="s">
        <v>4964</v>
      </c>
      <c r="D1118" s="291" t="s">
        <v>77</v>
      </c>
      <c r="E1118" s="291" t="s">
        <v>3686</v>
      </c>
      <c r="F1118" s="290" t="s">
        <v>20</v>
      </c>
      <c r="G1118" s="289">
        <v>47.05</v>
      </c>
      <c r="H1118" s="289">
        <v>40</v>
      </c>
      <c r="I1118" s="289"/>
      <c r="J1118" s="288">
        <v>37</v>
      </c>
      <c r="K1118" s="287" t="str">
        <f>IF(L1118="","",IF(L1118&lt;50,G1118-($K$9*G1118),IF(L1118&gt;=50,H1118-($K$9*H1118))))</f>
        <v/>
      </c>
      <c r="L1118" s="286"/>
    </row>
    <row r="1119" spans="1:12" ht="15" customHeight="1" x14ac:dyDescent="0.25">
      <c r="A1119" s="294" t="s">
        <v>4968</v>
      </c>
      <c r="B1119" s="292" t="s">
        <v>84</v>
      </c>
      <c r="C1119" s="291" t="s">
        <v>4964</v>
      </c>
      <c r="D1119" s="291" t="s">
        <v>77</v>
      </c>
      <c r="E1119" s="291" t="s">
        <v>3621</v>
      </c>
      <c r="F1119" s="290" t="s">
        <v>20</v>
      </c>
      <c r="G1119" s="289">
        <v>41.6</v>
      </c>
      <c r="H1119" s="289">
        <v>35.4</v>
      </c>
      <c r="I1119" s="289"/>
      <c r="J1119" s="288">
        <v>500</v>
      </c>
      <c r="K1119" s="287" t="str">
        <f>IF(L1119="","",IF(L1119&lt;50,G1119-($K$9*G1119),IF(L1119&gt;=50,H1119-($K$9*H1119))))</f>
        <v/>
      </c>
      <c r="L1119" s="286"/>
    </row>
    <row r="1120" spans="1:12" ht="15" customHeight="1" x14ac:dyDescent="0.25">
      <c r="A1120" s="294" t="s">
        <v>4967</v>
      </c>
      <c r="B1120" s="292" t="s">
        <v>84</v>
      </c>
      <c r="C1120" s="291" t="s">
        <v>4964</v>
      </c>
      <c r="D1120" s="291" t="s">
        <v>77</v>
      </c>
      <c r="E1120" s="291" t="s">
        <v>3619</v>
      </c>
      <c r="F1120" s="290" t="s">
        <v>20</v>
      </c>
      <c r="G1120" s="289">
        <v>35.549999999999997</v>
      </c>
      <c r="H1120" s="289">
        <v>30.25</v>
      </c>
      <c r="I1120" s="289"/>
      <c r="J1120" s="288">
        <v>343</v>
      </c>
      <c r="K1120" s="287" t="str">
        <f>IF(L1120="","",IF(L1120&lt;50,G1120-($K$9*G1120),IF(L1120&gt;=50,H1120-($K$9*H1120))))</f>
        <v/>
      </c>
      <c r="L1120" s="286"/>
    </row>
    <row r="1121" spans="1:12" ht="15" customHeight="1" x14ac:dyDescent="0.25">
      <c r="A1121" s="294" t="s">
        <v>4966</v>
      </c>
      <c r="B1121" s="292" t="s">
        <v>84</v>
      </c>
      <c r="C1121" s="291" t="s">
        <v>4964</v>
      </c>
      <c r="D1121" s="291" t="s">
        <v>77</v>
      </c>
      <c r="E1121" s="291" t="s">
        <v>3617</v>
      </c>
      <c r="F1121" s="290" t="s">
        <v>20</v>
      </c>
      <c r="G1121" s="289">
        <v>30.15</v>
      </c>
      <c r="H1121" s="289">
        <v>25.65</v>
      </c>
      <c r="I1121" s="289"/>
      <c r="J1121" s="288">
        <v>91</v>
      </c>
      <c r="K1121" s="287" t="str">
        <f>IF(L1121="","",IF(L1121&lt;50,G1121-($K$9*G1121),IF(L1121&gt;=50,H1121-($K$9*H1121))))</f>
        <v/>
      </c>
      <c r="L1121" s="286"/>
    </row>
    <row r="1122" spans="1:12" ht="15" customHeight="1" x14ac:dyDescent="0.25">
      <c r="A1122" s="294" t="s">
        <v>4965</v>
      </c>
      <c r="B1122" s="292" t="s">
        <v>84</v>
      </c>
      <c r="C1122" s="291" t="s">
        <v>4964</v>
      </c>
      <c r="D1122" s="291" t="s">
        <v>77</v>
      </c>
      <c r="E1122" s="291" t="s">
        <v>3638</v>
      </c>
      <c r="F1122" s="290" t="s">
        <v>20</v>
      </c>
      <c r="G1122" s="289">
        <v>26.15</v>
      </c>
      <c r="H1122" s="289">
        <v>22.25</v>
      </c>
      <c r="I1122" s="289"/>
      <c r="J1122" s="288">
        <v>46</v>
      </c>
      <c r="K1122" s="287" t="str">
        <f>IF(L1122="","",IF(L1122&lt;50,G1122-($K$9*G1122),IF(L1122&gt;=50,H1122-($K$9*H1122))))</f>
        <v/>
      </c>
      <c r="L1122" s="286"/>
    </row>
    <row r="1123" spans="1:12" ht="15" customHeight="1" x14ac:dyDescent="0.25">
      <c r="A1123" s="294" t="s">
        <v>4963</v>
      </c>
      <c r="B1123" s="292" t="s">
        <v>4959</v>
      </c>
      <c r="C1123" s="291" t="s">
        <v>4958</v>
      </c>
      <c r="D1123" s="291" t="s">
        <v>4746</v>
      </c>
      <c r="E1123" s="291" t="s">
        <v>3619</v>
      </c>
      <c r="F1123" s="290" t="s">
        <v>20</v>
      </c>
      <c r="G1123" s="289">
        <v>33.15</v>
      </c>
      <c r="H1123" s="289">
        <v>28.2</v>
      </c>
      <c r="I1123" s="289"/>
      <c r="J1123" s="288">
        <v>108</v>
      </c>
      <c r="K1123" s="287" t="str">
        <f>IF(L1123="","",IF(L1123&lt;50,G1123-($K$9*G1123),IF(L1123&gt;=50,H1123-($K$9*H1123))))</f>
        <v/>
      </c>
      <c r="L1123" s="286"/>
    </row>
    <row r="1124" spans="1:12" ht="15" customHeight="1" x14ac:dyDescent="0.25">
      <c r="A1124" s="294" t="s">
        <v>4962</v>
      </c>
      <c r="B1124" s="292" t="s">
        <v>4959</v>
      </c>
      <c r="C1124" s="291" t="s">
        <v>4958</v>
      </c>
      <c r="D1124" s="291" t="s">
        <v>4746</v>
      </c>
      <c r="E1124" s="291" t="s">
        <v>3638</v>
      </c>
      <c r="F1124" s="290" t="s">
        <v>20</v>
      </c>
      <c r="G1124" s="289">
        <v>23.55</v>
      </c>
      <c r="H1124" s="289">
        <v>20.05</v>
      </c>
      <c r="I1124" s="289"/>
      <c r="J1124" s="288">
        <v>15</v>
      </c>
      <c r="K1124" s="287" t="str">
        <f>IF(L1124="","",IF(L1124&lt;50,G1124-($K$9*G1124),IF(L1124&gt;=50,H1124-($K$9*H1124))))</f>
        <v/>
      </c>
      <c r="L1124" s="286"/>
    </row>
    <row r="1125" spans="1:12" ht="15" customHeight="1" x14ac:dyDescent="0.25">
      <c r="A1125" s="294" t="s">
        <v>4961</v>
      </c>
      <c r="B1125" s="292" t="s">
        <v>4959</v>
      </c>
      <c r="C1125" s="291" t="s">
        <v>4958</v>
      </c>
      <c r="D1125" s="291" t="s">
        <v>4746</v>
      </c>
      <c r="E1125" s="291" t="s">
        <v>3636</v>
      </c>
      <c r="F1125" s="290" t="s">
        <v>20</v>
      </c>
      <c r="G1125" s="289">
        <v>20.8</v>
      </c>
      <c r="H1125" s="289">
        <v>17.7</v>
      </c>
      <c r="I1125" s="289"/>
      <c r="J1125" s="288">
        <v>50</v>
      </c>
      <c r="K1125" s="287" t="str">
        <f>IF(L1125="","",IF(L1125&lt;50,G1125-($K$9*G1125),IF(L1125&gt;=50,H1125-($K$9*H1125))))</f>
        <v/>
      </c>
      <c r="L1125" s="286"/>
    </row>
    <row r="1126" spans="1:12" ht="15" customHeight="1" x14ac:dyDescent="0.25">
      <c r="A1126" s="294" t="s">
        <v>4960</v>
      </c>
      <c r="B1126" s="292" t="s">
        <v>4959</v>
      </c>
      <c r="C1126" s="291" t="s">
        <v>4958</v>
      </c>
      <c r="D1126" s="291" t="s">
        <v>4746</v>
      </c>
      <c r="E1126" s="291" t="s">
        <v>3629</v>
      </c>
      <c r="F1126" s="290" t="s">
        <v>20</v>
      </c>
      <c r="G1126" s="289">
        <v>18.05</v>
      </c>
      <c r="H1126" s="289">
        <v>15.35</v>
      </c>
      <c r="I1126" s="289"/>
      <c r="J1126" s="288">
        <v>25</v>
      </c>
      <c r="K1126" s="287" t="str">
        <f>IF(L1126="","",IF(L1126&lt;50,G1126-($K$9*G1126),IF(L1126&gt;=50,H1126-($K$9*H1126))))</f>
        <v/>
      </c>
      <c r="L1126" s="286"/>
    </row>
    <row r="1127" spans="1:12" ht="15" customHeight="1" x14ac:dyDescent="0.25">
      <c r="A1127" s="294" t="s">
        <v>4957</v>
      </c>
      <c r="B1127" s="292" t="s">
        <v>85</v>
      </c>
      <c r="C1127" s="291" t="s">
        <v>4932</v>
      </c>
      <c r="D1127" s="291" t="s">
        <v>15</v>
      </c>
      <c r="E1127" s="291" t="s">
        <v>3638</v>
      </c>
      <c r="F1127" s="290" t="s">
        <v>20</v>
      </c>
      <c r="G1127" s="289">
        <v>24.2</v>
      </c>
      <c r="H1127" s="289">
        <v>20.6</v>
      </c>
      <c r="I1127" s="289"/>
      <c r="J1127" s="288">
        <v>47</v>
      </c>
      <c r="K1127" s="287" t="str">
        <f>IF(L1127="","",IF(L1127&lt;50,G1127-($K$9*G1127),IF(L1127&gt;=50,H1127-($K$9*H1127))))</f>
        <v/>
      </c>
      <c r="L1127" s="286"/>
    </row>
    <row r="1128" spans="1:12" ht="15" customHeight="1" x14ac:dyDescent="0.25">
      <c r="A1128" s="294" t="s">
        <v>4956</v>
      </c>
      <c r="B1128" s="292" t="s">
        <v>85</v>
      </c>
      <c r="C1128" s="291" t="s">
        <v>4932</v>
      </c>
      <c r="D1128" s="291" t="s">
        <v>15</v>
      </c>
      <c r="E1128" s="291" t="s">
        <v>3636</v>
      </c>
      <c r="F1128" s="290" t="s">
        <v>20</v>
      </c>
      <c r="G1128" s="289">
        <v>21.05</v>
      </c>
      <c r="H1128" s="289">
        <v>17.899999999999999</v>
      </c>
      <c r="I1128" s="289"/>
      <c r="J1128" s="288">
        <v>88</v>
      </c>
      <c r="K1128" s="287" t="str">
        <f>IF(L1128="","",IF(L1128&lt;50,G1128-($K$9*G1128),IF(L1128&gt;=50,H1128-($K$9*H1128))))</f>
        <v/>
      </c>
      <c r="L1128" s="286"/>
    </row>
    <row r="1129" spans="1:12" ht="15" customHeight="1" x14ac:dyDescent="0.25">
      <c r="A1129" s="294" t="s">
        <v>4955</v>
      </c>
      <c r="B1129" s="292" t="s">
        <v>85</v>
      </c>
      <c r="C1129" s="291" t="s">
        <v>4932</v>
      </c>
      <c r="D1129" s="291" t="s">
        <v>15</v>
      </c>
      <c r="E1129" s="291" t="s">
        <v>3629</v>
      </c>
      <c r="F1129" s="290" t="s">
        <v>20</v>
      </c>
      <c r="G1129" s="289">
        <v>18.149999999999999</v>
      </c>
      <c r="H1129" s="289">
        <v>15.45</v>
      </c>
      <c r="I1129" s="289"/>
      <c r="J1129" s="288">
        <v>79</v>
      </c>
      <c r="K1129" s="287" t="str">
        <f>IF(L1129="","",IF(L1129&lt;50,G1129-($K$9*G1129),IF(L1129&gt;=50,H1129-($K$9*H1129))))</f>
        <v/>
      </c>
      <c r="L1129" s="286"/>
    </row>
    <row r="1130" spans="1:12" ht="15" customHeight="1" x14ac:dyDescent="0.25">
      <c r="A1130" s="294" t="s">
        <v>4954</v>
      </c>
      <c r="B1130" s="292" t="s">
        <v>85</v>
      </c>
      <c r="C1130" s="291" t="s">
        <v>4932</v>
      </c>
      <c r="D1130" s="291" t="s">
        <v>15</v>
      </c>
      <c r="E1130" s="291" t="s">
        <v>3848</v>
      </c>
      <c r="F1130" s="290" t="s">
        <v>20</v>
      </c>
      <c r="G1130" s="289">
        <v>15</v>
      </c>
      <c r="H1130" s="289">
        <v>12.75</v>
      </c>
      <c r="I1130" s="289"/>
      <c r="J1130" s="288">
        <v>17</v>
      </c>
      <c r="K1130" s="287" t="str">
        <f>IF(L1130="","",IF(L1130&lt;50,G1130-($K$9*G1130),IF(L1130&gt;=50,H1130-($K$9*H1130))))</f>
        <v/>
      </c>
      <c r="L1130" s="286"/>
    </row>
    <row r="1131" spans="1:12" ht="15" customHeight="1" x14ac:dyDescent="0.25">
      <c r="A1131" s="294" t="s">
        <v>4953</v>
      </c>
      <c r="B1131" s="292" t="s">
        <v>85</v>
      </c>
      <c r="C1131" s="291" t="s">
        <v>4932</v>
      </c>
      <c r="D1131" s="291" t="s">
        <v>2258</v>
      </c>
      <c r="E1131" s="291" t="s">
        <v>2508</v>
      </c>
      <c r="F1131" s="290" t="s">
        <v>20</v>
      </c>
      <c r="G1131" s="289">
        <v>29.2</v>
      </c>
      <c r="H1131" s="289">
        <v>24.85</v>
      </c>
      <c r="I1131" s="289"/>
      <c r="J1131" s="288">
        <v>26</v>
      </c>
      <c r="K1131" s="287" t="str">
        <f>IF(L1131="","",IF(L1131&lt;50,G1131-($K$9*G1131),IF(L1131&gt;=50,H1131-($K$9*H1131))))</f>
        <v/>
      </c>
      <c r="L1131" s="286"/>
    </row>
    <row r="1132" spans="1:12" ht="15" customHeight="1" x14ac:dyDescent="0.25">
      <c r="A1132" s="294" t="s">
        <v>4952</v>
      </c>
      <c r="B1132" s="292" t="s">
        <v>85</v>
      </c>
      <c r="C1132" s="291" t="s">
        <v>4932</v>
      </c>
      <c r="D1132" s="291" t="s">
        <v>2258</v>
      </c>
      <c r="E1132" s="291" t="s">
        <v>2777</v>
      </c>
      <c r="F1132" s="290" t="s">
        <v>20</v>
      </c>
      <c r="G1132" s="289">
        <v>24.75</v>
      </c>
      <c r="H1132" s="289">
        <v>21.05</v>
      </c>
      <c r="I1132" s="289"/>
      <c r="J1132" s="288">
        <v>169</v>
      </c>
      <c r="K1132" s="287" t="str">
        <f>IF(L1132="","",IF(L1132&lt;50,G1132-($K$9*G1132),IF(L1132&gt;=50,H1132-($K$9*H1132))))</f>
        <v/>
      </c>
      <c r="L1132" s="286"/>
    </row>
    <row r="1133" spans="1:12" ht="15" customHeight="1" x14ac:dyDescent="0.25">
      <c r="A1133" s="294" t="s">
        <v>4951</v>
      </c>
      <c r="B1133" s="292" t="s">
        <v>85</v>
      </c>
      <c r="C1133" s="291" t="s">
        <v>4932</v>
      </c>
      <c r="D1133" s="291" t="s">
        <v>2258</v>
      </c>
      <c r="E1133" s="291" t="s">
        <v>2709</v>
      </c>
      <c r="F1133" s="290" t="s">
        <v>20</v>
      </c>
      <c r="G1133" s="289">
        <v>21.6</v>
      </c>
      <c r="H1133" s="289">
        <v>18.399999999999999</v>
      </c>
      <c r="I1133" s="289"/>
      <c r="J1133" s="288">
        <v>251</v>
      </c>
      <c r="K1133" s="287" t="str">
        <f>IF(L1133="","",IF(L1133&lt;50,G1133-($K$9*G1133),IF(L1133&gt;=50,H1133-($K$9*H1133))))</f>
        <v/>
      </c>
      <c r="L1133" s="286"/>
    </row>
    <row r="1134" spans="1:12" ht="15" customHeight="1" x14ac:dyDescent="0.25">
      <c r="A1134" s="294" t="s">
        <v>4950</v>
      </c>
      <c r="B1134" s="292" t="s">
        <v>85</v>
      </c>
      <c r="C1134" s="291" t="s">
        <v>4932</v>
      </c>
      <c r="D1134" s="291" t="s">
        <v>2258</v>
      </c>
      <c r="E1134" s="291" t="s">
        <v>3157</v>
      </c>
      <c r="F1134" s="290" t="s">
        <v>20</v>
      </c>
      <c r="G1134" s="289">
        <v>19.05</v>
      </c>
      <c r="H1134" s="289">
        <v>16.2</v>
      </c>
      <c r="I1134" s="289"/>
      <c r="J1134" s="288">
        <v>225</v>
      </c>
      <c r="K1134" s="287" t="str">
        <f>IF(L1134="","",IF(L1134&lt;50,G1134-($K$9*G1134),IF(L1134&gt;=50,H1134-($K$9*H1134))))</f>
        <v/>
      </c>
      <c r="L1134" s="286"/>
    </row>
    <row r="1135" spans="1:12" ht="15" customHeight="1" x14ac:dyDescent="0.25">
      <c r="A1135" s="294" t="s">
        <v>4949</v>
      </c>
      <c r="B1135" s="292" t="s">
        <v>85</v>
      </c>
      <c r="C1135" s="291" t="s">
        <v>4932</v>
      </c>
      <c r="D1135" s="291" t="s">
        <v>2258</v>
      </c>
      <c r="E1135" s="291" t="s">
        <v>3973</v>
      </c>
      <c r="F1135" s="290" t="s">
        <v>20</v>
      </c>
      <c r="G1135" s="289">
        <v>16.7</v>
      </c>
      <c r="H1135" s="289">
        <v>14.2</v>
      </c>
      <c r="I1135" s="289"/>
      <c r="J1135" s="288">
        <v>27</v>
      </c>
      <c r="K1135" s="287" t="str">
        <f>IF(L1135="","",IF(L1135&lt;50,G1135-($K$9*G1135),IF(L1135&gt;=50,H1135-($K$9*H1135))))</f>
        <v/>
      </c>
      <c r="L1135" s="286"/>
    </row>
    <row r="1136" spans="1:12" ht="15" customHeight="1" x14ac:dyDescent="0.25">
      <c r="A1136" s="294" t="s">
        <v>4948</v>
      </c>
      <c r="B1136" s="292" t="s">
        <v>85</v>
      </c>
      <c r="C1136" s="291" t="s">
        <v>4932</v>
      </c>
      <c r="D1136" s="291" t="s">
        <v>4746</v>
      </c>
      <c r="E1136" s="291" t="s">
        <v>3621</v>
      </c>
      <c r="F1136" s="290" t="s">
        <v>20</v>
      </c>
      <c r="G1136" s="289">
        <v>35.5</v>
      </c>
      <c r="H1136" s="289">
        <v>30.2</v>
      </c>
      <c r="I1136" s="289"/>
      <c r="J1136" s="288">
        <v>500</v>
      </c>
      <c r="K1136" s="287" t="str">
        <f>IF(L1136="","",IF(L1136&lt;50,G1136-($K$9*G1136),IF(L1136&gt;=50,H1136-($K$9*H1136))))</f>
        <v/>
      </c>
      <c r="L1136" s="286"/>
    </row>
    <row r="1137" spans="1:12" ht="15" customHeight="1" x14ac:dyDescent="0.25">
      <c r="A1137" s="294" t="s">
        <v>4947</v>
      </c>
      <c r="B1137" s="292" t="s">
        <v>85</v>
      </c>
      <c r="C1137" s="291" t="s">
        <v>4932</v>
      </c>
      <c r="D1137" s="291" t="s">
        <v>4746</v>
      </c>
      <c r="E1137" s="291" t="s">
        <v>3619</v>
      </c>
      <c r="F1137" s="290" t="s">
        <v>20</v>
      </c>
      <c r="G1137" s="289">
        <v>31.35</v>
      </c>
      <c r="H1137" s="289">
        <v>26.65</v>
      </c>
      <c r="I1137" s="289"/>
      <c r="J1137" s="288">
        <v>500</v>
      </c>
      <c r="K1137" s="287" t="str">
        <f>IF(L1137="","",IF(L1137&lt;50,G1137-($K$9*G1137),IF(L1137&gt;=50,H1137-($K$9*H1137))))</f>
        <v/>
      </c>
      <c r="L1137" s="286"/>
    </row>
    <row r="1138" spans="1:12" ht="15" customHeight="1" x14ac:dyDescent="0.25">
      <c r="A1138" s="294" t="s">
        <v>4946</v>
      </c>
      <c r="B1138" s="292" t="s">
        <v>85</v>
      </c>
      <c r="C1138" s="291" t="s">
        <v>4932</v>
      </c>
      <c r="D1138" s="291" t="s">
        <v>4746</v>
      </c>
      <c r="E1138" s="291" t="s">
        <v>3617</v>
      </c>
      <c r="F1138" s="290" t="s">
        <v>20</v>
      </c>
      <c r="G1138" s="289">
        <v>27.75</v>
      </c>
      <c r="H1138" s="289">
        <v>23.6</v>
      </c>
      <c r="I1138" s="289"/>
      <c r="J1138" s="288">
        <v>500</v>
      </c>
      <c r="K1138" s="287" t="str">
        <f>IF(L1138="","",IF(L1138&lt;50,G1138-($K$9*G1138),IF(L1138&gt;=50,H1138-($K$9*H1138))))</f>
        <v/>
      </c>
      <c r="L1138" s="286"/>
    </row>
    <row r="1139" spans="1:12" ht="15" customHeight="1" x14ac:dyDescent="0.25">
      <c r="A1139" s="294" t="s">
        <v>4945</v>
      </c>
      <c r="B1139" s="292" t="s">
        <v>85</v>
      </c>
      <c r="C1139" s="291" t="s">
        <v>4932</v>
      </c>
      <c r="D1139" s="291" t="s">
        <v>77</v>
      </c>
      <c r="E1139" s="291" t="s">
        <v>3625</v>
      </c>
      <c r="F1139" s="290" t="s">
        <v>20</v>
      </c>
      <c r="G1139" s="289">
        <v>52.75</v>
      </c>
      <c r="H1139" s="289">
        <v>44.85</v>
      </c>
      <c r="I1139" s="289"/>
      <c r="J1139" s="288">
        <v>82</v>
      </c>
      <c r="K1139" s="287" t="str">
        <f>IF(L1139="","",IF(L1139&lt;50,G1139-($K$9*G1139),IF(L1139&gt;=50,H1139-($K$9*H1139))))</f>
        <v/>
      </c>
      <c r="L1139" s="286"/>
    </row>
    <row r="1140" spans="1:12" ht="15" customHeight="1" x14ac:dyDescent="0.25">
      <c r="A1140" s="294" t="s">
        <v>4944</v>
      </c>
      <c r="B1140" s="292" t="s">
        <v>85</v>
      </c>
      <c r="C1140" s="291" t="s">
        <v>4932</v>
      </c>
      <c r="D1140" s="291" t="s">
        <v>77</v>
      </c>
      <c r="E1140" s="291" t="s">
        <v>3638</v>
      </c>
      <c r="F1140" s="290" t="s">
        <v>20</v>
      </c>
      <c r="G1140" s="289">
        <v>24.2</v>
      </c>
      <c r="H1140" s="289">
        <v>20.6</v>
      </c>
      <c r="I1140" s="289"/>
      <c r="J1140" s="288">
        <v>101</v>
      </c>
      <c r="K1140" s="287" t="str">
        <f>IF(L1140="","",IF(L1140&lt;50,G1140-($K$9*G1140),IF(L1140&gt;=50,H1140-($K$9*H1140))))</f>
        <v/>
      </c>
      <c r="L1140" s="286"/>
    </row>
    <row r="1141" spans="1:12" ht="15" customHeight="1" x14ac:dyDescent="0.25">
      <c r="A1141" s="294" t="s">
        <v>4943</v>
      </c>
      <c r="B1141" s="292" t="s">
        <v>85</v>
      </c>
      <c r="C1141" s="291" t="s">
        <v>4932</v>
      </c>
      <c r="D1141" s="291" t="s">
        <v>77</v>
      </c>
      <c r="E1141" s="291" t="s">
        <v>3636</v>
      </c>
      <c r="F1141" s="290" t="s">
        <v>20</v>
      </c>
      <c r="G1141" s="289">
        <v>21.05</v>
      </c>
      <c r="H1141" s="289">
        <v>17.899999999999999</v>
      </c>
      <c r="I1141" s="289"/>
      <c r="J1141" s="288">
        <v>154</v>
      </c>
      <c r="K1141" s="287" t="str">
        <f>IF(L1141="","",IF(L1141&lt;50,G1141-($K$9*G1141),IF(L1141&gt;=50,H1141-($K$9*H1141))))</f>
        <v/>
      </c>
      <c r="L1141" s="286"/>
    </row>
    <row r="1142" spans="1:12" ht="15" customHeight="1" x14ac:dyDescent="0.25">
      <c r="A1142" s="294" t="s">
        <v>4942</v>
      </c>
      <c r="B1142" s="292" t="s">
        <v>85</v>
      </c>
      <c r="C1142" s="291" t="s">
        <v>4932</v>
      </c>
      <c r="D1142" s="291" t="s">
        <v>77</v>
      </c>
      <c r="E1142" s="291" t="s">
        <v>3629</v>
      </c>
      <c r="F1142" s="290" t="s">
        <v>20</v>
      </c>
      <c r="G1142" s="289">
        <v>18.149999999999999</v>
      </c>
      <c r="H1142" s="289">
        <v>15.45</v>
      </c>
      <c r="I1142" s="289"/>
      <c r="J1142" s="288">
        <v>297</v>
      </c>
      <c r="K1142" s="287" t="str">
        <f>IF(L1142="","",IF(L1142&lt;50,G1142-($K$9*G1142),IF(L1142&gt;=50,H1142-($K$9*H1142))))</f>
        <v/>
      </c>
      <c r="L1142" s="286"/>
    </row>
    <row r="1143" spans="1:12" ht="15" customHeight="1" x14ac:dyDescent="0.25">
      <c r="A1143" s="294" t="s">
        <v>4941</v>
      </c>
      <c r="B1143" s="292" t="s">
        <v>85</v>
      </c>
      <c r="C1143" s="291" t="s">
        <v>4932</v>
      </c>
      <c r="D1143" s="291" t="s">
        <v>77</v>
      </c>
      <c r="E1143" s="291" t="s">
        <v>3848</v>
      </c>
      <c r="F1143" s="290" t="s">
        <v>20</v>
      </c>
      <c r="G1143" s="289">
        <v>15</v>
      </c>
      <c r="H1143" s="289">
        <v>12.75</v>
      </c>
      <c r="I1143" s="289"/>
      <c r="J1143" s="288">
        <v>65</v>
      </c>
      <c r="K1143" s="287" t="str">
        <f>IF(L1143="","",IF(L1143&lt;50,G1143-($K$9*G1143),IF(L1143&gt;=50,H1143-($K$9*H1143))))</f>
        <v/>
      </c>
      <c r="L1143" s="286"/>
    </row>
    <row r="1144" spans="1:12" ht="15" customHeight="1" x14ac:dyDescent="0.25">
      <c r="A1144" s="294" t="s">
        <v>4940</v>
      </c>
      <c r="B1144" s="292" t="s">
        <v>85</v>
      </c>
      <c r="C1144" s="291" t="s">
        <v>4932</v>
      </c>
      <c r="D1144" s="291" t="s">
        <v>4847</v>
      </c>
      <c r="E1144" s="291" t="s">
        <v>3686</v>
      </c>
      <c r="F1144" s="290" t="s">
        <v>20</v>
      </c>
      <c r="G1144" s="289">
        <v>40.75</v>
      </c>
      <c r="H1144" s="289">
        <v>34.65</v>
      </c>
      <c r="I1144" s="289"/>
      <c r="J1144" s="288">
        <v>173</v>
      </c>
      <c r="K1144" s="287" t="str">
        <f>IF(L1144="","",IF(L1144&lt;50,G1144-($K$9*G1144),IF(L1144&gt;=50,H1144-($K$9*H1144))))</f>
        <v/>
      </c>
      <c r="L1144" s="286"/>
    </row>
    <row r="1145" spans="1:12" ht="15" customHeight="1" x14ac:dyDescent="0.25">
      <c r="A1145" s="294" t="s">
        <v>4939</v>
      </c>
      <c r="B1145" s="292" t="s">
        <v>85</v>
      </c>
      <c r="C1145" s="291" t="s">
        <v>4932</v>
      </c>
      <c r="D1145" s="291" t="s">
        <v>4847</v>
      </c>
      <c r="E1145" s="291" t="s">
        <v>3621</v>
      </c>
      <c r="F1145" s="290" t="s">
        <v>20</v>
      </c>
      <c r="G1145" s="289">
        <v>35.5</v>
      </c>
      <c r="H1145" s="289">
        <v>30.2</v>
      </c>
      <c r="I1145" s="289"/>
      <c r="J1145" s="288">
        <v>85</v>
      </c>
      <c r="K1145" s="287" t="str">
        <f>IF(L1145="","",IF(L1145&lt;50,G1145-($K$9*G1145),IF(L1145&gt;=50,H1145-($K$9*H1145))))</f>
        <v/>
      </c>
      <c r="L1145" s="286"/>
    </row>
    <row r="1146" spans="1:12" ht="15" customHeight="1" x14ac:dyDescent="0.25">
      <c r="A1146" s="294" t="s">
        <v>4938</v>
      </c>
      <c r="B1146" s="292" t="s">
        <v>85</v>
      </c>
      <c r="C1146" s="291" t="s">
        <v>4932</v>
      </c>
      <c r="D1146" s="291" t="s">
        <v>4847</v>
      </c>
      <c r="E1146" s="291" t="s">
        <v>3617</v>
      </c>
      <c r="F1146" s="290" t="s">
        <v>20</v>
      </c>
      <c r="G1146" s="289">
        <v>27.75</v>
      </c>
      <c r="H1146" s="289">
        <v>23.6</v>
      </c>
      <c r="I1146" s="289"/>
      <c r="J1146" s="288">
        <v>183</v>
      </c>
      <c r="K1146" s="287" t="str">
        <f>IF(L1146="","",IF(L1146&lt;50,G1146-($K$9*G1146),IF(L1146&gt;=50,H1146-($K$9*H1146))))</f>
        <v/>
      </c>
      <c r="L1146" s="286"/>
    </row>
    <row r="1147" spans="1:12" ht="15" customHeight="1" x14ac:dyDescent="0.25">
      <c r="A1147" s="294" t="s">
        <v>4937</v>
      </c>
      <c r="B1147" s="292" t="s">
        <v>85</v>
      </c>
      <c r="C1147" s="291" t="s">
        <v>4932</v>
      </c>
      <c r="D1147" s="291" t="s">
        <v>4847</v>
      </c>
      <c r="E1147" s="291" t="s">
        <v>3636</v>
      </c>
      <c r="F1147" s="290" t="s">
        <v>20</v>
      </c>
      <c r="G1147" s="289">
        <v>21.05</v>
      </c>
      <c r="H1147" s="289">
        <v>17.899999999999999</v>
      </c>
      <c r="I1147" s="289"/>
      <c r="J1147" s="288">
        <v>18</v>
      </c>
      <c r="K1147" s="287" t="str">
        <f>IF(L1147="","",IF(L1147&lt;50,G1147-($K$9*G1147),IF(L1147&gt;=50,H1147-($K$9*H1147))))</f>
        <v/>
      </c>
      <c r="L1147" s="286"/>
    </row>
    <row r="1148" spans="1:12" ht="15" customHeight="1" x14ac:dyDescent="0.25">
      <c r="A1148" s="294" t="s">
        <v>4936</v>
      </c>
      <c r="B1148" s="292" t="s">
        <v>85</v>
      </c>
      <c r="C1148" s="291" t="s">
        <v>4932</v>
      </c>
      <c r="D1148" s="291" t="s">
        <v>4686</v>
      </c>
      <c r="E1148" s="291" t="s">
        <v>3638</v>
      </c>
      <c r="F1148" s="290" t="s">
        <v>20</v>
      </c>
      <c r="G1148" s="289">
        <v>24.2</v>
      </c>
      <c r="H1148" s="289">
        <v>20.6</v>
      </c>
      <c r="I1148" s="289"/>
      <c r="J1148" s="288">
        <v>213</v>
      </c>
      <c r="K1148" s="287" t="str">
        <f>IF(L1148="","",IF(L1148&lt;50,G1148-($K$9*G1148),IF(L1148&gt;=50,H1148-($K$9*H1148))))</f>
        <v/>
      </c>
      <c r="L1148" s="286"/>
    </row>
    <row r="1149" spans="1:12" ht="15" customHeight="1" x14ac:dyDescent="0.25">
      <c r="A1149" s="294" t="s">
        <v>4935</v>
      </c>
      <c r="B1149" s="292" t="s">
        <v>85</v>
      </c>
      <c r="C1149" s="291" t="s">
        <v>4932</v>
      </c>
      <c r="D1149" s="291" t="s">
        <v>4686</v>
      </c>
      <c r="E1149" s="291" t="s">
        <v>3636</v>
      </c>
      <c r="F1149" s="290" t="s">
        <v>20</v>
      </c>
      <c r="G1149" s="289">
        <v>21.05</v>
      </c>
      <c r="H1149" s="289">
        <v>17.899999999999999</v>
      </c>
      <c r="I1149" s="289"/>
      <c r="J1149" s="288">
        <v>422</v>
      </c>
      <c r="K1149" s="287" t="str">
        <f>IF(L1149="","",IF(L1149&lt;50,G1149-($K$9*G1149),IF(L1149&gt;=50,H1149-($K$9*H1149))))</f>
        <v/>
      </c>
      <c r="L1149" s="286"/>
    </row>
    <row r="1150" spans="1:12" ht="15" customHeight="1" x14ac:dyDescent="0.25">
      <c r="A1150" s="294" t="s">
        <v>4934</v>
      </c>
      <c r="B1150" s="292" t="s">
        <v>85</v>
      </c>
      <c r="C1150" s="291" t="s">
        <v>4932</v>
      </c>
      <c r="D1150" s="291" t="s">
        <v>4686</v>
      </c>
      <c r="E1150" s="291" t="s">
        <v>3629</v>
      </c>
      <c r="F1150" s="290" t="s">
        <v>20</v>
      </c>
      <c r="G1150" s="289">
        <v>18.149999999999999</v>
      </c>
      <c r="H1150" s="289">
        <v>15.45</v>
      </c>
      <c r="I1150" s="289"/>
      <c r="J1150" s="288">
        <v>375</v>
      </c>
      <c r="K1150" s="287" t="str">
        <f>IF(L1150="","",IF(L1150&lt;50,G1150-($K$9*G1150),IF(L1150&gt;=50,H1150-($K$9*H1150))))</f>
        <v/>
      </c>
      <c r="L1150" s="286"/>
    </row>
    <row r="1151" spans="1:12" ht="15" customHeight="1" x14ac:dyDescent="0.25">
      <c r="A1151" s="294" t="s">
        <v>4933</v>
      </c>
      <c r="B1151" s="292" t="s">
        <v>85</v>
      </c>
      <c r="C1151" s="291" t="s">
        <v>4932</v>
      </c>
      <c r="D1151" s="291" t="s">
        <v>4686</v>
      </c>
      <c r="E1151" s="291" t="s">
        <v>3848</v>
      </c>
      <c r="F1151" s="290" t="s">
        <v>20</v>
      </c>
      <c r="G1151" s="289">
        <v>15</v>
      </c>
      <c r="H1151" s="289">
        <v>12.75</v>
      </c>
      <c r="I1151" s="289"/>
      <c r="J1151" s="288">
        <v>82</v>
      </c>
      <c r="K1151" s="287" t="str">
        <f>IF(L1151="","",IF(L1151&lt;50,G1151-($K$9*G1151),IF(L1151&gt;=50,H1151-($K$9*H1151))))</f>
        <v/>
      </c>
      <c r="L1151" s="286"/>
    </row>
    <row r="1152" spans="1:12" ht="15" customHeight="1" x14ac:dyDescent="0.25">
      <c r="A1152" s="294" t="s">
        <v>4931</v>
      </c>
      <c r="B1152" s="292" t="s">
        <v>86</v>
      </c>
      <c r="C1152" s="291" t="s">
        <v>4920</v>
      </c>
      <c r="D1152" s="291" t="s">
        <v>4746</v>
      </c>
      <c r="E1152" s="291" t="s">
        <v>3625</v>
      </c>
      <c r="F1152" s="290" t="s">
        <v>20</v>
      </c>
      <c r="G1152" s="289">
        <v>58.5</v>
      </c>
      <c r="H1152" s="289">
        <v>49.75</v>
      </c>
      <c r="I1152" s="289"/>
      <c r="J1152" s="288">
        <v>27</v>
      </c>
      <c r="K1152" s="287" t="str">
        <f>IF(L1152="","",IF(L1152&lt;50,G1152-($K$9*G1152),IF(L1152&gt;=50,H1152-($K$9*H1152))))</f>
        <v/>
      </c>
      <c r="L1152" s="286"/>
    </row>
    <row r="1153" spans="1:12" ht="15" customHeight="1" x14ac:dyDescent="0.25">
      <c r="A1153" s="294" t="s">
        <v>4930</v>
      </c>
      <c r="B1153" s="292" t="s">
        <v>86</v>
      </c>
      <c r="C1153" s="291" t="s">
        <v>4920</v>
      </c>
      <c r="D1153" s="291" t="s">
        <v>4746</v>
      </c>
      <c r="E1153" s="291" t="s">
        <v>3623</v>
      </c>
      <c r="F1153" s="290" t="s">
        <v>20</v>
      </c>
      <c r="G1153" s="289">
        <v>49.9</v>
      </c>
      <c r="H1153" s="289">
        <v>42.45</v>
      </c>
      <c r="I1153" s="289"/>
      <c r="J1153" s="288">
        <v>500</v>
      </c>
      <c r="K1153" s="287" t="str">
        <f>IF(L1153="","",IF(L1153&lt;50,G1153-($K$9*G1153),IF(L1153&gt;=50,H1153-($K$9*H1153))))</f>
        <v/>
      </c>
      <c r="L1153" s="286"/>
    </row>
    <row r="1154" spans="1:12" ht="15" customHeight="1" x14ac:dyDescent="0.25">
      <c r="A1154" s="294" t="s">
        <v>4929</v>
      </c>
      <c r="B1154" s="292" t="s">
        <v>86</v>
      </c>
      <c r="C1154" s="291" t="s">
        <v>4920</v>
      </c>
      <c r="D1154" s="291" t="s">
        <v>4746</v>
      </c>
      <c r="E1154" s="291" t="s">
        <v>3686</v>
      </c>
      <c r="F1154" s="290" t="s">
        <v>20</v>
      </c>
      <c r="G1154" s="289">
        <v>41</v>
      </c>
      <c r="H1154" s="289">
        <v>34.85</v>
      </c>
      <c r="I1154" s="289"/>
      <c r="J1154" s="288">
        <v>500</v>
      </c>
      <c r="K1154" s="287" t="str">
        <f>IF(L1154="","",IF(L1154&lt;50,G1154-($K$9*G1154),IF(L1154&gt;=50,H1154-($K$9*H1154))))</f>
        <v/>
      </c>
      <c r="L1154" s="286"/>
    </row>
    <row r="1155" spans="1:12" ht="15" customHeight="1" x14ac:dyDescent="0.25">
      <c r="A1155" s="294" t="s">
        <v>4928</v>
      </c>
      <c r="B1155" s="292" t="s">
        <v>86</v>
      </c>
      <c r="C1155" s="291" t="s">
        <v>4920</v>
      </c>
      <c r="D1155" s="291" t="s">
        <v>4746</v>
      </c>
      <c r="E1155" s="291" t="s">
        <v>3621</v>
      </c>
      <c r="F1155" s="290" t="s">
        <v>20</v>
      </c>
      <c r="G1155" s="289">
        <v>32.85</v>
      </c>
      <c r="H1155" s="289">
        <v>27.95</v>
      </c>
      <c r="I1155" s="289"/>
      <c r="J1155" s="288">
        <v>163</v>
      </c>
      <c r="K1155" s="287" t="str">
        <f>IF(L1155="","",IF(L1155&lt;50,G1155-($K$9*G1155),IF(L1155&gt;=50,H1155-($K$9*H1155))))</f>
        <v/>
      </c>
      <c r="L1155" s="286"/>
    </row>
    <row r="1156" spans="1:12" ht="15" customHeight="1" x14ac:dyDescent="0.25">
      <c r="A1156" s="294" t="s">
        <v>4927</v>
      </c>
      <c r="B1156" s="292" t="s">
        <v>86</v>
      </c>
      <c r="C1156" s="291" t="s">
        <v>4920</v>
      </c>
      <c r="D1156" s="291" t="s">
        <v>4746</v>
      </c>
      <c r="E1156" s="291" t="s">
        <v>3619</v>
      </c>
      <c r="F1156" s="290" t="s">
        <v>20</v>
      </c>
      <c r="G1156" s="289">
        <v>28.05</v>
      </c>
      <c r="H1156" s="289">
        <v>23.85</v>
      </c>
      <c r="I1156" s="289"/>
      <c r="J1156" s="288">
        <v>39</v>
      </c>
      <c r="K1156" s="287" t="str">
        <f>IF(L1156="","",IF(L1156&lt;50,G1156-($K$9*G1156),IF(L1156&gt;=50,H1156-($K$9*H1156))))</f>
        <v/>
      </c>
      <c r="L1156" s="286"/>
    </row>
    <row r="1157" spans="1:12" ht="15" customHeight="1" x14ac:dyDescent="0.25">
      <c r="A1157" s="294" t="s">
        <v>4926</v>
      </c>
      <c r="B1157" s="292" t="s">
        <v>86</v>
      </c>
      <c r="C1157" s="291" t="s">
        <v>4920</v>
      </c>
      <c r="D1157" s="291" t="s">
        <v>4746</v>
      </c>
      <c r="E1157" s="291" t="s">
        <v>3617</v>
      </c>
      <c r="F1157" s="290" t="s">
        <v>20</v>
      </c>
      <c r="G1157" s="289">
        <v>23.6</v>
      </c>
      <c r="H1157" s="289">
        <v>20.100000000000001</v>
      </c>
      <c r="I1157" s="289"/>
      <c r="J1157" s="288">
        <v>33</v>
      </c>
      <c r="K1157" s="287" t="str">
        <f>IF(L1157="","",IF(L1157&lt;50,G1157-($K$9*G1157),IF(L1157&gt;=50,H1157-($K$9*H1157))))</f>
        <v/>
      </c>
      <c r="L1157" s="286"/>
    </row>
    <row r="1158" spans="1:12" ht="15" customHeight="1" x14ac:dyDescent="0.25">
      <c r="A1158" s="294" t="s">
        <v>4925</v>
      </c>
      <c r="B1158" s="292" t="s">
        <v>86</v>
      </c>
      <c r="C1158" s="291" t="s">
        <v>4920</v>
      </c>
      <c r="D1158" s="291" t="s">
        <v>77</v>
      </c>
      <c r="E1158" s="291" t="s">
        <v>3634</v>
      </c>
      <c r="F1158" s="290" t="s">
        <v>20</v>
      </c>
      <c r="G1158" s="289">
        <v>74.099999999999994</v>
      </c>
      <c r="H1158" s="289">
        <v>63</v>
      </c>
      <c r="I1158" s="289"/>
      <c r="J1158" s="288">
        <v>6</v>
      </c>
      <c r="K1158" s="287" t="str">
        <f>IF(L1158="","",IF(L1158&lt;50,G1158-($K$9*G1158),IF(L1158&gt;=50,H1158-($K$9*H1158))))</f>
        <v/>
      </c>
      <c r="L1158" s="286"/>
    </row>
    <row r="1159" spans="1:12" ht="15" customHeight="1" x14ac:dyDescent="0.25">
      <c r="A1159" s="294" t="s">
        <v>4924</v>
      </c>
      <c r="B1159" s="292" t="s">
        <v>86</v>
      </c>
      <c r="C1159" s="291" t="s">
        <v>4920</v>
      </c>
      <c r="D1159" s="291" t="s">
        <v>77</v>
      </c>
      <c r="E1159" s="291" t="s">
        <v>3627</v>
      </c>
      <c r="F1159" s="290" t="s">
        <v>20</v>
      </c>
      <c r="G1159" s="289">
        <v>66.900000000000006</v>
      </c>
      <c r="H1159" s="289">
        <v>56.9</v>
      </c>
      <c r="I1159" s="289"/>
      <c r="J1159" s="288">
        <v>184</v>
      </c>
      <c r="K1159" s="287" t="str">
        <f>IF(L1159="","",IF(L1159&lt;50,G1159-($K$9*G1159),IF(L1159&gt;=50,H1159-($K$9*H1159))))</f>
        <v/>
      </c>
      <c r="L1159" s="286"/>
    </row>
    <row r="1160" spans="1:12" ht="15" customHeight="1" x14ac:dyDescent="0.25">
      <c r="A1160" s="294" t="s">
        <v>4923</v>
      </c>
      <c r="B1160" s="292" t="s">
        <v>86</v>
      </c>
      <c r="C1160" s="291" t="s">
        <v>4920</v>
      </c>
      <c r="D1160" s="291" t="s">
        <v>77</v>
      </c>
      <c r="E1160" s="291" t="s">
        <v>3625</v>
      </c>
      <c r="F1160" s="290" t="s">
        <v>20</v>
      </c>
      <c r="G1160" s="289">
        <v>58.5</v>
      </c>
      <c r="H1160" s="289">
        <v>49.75</v>
      </c>
      <c r="I1160" s="289"/>
      <c r="J1160" s="288">
        <v>304</v>
      </c>
      <c r="K1160" s="287" t="str">
        <f>IF(L1160="","",IF(L1160&lt;50,G1160-($K$9*G1160),IF(L1160&gt;=50,H1160-($K$9*H1160))))</f>
        <v/>
      </c>
      <c r="L1160" s="286"/>
    </row>
    <row r="1161" spans="1:12" ht="15" customHeight="1" x14ac:dyDescent="0.25">
      <c r="A1161" s="294" t="s">
        <v>4922</v>
      </c>
      <c r="B1161" s="292" t="s">
        <v>86</v>
      </c>
      <c r="C1161" s="291" t="s">
        <v>4920</v>
      </c>
      <c r="D1161" s="291" t="s">
        <v>77</v>
      </c>
      <c r="E1161" s="291" t="s">
        <v>3623</v>
      </c>
      <c r="F1161" s="290" t="s">
        <v>20</v>
      </c>
      <c r="G1161" s="289">
        <v>49.9</v>
      </c>
      <c r="H1161" s="289">
        <v>42.45</v>
      </c>
      <c r="I1161" s="289"/>
      <c r="J1161" s="288">
        <v>483</v>
      </c>
      <c r="K1161" s="287" t="str">
        <f>IF(L1161="","",IF(L1161&lt;50,G1161-($K$9*G1161),IF(L1161&gt;=50,H1161-($K$9*H1161))))</f>
        <v/>
      </c>
      <c r="L1161" s="286"/>
    </row>
    <row r="1162" spans="1:12" ht="15" customHeight="1" x14ac:dyDescent="0.25">
      <c r="A1162" s="294" t="s">
        <v>4921</v>
      </c>
      <c r="B1162" s="292" t="s">
        <v>86</v>
      </c>
      <c r="C1162" s="291" t="s">
        <v>4920</v>
      </c>
      <c r="D1162" s="291" t="s">
        <v>77</v>
      </c>
      <c r="E1162" s="291" t="s">
        <v>3686</v>
      </c>
      <c r="F1162" s="290" t="s">
        <v>20</v>
      </c>
      <c r="G1162" s="289">
        <v>41</v>
      </c>
      <c r="H1162" s="289">
        <v>34.85</v>
      </c>
      <c r="I1162" s="289"/>
      <c r="J1162" s="288">
        <v>500</v>
      </c>
      <c r="K1162" s="287" t="str">
        <f>IF(L1162="","",IF(L1162&lt;50,G1162-($K$9*G1162),IF(L1162&gt;=50,H1162-($K$9*H1162))))</f>
        <v/>
      </c>
      <c r="L1162" s="286"/>
    </row>
    <row r="1163" spans="1:12" ht="15" customHeight="1" x14ac:dyDescent="0.25">
      <c r="A1163" s="294" t="s">
        <v>4919</v>
      </c>
      <c r="B1163" s="292" t="s">
        <v>87</v>
      </c>
      <c r="C1163" s="291" t="s">
        <v>3084</v>
      </c>
      <c r="D1163" s="291" t="s">
        <v>4746</v>
      </c>
      <c r="E1163" s="291" t="s">
        <v>3686</v>
      </c>
      <c r="F1163" s="290" t="s">
        <v>19</v>
      </c>
      <c r="G1163" s="289">
        <v>40.049999999999997</v>
      </c>
      <c r="H1163" s="289">
        <v>34.049999999999997</v>
      </c>
      <c r="I1163" s="289"/>
      <c r="J1163" s="288">
        <v>300</v>
      </c>
      <c r="K1163" s="287" t="str">
        <f>IF(L1163="","",IF(L1163&lt;50,G1163-($K$9*G1163),IF(L1163&gt;=50,H1163-($K$9*H1163))))</f>
        <v/>
      </c>
      <c r="L1163" s="286"/>
    </row>
    <row r="1164" spans="1:12" ht="15" customHeight="1" x14ac:dyDescent="0.25">
      <c r="A1164" s="294" t="s">
        <v>4918</v>
      </c>
      <c r="B1164" s="292" t="s">
        <v>87</v>
      </c>
      <c r="C1164" s="291" t="s">
        <v>3084</v>
      </c>
      <c r="D1164" s="291" t="s">
        <v>4746</v>
      </c>
      <c r="E1164" s="291" t="s">
        <v>3621</v>
      </c>
      <c r="F1164" s="290" t="s">
        <v>19</v>
      </c>
      <c r="G1164" s="289">
        <v>33.15</v>
      </c>
      <c r="H1164" s="289">
        <v>28.2</v>
      </c>
      <c r="I1164" s="289"/>
      <c r="J1164" s="288">
        <v>500</v>
      </c>
      <c r="K1164" s="287" t="str">
        <f>IF(L1164="","",IF(L1164&lt;50,G1164-($K$9*G1164),IF(L1164&gt;=50,H1164-($K$9*H1164))))</f>
        <v/>
      </c>
      <c r="L1164" s="286"/>
    </row>
    <row r="1165" spans="1:12" ht="15" customHeight="1" x14ac:dyDescent="0.25">
      <c r="A1165" s="294" t="s">
        <v>4917</v>
      </c>
      <c r="B1165" s="292" t="s">
        <v>87</v>
      </c>
      <c r="C1165" s="291" t="s">
        <v>3084</v>
      </c>
      <c r="D1165" s="291" t="s">
        <v>4746</v>
      </c>
      <c r="E1165" s="291" t="s">
        <v>3619</v>
      </c>
      <c r="F1165" s="290" t="s">
        <v>19</v>
      </c>
      <c r="G1165" s="289">
        <v>28.9</v>
      </c>
      <c r="H1165" s="289">
        <v>24.6</v>
      </c>
      <c r="I1165" s="289"/>
      <c r="J1165" s="288">
        <v>367</v>
      </c>
      <c r="K1165" s="287" t="str">
        <f>IF(L1165="","",IF(L1165&lt;50,G1165-($K$9*G1165),IF(L1165&gt;=50,H1165-($K$9*H1165))))</f>
        <v/>
      </c>
      <c r="L1165" s="286"/>
    </row>
    <row r="1166" spans="1:12" ht="15" customHeight="1" x14ac:dyDescent="0.25">
      <c r="A1166" s="294" t="s">
        <v>4916</v>
      </c>
      <c r="B1166" s="292" t="s">
        <v>87</v>
      </c>
      <c r="C1166" s="291" t="s">
        <v>3084</v>
      </c>
      <c r="D1166" s="291" t="s">
        <v>4746</v>
      </c>
      <c r="E1166" s="291" t="s">
        <v>3617</v>
      </c>
      <c r="F1166" s="290" t="s">
        <v>19</v>
      </c>
      <c r="G1166" s="289">
        <v>26.5</v>
      </c>
      <c r="H1166" s="289">
        <v>22.55</v>
      </c>
      <c r="I1166" s="289"/>
      <c r="J1166" s="288">
        <v>188</v>
      </c>
      <c r="K1166" s="287" t="str">
        <f>IF(L1166="","",IF(L1166&lt;50,G1166-($K$9*G1166),IF(L1166&gt;=50,H1166-($K$9*H1166))))</f>
        <v/>
      </c>
      <c r="L1166" s="286"/>
    </row>
    <row r="1167" spans="1:12" ht="15" customHeight="1" x14ac:dyDescent="0.25">
      <c r="A1167" s="294" t="s">
        <v>4915</v>
      </c>
      <c r="B1167" s="292" t="s">
        <v>87</v>
      </c>
      <c r="C1167" s="291" t="s">
        <v>3084</v>
      </c>
      <c r="D1167" s="291" t="s">
        <v>4746</v>
      </c>
      <c r="E1167" s="291" t="s">
        <v>3638</v>
      </c>
      <c r="F1167" s="290" t="s">
        <v>19</v>
      </c>
      <c r="G1167" s="289">
        <v>21.5</v>
      </c>
      <c r="H1167" s="289">
        <v>18.3</v>
      </c>
      <c r="I1167" s="289"/>
      <c r="J1167" s="288">
        <v>6</v>
      </c>
      <c r="K1167" s="287" t="str">
        <f>IF(L1167="","",IF(L1167&lt;50,G1167-($K$9*G1167),IF(L1167&gt;=50,H1167-($K$9*H1167))))</f>
        <v/>
      </c>
      <c r="L1167" s="286"/>
    </row>
    <row r="1168" spans="1:12" ht="15" customHeight="1" x14ac:dyDescent="0.25">
      <c r="A1168" s="294" t="s">
        <v>4914</v>
      </c>
      <c r="B1168" s="292" t="s">
        <v>87</v>
      </c>
      <c r="C1168" s="291" t="s">
        <v>3084</v>
      </c>
      <c r="D1168" s="291" t="s">
        <v>77</v>
      </c>
      <c r="E1168" s="291" t="s">
        <v>3625</v>
      </c>
      <c r="F1168" s="290" t="s">
        <v>19</v>
      </c>
      <c r="G1168" s="289">
        <v>57.5</v>
      </c>
      <c r="H1168" s="289">
        <v>48.9</v>
      </c>
      <c r="I1168" s="289"/>
      <c r="J1168" s="288">
        <v>75</v>
      </c>
      <c r="K1168" s="287" t="str">
        <f>IF(L1168="","",IF(L1168&lt;50,G1168-($K$9*G1168),IF(L1168&gt;=50,H1168-($K$9*H1168))))</f>
        <v/>
      </c>
      <c r="L1168" s="286"/>
    </row>
    <row r="1169" spans="1:12" ht="15" customHeight="1" x14ac:dyDescent="0.25">
      <c r="A1169" s="294" t="s">
        <v>4913</v>
      </c>
      <c r="B1169" s="292" t="s">
        <v>87</v>
      </c>
      <c r="C1169" s="291" t="s">
        <v>3084</v>
      </c>
      <c r="D1169" s="291" t="s">
        <v>77</v>
      </c>
      <c r="E1169" s="291" t="s">
        <v>3686</v>
      </c>
      <c r="F1169" s="290" t="s">
        <v>19</v>
      </c>
      <c r="G1169" s="289">
        <v>40.049999999999997</v>
      </c>
      <c r="H1169" s="289">
        <v>34.049999999999997</v>
      </c>
      <c r="I1169" s="289"/>
      <c r="J1169" s="288">
        <v>29</v>
      </c>
      <c r="K1169" s="287" t="str">
        <f>IF(L1169="","",IF(L1169&lt;50,G1169-($K$9*G1169),IF(L1169&gt;=50,H1169-($K$9*H1169))))</f>
        <v/>
      </c>
      <c r="L1169" s="286"/>
    </row>
    <row r="1170" spans="1:12" ht="15" customHeight="1" x14ac:dyDescent="0.25">
      <c r="A1170" s="294" t="s">
        <v>4912</v>
      </c>
      <c r="B1170" s="292" t="s">
        <v>87</v>
      </c>
      <c r="C1170" s="291" t="s">
        <v>3084</v>
      </c>
      <c r="D1170" s="291" t="s">
        <v>77</v>
      </c>
      <c r="E1170" s="291" t="s">
        <v>3621</v>
      </c>
      <c r="F1170" s="290" t="s">
        <v>19</v>
      </c>
      <c r="G1170" s="289">
        <v>33.15</v>
      </c>
      <c r="H1170" s="289">
        <v>28.2</v>
      </c>
      <c r="I1170" s="289"/>
      <c r="J1170" s="288">
        <v>14</v>
      </c>
      <c r="K1170" s="287" t="str">
        <f>IF(L1170="","",IF(L1170&lt;50,G1170-($K$9*G1170),IF(L1170&gt;=50,H1170-($K$9*H1170))))</f>
        <v/>
      </c>
      <c r="L1170" s="286"/>
    </row>
    <row r="1171" spans="1:12" ht="15" customHeight="1" x14ac:dyDescent="0.25">
      <c r="A1171" s="294" t="s">
        <v>4911</v>
      </c>
      <c r="B1171" s="292" t="s">
        <v>87</v>
      </c>
      <c r="C1171" s="291" t="s">
        <v>3084</v>
      </c>
      <c r="D1171" s="291" t="s">
        <v>4847</v>
      </c>
      <c r="E1171" s="291" t="s">
        <v>3625</v>
      </c>
      <c r="F1171" s="290" t="s">
        <v>19</v>
      </c>
      <c r="G1171" s="289">
        <v>57.5</v>
      </c>
      <c r="H1171" s="289">
        <v>48.9</v>
      </c>
      <c r="I1171" s="289"/>
      <c r="J1171" s="288">
        <v>125</v>
      </c>
      <c r="K1171" s="287" t="str">
        <f>IF(L1171="","",IF(L1171&lt;50,G1171-($K$9*G1171),IF(L1171&gt;=50,H1171-($K$9*H1171))))</f>
        <v/>
      </c>
      <c r="L1171" s="286"/>
    </row>
    <row r="1172" spans="1:12" ht="15" customHeight="1" x14ac:dyDescent="0.25">
      <c r="A1172" s="294" t="s">
        <v>4910</v>
      </c>
      <c r="B1172" s="292" t="s">
        <v>87</v>
      </c>
      <c r="C1172" s="291" t="s">
        <v>3084</v>
      </c>
      <c r="D1172" s="291" t="s">
        <v>4847</v>
      </c>
      <c r="E1172" s="291" t="s">
        <v>3623</v>
      </c>
      <c r="F1172" s="290" t="s">
        <v>19</v>
      </c>
      <c r="G1172" s="289">
        <v>49.1</v>
      </c>
      <c r="H1172" s="289">
        <v>41.75</v>
      </c>
      <c r="I1172" s="289"/>
      <c r="J1172" s="288">
        <v>53</v>
      </c>
      <c r="K1172" s="287" t="str">
        <f>IF(L1172="","",IF(L1172&lt;50,G1172-($K$9*G1172),IF(L1172&gt;=50,H1172-($K$9*H1172))))</f>
        <v/>
      </c>
      <c r="L1172" s="286"/>
    </row>
    <row r="1173" spans="1:12" ht="15" customHeight="1" x14ac:dyDescent="0.25">
      <c r="A1173" s="294" t="s">
        <v>4909</v>
      </c>
      <c r="B1173" s="292" t="s">
        <v>87</v>
      </c>
      <c r="C1173" s="291" t="s">
        <v>3084</v>
      </c>
      <c r="D1173" s="291" t="s">
        <v>4847</v>
      </c>
      <c r="E1173" s="291" t="s">
        <v>3686</v>
      </c>
      <c r="F1173" s="290" t="s">
        <v>19</v>
      </c>
      <c r="G1173" s="289">
        <v>40.049999999999997</v>
      </c>
      <c r="H1173" s="289">
        <v>34.049999999999997</v>
      </c>
      <c r="I1173" s="289"/>
      <c r="J1173" s="288">
        <v>19</v>
      </c>
      <c r="K1173" s="287" t="str">
        <f>IF(L1173="","",IF(L1173&lt;50,G1173-($K$9*G1173),IF(L1173&gt;=50,H1173-($K$9*H1173))))</f>
        <v/>
      </c>
      <c r="L1173" s="286"/>
    </row>
    <row r="1174" spans="1:12" ht="15" customHeight="1" x14ac:dyDescent="0.25">
      <c r="A1174" s="294" t="s">
        <v>4908</v>
      </c>
      <c r="B1174" s="292" t="s">
        <v>87</v>
      </c>
      <c r="C1174" s="291" t="s">
        <v>3084</v>
      </c>
      <c r="D1174" s="291" t="s">
        <v>4847</v>
      </c>
      <c r="E1174" s="291" t="s">
        <v>3621</v>
      </c>
      <c r="F1174" s="290" t="s">
        <v>19</v>
      </c>
      <c r="G1174" s="289">
        <v>33.15</v>
      </c>
      <c r="H1174" s="289">
        <v>28.2</v>
      </c>
      <c r="I1174" s="289"/>
      <c r="J1174" s="288">
        <v>10</v>
      </c>
      <c r="K1174" s="287" t="str">
        <f>IF(L1174="","",IF(L1174&lt;50,G1174-($K$9*G1174),IF(L1174&gt;=50,H1174-($K$9*H1174))))</f>
        <v/>
      </c>
      <c r="L1174" s="286"/>
    </row>
    <row r="1175" spans="1:12" ht="15" customHeight="1" x14ac:dyDescent="0.25">
      <c r="A1175" s="294" t="s">
        <v>4907</v>
      </c>
      <c r="B1175" s="292" t="s">
        <v>3080</v>
      </c>
      <c r="C1175" s="291" t="s">
        <v>3079</v>
      </c>
      <c r="D1175" s="291" t="s">
        <v>4746</v>
      </c>
      <c r="E1175" s="291" t="s">
        <v>3686</v>
      </c>
      <c r="F1175" s="290" t="s">
        <v>20</v>
      </c>
      <c r="G1175" s="289">
        <v>40.5</v>
      </c>
      <c r="H1175" s="289">
        <v>34.450000000000003</v>
      </c>
      <c r="I1175" s="289"/>
      <c r="J1175" s="288">
        <v>77</v>
      </c>
      <c r="K1175" s="287" t="str">
        <f>IF(L1175="","",IF(L1175&lt;50,G1175-($K$9*G1175),IF(L1175&gt;=50,H1175-($K$9*H1175))))</f>
        <v/>
      </c>
      <c r="L1175" s="286"/>
    </row>
    <row r="1176" spans="1:12" ht="15" customHeight="1" x14ac:dyDescent="0.25">
      <c r="A1176" s="294" t="s">
        <v>4906</v>
      </c>
      <c r="B1176" s="292" t="s">
        <v>3080</v>
      </c>
      <c r="C1176" s="291" t="s">
        <v>3079</v>
      </c>
      <c r="D1176" s="291" t="s">
        <v>4746</v>
      </c>
      <c r="E1176" s="291" t="s">
        <v>3621</v>
      </c>
      <c r="F1176" s="290" t="s">
        <v>20</v>
      </c>
      <c r="G1176" s="289">
        <v>36.6</v>
      </c>
      <c r="H1176" s="289">
        <v>31.15</v>
      </c>
      <c r="I1176" s="289"/>
      <c r="J1176" s="288">
        <v>380</v>
      </c>
      <c r="K1176" s="287" t="str">
        <f>IF(L1176="","",IF(L1176&lt;50,G1176-($K$9*G1176),IF(L1176&gt;=50,H1176-($K$9*H1176))))</f>
        <v/>
      </c>
      <c r="L1176" s="286"/>
    </row>
    <row r="1177" spans="1:12" ht="15" customHeight="1" x14ac:dyDescent="0.25">
      <c r="A1177" s="294" t="s">
        <v>4905</v>
      </c>
      <c r="B1177" s="292" t="s">
        <v>3080</v>
      </c>
      <c r="C1177" s="291" t="s">
        <v>3079</v>
      </c>
      <c r="D1177" s="291" t="s">
        <v>4746</v>
      </c>
      <c r="E1177" s="291" t="s">
        <v>3619</v>
      </c>
      <c r="F1177" s="290" t="s">
        <v>20</v>
      </c>
      <c r="G1177" s="289">
        <v>32.35</v>
      </c>
      <c r="H1177" s="289">
        <v>27.5</v>
      </c>
      <c r="I1177" s="289"/>
      <c r="J1177" s="288">
        <v>143</v>
      </c>
      <c r="K1177" s="287" t="str">
        <f>IF(L1177="","",IF(L1177&lt;50,G1177-($K$9*G1177),IF(L1177&gt;=50,H1177-($K$9*H1177))))</f>
        <v/>
      </c>
      <c r="L1177" s="286"/>
    </row>
    <row r="1178" spans="1:12" ht="15" customHeight="1" x14ac:dyDescent="0.25">
      <c r="A1178" s="294" t="s">
        <v>4904</v>
      </c>
      <c r="B1178" s="292" t="s">
        <v>3080</v>
      </c>
      <c r="C1178" s="291" t="s">
        <v>3079</v>
      </c>
      <c r="D1178" s="291" t="s">
        <v>4746</v>
      </c>
      <c r="E1178" s="291" t="s">
        <v>3617</v>
      </c>
      <c r="F1178" s="290" t="s">
        <v>20</v>
      </c>
      <c r="G1178" s="289">
        <v>28.25</v>
      </c>
      <c r="H1178" s="289">
        <v>24.05</v>
      </c>
      <c r="I1178" s="289"/>
      <c r="J1178" s="288">
        <v>115</v>
      </c>
      <c r="K1178" s="287" t="str">
        <f>IF(L1178="","",IF(L1178&lt;50,G1178-($K$9*G1178),IF(L1178&gt;=50,H1178-($K$9*H1178))))</f>
        <v/>
      </c>
      <c r="L1178" s="286"/>
    </row>
    <row r="1179" spans="1:12" ht="15" customHeight="1" x14ac:dyDescent="0.25">
      <c r="A1179" s="294" t="s">
        <v>4903</v>
      </c>
      <c r="B1179" s="292" t="s">
        <v>3080</v>
      </c>
      <c r="C1179" s="291" t="s">
        <v>3079</v>
      </c>
      <c r="D1179" s="291" t="s">
        <v>4746</v>
      </c>
      <c r="E1179" s="291" t="s">
        <v>3638</v>
      </c>
      <c r="F1179" s="290" t="s">
        <v>20</v>
      </c>
      <c r="G1179" s="289">
        <v>23.2</v>
      </c>
      <c r="H1179" s="289">
        <v>19.75</v>
      </c>
      <c r="I1179" s="289"/>
      <c r="J1179" s="288">
        <v>17</v>
      </c>
      <c r="K1179" s="287" t="str">
        <f>IF(L1179="","",IF(L1179&lt;50,G1179-($K$9*G1179),IF(L1179&gt;=50,H1179-($K$9*H1179))))</f>
        <v/>
      </c>
      <c r="L1179" s="286"/>
    </row>
    <row r="1180" spans="1:12" ht="15" customHeight="1" x14ac:dyDescent="0.25">
      <c r="A1180" s="294" t="s">
        <v>4902</v>
      </c>
      <c r="B1180" s="292" t="s">
        <v>88</v>
      </c>
      <c r="C1180" s="291" t="s">
        <v>3105</v>
      </c>
      <c r="D1180" s="291" t="s">
        <v>4746</v>
      </c>
      <c r="E1180" s="291" t="s">
        <v>3623</v>
      </c>
      <c r="F1180" s="290" t="s">
        <v>20</v>
      </c>
      <c r="G1180" s="289">
        <v>45.8</v>
      </c>
      <c r="H1180" s="289">
        <v>38.950000000000003</v>
      </c>
      <c r="I1180" s="289">
        <v>0.75</v>
      </c>
      <c r="J1180" s="288">
        <v>500</v>
      </c>
      <c r="K1180" s="287" t="str">
        <f>IF(L1180="","",IF(L1180&lt;50,G1180-($K$9*G1180),IF(L1180&gt;=50,H1180-($K$9*H1180))))</f>
        <v/>
      </c>
      <c r="L1180" s="286"/>
    </row>
    <row r="1181" spans="1:12" ht="15" customHeight="1" x14ac:dyDescent="0.25">
      <c r="A1181" s="294" t="s">
        <v>4901</v>
      </c>
      <c r="B1181" s="292" t="s">
        <v>88</v>
      </c>
      <c r="C1181" s="291" t="s">
        <v>3105</v>
      </c>
      <c r="D1181" s="291" t="s">
        <v>4746</v>
      </c>
      <c r="E1181" s="291" t="s">
        <v>3686</v>
      </c>
      <c r="F1181" s="290" t="s">
        <v>20</v>
      </c>
      <c r="G1181" s="289">
        <v>39.700000000000003</v>
      </c>
      <c r="H1181" s="289">
        <v>33.75</v>
      </c>
      <c r="I1181" s="289">
        <v>0.75</v>
      </c>
      <c r="J1181" s="288">
        <v>500</v>
      </c>
      <c r="K1181" s="287" t="str">
        <f>IF(L1181="","",IF(L1181&lt;50,G1181-($K$9*G1181),IF(L1181&gt;=50,H1181-($K$9*H1181))))</f>
        <v/>
      </c>
      <c r="L1181" s="286"/>
    </row>
    <row r="1182" spans="1:12" ht="15" customHeight="1" x14ac:dyDescent="0.25">
      <c r="A1182" s="294" t="s">
        <v>4900</v>
      </c>
      <c r="B1182" s="292" t="s">
        <v>88</v>
      </c>
      <c r="C1182" s="291" t="s">
        <v>3105</v>
      </c>
      <c r="D1182" s="291" t="s">
        <v>4746</v>
      </c>
      <c r="E1182" s="291" t="s">
        <v>3621</v>
      </c>
      <c r="F1182" s="290" t="s">
        <v>20</v>
      </c>
      <c r="G1182" s="289">
        <v>35.049999999999997</v>
      </c>
      <c r="H1182" s="289">
        <v>29.8</v>
      </c>
      <c r="I1182" s="289">
        <v>0.75</v>
      </c>
      <c r="J1182" s="288">
        <v>380</v>
      </c>
      <c r="K1182" s="287" t="str">
        <f>IF(L1182="","",IF(L1182&lt;50,G1182-($K$9*G1182),IF(L1182&gt;=50,H1182-($K$9*H1182))))</f>
        <v/>
      </c>
      <c r="L1182" s="286"/>
    </row>
    <row r="1183" spans="1:12" ht="15" customHeight="1" x14ac:dyDescent="0.25">
      <c r="A1183" s="294" t="s">
        <v>4899</v>
      </c>
      <c r="B1183" s="292" t="s">
        <v>88</v>
      </c>
      <c r="C1183" s="291" t="s">
        <v>3105</v>
      </c>
      <c r="D1183" s="291" t="s">
        <v>77</v>
      </c>
      <c r="E1183" s="291" t="s">
        <v>3623</v>
      </c>
      <c r="F1183" s="290" t="s">
        <v>20</v>
      </c>
      <c r="G1183" s="289">
        <v>45.8</v>
      </c>
      <c r="H1183" s="289">
        <v>38.950000000000003</v>
      </c>
      <c r="I1183" s="289">
        <v>0.75</v>
      </c>
      <c r="J1183" s="288">
        <v>219</v>
      </c>
      <c r="K1183" s="287" t="str">
        <f>IF(L1183="","",IF(L1183&lt;50,G1183-($K$9*G1183),IF(L1183&gt;=50,H1183-($K$9*H1183))))</f>
        <v/>
      </c>
      <c r="L1183" s="286"/>
    </row>
    <row r="1184" spans="1:12" ht="15" customHeight="1" x14ac:dyDescent="0.25">
      <c r="A1184" s="294" t="s">
        <v>4898</v>
      </c>
      <c r="B1184" s="292" t="s">
        <v>88</v>
      </c>
      <c r="C1184" s="291" t="s">
        <v>3105</v>
      </c>
      <c r="D1184" s="291" t="s">
        <v>77</v>
      </c>
      <c r="E1184" s="291" t="s">
        <v>3686</v>
      </c>
      <c r="F1184" s="290" t="s">
        <v>20</v>
      </c>
      <c r="G1184" s="289">
        <v>39.700000000000003</v>
      </c>
      <c r="H1184" s="289">
        <v>33.75</v>
      </c>
      <c r="I1184" s="289">
        <v>0.75</v>
      </c>
      <c r="J1184" s="288">
        <v>301</v>
      </c>
      <c r="K1184" s="287" t="str">
        <f>IF(L1184="","",IF(L1184&lt;50,G1184-($K$9*G1184),IF(L1184&gt;=50,H1184-($K$9*H1184))))</f>
        <v/>
      </c>
      <c r="L1184" s="286"/>
    </row>
    <row r="1185" spans="1:12" ht="15" customHeight="1" x14ac:dyDescent="0.25">
      <c r="A1185" s="294" t="s">
        <v>4897</v>
      </c>
      <c r="B1185" s="292" t="s">
        <v>88</v>
      </c>
      <c r="C1185" s="291" t="s">
        <v>3105</v>
      </c>
      <c r="D1185" s="291" t="s">
        <v>77</v>
      </c>
      <c r="E1185" s="291" t="s">
        <v>3619</v>
      </c>
      <c r="F1185" s="290" t="s">
        <v>20</v>
      </c>
      <c r="G1185" s="289">
        <v>30.4</v>
      </c>
      <c r="H1185" s="289">
        <v>25.85</v>
      </c>
      <c r="I1185" s="289">
        <v>0.75</v>
      </c>
      <c r="J1185" s="288">
        <v>28</v>
      </c>
      <c r="K1185" s="287" t="str">
        <f>IF(L1185="","",IF(L1185&lt;50,G1185-($K$9*G1185),IF(L1185&gt;=50,H1185-($K$9*H1185))))</f>
        <v/>
      </c>
      <c r="L1185" s="286"/>
    </row>
    <row r="1186" spans="1:12" ht="15" customHeight="1" x14ac:dyDescent="0.25">
      <c r="A1186" s="294" t="s">
        <v>4896</v>
      </c>
      <c r="B1186" s="292" t="s">
        <v>88</v>
      </c>
      <c r="C1186" s="291" t="s">
        <v>3105</v>
      </c>
      <c r="D1186" s="291" t="s">
        <v>77</v>
      </c>
      <c r="E1186" s="291" t="s">
        <v>3638</v>
      </c>
      <c r="F1186" s="290" t="s">
        <v>20</v>
      </c>
      <c r="G1186" s="289">
        <v>22.35</v>
      </c>
      <c r="H1186" s="289">
        <v>19</v>
      </c>
      <c r="I1186" s="289">
        <v>0.75</v>
      </c>
      <c r="J1186" s="288">
        <v>59</v>
      </c>
      <c r="K1186" s="287" t="str">
        <f>IF(L1186="","",IF(L1186&lt;50,G1186-($K$9*G1186),IF(L1186&gt;=50,H1186-($K$9*H1186))))</f>
        <v/>
      </c>
      <c r="L1186" s="286"/>
    </row>
    <row r="1187" spans="1:12" ht="15" customHeight="1" x14ac:dyDescent="0.25">
      <c r="A1187" s="294" t="s">
        <v>4895</v>
      </c>
      <c r="B1187" s="292" t="s">
        <v>88</v>
      </c>
      <c r="C1187" s="291" t="s">
        <v>3105</v>
      </c>
      <c r="D1187" s="291" t="s">
        <v>77</v>
      </c>
      <c r="E1187" s="291" t="s">
        <v>3636</v>
      </c>
      <c r="F1187" s="290" t="s">
        <v>20</v>
      </c>
      <c r="G1187" s="289">
        <v>17.8</v>
      </c>
      <c r="H1187" s="289">
        <v>15.15</v>
      </c>
      <c r="I1187" s="289">
        <v>0.75</v>
      </c>
      <c r="J1187" s="288">
        <v>21</v>
      </c>
      <c r="K1187" s="287" t="str">
        <f>IF(L1187="","",IF(L1187&lt;50,G1187-($K$9*G1187),IF(L1187&gt;=50,H1187-($K$9*H1187))))</f>
        <v/>
      </c>
      <c r="L1187" s="286"/>
    </row>
    <row r="1188" spans="1:12" ht="15" customHeight="1" x14ac:dyDescent="0.25">
      <c r="A1188" s="294" t="s">
        <v>4894</v>
      </c>
      <c r="B1188" s="292" t="s">
        <v>89</v>
      </c>
      <c r="C1188" s="291" t="s">
        <v>3087</v>
      </c>
      <c r="D1188" s="291" t="s">
        <v>4844</v>
      </c>
      <c r="E1188" s="291" t="s">
        <v>3636</v>
      </c>
      <c r="F1188" s="290" t="s">
        <v>20</v>
      </c>
      <c r="G1188" s="289">
        <v>21.7</v>
      </c>
      <c r="H1188" s="289">
        <v>18.45</v>
      </c>
      <c r="I1188" s="289">
        <v>2</v>
      </c>
      <c r="J1188" s="288">
        <v>55</v>
      </c>
      <c r="K1188" s="287" t="str">
        <f>IF(L1188="","",IF(L1188&lt;50,G1188-($K$9*G1188),IF(L1188&gt;=50,H1188-($K$9*H1188))))</f>
        <v/>
      </c>
      <c r="L1188" s="286"/>
    </row>
    <row r="1189" spans="1:12" ht="15" customHeight="1" x14ac:dyDescent="0.25">
      <c r="A1189" s="294" t="s">
        <v>4893</v>
      </c>
      <c r="B1189" s="292" t="s">
        <v>89</v>
      </c>
      <c r="C1189" s="291" t="s">
        <v>3087</v>
      </c>
      <c r="D1189" s="291" t="s">
        <v>4844</v>
      </c>
      <c r="E1189" s="291" t="s">
        <v>3629</v>
      </c>
      <c r="F1189" s="290" t="s">
        <v>20</v>
      </c>
      <c r="G1189" s="289">
        <v>18.75</v>
      </c>
      <c r="H1189" s="289">
        <v>15.95</v>
      </c>
      <c r="I1189" s="289">
        <v>2</v>
      </c>
      <c r="J1189" s="288">
        <v>257</v>
      </c>
      <c r="K1189" s="287" t="str">
        <f>IF(L1189="","",IF(L1189&lt;50,G1189-($K$9*G1189),IF(L1189&gt;=50,H1189-($K$9*H1189))))</f>
        <v/>
      </c>
      <c r="L1189" s="286"/>
    </row>
    <row r="1190" spans="1:12" ht="15" customHeight="1" x14ac:dyDescent="0.25">
      <c r="A1190" s="294" t="s">
        <v>4892</v>
      </c>
      <c r="B1190" s="292" t="s">
        <v>89</v>
      </c>
      <c r="C1190" s="291" t="s">
        <v>3087</v>
      </c>
      <c r="D1190" s="291" t="s">
        <v>4746</v>
      </c>
      <c r="E1190" s="291" t="s">
        <v>3686</v>
      </c>
      <c r="F1190" s="290" t="s">
        <v>20</v>
      </c>
      <c r="G1190" s="289">
        <v>42.8</v>
      </c>
      <c r="H1190" s="289">
        <v>36.4</v>
      </c>
      <c r="I1190" s="289">
        <v>2</v>
      </c>
      <c r="J1190" s="288">
        <v>500</v>
      </c>
      <c r="K1190" s="287" t="str">
        <f>IF(L1190="","",IF(L1190&lt;50,G1190-($K$9*G1190),IF(L1190&gt;=50,H1190-($K$9*H1190))))</f>
        <v/>
      </c>
      <c r="L1190" s="286"/>
    </row>
    <row r="1191" spans="1:12" ht="15" customHeight="1" x14ac:dyDescent="0.25">
      <c r="A1191" s="294" t="s">
        <v>4891</v>
      </c>
      <c r="B1191" s="292" t="s">
        <v>89</v>
      </c>
      <c r="C1191" s="291" t="s">
        <v>3087</v>
      </c>
      <c r="D1191" s="291" t="s">
        <v>4746</v>
      </c>
      <c r="E1191" s="291" t="s">
        <v>3621</v>
      </c>
      <c r="F1191" s="290" t="s">
        <v>20</v>
      </c>
      <c r="G1191" s="289">
        <v>37.4</v>
      </c>
      <c r="H1191" s="289">
        <v>31.8</v>
      </c>
      <c r="I1191" s="289">
        <v>2</v>
      </c>
      <c r="J1191" s="288">
        <v>500</v>
      </c>
      <c r="K1191" s="287" t="str">
        <f>IF(L1191="","",IF(L1191&lt;50,G1191-($K$9*G1191),IF(L1191&gt;=50,H1191-($K$9*H1191))))</f>
        <v/>
      </c>
      <c r="L1191" s="286"/>
    </row>
    <row r="1192" spans="1:12" ht="15" customHeight="1" x14ac:dyDescent="0.25">
      <c r="A1192" s="294" t="s">
        <v>4890</v>
      </c>
      <c r="B1192" s="292" t="s">
        <v>89</v>
      </c>
      <c r="C1192" s="291" t="s">
        <v>3087</v>
      </c>
      <c r="D1192" s="291" t="s">
        <v>4746</v>
      </c>
      <c r="E1192" s="291" t="s">
        <v>3619</v>
      </c>
      <c r="F1192" s="290" t="s">
        <v>20</v>
      </c>
      <c r="G1192" s="289">
        <v>33.15</v>
      </c>
      <c r="H1192" s="289">
        <v>28.2</v>
      </c>
      <c r="I1192" s="289">
        <v>2</v>
      </c>
      <c r="J1192" s="288">
        <v>500</v>
      </c>
      <c r="K1192" s="287" t="str">
        <f>IF(L1192="","",IF(L1192&lt;50,G1192-($K$9*G1192),IF(L1192&gt;=50,H1192-($K$9*H1192))))</f>
        <v/>
      </c>
      <c r="L1192" s="286"/>
    </row>
    <row r="1193" spans="1:12" ht="15" customHeight="1" x14ac:dyDescent="0.25">
      <c r="A1193" s="294" t="s">
        <v>4889</v>
      </c>
      <c r="B1193" s="292" t="s">
        <v>89</v>
      </c>
      <c r="C1193" s="291" t="s">
        <v>3087</v>
      </c>
      <c r="D1193" s="291" t="s">
        <v>4746</v>
      </c>
      <c r="E1193" s="291" t="s">
        <v>3617</v>
      </c>
      <c r="F1193" s="290" t="s">
        <v>20</v>
      </c>
      <c r="G1193" s="289">
        <v>29.05</v>
      </c>
      <c r="H1193" s="289">
        <v>24.7</v>
      </c>
      <c r="I1193" s="289">
        <v>2</v>
      </c>
      <c r="J1193" s="288">
        <v>9</v>
      </c>
      <c r="K1193" s="287" t="str">
        <f>IF(L1193="","",IF(L1193&lt;50,G1193-($K$9*G1193),IF(L1193&gt;=50,H1193-($K$9*H1193))))</f>
        <v/>
      </c>
      <c r="L1193" s="286"/>
    </row>
    <row r="1194" spans="1:12" ht="15" customHeight="1" x14ac:dyDescent="0.25">
      <c r="A1194" s="294" t="s">
        <v>4888</v>
      </c>
      <c r="B1194" s="292" t="s">
        <v>89</v>
      </c>
      <c r="C1194" s="291" t="s">
        <v>3087</v>
      </c>
      <c r="D1194" s="291" t="s">
        <v>4746</v>
      </c>
      <c r="E1194" s="291" t="s">
        <v>3636</v>
      </c>
      <c r="F1194" s="290" t="s">
        <v>20</v>
      </c>
      <c r="G1194" s="289">
        <v>21.7</v>
      </c>
      <c r="H1194" s="289">
        <v>18.45</v>
      </c>
      <c r="I1194" s="289">
        <v>2</v>
      </c>
      <c r="J1194" s="288">
        <v>500</v>
      </c>
      <c r="K1194" s="287" t="str">
        <f>IF(L1194="","",IF(L1194&lt;50,G1194-($K$9*G1194),IF(L1194&gt;=50,H1194-($K$9*H1194))))</f>
        <v/>
      </c>
      <c r="L1194" s="286"/>
    </row>
    <row r="1195" spans="1:12" ht="15" customHeight="1" x14ac:dyDescent="0.25">
      <c r="A1195" s="294" t="s">
        <v>4887</v>
      </c>
      <c r="B1195" s="292" t="s">
        <v>89</v>
      </c>
      <c r="C1195" s="291" t="s">
        <v>3087</v>
      </c>
      <c r="D1195" s="291" t="s">
        <v>4746</v>
      </c>
      <c r="E1195" s="291" t="s">
        <v>3629</v>
      </c>
      <c r="F1195" s="290" t="s">
        <v>20</v>
      </c>
      <c r="G1195" s="289">
        <v>18.75</v>
      </c>
      <c r="H1195" s="289">
        <v>15.95</v>
      </c>
      <c r="I1195" s="289">
        <v>2</v>
      </c>
      <c r="J1195" s="288">
        <v>500</v>
      </c>
      <c r="K1195" s="287" t="str">
        <f>IF(L1195="","",IF(L1195&lt;50,G1195-($K$9*G1195),IF(L1195&gt;=50,H1195-($K$9*H1195))))</f>
        <v/>
      </c>
      <c r="L1195" s="286"/>
    </row>
    <row r="1196" spans="1:12" ht="15" customHeight="1" x14ac:dyDescent="0.25">
      <c r="A1196" s="294" t="s">
        <v>4886</v>
      </c>
      <c r="B1196" s="292" t="s">
        <v>89</v>
      </c>
      <c r="C1196" s="291" t="s">
        <v>3087</v>
      </c>
      <c r="D1196" s="291" t="s">
        <v>4746</v>
      </c>
      <c r="E1196" s="291" t="s">
        <v>3848</v>
      </c>
      <c r="F1196" s="290" t="s">
        <v>20</v>
      </c>
      <c r="G1196" s="289">
        <v>15.7</v>
      </c>
      <c r="H1196" s="289">
        <v>13.35</v>
      </c>
      <c r="I1196" s="289">
        <v>2</v>
      </c>
      <c r="J1196" s="288">
        <v>57</v>
      </c>
      <c r="K1196" s="287" t="str">
        <f>IF(L1196="","",IF(L1196&lt;50,G1196-($K$9*G1196),IF(L1196&gt;=50,H1196-($K$9*H1196))))</f>
        <v/>
      </c>
      <c r="L1196" s="286"/>
    </row>
    <row r="1197" spans="1:12" ht="15" customHeight="1" x14ac:dyDescent="0.25">
      <c r="A1197" s="294" t="s">
        <v>4885</v>
      </c>
      <c r="B1197" s="292" t="s">
        <v>89</v>
      </c>
      <c r="C1197" s="291" t="s">
        <v>3087</v>
      </c>
      <c r="D1197" s="291" t="s">
        <v>77</v>
      </c>
      <c r="E1197" s="291" t="s">
        <v>3627</v>
      </c>
      <c r="F1197" s="290" t="s">
        <v>20</v>
      </c>
      <c r="G1197" s="289">
        <v>63.6</v>
      </c>
      <c r="H1197" s="289">
        <v>54.1</v>
      </c>
      <c r="I1197" s="289">
        <v>2</v>
      </c>
      <c r="J1197" s="288">
        <v>31</v>
      </c>
      <c r="K1197" s="287" t="str">
        <f>IF(L1197="","",IF(L1197&lt;50,G1197-($K$9*G1197),IF(L1197&gt;=50,H1197-($K$9*H1197))))</f>
        <v/>
      </c>
      <c r="L1197" s="286"/>
    </row>
    <row r="1198" spans="1:12" ht="15" customHeight="1" x14ac:dyDescent="0.25">
      <c r="A1198" s="294" t="s">
        <v>4884</v>
      </c>
      <c r="B1198" s="292" t="s">
        <v>89</v>
      </c>
      <c r="C1198" s="291" t="s">
        <v>3087</v>
      </c>
      <c r="D1198" s="291" t="s">
        <v>77</v>
      </c>
      <c r="E1198" s="291" t="s">
        <v>3625</v>
      </c>
      <c r="F1198" s="290" t="s">
        <v>20</v>
      </c>
      <c r="G1198" s="289">
        <v>56.7</v>
      </c>
      <c r="H1198" s="289">
        <v>48.2</v>
      </c>
      <c r="I1198" s="289">
        <v>2</v>
      </c>
      <c r="J1198" s="288">
        <v>148</v>
      </c>
      <c r="K1198" s="287" t="str">
        <f>IF(L1198="","",IF(L1198&lt;50,G1198-($K$9*G1198),IF(L1198&gt;=50,H1198-($K$9*H1198))))</f>
        <v/>
      </c>
      <c r="L1198" s="286"/>
    </row>
    <row r="1199" spans="1:12" ht="15" customHeight="1" x14ac:dyDescent="0.25">
      <c r="A1199" s="294" t="s">
        <v>4883</v>
      </c>
      <c r="B1199" s="292" t="s">
        <v>89</v>
      </c>
      <c r="C1199" s="291" t="s">
        <v>3087</v>
      </c>
      <c r="D1199" s="291" t="s">
        <v>77</v>
      </c>
      <c r="E1199" s="291" t="s">
        <v>3686</v>
      </c>
      <c r="F1199" s="290" t="s">
        <v>20</v>
      </c>
      <c r="G1199" s="289">
        <v>42.8</v>
      </c>
      <c r="H1199" s="289">
        <v>36.4</v>
      </c>
      <c r="I1199" s="289">
        <v>2</v>
      </c>
      <c r="J1199" s="288">
        <v>500</v>
      </c>
      <c r="K1199" s="287" t="str">
        <f>IF(L1199="","",IF(L1199&lt;50,G1199-($K$9*G1199),IF(L1199&gt;=50,H1199-($K$9*H1199))))</f>
        <v/>
      </c>
      <c r="L1199" s="286"/>
    </row>
    <row r="1200" spans="1:12" ht="15" customHeight="1" x14ac:dyDescent="0.25">
      <c r="A1200" s="294" t="s">
        <v>4882</v>
      </c>
      <c r="B1200" s="292" t="s">
        <v>89</v>
      </c>
      <c r="C1200" s="291" t="s">
        <v>3087</v>
      </c>
      <c r="D1200" s="291" t="s">
        <v>77</v>
      </c>
      <c r="E1200" s="291" t="s">
        <v>3621</v>
      </c>
      <c r="F1200" s="290" t="s">
        <v>20</v>
      </c>
      <c r="G1200" s="289">
        <v>37.4</v>
      </c>
      <c r="H1200" s="289">
        <v>31.8</v>
      </c>
      <c r="I1200" s="289">
        <v>2</v>
      </c>
      <c r="J1200" s="288">
        <v>500</v>
      </c>
      <c r="K1200" s="287" t="str">
        <f>IF(L1200="","",IF(L1200&lt;50,G1200-($K$9*G1200),IF(L1200&gt;=50,H1200-($K$9*H1200))))</f>
        <v/>
      </c>
      <c r="L1200" s="286"/>
    </row>
    <row r="1201" spans="1:12" ht="15" customHeight="1" x14ac:dyDescent="0.25">
      <c r="A1201" s="294" t="s">
        <v>4881</v>
      </c>
      <c r="B1201" s="292" t="s">
        <v>89</v>
      </c>
      <c r="C1201" s="291" t="s">
        <v>3087</v>
      </c>
      <c r="D1201" s="291" t="s">
        <v>77</v>
      </c>
      <c r="E1201" s="291" t="s">
        <v>3619</v>
      </c>
      <c r="F1201" s="290" t="s">
        <v>20</v>
      </c>
      <c r="G1201" s="289">
        <v>33.15</v>
      </c>
      <c r="H1201" s="289">
        <v>28.2</v>
      </c>
      <c r="I1201" s="289">
        <v>2</v>
      </c>
      <c r="J1201" s="288">
        <v>27</v>
      </c>
      <c r="K1201" s="287" t="str">
        <f>IF(L1201="","",IF(L1201&lt;50,G1201-($K$9*G1201),IF(L1201&gt;=50,H1201-($K$9*H1201))))</f>
        <v/>
      </c>
      <c r="L1201" s="286"/>
    </row>
    <row r="1202" spans="1:12" ht="15" customHeight="1" x14ac:dyDescent="0.25">
      <c r="A1202" s="294" t="s">
        <v>4880</v>
      </c>
      <c r="B1202" s="292" t="s">
        <v>89</v>
      </c>
      <c r="C1202" s="291" t="s">
        <v>3087</v>
      </c>
      <c r="D1202" s="291" t="s">
        <v>77</v>
      </c>
      <c r="E1202" s="291" t="s">
        <v>3636</v>
      </c>
      <c r="F1202" s="290" t="s">
        <v>20</v>
      </c>
      <c r="G1202" s="289">
        <v>21.7</v>
      </c>
      <c r="H1202" s="289">
        <v>18.45</v>
      </c>
      <c r="I1202" s="289">
        <v>2</v>
      </c>
      <c r="J1202" s="288">
        <v>25</v>
      </c>
      <c r="K1202" s="287" t="str">
        <f>IF(L1202="","",IF(L1202&lt;50,G1202-($K$9*G1202),IF(L1202&gt;=50,H1202-($K$9*H1202))))</f>
        <v/>
      </c>
      <c r="L1202" s="286"/>
    </row>
    <row r="1203" spans="1:12" ht="15" customHeight="1" x14ac:dyDescent="0.25">
      <c r="A1203" s="294" t="s">
        <v>4879</v>
      </c>
      <c r="B1203" s="292" t="s">
        <v>89</v>
      </c>
      <c r="C1203" s="291" t="s">
        <v>3087</v>
      </c>
      <c r="D1203" s="291" t="s">
        <v>4847</v>
      </c>
      <c r="E1203" s="291" t="s">
        <v>3625</v>
      </c>
      <c r="F1203" s="290" t="s">
        <v>20</v>
      </c>
      <c r="G1203" s="289">
        <v>56.7</v>
      </c>
      <c r="H1203" s="289">
        <v>48.2</v>
      </c>
      <c r="I1203" s="289">
        <v>2</v>
      </c>
      <c r="J1203" s="288">
        <v>8</v>
      </c>
      <c r="K1203" s="287" t="str">
        <f>IF(L1203="","",IF(L1203&lt;50,G1203-($K$9*G1203),IF(L1203&gt;=50,H1203-($K$9*H1203))))</f>
        <v/>
      </c>
      <c r="L1203" s="286"/>
    </row>
    <row r="1204" spans="1:12" ht="15" customHeight="1" x14ac:dyDescent="0.25">
      <c r="A1204" s="294" t="s">
        <v>4878</v>
      </c>
      <c r="B1204" s="292" t="s">
        <v>89</v>
      </c>
      <c r="C1204" s="291" t="s">
        <v>3087</v>
      </c>
      <c r="D1204" s="291" t="s">
        <v>4847</v>
      </c>
      <c r="E1204" s="291" t="s">
        <v>3686</v>
      </c>
      <c r="F1204" s="290" t="s">
        <v>20</v>
      </c>
      <c r="G1204" s="289">
        <v>42.8</v>
      </c>
      <c r="H1204" s="289">
        <v>36.4</v>
      </c>
      <c r="I1204" s="289">
        <v>2</v>
      </c>
      <c r="J1204" s="288">
        <v>198</v>
      </c>
      <c r="K1204" s="287" t="str">
        <f>IF(L1204="","",IF(L1204&lt;50,G1204-($K$9*G1204),IF(L1204&gt;=50,H1204-($K$9*H1204))))</f>
        <v/>
      </c>
      <c r="L1204" s="286"/>
    </row>
    <row r="1205" spans="1:12" ht="15" customHeight="1" x14ac:dyDescent="0.25">
      <c r="A1205" s="294" t="s">
        <v>4877</v>
      </c>
      <c r="B1205" s="292" t="s">
        <v>89</v>
      </c>
      <c r="C1205" s="291" t="s">
        <v>3087</v>
      </c>
      <c r="D1205" s="291" t="s">
        <v>4847</v>
      </c>
      <c r="E1205" s="291" t="s">
        <v>3621</v>
      </c>
      <c r="F1205" s="290" t="s">
        <v>20</v>
      </c>
      <c r="G1205" s="289">
        <v>37.4</v>
      </c>
      <c r="H1205" s="289">
        <v>31.8</v>
      </c>
      <c r="I1205" s="289">
        <v>2</v>
      </c>
      <c r="J1205" s="288">
        <v>299</v>
      </c>
      <c r="K1205" s="287" t="str">
        <f>IF(L1205="","",IF(L1205&lt;50,G1205-($K$9*G1205),IF(L1205&gt;=50,H1205-($K$9*H1205))))</f>
        <v/>
      </c>
      <c r="L1205" s="286"/>
    </row>
    <row r="1206" spans="1:12" ht="15" customHeight="1" x14ac:dyDescent="0.25">
      <c r="A1206" s="294" t="s">
        <v>4876</v>
      </c>
      <c r="B1206" s="292" t="s">
        <v>89</v>
      </c>
      <c r="C1206" s="291" t="s">
        <v>3087</v>
      </c>
      <c r="D1206" s="291" t="s">
        <v>4847</v>
      </c>
      <c r="E1206" s="291" t="s">
        <v>3619</v>
      </c>
      <c r="F1206" s="290" t="s">
        <v>20</v>
      </c>
      <c r="G1206" s="289">
        <v>33.15</v>
      </c>
      <c r="H1206" s="289">
        <v>28.2</v>
      </c>
      <c r="I1206" s="289">
        <v>2</v>
      </c>
      <c r="J1206" s="288">
        <v>100</v>
      </c>
      <c r="K1206" s="287" t="str">
        <f>IF(L1206="","",IF(L1206&lt;50,G1206-($K$9*G1206),IF(L1206&gt;=50,H1206-($K$9*H1206))))</f>
        <v/>
      </c>
      <c r="L1206" s="286"/>
    </row>
    <row r="1207" spans="1:12" ht="15" customHeight="1" x14ac:dyDescent="0.25">
      <c r="A1207" s="294" t="s">
        <v>4875</v>
      </c>
      <c r="B1207" s="292" t="s">
        <v>89</v>
      </c>
      <c r="C1207" s="291" t="s">
        <v>3087</v>
      </c>
      <c r="D1207" s="291" t="s">
        <v>4847</v>
      </c>
      <c r="E1207" s="291" t="s">
        <v>3636</v>
      </c>
      <c r="F1207" s="290" t="s">
        <v>20</v>
      </c>
      <c r="G1207" s="289">
        <v>21.7</v>
      </c>
      <c r="H1207" s="289">
        <v>18.45</v>
      </c>
      <c r="I1207" s="289">
        <v>2</v>
      </c>
      <c r="J1207" s="288">
        <v>23</v>
      </c>
      <c r="K1207" s="287" t="str">
        <f>IF(L1207="","",IF(L1207&lt;50,G1207-($K$9*G1207),IF(L1207&gt;=50,H1207-($K$9*H1207))))</f>
        <v/>
      </c>
      <c r="L1207" s="286"/>
    </row>
    <row r="1208" spans="1:12" ht="15" customHeight="1" x14ac:dyDescent="0.25">
      <c r="A1208" s="294" t="s">
        <v>4874</v>
      </c>
      <c r="B1208" s="292" t="s">
        <v>4863</v>
      </c>
      <c r="C1208" s="291" t="s">
        <v>4862</v>
      </c>
      <c r="D1208" s="291" t="s">
        <v>2258</v>
      </c>
      <c r="E1208" s="291" t="s">
        <v>2777</v>
      </c>
      <c r="F1208" s="290" t="s">
        <v>16</v>
      </c>
      <c r="G1208" s="289">
        <v>26.05</v>
      </c>
      <c r="H1208" s="289">
        <v>22.15</v>
      </c>
      <c r="I1208" s="289"/>
      <c r="J1208" s="288">
        <v>90</v>
      </c>
      <c r="K1208" s="287" t="str">
        <f>IF(L1208="","",IF(L1208&lt;50,G1208-($K$9*G1208),IF(L1208&gt;=50,H1208-($K$9*H1208))))</f>
        <v/>
      </c>
      <c r="L1208" s="286"/>
    </row>
    <row r="1209" spans="1:12" ht="15" customHeight="1" x14ac:dyDescent="0.25">
      <c r="A1209" s="294" t="s">
        <v>4873</v>
      </c>
      <c r="B1209" s="292" t="s">
        <v>4863</v>
      </c>
      <c r="C1209" s="291" t="s">
        <v>4862</v>
      </c>
      <c r="D1209" s="291" t="s">
        <v>2258</v>
      </c>
      <c r="E1209" s="291" t="s">
        <v>2709</v>
      </c>
      <c r="F1209" s="290" t="s">
        <v>16</v>
      </c>
      <c r="G1209" s="289">
        <v>20.350000000000001</v>
      </c>
      <c r="H1209" s="289">
        <v>17.3</v>
      </c>
      <c r="I1209" s="289"/>
      <c r="J1209" s="288">
        <v>106</v>
      </c>
      <c r="K1209" s="287" t="str">
        <f>IF(L1209="","",IF(L1209&lt;50,G1209-($K$9*G1209),IF(L1209&gt;=50,H1209-($K$9*H1209))))</f>
        <v/>
      </c>
      <c r="L1209" s="286"/>
    </row>
    <row r="1210" spans="1:12" ht="15" customHeight="1" x14ac:dyDescent="0.25">
      <c r="A1210" s="294" t="s">
        <v>4872</v>
      </c>
      <c r="B1210" s="292" t="s">
        <v>4863</v>
      </c>
      <c r="C1210" s="291" t="s">
        <v>4862</v>
      </c>
      <c r="D1210" s="291" t="s">
        <v>4746</v>
      </c>
      <c r="E1210" s="291" t="s">
        <v>3625</v>
      </c>
      <c r="F1210" s="290" t="s">
        <v>16</v>
      </c>
      <c r="G1210" s="289">
        <v>65.849999999999994</v>
      </c>
      <c r="H1210" s="289">
        <v>56</v>
      </c>
      <c r="I1210" s="289"/>
      <c r="J1210" s="288">
        <v>95</v>
      </c>
      <c r="K1210" s="287" t="str">
        <f>IF(L1210="","",IF(L1210&lt;50,G1210-($K$9*G1210),IF(L1210&gt;=50,H1210-($K$9*H1210))))</f>
        <v/>
      </c>
      <c r="L1210" s="286"/>
    </row>
    <row r="1211" spans="1:12" ht="15" customHeight="1" x14ac:dyDescent="0.25">
      <c r="A1211" s="294" t="s">
        <v>4871</v>
      </c>
      <c r="B1211" s="292" t="s">
        <v>4863</v>
      </c>
      <c r="C1211" s="291" t="s">
        <v>4862</v>
      </c>
      <c r="D1211" s="291" t="s">
        <v>4746</v>
      </c>
      <c r="E1211" s="291" t="s">
        <v>3623</v>
      </c>
      <c r="F1211" s="290" t="s">
        <v>16</v>
      </c>
      <c r="G1211" s="289">
        <v>57.1</v>
      </c>
      <c r="H1211" s="289">
        <v>48.55</v>
      </c>
      <c r="I1211" s="289"/>
      <c r="J1211" s="288">
        <v>390</v>
      </c>
      <c r="K1211" s="287" t="str">
        <f>IF(L1211="","",IF(L1211&lt;50,G1211-($K$9*G1211),IF(L1211&gt;=50,H1211-($K$9*H1211))))</f>
        <v/>
      </c>
      <c r="L1211" s="286"/>
    </row>
    <row r="1212" spans="1:12" ht="15" customHeight="1" x14ac:dyDescent="0.25">
      <c r="A1212" s="294" t="s">
        <v>4870</v>
      </c>
      <c r="B1212" s="292" t="s">
        <v>4863</v>
      </c>
      <c r="C1212" s="291" t="s">
        <v>4862</v>
      </c>
      <c r="D1212" s="291" t="s">
        <v>4746</v>
      </c>
      <c r="E1212" s="291" t="s">
        <v>4775</v>
      </c>
      <c r="F1212" s="290" t="s">
        <v>16</v>
      </c>
      <c r="G1212" s="289">
        <v>42.85</v>
      </c>
      <c r="H1212" s="289">
        <v>36.450000000000003</v>
      </c>
      <c r="I1212" s="289"/>
      <c r="J1212" s="288">
        <v>241</v>
      </c>
      <c r="K1212" s="287" t="str">
        <f>IF(L1212="","",IF(L1212&lt;50,G1212-($K$9*G1212),IF(L1212&gt;=50,H1212-($K$9*H1212))))</f>
        <v/>
      </c>
      <c r="L1212" s="286"/>
    </row>
    <row r="1213" spans="1:12" ht="15" customHeight="1" x14ac:dyDescent="0.25">
      <c r="A1213" s="294" t="s">
        <v>4869</v>
      </c>
      <c r="B1213" s="292" t="s">
        <v>4863</v>
      </c>
      <c r="C1213" s="291" t="s">
        <v>4862</v>
      </c>
      <c r="D1213" s="291" t="s">
        <v>4746</v>
      </c>
      <c r="E1213" s="291" t="s">
        <v>4866</v>
      </c>
      <c r="F1213" s="290" t="s">
        <v>16</v>
      </c>
      <c r="G1213" s="289">
        <v>37.35</v>
      </c>
      <c r="H1213" s="289">
        <v>31.75</v>
      </c>
      <c r="I1213" s="289"/>
      <c r="J1213" s="288">
        <v>29</v>
      </c>
      <c r="K1213" s="287" t="str">
        <f>IF(L1213="","",IF(L1213&lt;50,G1213-($K$9*G1213),IF(L1213&gt;=50,H1213-($K$9*H1213))))</f>
        <v/>
      </c>
      <c r="L1213" s="286"/>
    </row>
    <row r="1214" spans="1:12" ht="15" customHeight="1" x14ac:dyDescent="0.25">
      <c r="A1214" s="294" t="s">
        <v>4868</v>
      </c>
      <c r="B1214" s="292" t="s">
        <v>4863</v>
      </c>
      <c r="C1214" s="291" t="s">
        <v>4862</v>
      </c>
      <c r="D1214" s="291" t="s">
        <v>77</v>
      </c>
      <c r="E1214" s="291" t="s">
        <v>4775</v>
      </c>
      <c r="F1214" s="290" t="s">
        <v>16</v>
      </c>
      <c r="G1214" s="289">
        <v>42.85</v>
      </c>
      <c r="H1214" s="289">
        <v>36.450000000000003</v>
      </c>
      <c r="I1214" s="289"/>
      <c r="J1214" s="288">
        <v>67</v>
      </c>
      <c r="K1214" s="287" t="str">
        <f>IF(L1214="","",IF(L1214&lt;50,G1214-($K$9*G1214),IF(L1214&gt;=50,H1214-($K$9*H1214))))</f>
        <v/>
      </c>
      <c r="L1214" s="286"/>
    </row>
    <row r="1215" spans="1:12" ht="15" customHeight="1" x14ac:dyDescent="0.25">
      <c r="A1215" s="294" t="s">
        <v>4867</v>
      </c>
      <c r="B1215" s="292" t="s">
        <v>4863</v>
      </c>
      <c r="C1215" s="291" t="s">
        <v>4862</v>
      </c>
      <c r="D1215" s="291" t="s">
        <v>77</v>
      </c>
      <c r="E1215" s="291" t="s">
        <v>4866</v>
      </c>
      <c r="F1215" s="290" t="s">
        <v>16</v>
      </c>
      <c r="G1215" s="289">
        <v>37.35</v>
      </c>
      <c r="H1215" s="289">
        <v>31.75</v>
      </c>
      <c r="I1215" s="289"/>
      <c r="J1215" s="288">
        <v>14</v>
      </c>
      <c r="K1215" s="287" t="str">
        <f>IF(L1215="","",IF(L1215&lt;50,G1215-($K$9*G1215),IF(L1215&gt;=50,H1215-($K$9*H1215))))</f>
        <v/>
      </c>
      <c r="L1215" s="286"/>
    </row>
    <row r="1216" spans="1:12" ht="15" customHeight="1" x14ac:dyDescent="0.25">
      <c r="A1216" s="294" t="s">
        <v>4865</v>
      </c>
      <c r="B1216" s="292" t="s">
        <v>4863</v>
      </c>
      <c r="C1216" s="291" t="s">
        <v>4862</v>
      </c>
      <c r="D1216" s="291" t="s">
        <v>77</v>
      </c>
      <c r="E1216" s="291" t="s">
        <v>3636</v>
      </c>
      <c r="F1216" s="290" t="s">
        <v>16</v>
      </c>
      <c r="G1216" s="289">
        <v>21.5</v>
      </c>
      <c r="H1216" s="289">
        <v>18.3</v>
      </c>
      <c r="I1216" s="289"/>
      <c r="J1216" s="288">
        <v>11</v>
      </c>
      <c r="K1216" s="287" t="str">
        <f>IF(L1216="","",IF(L1216&lt;50,G1216-($K$9*G1216),IF(L1216&gt;=50,H1216-($K$9*H1216))))</f>
        <v/>
      </c>
      <c r="L1216" s="286"/>
    </row>
    <row r="1217" spans="1:12" ht="15" customHeight="1" x14ac:dyDescent="0.25">
      <c r="A1217" s="294" t="s">
        <v>4864</v>
      </c>
      <c r="B1217" s="292" t="s">
        <v>4863</v>
      </c>
      <c r="C1217" s="291" t="s">
        <v>4862</v>
      </c>
      <c r="D1217" s="291" t="s">
        <v>77</v>
      </c>
      <c r="E1217" s="291" t="s">
        <v>3629</v>
      </c>
      <c r="F1217" s="290" t="s">
        <v>16</v>
      </c>
      <c r="G1217" s="289">
        <v>18.45</v>
      </c>
      <c r="H1217" s="289">
        <v>15.7</v>
      </c>
      <c r="I1217" s="289"/>
      <c r="J1217" s="288">
        <v>23</v>
      </c>
      <c r="K1217" s="287" t="str">
        <f>IF(L1217="","",IF(L1217&lt;50,G1217-($K$9*G1217),IF(L1217&gt;=50,H1217-($K$9*H1217))))</f>
        <v/>
      </c>
      <c r="L1217" s="286"/>
    </row>
    <row r="1218" spans="1:12" ht="15" customHeight="1" x14ac:dyDescent="0.25">
      <c r="A1218" s="294" t="s">
        <v>4861</v>
      </c>
      <c r="B1218" s="292" t="s">
        <v>90</v>
      </c>
      <c r="C1218" s="291" t="s">
        <v>4858</v>
      </c>
      <c r="D1218" s="291" t="s">
        <v>80</v>
      </c>
      <c r="E1218" s="291" t="s">
        <v>4516</v>
      </c>
      <c r="F1218" s="290" t="s">
        <v>20</v>
      </c>
      <c r="G1218" s="289">
        <v>45.7</v>
      </c>
      <c r="H1218" s="289">
        <v>38.85</v>
      </c>
      <c r="I1218" s="289"/>
      <c r="J1218" s="288">
        <v>500</v>
      </c>
      <c r="K1218" s="287" t="str">
        <f>IF(L1218="","",IF(L1218&lt;50,G1218-($K$9*G1218),IF(L1218&gt;=50,H1218-($K$9*H1218))))</f>
        <v/>
      </c>
      <c r="L1218" s="286"/>
    </row>
    <row r="1219" spans="1:12" ht="15" customHeight="1" x14ac:dyDescent="0.25">
      <c r="A1219" s="294" t="s">
        <v>4860</v>
      </c>
      <c r="B1219" s="292" t="s">
        <v>90</v>
      </c>
      <c r="C1219" s="291" t="s">
        <v>4858</v>
      </c>
      <c r="D1219" s="291" t="s">
        <v>80</v>
      </c>
      <c r="E1219" s="291" t="s">
        <v>4514</v>
      </c>
      <c r="F1219" s="290" t="s">
        <v>20</v>
      </c>
      <c r="G1219" s="289">
        <v>40.35</v>
      </c>
      <c r="H1219" s="289">
        <v>34.299999999999997</v>
      </c>
      <c r="I1219" s="289"/>
      <c r="J1219" s="288">
        <v>303</v>
      </c>
      <c r="K1219" s="287" t="str">
        <f>IF(L1219="","",IF(L1219&lt;50,G1219-($K$9*G1219),IF(L1219&gt;=50,H1219-($K$9*H1219))))</f>
        <v/>
      </c>
      <c r="L1219" s="286"/>
    </row>
    <row r="1220" spans="1:12" ht="15" customHeight="1" x14ac:dyDescent="0.25">
      <c r="A1220" s="294" t="s">
        <v>4859</v>
      </c>
      <c r="B1220" s="292" t="s">
        <v>90</v>
      </c>
      <c r="C1220" s="291" t="s">
        <v>4858</v>
      </c>
      <c r="D1220" s="291" t="s">
        <v>80</v>
      </c>
      <c r="E1220" s="291" t="s">
        <v>4511</v>
      </c>
      <c r="F1220" s="290" t="s">
        <v>20</v>
      </c>
      <c r="G1220" s="289">
        <v>33.9</v>
      </c>
      <c r="H1220" s="289">
        <v>28.85</v>
      </c>
      <c r="I1220" s="289"/>
      <c r="J1220" s="288">
        <v>14</v>
      </c>
      <c r="K1220" s="287" t="str">
        <f>IF(L1220="","",IF(L1220&lt;50,G1220-($K$9*G1220),IF(L1220&gt;=50,H1220-($K$9*H1220))))</f>
        <v/>
      </c>
      <c r="L1220" s="286"/>
    </row>
    <row r="1221" spans="1:12" ht="15" customHeight="1" x14ac:dyDescent="0.25">
      <c r="A1221" s="294" t="s">
        <v>4857</v>
      </c>
      <c r="B1221" s="292" t="s">
        <v>4849</v>
      </c>
      <c r="C1221" s="291" t="s">
        <v>4848</v>
      </c>
      <c r="D1221" s="291" t="s">
        <v>4746</v>
      </c>
      <c r="E1221" s="291" t="s">
        <v>3623</v>
      </c>
      <c r="F1221" s="290" t="s">
        <v>20</v>
      </c>
      <c r="G1221" s="289">
        <v>40.35</v>
      </c>
      <c r="H1221" s="289">
        <v>34.299999999999997</v>
      </c>
      <c r="I1221" s="289"/>
      <c r="J1221" s="288">
        <v>80</v>
      </c>
      <c r="K1221" s="287" t="str">
        <f>IF(L1221="","",IF(L1221&lt;50,G1221-($K$9*G1221),IF(L1221&gt;=50,H1221-($K$9*H1221))))</f>
        <v/>
      </c>
      <c r="L1221" s="286"/>
    </row>
    <row r="1222" spans="1:12" ht="15" customHeight="1" x14ac:dyDescent="0.25">
      <c r="A1222" s="294" t="s">
        <v>4856</v>
      </c>
      <c r="B1222" s="292" t="s">
        <v>4849</v>
      </c>
      <c r="C1222" s="291" t="s">
        <v>4848</v>
      </c>
      <c r="D1222" s="291" t="s">
        <v>4746</v>
      </c>
      <c r="E1222" s="291" t="s">
        <v>3686</v>
      </c>
      <c r="F1222" s="290" t="s">
        <v>20</v>
      </c>
      <c r="G1222" s="289">
        <v>36.85</v>
      </c>
      <c r="H1222" s="289">
        <v>31.35</v>
      </c>
      <c r="I1222" s="289"/>
      <c r="J1222" s="288">
        <v>323</v>
      </c>
      <c r="K1222" s="287" t="str">
        <f>IF(L1222="","",IF(L1222&lt;50,G1222-($K$9*G1222),IF(L1222&gt;=50,H1222-($K$9*H1222))))</f>
        <v/>
      </c>
      <c r="L1222" s="286"/>
    </row>
    <row r="1223" spans="1:12" ht="15" customHeight="1" x14ac:dyDescent="0.25">
      <c r="A1223" s="294" t="s">
        <v>4855</v>
      </c>
      <c r="B1223" s="292" t="s">
        <v>4849</v>
      </c>
      <c r="C1223" s="291" t="s">
        <v>4848</v>
      </c>
      <c r="D1223" s="291" t="s">
        <v>4746</v>
      </c>
      <c r="E1223" s="291" t="s">
        <v>3621</v>
      </c>
      <c r="F1223" s="290" t="s">
        <v>20</v>
      </c>
      <c r="G1223" s="289">
        <v>34.25</v>
      </c>
      <c r="H1223" s="289">
        <v>29.15</v>
      </c>
      <c r="I1223" s="289"/>
      <c r="J1223" s="288">
        <v>271</v>
      </c>
      <c r="K1223" s="287" t="str">
        <f>IF(L1223="","",IF(L1223&lt;50,G1223-($K$9*G1223),IF(L1223&gt;=50,H1223-($K$9*H1223))))</f>
        <v/>
      </c>
      <c r="L1223" s="286"/>
    </row>
    <row r="1224" spans="1:12" ht="15" customHeight="1" x14ac:dyDescent="0.25">
      <c r="A1224" s="294" t="s">
        <v>4854</v>
      </c>
      <c r="B1224" s="292" t="s">
        <v>4849</v>
      </c>
      <c r="C1224" s="291" t="s">
        <v>4848</v>
      </c>
      <c r="D1224" s="291" t="s">
        <v>4746</v>
      </c>
      <c r="E1224" s="291" t="s">
        <v>3619</v>
      </c>
      <c r="F1224" s="290" t="s">
        <v>20</v>
      </c>
      <c r="G1224" s="289">
        <v>31.55</v>
      </c>
      <c r="H1224" s="289">
        <v>26.85</v>
      </c>
      <c r="I1224" s="289"/>
      <c r="J1224" s="288">
        <v>50</v>
      </c>
      <c r="K1224" s="287" t="str">
        <f>IF(L1224="","",IF(L1224&lt;50,G1224-($K$9*G1224),IF(L1224&gt;=50,H1224-($K$9*H1224))))</f>
        <v/>
      </c>
      <c r="L1224" s="286"/>
    </row>
    <row r="1225" spans="1:12" ht="15" customHeight="1" x14ac:dyDescent="0.25">
      <c r="A1225" s="294" t="s">
        <v>4853</v>
      </c>
      <c r="B1225" s="292" t="s">
        <v>4849</v>
      </c>
      <c r="C1225" s="291" t="s">
        <v>4848</v>
      </c>
      <c r="D1225" s="291" t="s">
        <v>4746</v>
      </c>
      <c r="E1225" s="291" t="s">
        <v>3636</v>
      </c>
      <c r="F1225" s="290" t="s">
        <v>20</v>
      </c>
      <c r="G1225" s="289">
        <v>21.9</v>
      </c>
      <c r="H1225" s="289">
        <v>18.649999999999999</v>
      </c>
      <c r="I1225" s="289"/>
      <c r="J1225" s="288">
        <v>10</v>
      </c>
      <c r="K1225" s="287" t="str">
        <f>IF(L1225="","",IF(L1225&lt;50,G1225-($K$9*G1225),IF(L1225&gt;=50,H1225-($K$9*H1225))))</f>
        <v/>
      </c>
      <c r="L1225" s="286"/>
    </row>
    <row r="1226" spans="1:12" ht="15" customHeight="1" x14ac:dyDescent="0.25">
      <c r="A1226" s="294" t="s">
        <v>4852</v>
      </c>
      <c r="B1226" s="292" t="s">
        <v>4849</v>
      </c>
      <c r="C1226" s="291" t="s">
        <v>4848</v>
      </c>
      <c r="D1226" s="291" t="s">
        <v>4847</v>
      </c>
      <c r="E1226" s="291" t="s">
        <v>3623</v>
      </c>
      <c r="F1226" s="290" t="s">
        <v>20</v>
      </c>
      <c r="G1226" s="289">
        <v>40.35</v>
      </c>
      <c r="H1226" s="289">
        <v>34.299999999999997</v>
      </c>
      <c r="I1226" s="289"/>
      <c r="J1226" s="288">
        <v>10</v>
      </c>
      <c r="K1226" s="287" t="str">
        <f>IF(L1226="","",IF(L1226&lt;50,G1226-($K$9*G1226),IF(L1226&gt;=50,H1226-($K$9*H1226))))</f>
        <v/>
      </c>
      <c r="L1226" s="286"/>
    </row>
    <row r="1227" spans="1:12" ht="15" customHeight="1" x14ac:dyDescent="0.25">
      <c r="A1227" s="294" t="s">
        <v>4851</v>
      </c>
      <c r="B1227" s="292" t="s">
        <v>4849</v>
      </c>
      <c r="C1227" s="291" t="s">
        <v>4848</v>
      </c>
      <c r="D1227" s="291" t="s">
        <v>4847</v>
      </c>
      <c r="E1227" s="291" t="s">
        <v>3686</v>
      </c>
      <c r="F1227" s="290" t="s">
        <v>20</v>
      </c>
      <c r="G1227" s="289">
        <v>36.85</v>
      </c>
      <c r="H1227" s="289">
        <v>31.35</v>
      </c>
      <c r="I1227" s="289"/>
      <c r="J1227" s="288">
        <v>114</v>
      </c>
      <c r="K1227" s="287" t="str">
        <f>IF(L1227="","",IF(L1227&lt;50,G1227-($K$9*G1227),IF(L1227&gt;=50,H1227-($K$9*H1227))))</f>
        <v/>
      </c>
      <c r="L1227" s="286"/>
    </row>
    <row r="1228" spans="1:12" ht="15" customHeight="1" x14ac:dyDescent="0.25">
      <c r="A1228" s="294" t="s">
        <v>4850</v>
      </c>
      <c r="B1228" s="292" t="s">
        <v>4849</v>
      </c>
      <c r="C1228" s="291" t="s">
        <v>4848</v>
      </c>
      <c r="D1228" s="291" t="s">
        <v>4847</v>
      </c>
      <c r="E1228" s="291" t="s">
        <v>3636</v>
      </c>
      <c r="F1228" s="290" t="s">
        <v>20</v>
      </c>
      <c r="G1228" s="289">
        <v>21.9</v>
      </c>
      <c r="H1228" s="289">
        <v>18.649999999999999</v>
      </c>
      <c r="I1228" s="289"/>
      <c r="J1228" s="288">
        <v>11</v>
      </c>
      <c r="K1228" s="287" t="str">
        <f>IF(L1228="","",IF(L1228&lt;50,G1228-($K$9*G1228),IF(L1228&gt;=50,H1228-($K$9*H1228))))</f>
        <v/>
      </c>
      <c r="L1228" s="286"/>
    </row>
    <row r="1229" spans="1:12" ht="15" customHeight="1" x14ac:dyDescent="0.25">
      <c r="A1229" s="294" t="s">
        <v>4846</v>
      </c>
      <c r="B1229" s="292" t="s">
        <v>130</v>
      </c>
      <c r="C1229" s="291" t="s">
        <v>3071</v>
      </c>
      <c r="D1229" s="291" t="s">
        <v>4844</v>
      </c>
      <c r="E1229" s="291" t="s">
        <v>3634</v>
      </c>
      <c r="F1229" s="290" t="s">
        <v>20</v>
      </c>
      <c r="G1229" s="289">
        <v>63.45</v>
      </c>
      <c r="H1229" s="289">
        <v>53.95</v>
      </c>
      <c r="I1229" s="289"/>
      <c r="J1229" s="288">
        <v>7</v>
      </c>
      <c r="K1229" s="287" t="str">
        <f>IF(L1229="","",IF(L1229&lt;50,G1229-($K$9*G1229),IF(L1229&gt;=50,H1229-($K$9*H1229))))</f>
        <v/>
      </c>
      <c r="L1229" s="286"/>
    </row>
    <row r="1230" spans="1:12" ht="15" customHeight="1" x14ac:dyDescent="0.25">
      <c r="A1230" s="294" t="s">
        <v>4845</v>
      </c>
      <c r="B1230" s="292" t="s">
        <v>130</v>
      </c>
      <c r="C1230" s="291" t="s">
        <v>3071</v>
      </c>
      <c r="D1230" s="291" t="s">
        <v>4844</v>
      </c>
      <c r="E1230" s="291" t="s">
        <v>3623</v>
      </c>
      <c r="F1230" s="290" t="s">
        <v>20</v>
      </c>
      <c r="G1230" s="289">
        <v>46.55</v>
      </c>
      <c r="H1230" s="289">
        <v>39.6</v>
      </c>
      <c r="I1230" s="289"/>
      <c r="J1230" s="288">
        <v>50</v>
      </c>
      <c r="K1230" s="287" t="str">
        <f>IF(L1230="","",IF(L1230&lt;50,G1230-($K$9*G1230),IF(L1230&gt;=50,H1230-($K$9*H1230))))</f>
        <v/>
      </c>
      <c r="L1230" s="286"/>
    </row>
    <row r="1231" spans="1:12" ht="15" customHeight="1" x14ac:dyDescent="0.25">
      <c r="A1231" s="294" t="s">
        <v>4843</v>
      </c>
      <c r="B1231" s="292" t="s">
        <v>130</v>
      </c>
      <c r="C1231" s="291" t="s">
        <v>3071</v>
      </c>
      <c r="D1231" s="291" t="s">
        <v>4746</v>
      </c>
      <c r="E1231" s="291" t="s">
        <v>3623</v>
      </c>
      <c r="F1231" s="290" t="s">
        <v>20</v>
      </c>
      <c r="G1231" s="289">
        <v>46.55</v>
      </c>
      <c r="H1231" s="289">
        <v>39.6</v>
      </c>
      <c r="I1231" s="289"/>
      <c r="J1231" s="288">
        <v>500</v>
      </c>
      <c r="K1231" s="287" t="str">
        <f>IF(L1231="","",IF(L1231&lt;50,G1231-($K$9*G1231),IF(L1231&gt;=50,H1231-($K$9*H1231))))</f>
        <v/>
      </c>
      <c r="L1231" s="286"/>
    </row>
    <row r="1232" spans="1:12" ht="15" customHeight="1" x14ac:dyDescent="0.25">
      <c r="A1232" s="294" t="s">
        <v>4842</v>
      </c>
      <c r="B1232" s="292" t="s">
        <v>130</v>
      </c>
      <c r="C1232" s="291" t="s">
        <v>3071</v>
      </c>
      <c r="D1232" s="291" t="s">
        <v>4746</v>
      </c>
      <c r="E1232" s="291" t="s">
        <v>3686</v>
      </c>
      <c r="F1232" s="290" t="s">
        <v>20</v>
      </c>
      <c r="G1232" s="289">
        <v>41.1</v>
      </c>
      <c r="H1232" s="289">
        <v>34.950000000000003</v>
      </c>
      <c r="I1232" s="289"/>
      <c r="J1232" s="288">
        <v>500</v>
      </c>
      <c r="K1232" s="287" t="str">
        <f>IF(L1232="","",IF(L1232&lt;50,G1232-($K$9*G1232),IF(L1232&gt;=50,H1232-($K$9*H1232))))</f>
        <v/>
      </c>
      <c r="L1232" s="286"/>
    </row>
    <row r="1233" spans="1:12" ht="15" customHeight="1" x14ac:dyDescent="0.25">
      <c r="A1233" s="294" t="s">
        <v>4841</v>
      </c>
      <c r="B1233" s="292" t="s">
        <v>130</v>
      </c>
      <c r="C1233" s="291" t="s">
        <v>3071</v>
      </c>
      <c r="D1233" s="291" t="s">
        <v>4746</v>
      </c>
      <c r="E1233" s="291" t="s">
        <v>3621</v>
      </c>
      <c r="F1233" s="290" t="s">
        <v>20</v>
      </c>
      <c r="G1233" s="289">
        <v>36.4</v>
      </c>
      <c r="H1233" s="289">
        <v>30.95</v>
      </c>
      <c r="I1233" s="289"/>
      <c r="J1233" s="288">
        <v>500</v>
      </c>
      <c r="K1233" s="287" t="str">
        <f>IF(L1233="","",IF(L1233&lt;50,G1233-($K$9*G1233),IF(L1233&gt;=50,H1233-($K$9*H1233))))</f>
        <v/>
      </c>
      <c r="L1233" s="286"/>
    </row>
    <row r="1234" spans="1:12" ht="15" customHeight="1" x14ac:dyDescent="0.25">
      <c r="A1234" s="294" t="s">
        <v>4840</v>
      </c>
      <c r="B1234" s="292" t="s">
        <v>130</v>
      </c>
      <c r="C1234" s="291" t="s">
        <v>3071</v>
      </c>
      <c r="D1234" s="291" t="s">
        <v>4746</v>
      </c>
      <c r="E1234" s="291" t="s">
        <v>3619</v>
      </c>
      <c r="F1234" s="290" t="s">
        <v>20</v>
      </c>
      <c r="G1234" s="289">
        <v>32.25</v>
      </c>
      <c r="H1234" s="289">
        <v>27.45</v>
      </c>
      <c r="I1234" s="289"/>
      <c r="J1234" s="288">
        <v>500</v>
      </c>
      <c r="K1234" s="287" t="str">
        <f>IF(L1234="","",IF(L1234&lt;50,G1234-($K$9*G1234),IF(L1234&gt;=50,H1234-($K$9*H1234))))</f>
        <v/>
      </c>
      <c r="L1234" s="286"/>
    </row>
    <row r="1235" spans="1:12" ht="15" customHeight="1" x14ac:dyDescent="0.25">
      <c r="A1235" s="294" t="s">
        <v>4839</v>
      </c>
      <c r="B1235" s="292" t="s">
        <v>130</v>
      </c>
      <c r="C1235" s="291" t="s">
        <v>3071</v>
      </c>
      <c r="D1235" s="291" t="s">
        <v>4746</v>
      </c>
      <c r="E1235" s="291" t="s">
        <v>3617</v>
      </c>
      <c r="F1235" s="290" t="s">
        <v>20</v>
      </c>
      <c r="G1235" s="289">
        <v>28.1</v>
      </c>
      <c r="H1235" s="289">
        <v>23.9</v>
      </c>
      <c r="I1235" s="289"/>
      <c r="J1235" s="288">
        <v>500</v>
      </c>
      <c r="K1235" s="287" t="str">
        <f>IF(L1235="","",IF(L1235&lt;50,G1235-($K$9*G1235),IF(L1235&gt;=50,H1235-($K$9*H1235))))</f>
        <v/>
      </c>
      <c r="L1235" s="286"/>
    </row>
    <row r="1236" spans="1:12" ht="15" customHeight="1" x14ac:dyDescent="0.25">
      <c r="A1236" s="294" t="s">
        <v>4838</v>
      </c>
      <c r="B1236" s="292" t="s">
        <v>130</v>
      </c>
      <c r="C1236" s="291" t="s">
        <v>3071</v>
      </c>
      <c r="D1236" s="291" t="s">
        <v>4746</v>
      </c>
      <c r="E1236" s="291" t="s">
        <v>3636</v>
      </c>
      <c r="F1236" s="290" t="s">
        <v>20</v>
      </c>
      <c r="G1236" s="289">
        <v>20.5</v>
      </c>
      <c r="H1236" s="289">
        <v>17.45</v>
      </c>
      <c r="I1236" s="289"/>
      <c r="J1236" s="288">
        <v>124</v>
      </c>
      <c r="K1236" s="287" t="str">
        <f>IF(L1236="","",IF(L1236&lt;50,G1236-($K$9*G1236),IF(L1236&gt;=50,H1236-($K$9*H1236))))</f>
        <v/>
      </c>
      <c r="L1236" s="286"/>
    </row>
    <row r="1237" spans="1:12" ht="15" customHeight="1" x14ac:dyDescent="0.25">
      <c r="A1237" s="294" t="s">
        <v>4837</v>
      </c>
      <c r="B1237" s="292" t="s">
        <v>130</v>
      </c>
      <c r="C1237" s="291" t="s">
        <v>3071</v>
      </c>
      <c r="D1237" s="291" t="s">
        <v>77</v>
      </c>
      <c r="E1237" s="291" t="s">
        <v>3625</v>
      </c>
      <c r="F1237" s="290" t="s">
        <v>20</v>
      </c>
      <c r="G1237" s="289">
        <v>51.85</v>
      </c>
      <c r="H1237" s="289">
        <v>44.1</v>
      </c>
      <c r="I1237" s="289"/>
      <c r="J1237" s="288">
        <v>120</v>
      </c>
      <c r="K1237" s="287" t="str">
        <f>IF(L1237="","",IF(L1237&lt;50,G1237-($K$9*G1237),IF(L1237&gt;=50,H1237-($K$9*H1237))))</f>
        <v/>
      </c>
      <c r="L1237" s="286"/>
    </row>
    <row r="1238" spans="1:12" ht="15" customHeight="1" x14ac:dyDescent="0.25">
      <c r="A1238" s="294" t="s">
        <v>4836</v>
      </c>
      <c r="B1238" s="292" t="s">
        <v>130</v>
      </c>
      <c r="C1238" s="291" t="s">
        <v>3071</v>
      </c>
      <c r="D1238" s="291" t="s">
        <v>77</v>
      </c>
      <c r="E1238" s="291" t="s">
        <v>3623</v>
      </c>
      <c r="F1238" s="290" t="s">
        <v>20</v>
      </c>
      <c r="G1238" s="289">
        <v>46.55</v>
      </c>
      <c r="H1238" s="289">
        <v>39.6</v>
      </c>
      <c r="I1238" s="289"/>
      <c r="J1238" s="288">
        <v>26</v>
      </c>
      <c r="K1238" s="287" t="str">
        <f>IF(L1238="","",IF(L1238&lt;50,G1238-($K$9*G1238),IF(L1238&gt;=50,H1238-($K$9*H1238))))</f>
        <v/>
      </c>
      <c r="L1238" s="286"/>
    </row>
    <row r="1239" spans="1:12" ht="15" customHeight="1" x14ac:dyDescent="0.25">
      <c r="A1239" s="294" t="s">
        <v>4835</v>
      </c>
      <c r="B1239" s="292" t="s">
        <v>130</v>
      </c>
      <c r="C1239" s="291" t="s">
        <v>3071</v>
      </c>
      <c r="D1239" s="291" t="s">
        <v>4686</v>
      </c>
      <c r="E1239" s="291" t="s">
        <v>3625</v>
      </c>
      <c r="F1239" s="290" t="s">
        <v>20</v>
      </c>
      <c r="G1239" s="289">
        <v>51.85</v>
      </c>
      <c r="H1239" s="289">
        <v>44.1</v>
      </c>
      <c r="I1239" s="289"/>
      <c r="J1239" s="288">
        <v>101</v>
      </c>
      <c r="K1239" s="287" t="str">
        <f>IF(L1239="","",IF(L1239&lt;50,G1239-($K$9*G1239),IF(L1239&gt;=50,H1239-($K$9*H1239))))</f>
        <v/>
      </c>
      <c r="L1239" s="286"/>
    </row>
    <row r="1240" spans="1:12" ht="15" customHeight="1" x14ac:dyDescent="0.25">
      <c r="A1240" s="294" t="s">
        <v>4834</v>
      </c>
      <c r="B1240" s="292" t="s">
        <v>130</v>
      </c>
      <c r="C1240" s="291" t="s">
        <v>3071</v>
      </c>
      <c r="D1240" s="291" t="s">
        <v>4686</v>
      </c>
      <c r="E1240" s="291" t="s">
        <v>3623</v>
      </c>
      <c r="F1240" s="290" t="s">
        <v>20</v>
      </c>
      <c r="G1240" s="289">
        <v>46.55</v>
      </c>
      <c r="H1240" s="289">
        <v>39.6</v>
      </c>
      <c r="I1240" s="289"/>
      <c r="J1240" s="288">
        <v>179</v>
      </c>
      <c r="K1240" s="287" t="str">
        <f>IF(L1240="","",IF(L1240&lt;50,G1240-($K$9*G1240),IF(L1240&gt;=50,H1240-($K$9*H1240))))</f>
        <v/>
      </c>
      <c r="L1240" s="286"/>
    </row>
    <row r="1241" spans="1:12" ht="15" customHeight="1" x14ac:dyDescent="0.25">
      <c r="A1241" s="294" t="s">
        <v>4833</v>
      </c>
      <c r="B1241" s="292" t="s">
        <v>130</v>
      </c>
      <c r="C1241" s="291" t="s">
        <v>3071</v>
      </c>
      <c r="D1241" s="291" t="s">
        <v>4686</v>
      </c>
      <c r="E1241" s="291" t="s">
        <v>3686</v>
      </c>
      <c r="F1241" s="290" t="s">
        <v>20</v>
      </c>
      <c r="G1241" s="289">
        <v>41.1</v>
      </c>
      <c r="H1241" s="289">
        <v>34.950000000000003</v>
      </c>
      <c r="I1241" s="289"/>
      <c r="J1241" s="288">
        <v>6</v>
      </c>
      <c r="K1241" s="287" t="str">
        <f>IF(L1241="","",IF(L1241&lt;50,G1241-($K$9*G1241),IF(L1241&gt;=50,H1241-($K$9*H1241))))</f>
        <v/>
      </c>
      <c r="L1241" s="286"/>
    </row>
    <row r="1242" spans="1:12" ht="15" customHeight="1" x14ac:dyDescent="0.25">
      <c r="A1242" s="294" t="s">
        <v>4832</v>
      </c>
      <c r="B1242" s="292" t="s">
        <v>130</v>
      </c>
      <c r="C1242" s="291" t="s">
        <v>3071</v>
      </c>
      <c r="D1242" s="291" t="s">
        <v>4686</v>
      </c>
      <c r="E1242" s="291" t="s">
        <v>3621</v>
      </c>
      <c r="F1242" s="290" t="s">
        <v>20</v>
      </c>
      <c r="G1242" s="289">
        <v>36.4</v>
      </c>
      <c r="H1242" s="289">
        <v>30.95</v>
      </c>
      <c r="I1242" s="289"/>
      <c r="J1242" s="288">
        <v>6</v>
      </c>
      <c r="K1242" s="287" t="str">
        <f>IF(L1242="","",IF(L1242&lt;50,G1242-($K$9*G1242),IF(L1242&gt;=50,H1242-($K$9*H1242))))</f>
        <v/>
      </c>
      <c r="L1242" s="286"/>
    </row>
    <row r="1243" spans="1:12" ht="15" customHeight="1" x14ac:dyDescent="0.25">
      <c r="A1243" s="294" t="s">
        <v>4831</v>
      </c>
      <c r="B1243" s="292" t="s">
        <v>4825</v>
      </c>
      <c r="C1243" s="291" t="s">
        <v>4824</v>
      </c>
      <c r="D1243" s="291" t="s">
        <v>4746</v>
      </c>
      <c r="E1243" s="291" t="s">
        <v>3623</v>
      </c>
      <c r="F1243" s="290" t="s">
        <v>20</v>
      </c>
      <c r="G1243" s="289">
        <v>44.6</v>
      </c>
      <c r="H1243" s="289">
        <v>37.950000000000003</v>
      </c>
      <c r="I1243" s="289">
        <v>0.8</v>
      </c>
      <c r="J1243" s="288">
        <v>236</v>
      </c>
      <c r="K1243" s="287" t="str">
        <f>IF(L1243="","",IF(L1243&lt;50,G1243-($K$9*G1243),IF(L1243&gt;=50,H1243-($K$9*H1243))))</f>
        <v/>
      </c>
      <c r="L1243" s="286"/>
    </row>
    <row r="1244" spans="1:12" ht="15" customHeight="1" x14ac:dyDescent="0.25">
      <c r="A1244" s="294" t="s">
        <v>4830</v>
      </c>
      <c r="B1244" s="292" t="s">
        <v>4825</v>
      </c>
      <c r="C1244" s="291" t="s">
        <v>4824</v>
      </c>
      <c r="D1244" s="291" t="s">
        <v>4746</v>
      </c>
      <c r="E1244" s="291" t="s">
        <v>3686</v>
      </c>
      <c r="F1244" s="290" t="s">
        <v>20</v>
      </c>
      <c r="G1244" s="289">
        <v>39.15</v>
      </c>
      <c r="H1244" s="289">
        <v>33.299999999999997</v>
      </c>
      <c r="I1244" s="289">
        <v>0.8</v>
      </c>
      <c r="J1244" s="288">
        <v>500</v>
      </c>
      <c r="K1244" s="287" t="str">
        <f>IF(L1244="","",IF(L1244&lt;50,G1244-($K$9*G1244),IF(L1244&gt;=50,H1244-($K$9*H1244))))</f>
        <v/>
      </c>
      <c r="L1244" s="286"/>
    </row>
    <row r="1245" spans="1:12" ht="15" customHeight="1" x14ac:dyDescent="0.25">
      <c r="A1245" s="294" t="s">
        <v>4829</v>
      </c>
      <c r="B1245" s="292" t="s">
        <v>4825</v>
      </c>
      <c r="C1245" s="291" t="s">
        <v>4824</v>
      </c>
      <c r="D1245" s="291" t="s">
        <v>4746</v>
      </c>
      <c r="E1245" s="291" t="s">
        <v>3621</v>
      </c>
      <c r="F1245" s="290" t="s">
        <v>20</v>
      </c>
      <c r="G1245" s="289">
        <v>34.4</v>
      </c>
      <c r="H1245" s="289">
        <v>29.25</v>
      </c>
      <c r="I1245" s="289">
        <v>0.8</v>
      </c>
      <c r="J1245" s="288">
        <v>399</v>
      </c>
      <c r="K1245" s="287" t="str">
        <f>IF(L1245="","",IF(L1245&lt;50,G1245-($K$9*G1245),IF(L1245&gt;=50,H1245-($K$9*H1245))))</f>
        <v/>
      </c>
      <c r="L1245" s="286"/>
    </row>
    <row r="1246" spans="1:12" ht="15" customHeight="1" x14ac:dyDescent="0.25">
      <c r="A1246" s="294" t="s">
        <v>4828</v>
      </c>
      <c r="B1246" s="292" t="s">
        <v>4825</v>
      </c>
      <c r="C1246" s="291" t="s">
        <v>4824</v>
      </c>
      <c r="D1246" s="291" t="s">
        <v>4746</v>
      </c>
      <c r="E1246" s="291" t="s">
        <v>3619</v>
      </c>
      <c r="F1246" s="290" t="s">
        <v>20</v>
      </c>
      <c r="G1246" s="289">
        <v>30.15</v>
      </c>
      <c r="H1246" s="289">
        <v>25.65</v>
      </c>
      <c r="I1246" s="289">
        <v>0.8</v>
      </c>
      <c r="J1246" s="288">
        <v>8</v>
      </c>
      <c r="K1246" s="287" t="str">
        <f>IF(L1246="","",IF(L1246&lt;50,G1246-($K$9*G1246),IF(L1246&gt;=50,H1246-($K$9*H1246))))</f>
        <v/>
      </c>
      <c r="L1246" s="286"/>
    </row>
    <row r="1247" spans="1:12" ht="15" customHeight="1" x14ac:dyDescent="0.25">
      <c r="A1247" s="294" t="s">
        <v>4827</v>
      </c>
      <c r="B1247" s="292" t="s">
        <v>4825</v>
      </c>
      <c r="C1247" s="291" t="s">
        <v>4824</v>
      </c>
      <c r="D1247" s="291" t="s">
        <v>4746</v>
      </c>
      <c r="E1247" s="291" t="s">
        <v>3617</v>
      </c>
      <c r="F1247" s="290" t="s">
        <v>20</v>
      </c>
      <c r="G1247" s="289">
        <v>25.2</v>
      </c>
      <c r="H1247" s="289">
        <v>21.45</v>
      </c>
      <c r="I1247" s="289">
        <v>0.8</v>
      </c>
      <c r="J1247" s="288">
        <v>75</v>
      </c>
      <c r="K1247" s="287" t="str">
        <f>IF(L1247="","",IF(L1247&lt;50,G1247-($K$9*G1247),IF(L1247&gt;=50,H1247-($K$9*H1247))))</f>
        <v/>
      </c>
      <c r="L1247" s="286"/>
    </row>
    <row r="1248" spans="1:12" ht="15" customHeight="1" x14ac:dyDescent="0.25">
      <c r="A1248" s="294" t="s">
        <v>4826</v>
      </c>
      <c r="B1248" s="292" t="s">
        <v>4825</v>
      </c>
      <c r="C1248" s="291" t="s">
        <v>4824</v>
      </c>
      <c r="D1248" s="291" t="s">
        <v>77</v>
      </c>
      <c r="E1248" s="291" t="s">
        <v>3623</v>
      </c>
      <c r="F1248" s="290" t="s">
        <v>20</v>
      </c>
      <c r="G1248" s="289">
        <v>44.6</v>
      </c>
      <c r="H1248" s="289">
        <v>37.950000000000003</v>
      </c>
      <c r="I1248" s="289">
        <v>0.8</v>
      </c>
      <c r="J1248" s="288">
        <v>10</v>
      </c>
      <c r="K1248" s="287" t="str">
        <f>IF(L1248="","",IF(L1248&lt;50,G1248-($K$9*G1248),IF(L1248&gt;=50,H1248-($K$9*H1248))))</f>
        <v/>
      </c>
      <c r="L1248" s="286"/>
    </row>
    <row r="1249" spans="1:12" ht="15" customHeight="1" x14ac:dyDescent="0.25">
      <c r="A1249" s="294" t="s">
        <v>4823</v>
      </c>
      <c r="B1249" s="292" t="s">
        <v>4816</v>
      </c>
      <c r="C1249" s="291" t="s">
        <v>4815</v>
      </c>
      <c r="D1249" s="291" t="s">
        <v>4746</v>
      </c>
      <c r="E1249" s="291" t="s">
        <v>3686</v>
      </c>
      <c r="F1249" s="290" t="s">
        <v>16</v>
      </c>
      <c r="G1249" s="289">
        <v>48.2</v>
      </c>
      <c r="H1249" s="289">
        <v>41</v>
      </c>
      <c r="I1249" s="289"/>
      <c r="J1249" s="288">
        <v>137</v>
      </c>
      <c r="K1249" s="287" t="str">
        <f>IF(L1249="","",IF(L1249&lt;50,G1249-($K$9*G1249),IF(L1249&gt;=50,H1249-($K$9*H1249))))</f>
        <v/>
      </c>
      <c r="L1249" s="286"/>
    </row>
    <row r="1250" spans="1:12" ht="15" customHeight="1" x14ac:dyDescent="0.25">
      <c r="A1250" s="294" t="s">
        <v>4822</v>
      </c>
      <c r="B1250" s="292" t="s">
        <v>4816</v>
      </c>
      <c r="C1250" s="291" t="s">
        <v>4815</v>
      </c>
      <c r="D1250" s="291" t="s">
        <v>4746</v>
      </c>
      <c r="E1250" s="291" t="s">
        <v>3621</v>
      </c>
      <c r="F1250" s="290" t="s">
        <v>16</v>
      </c>
      <c r="G1250" s="289">
        <v>42.2</v>
      </c>
      <c r="H1250" s="289">
        <v>35.9</v>
      </c>
      <c r="I1250" s="289"/>
      <c r="J1250" s="288">
        <v>149</v>
      </c>
      <c r="K1250" s="287" t="str">
        <f>IF(L1250="","",IF(L1250&lt;50,G1250-($K$9*G1250),IF(L1250&gt;=50,H1250-($K$9*H1250))))</f>
        <v/>
      </c>
      <c r="L1250" s="286"/>
    </row>
    <row r="1251" spans="1:12" ht="15" customHeight="1" x14ac:dyDescent="0.25">
      <c r="A1251" s="294" t="s">
        <v>4821</v>
      </c>
      <c r="B1251" s="292" t="s">
        <v>4816</v>
      </c>
      <c r="C1251" s="291" t="s">
        <v>4815</v>
      </c>
      <c r="D1251" s="291" t="s">
        <v>4746</v>
      </c>
      <c r="E1251" s="291" t="s">
        <v>3619</v>
      </c>
      <c r="F1251" s="290" t="s">
        <v>16</v>
      </c>
      <c r="G1251" s="289">
        <v>36.799999999999997</v>
      </c>
      <c r="H1251" s="289">
        <v>31.3</v>
      </c>
      <c r="I1251" s="289"/>
      <c r="J1251" s="288">
        <v>55</v>
      </c>
      <c r="K1251" s="287" t="str">
        <f>IF(L1251="","",IF(L1251&lt;50,G1251-($K$9*G1251),IF(L1251&gt;=50,H1251-($K$9*H1251))))</f>
        <v/>
      </c>
      <c r="L1251" s="286"/>
    </row>
    <row r="1252" spans="1:12" ht="15" customHeight="1" x14ac:dyDescent="0.25">
      <c r="A1252" s="294" t="s">
        <v>4820</v>
      </c>
      <c r="B1252" s="292" t="s">
        <v>4816</v>
      </c>
      <c r="C1252" s="291" t="s">
        <v>4815</v>
      </c>
      <c r="D1252" s="291" t="s">
        <v>4746</v>
      </c>
      <c r="E1252" s="291" t="s">
        <v>3617</v>
      </c>
      <c r="F1252" s="290" t="s">
        <v>16</v>
      </c>
      <c r="G1252" s="289">
        <v>29.55</v>
      </c>
      <c r="H1252" s="289">
        <v>25.15</v>
      </c>
      <c r="I1252" s="289"/>
      <c r="J1252" s="288">
        <v>11</v>
      </c>
      <c r="K1252" s="287" t="str">
        <f>IF(L1252="","",IF(L1252&lt;50,G1252-($K$9*G1252),IF(L1252&gt;=50,H1252-($K$9*H1252))))</f>
        <v/>
      </c>
      <c r="L1252" s="286"/>
    </row>
    <row r="1253" spans="1:12" ht="15" customHeight="1" x14ac:dyDescent="0.25">
      <c r="A1253" s="294" t="s">
        <v>4819</v>
      </c>
      <c r="B1253" s="292" t="s">
        <v>4816</v>
      </c>
      <c r="C1253" s="291" t="s">
        <v>4815</v>
      </c>
      <c r="D1253" s="291" t="s">
        <v>4746</v>
      </c>
      <c r="E1253" s="291" t="s">
        <v>3613</v>
      </c>
      <c r="F1253" s="290" t="s">
        <v>16</v>
      </c>
      <c r="G1253" s="289">
        <v>23.1</v>
      </c>
      <c r="H1253" s="289">
        <v>19.649999999999999</v>
      </c>
      <c r="I1253" s="289"/>
      <c r="J1253" s="288">
        <v>11</v>
      </c>
      <c r="K1253" s="287" t="str">
        <f>IF(L1253="","",IF(L1253&lt;50,G1253-($K$9*G1253),IF(L1253&gt;=50,H1253-($K$9*H1253))))</f>
        <v/>
      </c>
      <c r="L1253" s="286"/>
    </row>
    <row r="1254" spans="1:12" ht="15" customHeight="1" x14ac:dyDescent="0.25">
      <c r="A1254" s="294" t="s">
        <v>4818</v>
      </c>
      <c r="B1254" s="292" t="s">
        <v>4816</v>
      </c>
      <c r="C1254" s="291" t="s">
        <v>4815</v>
      </c>
      <c r="D1254" s="291" t="s">
        <v>4746</v>
      </c>
      <c r="E1254" s="291" t="s">
        <v>3638</v>
      </c>
      <c r="F1254" s="290" t="s">
        <v>16</v>
      </c>
      <c r="G1254" s="289">
        <v>19.25</v>
      </c>
      <c r="H1254" s="289">
        <v>16.399999999999999</v>
      </c>
      <c r="I1254" s="289"/>
      <c r="J1254" s="288">
        <v>11</v>
      </c>
      <c r="K1254" s="287" t="str">
        <f>IF(L1254="","",IF(L1254&lt;50,G1254-($K$9*G1254),IF(L1254&gt;=50,H1254-($K$9*H1254))))</f>
        <v/>
      </c>
      <c r="L1254" s="286"/>
    </row>
    <row r="1255" spans="1:12" ht="15" customHeight="1" x14ac:dyDescent="0.25">
      <c r="A1255" s="294" t="s">
        <v>4817</v>
      </c>
      <c r="B1255" s="292" t="s">
        <v>4816</v>
      </c>
      <c r="C1255" s="291" t="s">
        <v>4815</v>
      </c>
      <c r="D1255" s="291" t="s">
        <v>4746</v>
      </c>
      <c r="E1255" s="291" t="s">
        <v>3636</v>
      </c>
      <c r="F1255" s="290" t="s">
        <v>16</v>
      </c>
      <c r="G1255" s="289">
        <v>15.25</v>
      </c>
      <c r="H1255" s="289">
        <v>13</v>
      </c>
      <c r="I1255" s="289"/>
      <c r="J1255" s="288">
        <v>6</v>
      </c>
      <c r="K1255" s="287" t="str">
        <f>IF(L1255="","",IF(L1255&lt;50,G1255-($K$9*G1255),IF(L1255&gt;=50,H1255-($K$9*H1255))))</f>
        <v/>
      </c>
      <c r="L1255" s="286"/>
    </row>
    <row r="1256" spans="1:12" ht="15" customHeight="1" x14ac:dyDescent="0.25">
      <c r="A1256" s="294" t="s">
        <v>4814</v>
      </c>
      <c r="B1256" s="292" t="s">
        <v>4808</v>
      </c>
      <c r="C1256" s="291" t="s">
        <v>4807</v>
      </c>
      <c r="D1256" s="291" t="s">
        <v>4746</v>
      </c>
      <c r="E1256" s="291" t="s">
        <v>3686</v>
      </c>
      <c r="F1256" s="290" t="s">
        <v>20</v>
      </c>
      <c r="G1256" s="289">
        <v>40.4</v>
      </c>
      <c r="H1256" s="289">
        <v>34.35</v>
      </c>
      <c r="I1256" s="289">
        <v>0.75</v>
      </c>
      <c r="J1256" s="288">
        <v>18</v>
      </c>
      <c r="K1256" s="287" t="str">
        <f>IF(L1256="","",IF(L1256&lt;50,G1256-($K$9*G1256),IF(L1256&gt;=50,H1256-($K$9*H1256))))</f>
        <v/>
      </c>
      <c r="L1256" s="286"/>
    </row>
    <row r="1257" spans="1:12" ht="15" customHeight="1" x14ac:dyDescent="0.25">
      <c r="A1257" s="294" t="s">
        <v>4813</v>
      </c>
      <c r="B1257" s="292" t="s">
        <v>4808</v>
      </c>
      <c r="C1257" s="291" t="s">
        <v>4807</v>
      </c>
      <c r="D1257" s="291" t="s">
        <v>4746</v>
      </c>
      <c r="E1257" s="291" t="s">
        <v>3621</v>
      </c>
      <c r="F1257" s="290" t="s">
        <v>20</v>
      </c>
      <c r="G1257" s="289">
        <v>35.549999999999997</v>
      </c>
      <c r="H1257" s="289">
        <v>30.25</v>
      </c>
      <c r="I1257" s="289">
        <v>0.75</v>
      </c>
      <c r="J1257" s="288">
        <v>294</v>
      </c>
      <c r="K1257" s="287" t="str">
        <f>IF(L1257="","",IF(L1257&lt;50,G1257-($K$9*G1257),IF(L1257&gt;=50,H1257-($K$9*H1257))))</f>
        <v/>
      </c>
      <c r="L1257" s="286"/>
    </row>
    <row r="1258" spans="1:12" ht="15" customHeight="1" x14ac:dyDescent="0.25">
      <c r="A1258" s="294" t="s">
        <v>4812</v>
      </c>
      <c r="B1258" s="292" t="s">
        <v>4808</v>
      </c>
      <c r="C1258" s="291" t="s">
        <v>4807</v>
      </c>
      <c r="D1258" s="291" t="s">
        <v>4746</v>
      </c>
      <c r="E1258" s="291" t="s">
        <v>3619</v>
      </c>
      <c r="F1258" s="290" t="s">
        <v>20</v>
      </c>
      <c r="G1258" s="289">
        <v>31.35</v>
      </c>
      <c r="H1258" s="289">
        <v>26.65</v>
      </c>
      <c r="I1258" s="289">
        <v>0.75</v>
      </c>
      <c r="J1258" s="288">
        <v>73</v>
      </c>
      <c r="K1258" s="287" t="str">
        <f>IF(L1258="","",IF(L1258&lt;50,G1258-($K$9*G1258),IF(L1258&gt;=50,H1258-($K$9*H1258))))</f>
        <v/>
      </c>
      <c r="L1258" s="286"/>
    </row>
    <row r="1259" spans="1:12" ht="15" customHeight="1" x14ac:dyDescent="0.25">
      <c r="A1259" s="294" t="s">
        <v>4811</v>
      </c>
      <c r="B1259" s="292" t="s">
        <v>4808</v>
      </c>
      <c r="C1259" s="291" t="s">
        <v>4807</v>
      </c>
      <c r="D1259" s="291" t="s">
        <v>77</v>
      </c>
      <c r="E1259" s="291" t="s">
        <v>3686</v>
      </c>
      <c r="F1259" s="290" t="s">
        <v>20</v>
      </c>
      <c r="G1259" s="289">
        <v>40.4</v>
      </c>
      <c r="H1259" s="289">
        <v>34.35</v>
      </c>
      <c r="I1259" s="289">
        <v>0.75</v>
      </c>
      <c r="J1259" s="288">
        <v>48</v>
      </c>
      <c r="K1259" s="287" t="str">
        <f>IF(L1259="","",IF(L1259&lt;50,G1259-($K$9*G1259),IF(L1259&gt;=50,H1259-($K$9*H1259))))</f>
        <v/>
      </c>
      <c r="L1259" s="286"/>
    </row>
    <row r="1260" spans="1:12" ht="15" customHeight="1" x14ac:dyDescent="0.25">
      <c r="A1260" s="294" t="s">
        <v>4810</v>
      </c>
      <c r="B1260" s="292" t="s">
        <v>4808</v>
      </c>
      <c r="C1260" s="291" t="s">
        <v>4807</v>
      </c>
      <c r="D1260" s="291" t="s">
        <v>77</v>
      </c>
      <c r="E1260" s="291" t="s">
        <v>3619</v>
      </c>
      <c r="F1260" s="290" t="s">
        <v>20</v>
      </c>
      <c r="G1260" s="289">
        <v>31.35</v>
      </c>
      <c r="H1260" s="289">
        <v>26.65</v>
      </c>
      <c r="I1260" s="289">
        <v>0.75</v>
      </c>
      <c r="J1260" s="288">
        <v>116</v>
      </c>
      <c r="K1260" s="287" t="str">
        <f>IF(L1260="","",IF(L1260&lt;50,G1260-($K$9*G1260),IF(L1260&gt;=50,H1260-($K$9*H1260))))</f>
        <v/>
      </c>
      <c r="L1260" s="286"/>
    </row>
    <row r="1261" spans="1:12" ht="15" customHeight="1" x14ac:dyDescent="0.25">
      <c r="A1261" s="294" t="s">
        <v>4809</v>
      </c>
      <c r="B1261" s="292" t="s">
        <v>4808</v>
      </c>
      <c r="C1261" s="291" t="s">
        <v>4807</v>
      </c>
      <c r="D1261" s="291" t="s">
        <v>77</v>
      </c>
      <c r="E1261" s="291" t="s">
        <v>3617</v>
      </c>
      <c r="F1261" s="290" t="s">
        <v>20</v>
      </c>
      <c r="G1261" s="289">
        <v>28.1</v>
      </c>
      <c r="H1261" s="289">
        <v>23.9</v>
      </c>
      <c r="I1261" s="289">
        <v>0.75</v>
      </c>
      <c r="J1261" s="288">
        <v>97</v>
      </c>
      <c r="K1261" s="287" t="str">
        <f>IF(L1261="","",IF(L1261&lt;50,G1261-($K$9*G1261),IF(L1261&gt;=50,H1261-($K$9*H1261))))</f>
        <v/>
      </c>
      <c r="L1261" s="286"/>
    </row>
    <row r="1262" spans="1:12" ht="15" customHeight="1" x14ac:dyDescent="0.25">
      <c r="A1262" s="294" t="s">
        <v>4806</v>
      </c>
      <c r="B1262" s="292" t="s">
        <v>2436</v>
      </c>
      <c r="C1262" s="291" t="s">
        <v>3097</v>
      </c>
      <c r="D1262" s="291" t="s">
        <v>80</v>
      </c>
      <c r="E1262" s="291" t="s">
        <v>4805</v>
      </c>
      <c r="F1262" s="290" t="s">
        <v>20</v>
      </c>
      <c r="G1262" s="289">
        <v>64.099999999999994</v>
      </c>
      <c r="H1262" s="289">
        <v>54.5</v>
      </c>
      <c r="I1262" s="289">
        <v>2</v>
      </c>
      <c r="J1262" s="288">
        <v>207</v>
      </c>
      <c r="K1262" s="287" t="str">
        <f>IF(L1262="","",IF(L1262&lt;50,G1262-($K$9*G1262),IF(L1262&gt;=50,H1262-($K$9*H1262))))</f>
        <v/>
      </c>
      <c r="L1262" s="286"/>
    </row>
    <row r="1263" spans="1:12" ht="15" customHeight="1" x14ac:dyDescent="0.25">
      <c r="A1263" s="294" t="s">
        <v>4804</v>
      </c>
      <c r="B1263" s="292" t="s">
        <v>2436</v>
      </c>
      <c r="C1263" s="291" t="s">
        <v>3097</v>
      </c>
      <c r="D1263" s="291" t="s">
        <v>80</v>
      </c>
      <c r="E1263" s="291" t="s">
        <v>4516</v>
      </c>
      <c r="F1263" s="290" t="s">
        <v>20</v>
      </c>
      <c r="G1263" s="289">
        <v>52.4</v>
      </c>
      <c r="H1263" s="289">
        <v>44.55</v>
      </c>
      <c r="I1263" s="289">
        <v>2</v>
      </c>
      <c r="J1263" s="288">
        <v>500</v>
      </c>
      <c r="K1263" s="287" t="str">
        <f>IF(L1263="","",IF(L1263&lt;50,G1263-($K$9*G1263),IF(L1263&gt;=50,H1263-($K$9*H1263))))</f>
        <v/>
      </c>
      <c r="L1263" s="286"/>
    </row>
    <row r="1264" spans="1:12" ht="15" customHeight="1" x14ac:dyDescent="0.25">
      <c r="A1264" s="294" t="s">
        <v>4803</v>
      </c>
      <c r="B1264" s="292" t="s">
        <v>2436</v>
      </c>
      <c r="C1264" s="291" t="s">
        <v>3097</v>
      </c>
      <c r="D1264" s="291" t="s">
        <v>80</v>
      </c>
      <c r="E1264" s="291" t="s">
        <v>4514</v>
      </c>
      <c r="F1264" s="290" t="s">
        <v>20</v>
      </c>
      <c r="G1264" s="289">
        <v>50.1</v>
      </c>
      <c r="H1264" s="289">
        <v>42.6</v>
      </c>
      <c r="I1264" s="289">
        <v>2</v>
      </c>
      <c r="J1264" s="288">
        <v>500</v>
      </c>
      <c r="K1264" s="287" t="str">
        <f>IF(L1264="","",IF(L1264&lt;50,G1264-($K$9*G1264),IF(L1264&gt;=50,H1264-($K$9*H1264))))</f>
        <v/>
      </c>
      <c r="L1264" s="286"/>
    </row>
    <row r="1265" spans="1:12" ht="15" customHeight="1" x14ac:dyDescent="0.25">
      <c r="A1265" s="294" t="s">
        <v>4802</v>
      </c>
      <c r="B1265" s="292" t="s">
        <v>2436</v>
      </c>
      <c r="C1265" s="291" t="s">
        <v>3097</v>
      </c>
      <c r="D1265" s="291" t="s">
        <v>80</v>
      </c>
      <c r="E1265" s="291" t="s">
        <v>4511</v>
      </c>
      <c r="F1265" s="290" t="s">
        <v>20</v>
      </c>
      <c r="G1265" s="289">
        <v>45.2</v>
      </c>
      <c r="H1265" s="289">
        <v>38.450000000000003</v>
      </c>
      <c r="I1265" s="289">
        <v>2</v>
      </c>
      <c r="J1265" s="288">
        <v>65</v>
      </c>
      <c r="K1265" s="287" t="str">
        <f>IF(L1265="","",IF(L1265&lt;50,G1265-($K$9*G1265),IF(L1265&gt;=50,H1265-($K$9*H1265))))</f>
        <v/>
      </c>
      <c r="L1265" s="286"/>
    </row>
    <row r="1266" spans="1:12" ht="15" customHeight="1" x14ac:dyDescent="0.25">
      <c r="A1266" s="294" t="s">
        <v>4801</v>
      </c>
      <c r="B1266" s="292" t="s">
        <v>91</v>
      </c>
      <c r="C1266" s="291" t="s">
        <v>3103</v>
      </c>
      <c r="D1266" s="291" t="s">
        <v>4746</v>
      </c>
      <c r="E1266" s="291" t="s">
        <v>3686</v>
      </c>
      <c r="F1266" s="290" t="s">
        <v>20</v>
      </c>
      <c r="G1266" s="289">
        <v>48.05</v>
      </c>
      <c r="H1266" s="289">
        <v>40.85</v>
      </c>
      <c r="I1266" s="289">
        <v>2</v>
      </c>
      <c r="J1266" s="288">
        <v>500</v>
      </c>
      <c r="K1266" s="287" t="str">
        <f>IF(L1266="","",IF(L1266&lt;50,G1266-($K$9*G1266),IF(L1266&gt;=50,H1266-($K$9*H1266))))</f>
        <v/>
      </c>
      <c r="L1266" s="286"/>
    </row>
    <row r="1267" spans="1:12" ht="15" customHeight="1" x14ac:dyDescent="0.25">
      <c r="A1267" s="294" t="s">
        <v>4800</v>
      </c>
      <c r="B1267" s="292" t="s">
        <v>91</v>
      </c>
      <c r="C1267" s="291" t="s">
        <v>3103</v>
      </c>
      <c r="D1267" s="291" t="s">
        <v>4746</v>
      </c>
      <c r="E1267" s="291" t="s">
        <v>3621</v>
      </c>
      <c r="F1267" s="290" t="s">
        <v>20</v>
      </c>
      <c r="G1267" s="289">
        <v>42.9</v>
      </c>
      <c r="H1267" s="289">
        <v>36.5</v>
      </c>
      <c r="I1267" s="289">
        <v>2</v>
      </c>
      <c r="J1267" s="288">
        <v>500</v>
      </c>
      <c r="K1267" s="287" t="str">
        <f>IF(L1267="","",IF(L1267&lt;50,G1267-($K$9*G1267),IF(L1267&gt;=50,H1267-($K$9*H1267))))</f>
        <v/>
      </c>
      <c r="L1267" s="286"/>
    </row>
    <row r="1268" spans="1:12" ht="15" customHeight="1" x14ac:dyDescent="0.25">
      <c r="A1268" s="294" t="s">
        <v>4799</v>
      </c>
      <c r="B1268" s="292" t="s">
        <v>91</v>
      </c>
      <c r="C1268" s="291" t="s">
        <v>3103</v>
      </c>
      <c r="D1268" s="291" t="s">
        <v>4746</v>
      </c>
      <c r="E1268" s="291" t="s">
        <v>3619</v>
      </c>
      <c r="F1268" s="290" t="s">
        <v>20</v>
      </c>
      <c r="G1268" s="289">
        <v>38.25</v>
      </c>
      <c r="H1268" s="289">
        <v>32.549999999999997</v>
      </c>
      <c r="I1268" s="289">
        <v>2</v>
      </c>
      <c r="J1268" s="288">
        <v>387</v>
      </c>
      <c r="K1268" s="287" t="str">
        <f>IF(L1268="","",IF(L1268&lt;50,G1268-($K$9*G1268),IF(L1268&gt;=50,H1268-($K$9*H1268))))</f>
        <v/>
      </c>
      <c r="L1268" s="286"/>
    </row>
    <row r="1269" spans="1:12" ht="15" customHeight="1" x14ac:dyDescent="0.25">
      <c r="A1269" s="294" t="s">
        <v>4798</v>
      </c>
      <c r="B1269" s="292" t="s">
        <v>91</v>
      </c>
      <c r="C1269" s="291" t="s">
        <v>3103</v>
      </c>
      <c r="D1269" s="291" t="s">
        <v>4746</v>
      </c>
      <c r="E1269" s="291" t="s">
        <v>3617</v>
      </c>
      <c r="F1269" s="290" t="s">
        <v>20</v>
      </c>
      <c r="G1269" s="289">
        <v>34.049999999999997</v>
      </c>
      <c r="H1269" s="289">
        <v>28.95</v>
      </c>
      <c r="I1269" s="289">
        <v>2</v>
      </c>
      <c r="J1269" s="288">
        <v>184</v>
      </c>
      <c r="K1269" s="287" t="str">
        <f>IF(L1269="","",IF(L1269&lt;50,G1269-($K$9*G1269),IF(L1269&gt;=50,H1269-($K$9*H1269))))</f>
        <v/>
      </c>
      <c r="L1269" s="286"/>
    </row>
    <row r="1270" spans="1:12" ht="15" customHeight="1" x14ac:dyDescent="0.25">
      <c r="A1270" s="294" t="s">
        <v>4797</v>
      </c>
      <c r="B1270" s="292" t="s">
        <v>91</v>
      </c>
      <c r="C1270" s="291" t="s">
        <v>3103</v>
      </c>
      <c r="D1270" s="291" t="s">
        <v>77</v>
      </c>
      <c r="E1270" s="291" t="s">
        <v>3625</v>
      </c>
      <c r="F1270" s="290" t="s">
        <v>20</v>
      </c>
      <c r="G1270" s="289">
        <v>60.5</v>
      </c>
      <c r="H1270" s="289">
        <v>51.45</v>
      </c>
      <c r="I1270" s="289">
        <v>2</v>
      </c>
      <c r="J1270" s="288">
        <v>9</v>
      </c>
      <c r="K1270" s="287" t="str">
        <f>IF(L1270="","",IF(L1270&lt;50,G1270-($K$9*G1270),IF(L1270&gt;=50,H1270-($K$9*H1270))))</f>
        <v/>
      </c>
      <c r="L1270" s="286"/>
    </row>
    <row r="1271" spans="1:12" ht="15" customHeight="1" x14ac:dyDescent="0.25">
      <c r="A1271" s="294" t="s">
        <v>4796</v>
      </c>
      <c r="B1271" s="292" t="s">
        <v>91</v>
      </c>
      <c r="C1271" s="291" t="s">
        <v>3103</v>
      </c>
      <c r="D1271" s="291" t="s">
        <v>77</v>
      </c>
      <c r="E1271" s="291" t="s">
        <v>3686</v>
      </c>
      <c r="F1271" s="290" t="s">
        <v>20</v>
      </c>
      <c r="G1271" s="289">
        <v>48.05</v>
      </c>
      <c r="H1271" s="289">
        <v>40.85</v>
      </c>
      <c r="I1271" s="289">
        <v>2</v>
      </c>
      <c r="J1271" s="288">
        <v>500</v>
      </c>
      <c r="K1271" s="287" t="str">
        <f>IF(L1271="","",IF(L1271&lt;50,G1271-($K$9*G1271),IF(L1271&gt;=50,H1271-($K$9*H1271))))</f>
        <v/>
      </c>
      <c r="L1271" s="286"/>
    </row>
    <row r="1272" spans="1:12" ht="15" customHeight="1" x14ac:dyDescent="0.25">
      <c r="A1272" s="294" t="s">
        <v>4795</v>
      </c>
      <c r="B1272" s="292" t="s">
        <v>91</v>
      </c>
      <c r="C1272" s="291" t="s">
        <v>3103</v>
      </c>
      <c r="D1272" s="291" t="s">
        <v>77</v>
      </c>
      <c r="E1272" s="291" t="s">
        <v>3617</v>
      </c>
      <c r="F1272" s="290" t="s">
        <v>20</v>
      </c>
      <c r="G1272" s="289">
        <v>34.049999999999997</v>
      </c>
      <c r="H1272" s="289">
        <v>28.95</v>
      </c>
      <c r="I1272" s="289">
        <v>2</v>
      </c>
      <c r="J1272" s="288">
        <v>84</v>
      </c>
      <c r="K1272" s="287" t="str">
        <f>IF(L1272="","",IF(L1272&lt;50,G1272-($K$9*G1272),IF(L1272&gt;=50,H1272-($K$9*H1272))))</f>
        <v/>
      </c>
      <c r="L1272" s="286"/>
    </row>
    <row r="1273" spans="1:12" ht="15" customHeight="1" x14ac:dyDescent="0.25">
      <c r="A1273" s="294" t="s">
        <v>4794</v>
      </c>
      <c r="B1273" s="292" t="s">
        <v>92</v>
      </c>
      <c r="C1273" s="291" t="s">
        <v>3092</v>
      </c>
      <c r="D1273" s="291" t="s">
        <v>4708</v>
      </c>
      <c r="E1273" s="291" t="s">
        <v>3634</v>
      </c>
      <c r="F1273" s="290" t="s">
        <v>20</v>
      </c>
      <c r="G1273" s="289">
        <v>98.4</v>
      </c>
      <c r="H1273" s="289">
        <v>83.65</v>
      </c>
      <c r="I1273" s="289">
        <v>2.75</v>
      </c>
      <c r="J1273" s="288">
        <v>60</v>
      </c>
      <c r="K1273" s="287" t="str">
        <f>IF(L1273="","",IF(L1273&lt;50,G1273-($K$9*G1273),IF(L1273&gt;=50,H1273-($K$9*H1273))))</f>
        <v/>
      </c>
      <c r="L1273" s="286"/>
    </row>
    <row r="1274" spans="1:12" ht="15" customHeight="1" x14ac:dyDescent="0.25">
      <c r="A1274" s="294" t="s">
        <v>4793</v>
      </c>
      <c r="B1274" s="292" t="s">
        <v>92</v>
      </c>
      <c r="C1274" s="291" t="s">
        <v>3092</v>
      </c>
      <c r="D1274" s="291" t="s">
        <v>4708</v>
      </c>
      <c r="E1274" s="291" t="s">
        <v>3627</v>
      </c>
      <c r="F1274" s="290" t="s">
        <v>20</v>
      </c>
      <c r="G1274" s="289">
        <v>86.45</v>
      </c>
      <c r="H1274" s="289">
        <v>73.5</v>
      </c>
      <c r="I1274" s="289">
        <v>2.75</v>
      </c>
      <c r="J1274" s="288">
        <v>368</v>
      </c>
      <c r="K1274" s="287" t="str">
        <f>IF(L1274="","",IF(L1274&lt;50,G1274-($K$9*G1274),IF(L1274&gt;=50,H1274-($K$9*H1274))))</f>
        <v/>
      </c>
      <c r="L1274" s="286"/>
    </row>
    <row r="1275" spans="1:12" ht="15" customHeight="1" x14ac:dyDescent="0.25">
      <c r="A1275" s="294" t="s">
        <v>4792</v>
      </c>
      <c r="B1275" s="292" t="s">
        <v>92</v>
      </c>
      <c r="C1275" s="291" t="s">
        <v>3092</v>
      </c>
      <c r="D1275" s="291" t="s">
        <v>4708</v>
      </c>
      <c r="E1275" s="291" t="s">
        <v>3868</v>
      </c>
      <c r="F1275" s="290" t="s">
        <v>20</v>
      </c>
      <c r="G1275" s="289">
        <v>75.650000000000006</v>
      </c>
      <c r="H1275" s="289">
        <v>64.349999999999994</v>
      </c>
      <c r="I1275" s="289">
        <v>2.75</v>
      </c>
      <c r="J1275" s="288">
        <v>18</v>
      </c>
      <c r="K1275" s="287" t="str">
        <f>IF(L1275="","",IF(L1275&lt;50,G1275-($K$9*G1275),IF(L1275&gt;=50,H1275-($K$9*H1275))))</f>
        <v/>
      </c>
      <c r="L1275" s="286"/>
    </row>
    <row r="1276" spans="1:12" ht="15" customHeight="1" x14ac:dyDescent="0.25">
      <c r="A1276" s="294" t="s">
        <v>4791</v>
      </c>
      <c r="B1276" s="292" t="s">
        <v>92</v>
      </c>
      <c r="C1276" s="291" t="s">
        <v>3092</v>
      </c>
      <c r="D1276" s="291" t="s">
        <v>4708</v>
      </c>
      <c r="E1276" s="291" t="s">
        <v>3625</v>
      </c>
      <c r="F1276" s="290" t="s">
        <v>20</v>
      </c>
      <c r="G1276" s="289">
        <v>76.099999999999994</v>
      </c>
      <c r="H1276" s="289">
        <v>64.7</v>
      </c>
      <c r="I1276" s="289">
        <v>2.75</v>
      </c>
      <c r="J1276" s="288">
        <v>500</v>
      </c>
      <c r="K1276" s="287" t="str">
        <f>IF(L1276="","",IF(L1276&lt;50,G1276-($K$9*G1276),IF(L1276&gt;=50,H1276-($K$9*H1276))))</f>
        <v/>
      </c>
      <c r="L1276" s="286"/>
    </row>
    <row r="1277" spans="1:12" ht="15" customHeight="1" x14ac:dyDescent="0.25">
      <c r="A1277" s="294" t="s">
        <v>4790</v>
      </c>
      <c r="B1277" s="292" t="s">
        <v>92</v>
      </c>
      <c r="C1277" s="291" t="s">
        <v>3092</v>
      </c>
      <c r="D1277" s="291" t="s">
        <v>4708</v>
      </c>
      <c r="E1277" s="291" t="s">
        <v>3715</v>
      </c>
      <c r="F1277" s="290" t="s">
        <v>20</v>
      </c>
      <c r="G1277" s="289">
        <v>66.599999999999994</v>
      </c>
      <c r="H1277" s="289">
        <v>56.65</v>
      </c>
      <c r="I1277" s="289">
        <v>2.75</v>
      </c>
      <c r="J1277" s="288">
        <v>132</v>
      </c>
      <c r="K1277" s="287" t="str">
        <f>IF(L1277="","",IF(L1277&lt;50,G1277-($K$9*G1277),IF(L1277&gt;=50,H1277-($K$9*H1277))))</f>
        <v/>
      </c>
      <c r="L1277" s="286"/>
    </row>
    <row r="1278" spans="1:12" ht="15" customHeight="1" x14ac:dyDescent="0.25">
      <c r="A1278" s="294" t="s">
        <v>4789</v>
      </c>
      <c r="B1278" s="292" t="s">
        <v>92</v>
      </c>
      <c r="C1278" s="291" t="s">
        <v>3092</v>
      </c>
      <c r="D1278" s="291" t="s">
        <v>4708</v>
      </c>
      <c r="E1278" s="291" t="s">
        <v>3623</v>
      </c>
      <c r="F1278" s="290" t="s">
        <v>20</v>
      </c>
      <c r="G1278" s="289">
        <v>66.900000000000006</v>
      </c>
      <c r="H1278" s="289">
        <v>56.9</v>
      </c>
      <c r="I1278" s="289">
        <v>2.75</v>
      </c>
      <c r="J1278" s="288">
        <v>84</v>
      </c>
      <c r="K1278" s="287" t="str">
        <f>IF(L1278="","",IF(L1278&lt;50,G1278-($K$9*G1278),IF(L1278&gt;=50,H1278-($K$9*H1278))))</f>
        <v/>
      </c>
      <c r="L1278" s="286"/>
    </row>
    <row r="1279" spans="1:12" ht="15" customHeight="1" x14ac:dyDescent="0.25">
      <c r="A1279" s="294" t="s">
        <v>4788</v>
      </c>
      <c r="B1279" s="292" t="s">
        <v>92</v>
      </c>
      <c r="C1279" s="291" t="s">
        <v>3092</v>
      </c>
      <c r="D1279" s="291" t="s">
        <v>4708</v>
      </c>
      <c r="E1279" s="291" t="s">
        <v>3712</v>
      </c>
      <c r="F1279" s="290" t="s">
        <v>20</v>
      </c>
      <c r="G1279" s="289">
        <v>58.55</v>
      </c>
      <c r="H1279" s="289">
        <v>49.8</v>
      </c>
      <c r="I1279" s="289">
        <v>2.75</v>
      </c>
      <c r="J1279" s="288">
        <v>283</v>
      </c>
      <c r="K1279" s="287" t="str">
        <f>IF(L1279="","",IF(L1279&lt;50,G1279-($K$9*G1279),IF(L1279&gt;=50,H1279-($K$9*H1279))))</f>
        <v/>
      </c>
      <c r="L1279" s="286"/>
    </row>
    <row r="1280" spans="1:12" ht="15" customHeight="1" x14ac:dyDescent="0.25">
      <c r="A1280" s="294" t="s">
        <v>4787</v>
      </c>
      <c r="B1280" s="292" t="s">
        <v>92</v>
      </c>
      <c r="C1280" s="291" t="s">
        <v>3092</v>
      </c>
      <c r="D1280" s="291" t="s">
        <v>4746</v>
      </c>
      <c r="E1280" s="291" t="s">
        <v>3625</v>
      </c>
      <c r="F1280" s="290" t="s">
        <v>20</v>
      </c>
      <c r="G1280" s="289">
        <v>76.099999999999994</v>
      </c>
      <c r="H1280" s="289">
        <v>64.7</v>
      </c>
      <c r="I1280" s="289">
        <v>2.75</v>
      </c>
      <c r="J1280" s="288">
        <v>456</v>
      </c>
      <c r="K1280" s="287" t="str">
        <f>IF(L1280="","",IF(L1280&lt;50,G1280-($K$9*G1280),IF(L1280&gt;=50,H1280-($K$9*H1280))))</f>
        <v/>
      </c>
      <c r="L1280" s="286"/>
    </row>
    <row r="1281" spans="1:12" ht="15" customHeight="1" x14ac:dyDescent="0.25">
      <c r="A1281" s="294" t="s">
        <v>4786</v>
      </c>
      <c r="B1281" s="292" t="s">
        <v>92</v>
      </c>
      <c r="C1281" s="291" t="s">
        <v>3092</v>
      </c>
      <c r="D1281" s="291" t="s">
        <v>4746</v>
      </c>
      <c r="E1281" s="291" t="s">
        <v>3623</v>
      </c>
      <c r="F1281" s="290" t="s">
        <v>20</v>
      </c>
      <c r="G1281" s="289">
        <v>66.900000000000006</v>
      </c>
      <c r="H1281" s="289">
        <v>56.9</v>
      </c>
      <c r="I1281" s="289">
        <v>2.75</v>
      </c>
      <c r="J1281" s="288">
        <v>500</v>
      </c>
      <c r="K1281" s="287" t="str">
        <f>IF(L1281="","",IF(L1281&lt;50,G1281-($K$9*G1281),IF(L1281&gt;=50,H1281-($K$9*H1281))))</f>
        <v/>
      </c>
      <c r="L1281" s="286"/>
    </row>
    <row r="1282" spans="1:12" ht="15" customHeight="1" x14ac:dyDescent="0.25">
      <c r="A1282" s="294" t="s">
        <v>4785</v>
      </c>
      <c r="B1282" s="292" t="s">
        <v>92</v>
      </c>
      <c r="C1282" s="291" t="s">
        <v>3092</v>
      </c>
      <c r="D1282" s="291" t="s">
        <v>4746</v>
      </c>
      <c r="E1282" s="291" t="s">
        <v>4775</v>
      </c>
      <c r="F1282" s="290" t="s">
        <v>20</v>
      </c>
      <c r="G1282" s="289">
        <v>55.6</v>
      </c>
      <c r="H1282" s="289">
        <v>47.3</v>
      </c>
      <c r="I1282" s="289">
        <v>2.75</v>
      </c>
      <c r="J1282" s="288">
        <v>500</v>
      </c>
      <c r="K1282" s="287" t="str">
        <f>IF(L1282="","",IF(L1282&lt;50,G1282-($K$9*G1282),IF(L1282&gt;=50,H1282-($K$9*H1282))))</f>
        <v/>
      </c>
      <c r="L1282" s="286"/>
    </row>
    <row r="1283" spans="1:12" ht="15" customHeight="1" x14ac:dyDescent="0.25">
      <c r="A1283" s="294" t="s">
        <v>4784</v>
      </c>
      <c r="B1283" s="292" t="s">
        <v>92</v>
      </c>
      <c r="C1283" s="291" t="s">
        <v>3092</v>
      </c>
      <c r="D1283" s="291" t="s">
        <v>4746</v>
      </c>
      <c r="E1283" s="291" t="s">
        <v>4783</v>
      </c>
      <c r="F1283" s="290" t="s">
        <v>20</v>
      </c>
      <c r="G1283" s="289">
        <v>49.8</v>
      </c>
      <c r="H1283" s="289">
        <v>42.35</v>
      </c>
      <c r="I1283" s="289">
        <v>2.75</v>
      </c>
      <c r="J1283" s="288">
        <v>379</v>
      </c>
      <c r="K1283" s="287" t="str">
        <f>IF(L1283="","",IF(L1283&lt;50,G1283-($K$9*G1283),IF(L1283&gt;=50,H1283-($K$9*H1283))))</f>
        <v/>
      </c>
      <c r="L1283" s="286"/>
    </row>
    <row r="1284" spans="1:12" ht="15" customHeight="1" x14ac:dyDescent="0.25">
      <c r="A1284" s="294" t="s">
        <v>4782</v>
      </c>
      <c r="B1284" s="292" t="s">
        <v>92</v>
      </c>
      <c r="C1284" s="291" t="s">
        <v>3092</v>
      </c>
      <c r="D1284" s="291" t="s">
        <v>77</v>
      </c>
      <c r="E1284" s="291" t="s">
        <v>3634</v>
      </c>
      <c r="F1284" s="290" t="s">
        <v>20</v>
      </c>
      <c r="G1284" s="289">
        <v>98.4</v>
      </c>
      <c r="H1284" s="289">
        <v>83.65</v>
      </c>
      <c r="I1284" s="289">
        <v>2.75</v>
      </c>
      <c r="J1284" s="288">
        <v>249</v>
      </c>
      <c r="K1284" s="287" t="str">
        <f>IF(L1284="","",IF(L1284&lt;50,G1284-($K$9*G1284),IF(L1284&gt;=50,H1284-($K$9*H1284))))</f>
        <v/>
      </c>
      <c r="L1284" s="286"/>
    </row>
    <row r="1285" spans="1:12" ht="15" customHeight="1" x14ac:dyDescent="0.25">
      <c r="A1285" s="294" t="s">
        <v>4781</v>
      </c>
      <c r="B1285" s="292" t="s">
        <v>92</v>
      </c>
      <c r="C1285" s="291" t="s">
        <v>3092</v>
      </c>
      <c r="D1285" s="291" t="s">
        <v>77</v>
      </c>
      <c r="E1285" s="291" t="s">
        <v>3627</v>
      </c>
      <c r="F1285" s="290" t="s">
        <v>20</v>
      </c>
      <c r="G1285" s="289">
        <v>86.45</v>
      </c>
      <c r="H1285" s="289">
        <v>73.5</v>
      </c>
      <c r="I1285" s="289">
        <v>2.75</v>
      </c>
      <c r="J1285" s="288">
        <v>500</v>
      </c>
      <c r="K1285" s="287" t="str">
        <f>IF(L1285="","",IF(L1285&lt;50,G1285-($K$9*G1285),IF(L1285&gt;=50,H1285-($K$9*H1285))))</f>
        <v/>
      </c>
      <c r="L1285" s="286"/>
    </row>
    <row r="1286" spans="1:12" ht="15" customHeight="1" x14ac:dyDescent="0.25">
      <c r="A1286" s="294" t="s">
        <v>4780</v>
      </c>
      <c r="B1286" s="292" t="s">
        <v>92</v>
      </c>
      <c r="C1286" s="291" t="s">
        <v>3092</v>
      </c>
      <c r="D1286" s="291" t="s">
        <v>77</v>
      </c>
      <c r="E1286" s="291" t="s">
        <v>3868</v>
      </c>
      <c r="F1286" s="290" t="s">
        <v>20</v>
      </c>
      <c r="G1286" s="289">
        <v>75.650000000000006</v>
      </c>
      <c r="H1286" s="289">
        <v>64.349999999999994</v>
      </c>
      <c r="I1286" s="289">
        <v>2.75</v>
      </c>
      <c r="J1286" s="288">
        <v>225</v>
      </c>
      <c r="K1286" s="287" t="str">
        <f>IF(L1286="","",IF(L1286&lt;50,G1286-($K$9*G1286),IF(L1286&gt;=50,H1286-($K$9*H1286))))</f>
        <v/>
      </c>
      <c r="L1286" s="286"/>
    </row>
    <row r="1287" spans="1:12" ht="15" customHeight="1" x14ac:dyDescent="0.25">
      <c r="A1287" s="294" t="s">
        <v>4779</v>
      </c>
      <c r="B1287" s="292" t="s">
        <v>92</v>
      </c>
      <c r="C1287" s="291" t="s">
        <v>3092</v>
      </c>
      <c r="D1287" s="291" t="s">
        <v>77</v>
      </c>
      <c r="E1287" s="291" t="s">
        <v>3625</v>
      </c>
      <c r="F1287" s="290" t="s">
        <v>20</v>
      </c>
      <c r="G1287" s="289">
        <v>76.099999999999994</v>
      </c>
      <c r="H1287" s="289">
        <v>64.7</v>
      </c>
      <c r="I1287" s="289">
        <v>2.75</v>
      </c>
      <c r="J1287" s="288">
        <v>500</v>
      </c>
      <c r="K1287" s="287" t="str">
        <f>IF(L1287="","",IF(L1287&lt;50,G1287-($K$9*G1287),IF(L1287&gt;=50,H1287-($K$9*H1287))))</f>
        <v/>
      </c>
      <c r="L1287" s="286"/>
    </row>
    <row r="1288" spans="1:12" ht="15" customHeight="1" x14ac:dyDescent="0.25">
      <c r="A1288" s="294" t="s">
        <v>4778</v>
      </c>
      <c r="B1288" s="292" t="s">
        <v>92</v>
      </c>
      <c r="C1288" s="291" t="s">
        <v>3092</v>
      </c>
      <c r="D1288" s="291" t="s">
        <v>77</v>
      </c>
      <c r="E1288" s="291" t="s">
        <v>3715</v>
      </c>
      <c r="F1288" s="290" t="s">
        <v>20</v>
      </c>
      <c r="G1288" s="289">
        <v>66.599999999999994</v>
      </c>
      <c r="H1288" s="289">
        <v>56.65</v>
      </c>
      <c r="I1288" s="289">
        <v>2.75</v>
      </c>
      <c r="J1288" s="288">
        <v>500</v>
      </c>
      <c r="K1288" s="287" t="str">
        <f>IF(L1288="","",IF(L1288&lt;50,G1288-($K$9*G1288),IF(L1288&gt;=50,H1288-($K$9*H1288))))</f>
        <v/>
      </c>
      <c r="L1288" s="286"/>
    </row>
    <row r="1289" spans="1:12" ht="15" customHeight="1" x14ac:dyDescent="0.25">
      <c r="A1289" s="294" t="s">
        <v>4777</v>
      </c>
      <c r="B1289" s="292" t="s">
        <v>92</v>
      </c>
      <c r="C1289" s="291" t="s">
        <v>3092</v>
      </c>
      <c r="D1289" s="291" t="s">
        <v>77</v>
      </c>
      <c r="E1289" s="291" t="s">
        <v>3712</v>
      </c>
      <c r="F1289" s="290" t="s">
        <v>20</v>
      </c>
      <c r="G1289" s="289">
        <v>58.55</v>
      </c>
      <c r="H1289" s="289">
        <v>49.8</v>
      </c>
      <c r="I1289" s="289">
        <v>2.75</v>
      </c>
      <c r="J1289" s="288">
        <v>500</v>
      </c>
      <c r="K1289" s="287" t="str">
        <f>IF(L1289="","",IF(L1289&lt;50,G1289-($K$9*G1289),IF(L1289&gt;=50,H1289-($K$9*H1289))))</f>
        <v/>
      </c>
      <c r="L1289" s="286"/>
    </row>
    <row r="1290" spans="1:12" ht="15" customHeight="1" x14ac:dyDescent="0.25">
      <c r="A1290" s="294" t="s">
        <v>4776</v>
      </c>
      <c r="B1290" s="292" t="s">
        <v>92</v>
      </c>
      <c r="C1290" s="291" t="s">
        <v>3092</v>
      </c>
      <c r="D1290" s="291" t="s">
        <v>77</v>
      </c>
      <c r="E1290" s="291" t="s">
        <v>4775</v>
      </c>
      <c r="F1290" s="290" t="s">
        <v>20</v>
      </c>
      <c r="G1290" s="289">
        <v>55.6</v>
      </c>
      <c r="H1290" s="289">
        <v>47.3</v>
      </c>
      <c r="I1290" s="289">
        <v>2.75</v>
      </c>
      <c r="J1290" s="288">
        <v>20</v>
      </c>
      <c r="K1290" s="287" t="str">
        <f>IF(L1290="","",IF(L1290&lt;50,G1290-($K$9*G1290),IF(L1290&gt;=50,H1290-($K$9*H1290))))</f>
        <v/>
      </c>
      <c r="L1290" s="286"/>
    </row>
    <row r="1291" spans="1:12" ht="15" customHeight="1" x14ac:dyDescent="0.25">
      <c r="A1291" s="294" t="s">
        <v>4774</v>
      </c>
      <c r="B1291" s="292" t="s">
        <v>92</v>
      </c>
      <c r="C1291" s="291" t="s">
        <v>3092</v>
      </c>
      <c r="D1291" s="291" t="s">
        <v>77</v>
      </c>
      <c r="E1291" s="291" t="s">
        <v>3636</v>
      </c>
      <c r="F1291" s="290" t="s">
        <v>20</v>
      </c>
      <c r="G1291" s="289">
        <v>27.1</v>
      </c>
      <c r="H1291" s="289">
        <v>23.05</v>
      </c>
      <c r="I1291" s="289">
        <v>2.75</v>
      </c>
      <c r="J1291" s="288">
        <v>20</v>
      </c>
      <c r="K1291" s="287" t="str">
        <f>IF(L1291="","",IF(L1291&lt;50,G1291-($K$9*G1291),IF(L1291&gt;=50,H1291-($K$9*H1291))))</f>
        <v/>
      </c>
      <c r="L1291" s="286"/>
    </row>
    <row r="1292" spans="1:12" ht="15" customHeight="1" x14ac:dyDescent="0.25">
      <c r="A1292" s="294" t="s">
        <v>4773</v>
      </c>
      <c r="B1292" s="292" t="s">
        <v>92</v>
      </c>
      <c r="C1292" s="291" t="s">
        <v>3092</v>
      </c>
      <c r="D1292" s="291" t="s">
        <v>36</v>
      </c>
      <c r="E1292" s="291" t="s">
        <v>3634</v>
      </c>
      <c r="F1292" s="290" t="s">
        <v>20</v>
      </c>
      <c r="G1292" s="289">
        <v>98.4</v>
      </c>
      <c r="H1292" s="289">
        <v>83.65</v>
      </c>
      <c r="I1292" s="289">
        <v>2.75</v>
      </c>
      <c r="J1292" s="288">
        <v>25</v>
      </c>
      <c r="K1292" s="287" t="str">
        <f>IF(L1292="","",IF(L1292&lt;50,G1292-($K$9*G1292),IF(L1292&gt;=50,H1292-($K$9*H1292))))</f>
        <v/>
      </c>
      <c r="L1292" s="286"/>
    </row>
    <row r="1293" spans="1:12" ht="15" customHeight="1" x14ac:dyDescent="0.25">
      <c r="A1293" s="294" t="s">
        <v>4772</v>
      </c>
      <c r="B1293" s="292" t="s">
        <v>92</v>
      </c>
      <c r="C1293" s="291" t="s">
        <v>3092</v>
      </c>
      <c r="D1293" s="291" t="s">
        <v>36</v>
      </c>
      <c r="E1293" s="291" t="s">
        <v>3627</v>
      </c>
      <c r="F1293" s="290" t="s">
        <v>20</v>
      </c>
      <c r="G1293" s="289">
        <v>86.45</v>
      </c>
      <c r="H1293" s="289">
        <v>73.5</v>
      </c>
      <c r="I1293" s="289">
        <v>2.75</v>
      </c>
      <c r="J1293" s="288">
        <v>484</v>
      </c>
      <c r="K1293" s="287" t="str">
        <f>IF(L1293="","",IF(L1293&lt;50,G1293-($K$9*G1293),IF(L1293&gt;=50,H1293-($K$9*H1293))))</f>
        <v/>
      </c>
      <c r="L1293" s="286"/>
    </row>
    <row r="1294" spans="1:12" ht="15" customHeight="1" x14ac:dyDescent="0.25">
      <c r="A1294" s="294" t="s">
        <v>4771</v>
      </c>
      <c r="B1294" s="292" t="s">
        <v>92</v>
      </c>
      <c r="C1294" s="291" t="s">
        <v>3092</v>
      </c>
      <c r="D1294" s="291" t="s">
        <v>36</v>
      </c>
      <c r="E1294" s="291" t="s">
        <v>3625</v>
      </c>
      <c r="F1294" s="290" t="s">
        <v>20</v>
      </c>
      <c r="G1294" s="289">
        <v>76.099999999999994</v>
      </c>
      <c r="H1294" s="289">
        <v>64.7</v>
      </c>
      <c r="I1294" s="289">
        <v>2.75</v>
      </c>
      <c r="J1294" s="288">
        <v>500</v>
      </c>
      <c r="K1294" s="287" t="str">
        <f>IF(L1294="","",IF(L1294&lt;50,G1294-($K$9*G1294),IF(L1294&gt;=50,H1294-($K$9*H1294))))</f>
        <v/>
      </c>
      <c r="L1294" s="286"/>
    </row>
    <row r="1295" spans="1:12" ht="15" customHeight="1" x14ac:dyDescent="0.25">
      <c r="A1295" s="294" t="s">
        <v>4770</v>
      </c>
      <c r="B1295" s="292" t="s">
        <v>92</v>
      </c>
      <c r="C1295" s="291" t="s">
        <v>3092</v>
      </c>
      <c r="D1295" s="291" t="s">
        <v>36</v>
      </c>
      <c r="E1295" s="291" t="s">
        <v>3623</v>
      </c>
      <c r="F1295" s="290" t="s">
        <v>20</v>
      </c>
      <c r="G1295" s="289">
        <v>66.900000000000006</v>
      </c>
      <c r="H1295" s="289">
        <v>56.9</v>
      </c>
      <c r="I1295" s="289">
        <v>2.75</v>
      </c>
      <c r="J1295" s="288">
        <v>117</v>
      </c>
      <c r="K1295" s="287" t="str">
        <f>IF(L1295="","",IF(L1295&lt;50,G1295-($K$9*G1295),IF(L1295&gt;=50,H1295-($K$9*H1295))))</f>
        <v/>
      </c>
      <c r="L1295" s="286"/>
    </row>
    <row r="1296" spans="1:12" ht="15" customHeight="1" x14ac:dyDescent="0.25">
      <c r="A1296" s="294" t="s">
        <v>4769</v>
      </c>
      <c r="B1296" s="292" t="s">
        <v>92</v>
      </c>
      <c r="C1296" s="291" t="s">
        <v>3092</v>
      </c>
      <c r="D1296" s="291" t="s">
        <v>4686</v>
      </c>
      <c r="E1296" s="291" t="s">
        <v>3634</v>
      </c>
      <c r="F1296" s="290" t="s">
        <v>20</v>
      </c>
      <c r="G1296" s="289">
        <v>98.4</v>
      </c>
      <c r="H1296" s="289">
        <v>83.65</v>
      </c>
      <c r="I1296" s="289">
        <v>2.75</v>
      </c>
      <c r="J1296" s="288">
        <v>165</v>
      </c>
      <c r="K1296" s="287" t="str">
        <f>IF(L1296="","",IF(L1296&lt;50,G1296-($K$9*G1296),IF(L1296&gt;=50,H1296-($K$9*H1296))))</f>
        <v/>
      </c>
      <c r="L1296" s="286"/>
    </row>
    <row r="1297" spans="1:12" ht="15" customHeight="1" x14ac:dyDescent="0.25">
      <c r="A1297" s="294" t="s">
        <v>4768</v>
      </c>
      <c r="B1297" s="292" t="s">
        <v>92</v>
      </c>
      <c r="C1297" s="291" t="s">
        <v>3092</v>
      </c>
      <c r="D1297" s="291" t="s">
        <v>4686</v>
      </c>
      <c r="E1297" s="291" t="s">
        <v>3627</v>
      </c>
      <c r="F1297" s="290" t="s">
        <v>20</v>
      </c>
      <c r="G1297" s="289">
        <v>86.45</v>
      </c>
      <c r="H1297" s="289">
        <v>73.5</v>
      </c>
      <c r="I1297" s="289">
        <v>2.75</v>
      </c>
      <c r="J1297" s="288">
        <v>500</v>
      </c>
      <c r="K1297" s="287" t="str">
        <f>IF(L1297="","",IF(L1297&lt;50,G1297-($K$9*G1297),IF(L1297&gt;=50,H1297-($K$9*H1297))))</f>
        <v/>
      </c>
      <c r="L1297" s="286"/>
    </row>
    <row r="1298" spans="1:12" ht="15" customHeight="1" x14ac:dyDescent="0.25">
      <c r="A1298" s="294" t="s">
        <v>4767</v>
      </c>
      <c r="B1298" s="292" t="s">
        <v>92</v>
      </c>
      <c r="C1298" s="291" t="s">
        <v>3092</v>
      </c>
      <c r="D1298" s="291" t="s">
        <v>4686</v>
      </c>
      <c r="E1298" s="291" t="s">
        <v>3868</v>
      </c>
      <c r="F1298" s="290" t="s">
        <v>20</v>
      </c>
      <c r="G1298" s="289">
        <v>75.650000000000006</v>
      </c>
      <c r="H1298" s="289">
        <v>64.349999999999994</v>
      </c>
      <c r="I1298" s="289">
        <v>2.75</v>
      </c>
      <c r="J1298" s="288">
        <v>64</v>
      </c>
      <c r="K1298" s="287" t="str">
        <f>IF(L1298="","",IF(L1298&lt;50,G1298-($K$9*G1298),IF(L1298&gt;=50,H1298-($K$9*H1298))))</f>
        <v/>
      </c>
      <c r="L1298" s="286"/>
    </row>
    <row r="1299" spans="1:12" ht="15" customHeight="1" x14ac:dyDescent="0.25">
      <c r="A1299" s="294" t="s">
        <v>4766</v>
      </c>
      <c r="B1299" s="292" t="s">
        <v>92</v>
      </c>
      <c r="C1299" s="291" t="s">
        <v>3092</v>
      </c>
      <c r="D1299" s="291" t="s">
        <v>4686</v>
      </c>
      <c r="E1299" s="291" t="s">
        <v>3625</v>
      </c>
      <c r="F1299" s="290" t="s">
        <v>20</v>
      </c>
      <c r="G1299" s="289">
        <v>76.099999999999994</v>
      </c>
      <c r="H1299" s="289">
        <v>64.7</v>
      </c>
      <c r="I1299" s="289">
        <v>2.75</v>
      </c>
      <c r="J1299" s="288">
        <v>421</v>
      </c>
      <c r="K1299" s="287" t="str">
        <f>IF(L1299="","",IF(L1299&lt;50,G1299-($K$9*G1299),IF(L1299&gt;=50,H1299-($K$9*H1299))))</f>
        <v/>
      </c>
      <c r="L1299" s="286"/>
    </row>
    <row r="1300" spans="1:12" ht="15" customHeight="1" x14ac:dyDescent="0.25">
      <c r="A1300" s="294" t="s">
        <v>4765</v>
      </c>
      <c r="B1300" s="292" t="s">
        <v>92</v>
      </c>
      <c r="C1300" s="291" t="s">
        <v>3092</v>
      </c>
      <c r="D1300" s="291" t="s">
        <v>4686</v>
      </c>
      <c r="E1300" s="291" t="s">
        <v>3715</v>
      </c>
      <c r="F1300" s="290" t="s">
        <v>20</v>
      </c>
      <c r="G1300" s="289">
        <v>66.599999999999994</v>
      </c>
      <c r="H1300" s="289">
        <v>56.65</v>
      </c>
      <c r="I1300" s="289">
        <v>2.75</v>
      </c>
      <c r="J1300" s="288">
        <v>274</v>
      </c>
      <c r="K1300" s="287" t="str">
        <f>IF(L1300="","",IF(L1300&lt;50,G1300-($K$9*G1300),IF(L1300&gt;=50,H1300-($K$9*H1300))))</f>
        <v/>
      </c>
      <c r="L1300" s="286"/>
    </row>
    <row r="1301" spans="1:12" ht="15" customHeight="1" x14ac:dyDescent="0.25">
      <c r="A1301" s="294" t="s">
        <v>4764</v>
      </c>
      <c r="B1301" s="292" t="s">
        <v>92</v>
      </c>
      <c r="C1301" s="291" t="s">
        <v>3092</v>
      </c>
      <c r="D1301" s="291" t="s">
        <v>4686</v>
      </c>
      <c r="E1301" s="291" t="s">
        <v>3712</v>
      </c>
      <c r="F1301" s="290" t="s">
        <v>20</v>
      </c>
      <c r="G1301" s="289">
        <v>58.55</v>
      </c>
      <c r="H1301" s="289">
        <v>49.8</v>
      </c>
      <c r="I1301" s="289">
        <v>2.75</v>
      </c>
      <c r="J1301" s="288">
        <v>23</v>
      </c>
      <c r="K1301" s="287" t="str">
        <f>IF(L1301="","",IF(L1301&lt;50,G1301-($K$9*G1301),IF(L1301&gt;=50,H1301-($K$9*H1301))))</f>
        <v/>
      </c>
      <c r="L1301" s="286"/>
    </row>
    <row r="1302" spans="1:12" ht="15" customHeight="1" x14ac:dyDescent="0.25">
      <c r="A1302" s="294" t="s">
        <v>4763</v>
      </c>
      <c r="B1302" s="292" t="s">
        <v>93</v>
      </c>
      <c r="C1302" s="291" t="s">
        <v>4759</v>
      </c>
      <c r="D1302" s="291" t="s">
        <v>4746</v>
      </c>
      <c r="E1302" s="291" t="s">
        <v>3636</v>
      </c>
      <c r="F1302" s="290" t="s">
        <v>20</v>
      </c>
      <c r="G1302" s="289">
        <v>26.2</v>
      </c>
      <c r="H1302" s="289">
        <v>22.3</v>
      </c>
      <c r="I1302" s="289">
        <v>2.75</v>
      </c>
      <c r="J1302" s="288">
        <v>13</v>
      </c>
      <c r="K1302" s="287" t="str">
        <f>IF(L1302="","",IF(L1302&lt;50,G1302-($K$9*G1302),IF(L1302&gt;=50,H1302-($K$9*H1302))))</f>
        <v/>
      </c>
      <c r="L1302" s="286"/>
    </row>
    <row r="1303" spans="1:12" ht="15" customHeight="1" x14ac:dyDescent="0.25">
      <c r="A1303" s="294" t="s">
        <v>4762</v>
      </c>
      <c r="B1303" s="292" t="s">
        <v>93</v>
      </c>
      <c r="C1303" s="291" t="s">
        <v>4759</v>
      </c>
      <c r="D1303" s="291" t="s">
        <v>4746</v>
      </c>
      <c r="E1303" s="291" t="s">
        <v>3629</v>
      </c>
      <c r="F1303" s="290" t="s">
        <v>20</v>
      </c>
      <c r="G1303" s="289">
        <v>22.55</v>
      </c>
      <c r="H1303" s="289">
        <v>19.2</v>
      </c>
      <c r="I1303" s="289">
        <v>2.75</v>
      </c>
      <c r="J1303" s="288">
        <v>30</v>
      </c>
      <c r="K1303" s="287" t="str">
        <f>IF(L1303="","",IF(L1303&lt;50,G1303-($K$9*G1303),IF(L1303&gt;=50,H1303-($K$9*H1303))))</f>
        <v/>
      </c>
      <c r="L1303" s="286"/>
    </row>
    <row r="1304" spans="1:12" ht="15" customHeight="1" x14ac:dyDescent="0.25">
      <c r="A1304" s="294" t="s">
        <v>4761</v>
      </c>
      <c r="B1304" s="292" t="s">
        <v>93</v>
      </c>
      <c r="C1304" s="291" t="s">
        <v>4759</v>
      </c>
      <c r="D1304" s="291" t="s">
        <v>77</v>
      </c>
      <c r="E1304" s="291" t="s">
        <v>3629</v>
      </c>
      <c r="F1304" s="290" t="s">
        <v>20</v>
      </c>
      <c r="G1304" s="289">
        <v>22.55</v>
      </c>
      <c r="H1304" s="289">
        <v>19.2</v>
      </c>
      <c r="I1304" s="289">
        <v>2.75</v>
      </c>
      <c r="J1304" s="288">
        <v>240</v>
      </c>
      <c r="K1304" s="287" t="str">
        <f>IF(L1304="","",IF(L1304&lt;50,G1304-($K$9*G1304),IF(L1304&gt;=50,H1304-($K$9*H1304))))</f>
        <v/>
      </c>
      <c r="L1304" s="286"/>
    </row>
    <row r="1305" spans="1:12" ht="15" customHeight="1" x14ac:dyDescent="0.25">
      <c r="A1305" s="294" t="s">
        <v>4760</v>
      </c>
      <c r="B1305" s="292" t="s">
        <v>93</v>
      </c>
      <c r="C1305" s="291" t="s">
        <v>4759</v>
      </c>
      <c r="D1305" s="291" t="s">
        <v>77</v>
      </c>
      <c r="E1305" s="291" t="s">
        <v>3848</v>
      </c>
      <c r="F1305" s="290" t="s">
        <v>20</v>
      </c>
      <c r="G1305" s="289">
        <v>19.5</v>
      </c>
      <c r="H1305" s="289">
        <v>16.600000000000001</v>
      </c>
      <c r="I1305" s="289">
        <v>2.75</v>
      </c>
      <c r="J1305" s="288">
        <v>415</v>
      </c>
      <c r="K1305" s="287" t="str">
        <f>IF(L1305="","",IF(L1305&lt;50,G1305-($K$9*G1305),IF(L1305&gt;=50,H1305-($K$9*H1305))))</f>
        <v/>
      </c>
      <c r="L1305" s="286"/>
    </row>
    <row r="1306" spans="1:12" ht="15" customHeight="1" x14ac:dyDescent="0.25">
      <c r="A1306" s="294" t="s">
        <v>4758</v>
      </c>
      <c r="B1306" s="292" t="s">
        <v>3065</v>
      </c>
      <c r="C1306" s="291" t="s">
        <v>3064</v>
      </c>
      <c r="D1306" s="291" t="s">
        <v>4746</v>
      </c>
      <c r="E1306" s="291" t="s">
        <v>3619</v>
      </c>
      <c r="F1306" s="290" t="s">
        <v>22</v>
      </c>
      <c r="G1306" s="289">
        <v>43.4</v>
      </c>
      <c r="H1306" s="289">
        <v>36.9</v>
      </c>
      <c r="I1306" s="289">
        <v>1.7</v>
      </c>
      <c r="J1306" s="288">
        <v>273</v>
      </c>
      <c r="K1306" s="287" t="str">
        <f>IF(L1306="","",IF(L1306&lt;50,G1306-($K$9*G1306),IF(L1306&gt;=50,H1306-($K$9*H1306))))</f>
        <v/>
      </c>
      <c r="L1306" s="286"/>
    </row>
    <row r="1307" spans="1:12" ht="15" customHeight="1" x14ac:dyDescent="0.25">
      <c r="A1307" s="294" t="s">
        <v>4757</v>
      </c>
      <c r="B1307" s="292" t="s">
        <v>3065</v>
      </c>
      <c r="C1307" s="291" t="s">
        <v>3064</v>
      </c>
      <c r="D1307" s="291" t="s">
        <v>4746</v>
      </c>
      <c r="E1307" s="291" t="s">
        <v>3617</v>
      </c>
      <c r="F1307" s="290" t="s">
        <v>22</v>
      </c>
      <c r="G1307" s="289">
        <v>38.549999999999997</v>
      </c>
      <c r="H1307" s="289">
        <v>32.799999999999997</v>
      </c>
      <c r="I1307" s="289">
        <v>1.7</v>
      </c>
      <c r="J1307" s="288">
        <v>63</v>
      </c>
      <c r="K1307" s="287" t="str">
        <f>IF(L1307="","",IF(L1307&lt;50,G1307-($K$9*G1307),IF(L1307&gt;=50,H1307-($K$9*H1307))))</f>
        <v/>
      </c>
      <c r="L1307" s="286"/>
    </row>
    <row r="1308" spans="1:12" ht="15" customHeight="1" x14ac:dyDescent="0.25">
      <c r="A1308" s="294" t="s">
        <v>4756</v>
      </c>
      <c r="B1308" s="292" t="s">
        <v>3065</v>
      </c>
      <c r="C1308" s="291" t="s">
        <v>3064</v>
      </c>
      <c r="D1308" s="291" t="s">
        <v>4746</v>
      </c>
      <c r="E1308" s="291" t="s">
        <v>3638</v>
      </c>
      <c r="F1308" s="290" t="s">
        <v>22</v>
      </c>
      <c r="G1308" s="289">
        <v>33.75</v>
      </c>
      <c r="H1308" s="289">
        <v>28.7</v>
      </c>
      <c r="I1308" s="289">
        <v>1.7</v>
      </c>
      <c r="J1308" s="288">
        <v>126</v>
      </c>
      <c r="K1308" s="287" t="str">
        <f>IF(L1308="","",IF(L1308&lt;50,G1308-($K$9*G1308),IF(L1308&gt;=50,H1308-($K$9*H1308))))</f>
        <v/>
      </c>
      <c r="L1308" s="286"/>
    </row>
    <row r="1309" spans="1:12" ht="15" customHeight="1" x14ac:dyDescent="0.25">
      <c r="A1309" s="294" t="s">
        <v>4755</v>
      </c>
      <c r="B1309" s="292" t="s">
        <v>3065</v>
      </c>
      <c r="C1309" s="291" t="s">
        <v>3064</v>
      </c>
      <c r="D1309" s="291" t="s">
        <v>4746</v>
      </c>
      <c r="E1309" s="291" t="s">
        <v>3636</v>
      </c>
      <c r="F1309" s="290" t="s">
        <v>22</v>
      </c>
      <c r="G1309" s="289">
        <v>31</v>
      </c>
      <c r="H1309" s="289">
        <v>26.35</v>
      </c>
      <c r="I1309" s="289">
        <v>1.7</v>
      </c>
      <c r="J1309" s="288">
        <v>24</v>
      </c>
      <c r="K1309" s="287" t="str">
        <f>IF(L1309="","",IF(L1309&lt;50,G1309-($K$9*G1309),IF(L1309&gt;=50,H1309-($K$9*H1309))))</f>
        <v/>
      </c>
      <c r="L1309" s="286"/>
    </row>
    <row r="1310" spans="1:12" ht="15" customHeight="1" x14ac:dyDescent="0.25">
      <c r="A1310" s="294" t="s">
        <v>4754</v>
      </c>
      <c r="B1310" s="292" t="s">
        <v>3065</v>
      </c>
      <c r="C1310" s="291" t="s">
        <v>3064</v>
      </c>
      <c r="D1310" s="291" t="s">
        <v>77</v>
      </c>
      <c r="E1310" s="291" t="s">
        <v>3621</v>
      </c>
      <c r="F1310" s="290" t="s">
        <v>22</v>
      </c>
      <c r="G1310" s="289">
        <v>48.85</v>
      </c>
      <c r="H1310" s="289">
        <v>41.55</v>
      </c>
      <c r="I1310" s="289">
        <v>1.7</v>
      </c>
      <c r="J1310" s="288">
        <v>11</v>
      </c>
      <c r="K1310" s="287" t="str">
        <f>IF(L1310="","",IF(L1310&lt;50,G1310-($K$9*G1310),IF(L1310&gt;=50,H1310-($K$9*H1310))))</f>
        <v/>
      </c>
      <c r="L1310" s="286"/>
    </row>
    <row r="1311" spans="1:12" ht="15" customHeight="1" x14ac:dyDescent="0.25">
      <c r="A1311" s="294" t="s">
        <v>4753</v>
      </c>
      <c r="B1311" s="292" t="s">
        <v>3065</v>
      </c>
      <c r="C1311" s="291" t="s">
        <v>3064</v>
      </c>
      <c r="D1311" s="291" t="s">
        <v>77</v>
      </c>
      <c r="E1311" s="291" t="s">
        <v>3619</v>
      </c>
      <c r="F1311" s="290" t="s">
        <v>22</v>
      </c>
      <c r="G1311" s="289">
        <v>43.4</v>
      </c>
      <c r="H1311" s="289">
        <v>36.9</v>
      </c>
      <c r="I1311" s="289">
        <v>1.7</v>
      </c>
      <c r="J1311" s="288">
        <v>282</v>
      </c>
      <c r="K1311" s="287" t="str">
        <f>IF(L1311="","",IF(L1311&lt;50,G1311-($K$9*G1311),IF(L1311&gt;=50,H1311-($K$9*H1311))))</f>
        <v/>
      </c>
      <c r="L1311" s="286"/>
    </row>
    <row r="1312" spans="1:12" ht="15" customHeight="1" x14ac:dyDescent="0.25">
      <c r="A1312" s="294" t="s">
        <v>4752</v>
      </c>
      <c r="B1312" s="292" t="s">
        <v>3065</v>
      </c>
      <c r="C1312" s="291" t="s">
        <v>3064</v>
      </c>
      <c r="D1312" s="291" t="s">
        <v>77</v>
      </c>
      <c r="E1312" s="291" t="s">
        <v>3617</v>
      </c>
      <c r="F1312" s="290" t="s">
        <v>22</v>
      </c>
      <c r="G1312" s="289">
        <v>38.549999999999997</v>
      </c>
      <c r="H1312" s="289">
        <v>32.799999999999997</v>
      </c>
      <c r="I1312" s="289">
        <v>1.7</v>
      </c>
      <c r="J1312" s="288">
        <v>65</v>
      </c>
      <c r="K1312" s="287" t="str">
        <f>IF(L1312="","",IF(L1312&lt;50,G1312-($K$9*G1312),IF(L1312&gt;=50,H1312-($K$9*H1312))))</f>
        <v/>
      </c>
      <c r="L1312" s="286"/>
    </row>
    <row r="1313" spans="1:12" ht="15" customHeight="1" x14ac:dyDescent="0.25">
      <c r="A1313" s="294" t="s">
        <v>4751</v>
      </c>
      <c r="B1313" s="292" t="s">
        <v>3065</v>
      </c>
      <c r="C1313" s="291" t="s">
        <v>3064</v>
      </c>
      <c r="D1313" s="291" t="s">
        <v>77</v>
      </c>
      <c r="E1313" s="291" t="s">
        <v>3638</v>
      </c>
      <c r="F1313" s="290" t="s">
        <v>22</v>
      </c>
      <c r="G1313" s="289">
        <v>33.75</v>
      </c>
      <c r="H1313" s="289">
        <v>28.7</v>
      </c>
      <c r="I1313" s="289">
        <v>1.7</v>
      </c>
      <c r="J1313" s="288">
        <v>130</v>
      </c>
      <c r="K1313" s="287" t="str">
        <f>IF(L1313="","",IF(L1313&lt;50,G1313-($K$9*G1313),IF(L1313&gt;=50,H1313-($K$9*H1313))))</f>
        <v/>
      </c>
      <c r="L1313" s="286"/>
    </row>
    <row r="1314" spans="1:12" ht="15" customHeight="1" x14ac:dyDescent="0.25">
      <c r="A1314" s="294" t="s">
        <v>4750</v>
      </c>
      <c r="B1314" s="292" t="s">
        <v>3065</v>
      </c>
      <c r="C1314" s="291" t="s">
        <v>3064</v>
      </c>
      <c r="D1314" s="291" t="s">
        <v>77</v>
      </c>
      <c r="E1314" s="291" t="s">
        <v>3636</v>
      </c>
      <c r="F1314" s="290" t="s">
        <v>22</v>
      </c>
      <c r="G1314" s="289">
        <v>31</v>
      </c>
      <c r="H1314" s="289">
        <v>26.35</v>
      </c>
      <c r="I1314" s="289">
        <v>1.7</v>
      </c>
      <c r="J1314" s="288">
        <v>24</v>
      </c>
      <c r="K1314" s="287" t="str">
        <f>IF(L1314="","",IF(L1314&lt;50,G1314-($K$9*G1314),IF(L1314&gt;=50,H1314-($K$9*H1314))))</f>
        <v/>
      </c>
      <c r="L1314" s="286"/>
    </row>
    <row r="1315" spans="1:12" ht="15" customHeight="1" x14ac:dyDescent="0.25">
      <c r="A1315" s="294" t="s">
        <v>4749</v>
      </c>
      <c r="B1315" s="292" t="s">
        <v>4748</v>
      </c>
      <c r="C1315" s="291" t="s">
        <v>4747</v>
      </c>
      <c r="D1315" s="291" t="s">
        <v>4746</v>
      </c>
      <c r="E1315" s="291" t="s">
        <v>3636</v>
      </c>
      <c r="F1315" s="290" t="s">
        <v>20</v>
      </c>
      <c r="G1315" s="289">
        <v>27.1</v>
      </c>
      <c r="H1315" s="289">
        <v>23.05</v>
      </c>
      <c r="I1315" s="289">
        <v>2.75</v>
      </c>
      <c r="J1315" s="288">
        <v>8</v>
      </c>
      <c r="K1315" s="287" t="str">
        <f>IF(L1315="","",IF(L1315&lt;50,G1315-($K$9*G1315),IF(L1315&gt;=50,H1315-($K$9*H1315))))</f>
        <v/>
      </c>
      <c r="L1315" s="286"/>
    </row>
    <row r="1316" spans="1:12" ht="15" customHeight="1" x14ac:dyDescent="0.25">
      <c r="A1316" s="294" t="s">
        <v>4745</v>
      </c>
      <c r="B1316" s="292" t="s">
        <v>4744</v>
      </c>
      <c r="C1316" s="291" t="s">
        <v>4743</v>
      </c>
      <c r="D1316" s="291" t="s">
        <v>4686</v>
      </c>
      <c r="E1316" s="291" t="s">
        <v>4235</v>
      </c>
      <c r="F1316" s="290" t="s">
        <v>196</v>
      </c>
      <c r="G1316" s="289">
        <v>20.45</v>
      </c>
      <c r="H1316" s="289">
        <v>19.45</v>
      </c>
      <c r="I1316" s="289"/>
      <c r="J1316" s="288">
        <v>40</v>
      </c>
      <c r="K1316" s="287" t="str">
        <f>IF(L1316="","",IF(L1316&lt;50,G1316-($K$9*G1316),IF(L1316&gt;=50,H1316-($K$9*H1316))))</f>
        <v/>
      </c>
      <c r="L1316" s="286"/>
    </row>
    <row r="1317" spans="1:12" ht="15" customHeight="1" x14ac:dyDescent="0.25">
      <c r="A1317" s="294" t="s">
        <v>4742</v>
      </c>
      <c r="B1317" s="292" t="s">
        <v>1151</v>
      </c>
      <c r="C1317" s="291" t="s">
        <v>4740</v>
      </c>
      <c r="D1317" s="291" t="s">
        <v>4686</v>
      </c>
      <c r="E1317" s="291" t="s">
        <v>4215</v>
      </c>
      <c r="F1317" s="290" t="s">
        <v>145</v>
      </c>
      <c r="G1317" s="289">
        <v>19.5</v>
      </c>
      <c r="H1317" s="289">
        <v>18.55</v>
      </c>
      <c r="I1317" s="289"/>
      <c r="J1317" s="288">
        <v>45</v>
      </c>
      <c r="K1317" s="287" t="str">
        <f>IF(L1317="","",IF(L1317&lt;50,G1317-($K$9*G1317),IF(L1317&gt;=50,H1317-($K$9*H1317))))</f>
        <v/>
      </c>
      <c r="L1317" s="286"/>
    </row>
    <row r="1318" spans="1:12" ht="15" customHeight="1" x14ac:dyDescent="0.25">
      <c r="A1318" s="294" t="s">
        <v>4741</v>
      </c>
      <c r="B1318" s="292" t="s">
        <v>1151</v>
      </c>
      <c r="C1318" s="291" t="s">
        <v>4740</v>
      </c>
      <c r="D1318" s="291" t="s">
        <v>4686</v>
      </c>
      <c r="E1318" s="291" t="s">
        <v>4209</v>
      </c>
      <c r="F1318" s="290" t="s">
        <v>145</v>
      </c>
      <c r="G1318" s="289">
        <v>18.899999999999999</v>
      </c>
      <c r="H1318" s="289">
        <v>18</v>
      </c>
      <c r="I1318" s="289"/>
      <c r="J1318" s="288">
        <v>20</v>
      </c>
      <c r="K1318" s="287" t="str">
        <f>IF(L1318="","",IF(L1318&lt;50,G1318-($K$9*G1318),IF(L1318&gt;=50,H1318-($K$9*H1318))))</f>
        <v/>
      </c>
      <c r="L1318" s="286"/>
    </row>
    <row r="1319" spans="1:12" ht="15" customHeight="1" x14ac:dyDescent="0.25">
      <c r="A1319" s="294" t="s">
        <v>4739</v>
      </c>
      <c r="B1319" s="292" t="s">
        <v>155</v>
      </c>
      <c r="C1319" s="291" t="s">
        <v>4734</v>
      </c>
      <c r="D1319" s="291" t="s">
        <v>4686</v>
      </c>
      <c r="E1319" s="291" t="s">
        <v>4235</v>
      </c>
      <c r="F1319" s="290" t="s">
        <v>156</v>
      </c>
      <c r="G1319" s="289">
        <v>20.45</v>
      </c>
      <c r="H1319" s="289">
        <v>19.45</v>
      </c>
      <c r="I1319" s="289"/>
      <c r="J1319" s="288">
        <v>29</v>
      </c>
      <c r="K1319" s="287" t="str">
        <f>IF(L1319="","",IF(L1319&lt;50,G1319-($K$9*G1319),IF(L1319&gt;=50,H1319-($K$9*H1319))))</f>
        <v/>
      </c>
      <c r="L1319" s="286"/>
    </row>
    <row r="1320" spans="1:12" ht="15" customHeight="1" x14ac:dyDescent="0.25">
      <c r="A1320" s="294" t="s">
        <v>4738</v>
      </c>
      <c r="B1320" s="292" t="s">
        <v>155</v>
      </c>
      <c r="C1320" s="291" t="s">
        <v>4734</v>
      </c>
      <c r="D1320" s="291" t="s">
        <v>4686</v>
      </c>
      <c r="E1320" s="291" t="s">
        <v>4215</v>
      </c>
      <c r="F1320" s="290" t="s">
        <v>156</v>
      </c>
      <c r="G1320" s="289">
        <v>19.5</v>
      </c>
      <c r="H1320" s="289">
        <v>18.55</v>
      </c>
      <c r="I1320" s="289"/>
      <c r="J1320" s="288">
        <v>77</v>
      </c>
      <c r="K1320" s="287" t="str">
        <f>IF(L1320="","",IF(L1320&lt;50,G1320-($K$9*G1320),IF(L1320&gt;=50,H1320-($K$9*H1320))))</f>
        <v/>
      </c>
      <c r="L1320" s="286"/>
    </row>
    <row r="1321" spans="1:12" ht="15" customHeight="1" x14ac:dyDescent="0.25">
      <c r="A1321" s="294" t="s">
        <v>4737</v>
      </c>
      <c r="B1321" s="292" t="s">
        <v>155</v>
      </c>
      <c r="C1321" s="291" t="s">
        <v>4734</v>
      </c>
      <c r="D1321" s="291" t="s">
        <v>4686</v>
      </c>
      <c r="E1321" s="291" t="s">
        <v>4209</v>
      </c>
      <c r="F1321" s="290" t="s">
        <v>156</v>
      </c>
      <c r="G1321" s="289">
        <v>18.899999999999999</v>
      </c>
      <c r="H1321" s="289">
        <v>18</v>
      </c>
      <c r="I1321" s="289"/>
      <c r="J1321" s="288">
        <v>203</v>
      </c>
      <c r="K1321" s="287" t="str">
        <f>IF(L1321="","",IF(L1321&lt;50,G1321-($K$9*G1321),IF(L1321&gt;=50,H1321-($K$9*H1321))))</f>
        <v/>
      </c>
      <c r="L1321" s="286"/>
    </row>
    <row r="1322" spans="1:12" ht="15" customHeight="1" x14ac:dyDescent="0.25">
      <c r="A1322" s="294" t="s">
        <v>4736</v>
      </c>
      <c r="B1322" s="292" t="s">
        <v>155</v>
      </c>
      <c r="C1322" s="291" t="s">
        <v>4734</v>
      </c>
      <c r="D1322" s="291" t="s">
        <v>4686</v>
      </c>
      <c r="E1322" s="291" t="s">
        <v>4205</v>
      </c>
      <c r="F1322" s="290" t="s">
        <v>156</v>
      </c>
      <c r="G1322" s="289">
        <v>17.2</v>
      </c>
      <c r="H1322" s="289">
        <v>16.350000000000001</v>
      </c>
      <c r="I1322" s="289"/>
      <c r="J1322" s="288">
        <v>48</v>
      </c>
      <c r="K1322" s="287" t="str">
        <f>IF(L1322="","",IF(L1322&lt;50,G1322-($K$9*G1322),IF(L1322&gt;=50,H1322-($K$9*H1322))))</f>
        <v/>
      </c>
      <c r="L1322" s="286"/>
    </row>
    <row r="1323" spans="1:12" ht="15" customHeight="1" x14ac:dyDescent="0.25">
      <c r="A1323" s="294" t="s">
        <v>4735</v>
      </c>
      <c r="B1323" s="292" t="s">
        <v>155</v>
      </c>
      <c r="C1323" s="291" t="s">
        <v>4734</v>
      </c>
      <c r="D1323" s="291" t="s">
        <v>4686</v>
      </c>
      <c r="E1323" s="291" t="s">
        <v>4211</v>
      </c>
      <c r="F1323" s="290" t="s">
        <v>156</v>
      </c>
      <c r="G1323" s="289">
        <v>15.7</v>
      </c>
      <c r="H1323" s="289">
        <v>14.95</v>
      </c>
      <c r="I1323" s="289"/>
      <c r="J1323" s="288">
        <v>14</v>
      </c>
      <c r="K1323" s="287" t="str">
        <f>IF(L1323="","",IF(L1323&lt;50,G1323-($K$9*G1323),IF(L1323&gt;=50,H1323-($K$9*H1323))))</f>
        <v/>
      </c>
      <c r="L1323" s="286"/>
    </row>
    <row r="1324" spans="1:12" ht="15" customHeight="1" x14ac:dyDescent="0.25">
      <c r="A1324" s="294" t="s">
        <v>4733</v>
      </c>
      <c r="B1324" s="292" t="s">
        <v>166</v>
      </c>
      <c r="C1324" s="291" t="s">
        <v>4730</v>
      </c>
      <c r="D1324" s="291" t="s">
        <v>4686</v>
      </c>
      <c r="E1324" s="291" t="s">
        <v>4235</v>
      </c>
      <c r="F1324" s="290" t="s">
        <v>157</v>
      </c>
      <c r="G1324" s="289">
        <v>20.45</v>
      </c>
      <c r="H1324" s="289">
        <v>19.45</v>
      </c>
      <c r="I1324" s="289"/>
      <c r="J1324" s="288">
        <v>58</v>
      </c>
      <c r="K1324" s="287" t="str">
        <f>IF(L1324="","",IF(L1324&lt;50,G1324-($K$9*G1324),IF(L1324&gt;=50,H1324-($K$9*H1324))))</f>
        <v/>
      </c>
      <c r="L1324" s="286"/>
    </row>
    <row r="1325" spans="1:12" ht="15" customHeight="1" x14ac:dyDescent="0.25">
      <c r="A1325" s="294" t="s">
        <v>4732</v>
      </c>
      <c r="B1325" s="292" t="s">
        <v>166</v>
      </c>
      <c r="C1325" s="291" t="s">
        <v>4730</v>
      </c>
      <c r="D1325" s="291" t="s">
        <v>4686</v>
      </c>
      <c r="E1325" s="291" t="s">
        <v>4215</v>
      </c>
      <c r="F1325" s="290" t="s">
        <v>157</v>
      </c>
      <c r="G1325" s="289">
        <v>19.5</v>
      </c>
      <c r="H1325" s="289">
        <v>18.55</v>
      </c>
      <c r="I1325" s="289"/>
      <c r="J1325" s="288">
        <v>42</v>
      </c>
      <c r="K1325" s="287" t="str">
        <f>IF(L1325="","",IF(L1325&lt;50,G1325-($K$9*G1325),IF(L1325&gt;=50,H1325-($K$9*H1325))))</f>
        <v/>
      </c>
      <c r="L1325" s="286"/>
    </row>
    <row r="1326" spans="1:12" ht="15" customHeight="1" x14ac:dyDescent="0.25">
      <c r="A1326" s="294" t="s">
        <v>4731</v>
      </c>
      <c r="B1326" s="292" t="s">
        <v>166</v>
      </c>
      <c r="C1326" s="291" t="s">
        <v>4730</v>
      </c>
      <c r="D1326" s="291" t="s">
        <v>4686</v>
      </c>
      <c r="E1326" s="291" t="s">
        <v>4209</v>
      </c>
      <c r="F1326" s="290" t="s">
        <v>157</v>
      </c>
      <c r="G1326" s="289">
        <v>18.899999999999999</v>
      </c>
      <c r="H1326" s="289">
        <v>18</v>
      </c>
      <c r="I1326" s="289"/>
      <c r="J1326" s="288">
        <v>96</v>
      </c>
      <c r="K1326" s="287" t="str">
        <f>IF(L1326="","",IF(L1326&lt;50,G1326-($K$9*G1326),IF(L1326&gt;=50,H1326-($K$9*H1326))))</f>
        <v/>
      </c>
      <c r="L1326" s="286"/>
    </row>
    <row r="1327" spans="1:12" ht="15" customHeight="1" x14ac:dyDescent="0.25">
      <c r="A1327" s="294" t="s">
        <v>4729</v>
      </c>
      <c r="B1327" s="292" t="s">
        <v>146</v>
      </c>
      <c r="C1327" s="291" t="s">
        <v>4725</v>
      </c>
      <c r="D1327" s="291" t="s">
        <v>4686</v>
      </c>
      <c r="E1327" s="291" t="s">
        <v>4302</v>
      </c>
      <c r="F1327" s="290" t="s">
        <v>147</v>
      </c>
      <c r="G1327" s="289">
        <v>21.4</v>
      </c>
      <c r="H1327" s="289">
        <v>20.350000000000001</v>
      </c>
      <c r="I1327" s="289"/>
      <c r="J1327" s="288">
        <v>274</v>
      </c>
      <c r="K1327" s="287" t="str">
        <f>IF(L1327="","",IF(L1327&lt;50,G1327-($K$9*G1327),IF(L1327&gt;=50,H1327-($K$9*H1327))))</f>
        <v/>
      </c>
      <c r="L1327" s="286"/>
    </row>
    <row r="1328" spans="1:12" ht="15" customHeight="1" x14ac:dyDescent="0.25">
      <c r="A1328" s="294" t="s">
        <v>4728</v>
      </c>
      <c r="B1328" s="292" t="s">
        <v>146</v>
      </c>
      <c r="C1328" s="291" t="s">
        <v>4725</v>
      </c>
      <c r="D1328" s="291" t="s">
        <v>4686</v>
      </c>
      <c r="E1328" s="291" t="s">
        <v>4235</v>
      </c>
      <c r="F1328" s="290" t="s">
        <v>147</v>
      </c>
      <c r="G1328" s="289">
        <v>20.45</v>
      </c>
      <c r="H1328" s="289">
        <v>19.45</v>
      </c>
      <c r="I1328" s="289"/>
      <c r="J1328" s="288">
        <v>500</v>
      </c>
      <c r="K1328" s="287" t="str">
        <f>IF(L1328="","",IF(L1328&lt;50,G1328-($K$9*G1328),IF(L1328&gt;=50,H1328-($K$9*H1328))))</f>
        <v/>
      </c>
      <c r="L1328" s="286"/>
    </row>
    <row r="1329" spans="1:12" ht="15" customHeight="1" x14ac:dyDescent="0.25">
      <c r="A1329" s="294" t="s">
        <v>4727</v>
      </c>
      <c r="B1329" s="292" t="s">
        <v>146</v>
      </c>
      <c r="C1329" s="291" t="s">
        <v>4725</v>
      </c>
      <c r="D1329" s="291" t="s">
        <v>4686</v>
      </c>
      <c r="E1329" s="291" t="s">
        <v>4215</v>
      </c>
      <c r="F1329" s="290" t="s">
        <v>147</v>
      </c>
      <c r="G1329" s="289">
        <v>19.5</v>
      </c>
      <c r="H1329" s="289">
        <v>18.55</v>
      </c>
      <c r="I1329" s="289"/>
      <c r="J1329" s="288">
        <v>10</v>
      </c>
      <c r="K1329" s="287" t="str">
        <f>IF(L1329="","",IF(L1329&lt;50,G1329-($K$9*G1329),IF(L1329&gt;=50,H1329-($K$9*H1329))))</f>
        <v/>
      </c>
      <c r="L1329" s="286"/>
    </row>
    <row r="1330" spans="1:12" ht="15" customHeight="1" x14ac:dyDescent="0.25">
      <c r="A1330" s="294" t="s">
        <v>4726</v>
      </c>
      <c r="B1330" s="292" t="s">
        <v>146</v>
      </c>
      <c r="C1330" s="291" t="s">
        <v>4725</v>
      </c>
      <c r="D1330" s="291" t="s">
        <v>4686</v>
      </c>
      <c r="E1330" s="291" t="s">
        <v>4209</v>
      </c>
      <c r="F1330" s="290" t="s">
        <v>147</v>
      </c>
      <c r="G1330" s="289">
        <v>18.899999999999999</v>
      </c>
      <c r="H1330" s="289">
        <v>18</v>
      </c>
      <c r="I1330" s="289"/>
      <c r="J1330" s="288">
        <v>500</v>
      </c>
      <c r="K1330" s="287" t="str">
        <f>IF(L1330="","",IF(L1330&lt;50,G1330-($K$9*G1330),IF(L1330&gt;=50,H1330-($K$9*H1330))))</f>
        <v/>
      </c>
      <c r="L1330" s="286"/>
    </row>
    <row r="1331" spans="1:12" ht="15" customHeight="1" x14ac:dyDescent="0.25">
      <c r="A1331" s="294" t="s">
        <v>4724</v>
      </c>
      <c r="B1331" s="292" t="s">
        <v>148</v>
      </c>
      <c r="C1331" s="291" t="s">
        <v>4722</v>
      </c>
      <c r="D1331" s="291" t="s">
        <v>4708</v>
      </c>
      <c r="E1331" s="291" t="s">
        <v>4209</v>
      </c>
      <c r="F1331" s="290" t="s">
        <v>149</v>
      </c>
      <c r="G1331" s="289">
        <v>18.899999999999999</v>
      </c>
      <c r="H1331" s="289">
        <v>18</v>
      </c>
      <c r="I1331" s="289"/>
      <c r="J1331" s="288">
        <v>10</v>
      </c>
      <c r="K1331" s="287" t="str">
        <f>IF(L1331="","",IF(L1331&lt;50,G1331-($K$9*G1331),IF(L1331&gt;=50,H1331-($K$9*H1331))))</f>
        <v/>
      </c>
      <c r="L1331" s="286"/>
    </row>
    <row r="1332" spans="1:12" ht="15" customHeight="1" x14ac:dyDescent="0.25">
      <c r="A1332" s="294" t="s">
        <v>4723</v>
      </c>
      <c r="B1332" s="292" t="s">
        <v>148</v>
      </c>
      <c r="C1332" s="291" t="s">
        <v>4722</v>
      </c>
      <c r="D1332" s="291" t="s">
        <v>4686</v>
      </c>
      <c r="E1332" s="291" t="s">
        <v>4209</v>
      </c>
      <c r="F1332" s="290" t="s">
        <v>149</v>
      </c>
      <c r="G1332" s="289">
        <v>18.899999999999999</v>
      </c>
      <c r="H1332" s="289">
        <v>18</v>
      </c>
      <c r="I1332" s="289"/>
      <c r="J1332" s="288">
        <v>15</v>
      </c>
      <c r="K1332" s="287" t="str">
        <f>IF(L1332="","",IF(L1332&lt;50,G1332-($K$9*G1332),IF(L1332&gt;=50,H1332-($K$9*H1332))))</f>
        <v/>
      </c>
      <c r="L1332" s="286"/>
    </row>
    <row r="1333" spans="1:12" ht="15" customHeight="1" x14ac:dyDescent="0.25">
      <c r="A1333" s="294" t="s">
        <v>4721</v>
      </c>
      <c r="B1333" s="292" t="s">
        <v>4720</v>
      </c>
      <c r="C1333" s="291" t="s">
        <v>4719</v>
      </c>
      <c r="D1333" s="291" t="s">
        <v>4686</v>
      </c>
      <c r="E1333" s="291" t="s">
        <v>4235</v>
      </c>
      <c r="F1333" s="290" t="s">
        <v>144</v>
      </c>
      <c r="G1333" s="289">
        <v>20.45</v>
      </c>
      <c r="H1333" s="289">
        <v>19.45</v>
      </c>
      <c r="I1333" s="289"/>
      <c r="J1333" s="288">
        <v>10</v>
      </c>
      <c r="K1333" s="287" t="str">
        <f>IF(L1333="","",IF(L1333&lt;50,G1333-($K$9*G1333),IF(L1333&gt;=50,H1333-($K$9*H1333))))</f>
        <v/>
      </c>
      <c r="L1333" s="286"/>
    </row>
    <row r="1334" spans="1:12" ht="15" customHeight="1" x14ac:dyDescent="0.25">
      <c r="A1334" s="294" t="s">
        <v>4718</v>
      </c>
      <c r="B1334" s="292" t="s">
        <v>195</v>
      </c>
      <c r="C1334" s="291" t="s">
        <v>4713</v>
      </c>
      <c r="D1334" s="291" t="s">
        <v>4686</v>
      </c>
      <c r="E1334" s="291" t="s">
        <v>4235</v>
      </c>
      <c r="F1334" s="290" t="s">
        <v>196</v>
      </c>
      <c r="G1334" s="289">
        <v>20.45</v>
      </c>
      <c r="H1334" s="289">
        <v>19.45</v>
      </c>
      <c r="I1334" s="289"/>
      <c r="J1334" s="288">
        <v>32</v>
      </c>
      <c r="K1334" s="287" t="str">
        <f>IF(L1334="","",IF(L1334&lt;50,G1334-($K$9*G1334),IF(L1334&gt;=50,H1334-($K$9*H1334))))</f>
        <v/>
      </c>
      <c r="L1334" s="286"/>
    </row>
    <row r="1335" spans="1:12" ht="15" customHeight="1" x14ac:dyDescent="0.25">
      <c r="A1335" s="294" t="s">
        <v>4717</v>
      </c>
      <c r="B1335" s="292" t="s">
        <v>195</v>
      </c>
      <c r="C1335" s="291" t="s">
        <v>4713</v>
      </c>
      <c r="D1335" s="291" t="s">
        <v>4686</v>
      </c>
      <c r="E1335" s="291" t="s">
        <v>4215</v>
      </c>
      <c r="F1335" s="290" t="s">
        <v>196</v>
      </c>
      <c r="G1335" s="289">
        <v>19.5</v>
      </c>
      <c r="H1335" s="289">
        <v>18.55</v>
      </c>
      <c r="I1335" s="289"/>
      <c r="J1335" s="288">
        <v>27</v>
      </c>
      <c r="K1335" s="287" t="str">
        <f>IF(L1335="","",IF(L1335&lt;50,G1335-($K$9*G1335),IF(L1335&gt;=50,H1335-($K$9*H1335))))</f>
        <v/>
      </c>
      <c r="L1335" s="286"/>
    </row>
    <row r="1336" spans="1:12" ht="15" customHeight="1" x14ac:dyDescent="0.25">
      <c r="A1336" s="294" t="s">
        <v>4716</v>
      </c>
      <c r="B1336" s="292" t="s">
        <v>195</v>
      </c>
      <c r="C1336" s="291" t="s">
        <v>4713</v>
      </c>
      <c r="D1336" s="291" t="s">
        <v>4686</v>
      </c>
      <c r="E1336" s="291" t="s">
        <v>4209</v>
      </c>
      <c r="F1336" s="290" t="s">
        <v>196</v>
      </c>
      <c r="G1336" s="289">
        <v>18.899999999999999</v>
      </c>
      <c r="H1336" s="289">
        <v>18</v>
      </c>
      <c r="I1336" s="289"/>
      <c r="J1336" s="288">
        <v>269</v>
      </c>
      <c r="K1336" s="287" t="str">
        <f>IF(L1336="","",IF(L1336&lt;50,G1336-($K$9*G1336),IF(L1336&gt;=50,H1336-($K$9*H1336))))</f>
        <v/>
      </c>
      <c r="L1336" s="286"/>
    </row>
    <row r="1337" spans="1:12" ht="15" customHeight="1" x14ac:dyDescent="0.25">
      <c r="A1337" s="294" t="s">
        <v>4715</v>
      </c>
      <c r="B1337" s="292" t="s">
        <v>195</v>
      </c>
      <c r="C1337" s="291" t="s">
        <v>4713</v>
      </c>
      <c r="D1337" s="291" t="s">
        <v>4686</v>
      </c>
      <c r="E1337" s="291" t="s">
        <v>4205</v>
      </c>
      <c r="F1337" s="290" t="s">
        <v>196</v>
      </c>
      <c r="G1337" s="289">
        <v>17.2</v>
      </c>
      <c r="H1337" s="289">
        <v>16.350000000000001</v>
      </c>
      <c r="I1337" s="289"/>
      <c r="J1337" s="288">
        <v>92</v>
      </c>
      <c r="K1337" s="287" t="str">
        <f>IF(L1337="","",IF(L1337&lt;50,G1337-($K$9*G1337),IF(L1337&gt;=50,H1337-($K$9*H1337))))</f>
        <v/>
      </c>
      <c r="L1337" s="286"/>
    </row>
    <row r="1338" spans="1:12" ht="15" customHeight="1" x14ac:dyDescent="0.25">
      <c r="A1338" s="294" t="s">
        <v>4714</v>
      </c>
      <c r="B1338" s="292" t="s">
        <v>195</v>
      </c>
      <c r="C1338" s="291" t="s">
        <v>4713</v>
      </c>
      <c r="D1338" s="291" t="s">
        <v>4686</v>
      </c>
      <c r="E1338" s="291" t="s">
        <v>4211</v>
      </c>
      <c r="F1338" s="290" t="s">
        <v>196</v>
      </c>
      <c r="G1338" s="289">
        <v>15.7</v>
      </c>
      <c r="H1338" s="289">
        <v>14.95</v>
      </c>
      <c r="I1338" s="289"/>
      <c r="J1338" s="288">
        <v>8</v>
      </c>
      <c r="K1338" s="287" t="str">
        <f>IF(L1338="","",IF(L1338&lt;50,G1338-($K$9*G1338),IF(L1338&gt;=50,H1338-($K$9*H1338))))</f>
        <v/>
      </c>
      <c r="L1338" s="286"/>
    </row>
    <row r="1339" spans="1:12" ht="15" customHeight="1" x14ac:dyDescent="0.25">
      <c r="A1339" s="294" t="s">
        <v>4712</v>
      </c>
      <c r="B1339" s="292" t="s">
        <v>154</v>
      </c>
      <c r="C1339" s="291" t="s">
        <v>4705</v>
      </c>
      <c r="D1339" s="291" t="s">
        <v>15</v>
      </c>
      <c r="E1339" s="291" t="s">
        <v>4305</v>
      </c>
      <c r="F1339" s="290" t="s">
        <v>15</v>
      </c>
      <c r="G1339" s="289">
        <v>40.450000000000003</v>
      </c>
      <c r="H1339" s="289">
        <v>38.450000000000003</v>
      </c>
      <c r="I1339" s="289"/>
      <c r="J1339" s="288">
        <v>247</v>
      </c>
      <c r="K1339" s="287" t="str">
        <f>IF(L1339="","",IF(L1339&lt;50,G1339-($K$9*G1339),IF(L1339&gt;=50,H1339-($K$9*H1339))))</f>
        <v/>
      </c>
      <c r="L1339" s="286"/>
    </row>
    <row r="1340" spans="1:12" ht="15" customHeight="1" x14ac:dyDescent="0.25">
      <c r="A1340" s="294" t="s">
        <v>4711</v>
      </c>
      <c r="B1340" s="292" t="s">
        <v>154</v>
      </c>
      <c r="C1340" s="291" t="s">
        <v>4705</v>
      </c>
      <c r="D1340" s="291" t="s">
        <v>15</v>
      </c>
      <c r="E1340" s="291" t="s">
        <v>4302</v>
      </c>
      <c r="F1340" s="290" t="s">
        <v>15</v>
      </c>
      <c r="G1340" s="289">
        <v>37.299999999999997</v>
      </c>
      <c r="H1340" s="289">
        <v>35.450000000000003</v>
      </c>
      <c r="I1340" s="289"/>
      <c r="J1340" s="288">
        <v>494</v>
      </c>
      <c r="K1340" s="287" t="str">
        <f>IF(L1340="","",IF(L1340&lt;50,G1340-($K$9*G1340),IF(L1340&gt;=50,H1340-($K$9*H1340))))</f>
        <v/>
      </c>
      <c r="L1340" s="286"/>
    </row>
    <row r="1341" spans="1:12" ht="15" customHeight="1" x14ac:dyDescent="0.25">
      <c r="A1341" s="294" t="s">
        <v>4710</v>
      </c>
      <c r="B1341" s="292" t="s">
        <v>154</v>
      </c>
      <c r="C1341" s="291" t="s">
        <v>4705</v>
      </c>
      <c r="D1341" s="291" t="s">
        <v>4708</v>
      </c>
      <c r="E1341" s="291" t="s">
        <v>4305</v>
      </c>
      <c r="F1341" s="290" t="s">
        <v>15</v>
      </c>
      <c r="G1341" s="289">
        <v>40.450000000000003</v>
      </c>
      <c r="H1341" s="289">
        <v>38.450000000000003</v>
      </c>
      <c r="I1341" s="289"/>
      <c r="J1341" s="288">
        <v>67</v>
      </c>
      <c r="K1341" s="287" t="str">
        <f>IF(L1341="","",IF(L1341&lt;50,G1341-($K$9*G1341),IF(L1341&gt;=50,H1341-($K$9*H1341))))</f>
        <v/>
      </c>
      <c r="L1341" s="286"/>
    </row>
    <row r="1342" spans="1:12" ht="15" customHeight="1" x14ac:dyDescent="0.25">
      <c r="A1342" s="294" t="s">
        <v>4709</v>
      </c>
      <c r="B1342" s="292" t="s">
        <v>154</v>
      </c>
      <c r="C1342" s="291" t="s">
        <v>4705</v>
      </c>
      <c r="D1342" s="291" t="s">
        <v>4708</v>
      </c>
      <c r="E1342" s="291" t="s">
        <v>4302</v>
      </c>
      <c r="F1342" s="290" t="s">
        <v>15</v>
      </c>
      <c r="G1342" s="289">
        <v>37.299999999999997</v>
      </c>
      <c r="H1342" s="289">
        <v>35.450000000000003</v>
      </c>
      <c r="I1342" s="289"/>
      <c r="J1342" s="288">
        <v>500</v>
      </c>
      <c r="K1342" s="287" t="str">
        <f>IF(L1342="","",IF(L1342&lt;50,G1342-($K$9*G1342),IF(L1342&gt;=50,H1342-($K$9*H1342))))</f>
        <v/>
      </c>
      <c r="L1342" s="286"/>
    </row>
    <row r="1343" spans="1:12" ht="15" customHeight="1" x14ac:dyDescent="0.25">
      <c r="A1343" s="294" t="s">
        <v>4707</v>
      </c>
      <c r="B1343" s="292" t="s">
        <v>154</v>
      </c>
      <c r="C1343" s="291" t="s">
        <v>4705</v>
      </c>
      <c r="D1343" s="291" t="s">
        <v>4686</v>
      </c>
      <c r="E1343" s="291" t="s">
        <v>4302</v>
      </c>
      <c r="F1343" s="290" t="s">
        <v>15</v>
      </c>
      <c r="G1343" s="289">
        <v>37.299999999999997</v>
      </c>
      <c r="H1343" s="289">
        <v>35.450000000000003</v>
      </c>
      <c r="I1343" s="289"/>
      <c r="J1343" s="288">
        <v>500</v>
      </c>
      <c r="K1343" s="287" t="str">
        <f>IF(L1343="","",IF(L1343&lt;50,G1343-($K$9*G1343),IF(L1343&gt;=50,H1343-($K$9*H1343))))</f>
        <v/>
      </c>
      <c r="L1343" s="286"/>
    </row>
    <row r="1344" spans="1:12" ht="15" customHeight="1" x14ac:dyDescent="0.25">
      <c r="A1344" s="294" t="s">
        <v>4706</v>
      </c>
      <c r="B1344" s="292" t="s">
        <v>154</v>
      </c>
      <c r="C1344" s="291" t="s">
        <v>4705</v>
      </c>
      <c r="D1344" s="291" t="s">
        <v>4686</v>
      </c>
      <c r="E1344" s="291" t="s">
        <v>4235</v>
      </c>
      <c r="F1344" s="290" t="s">
        <v>15</v>
      </c>
      <c r="G1344" s="289">
        <v>36.299999999999997</v>
      </c>
      <c r="H1344" s="289">
        <v>34.5</v>
      </c>
      <c r="I1344" s="289"/>
      <c r="J1344" s="288">
        <v>500</v>
      </c>
      <c r="K1344" s="287" t="str">
        <f>IF(L1344="","",IF(L1344&lt;50,G1344-($K$9*G1344),IF(L1344&gt;=50,H1344-($K$9*H1344))))</f>
        <v/>
      </c>
      <c r="L1344" s="286"/>
    </row>
    <row r="1345" spans="1:12" ht="15" customHeight="1" x14ac:dyDescent="0.25">
      <c r="A1345" s="294" t="s">
        <v>4704</v>
      </c>
      <c r="B1345" s="292" t="s">
        <v>4701</v>
      </c>
      <c r="C1345" s="291" t="s">
        <v>4700</v>
      </c>
      <c r="D1345" s="291" t="s">
        <v>4686</v>
      </c>
      <c r="E1345" s="291" t="s">
        <v>4215</v>
      </c>
      <c r="F1345" s="290" t="s">
        <v>144</v>
      </c>
      <c r="G1345" s="289">
        <v>19.5</v>
      </c>
      <c r="H1345" s="289">
        <v>18.55</v>
      </c>
      <c r="I1345" s="289"/>
      <c r="J1345" s="288">
        <v>94</v>
      </c>
      <c r="K1345" s="287" t="str">
        <f>IF(L1345="","",IF(L1345&lt;50,G1345-($K$9*G1345),IF(L1345&gt;=50,H1345-($K$9*H1345))))</f>
        <v/>
      </c>
      <c r="L1345" s="286"/>
    </row>
    <row r="1346" spans="1:12" ht="15" customHeight="1" x14ac:dyDescent="0.25">
      <c r="A1346" s="294" t="s">
        <v>4703</v>
      </c>
      <c r="B1346" s="292" t="s">
        <v>4701</v>
      </c>
      <c r="C1346" s="291" t="s">
        <v>4700</v>
      </c>
      <c r="D1346" s="291" t="s">
        <v>4686</v>
      </c>
      <c r="E1346" s="291" t="s">
        <v>4209</v>
      </c>
      <c r="F1346" s="290" t="s">
        <v>144</v>
      </c>
      <c r="G1346" s="289">
        <v>18.899999999999999</v>
      </c>
      <c r="H1346" s="289">
        <v>18</v>
      </c>
      <c r="I1346" s="289"/>
      <c r="J1346" s="288">
        <v>89</v>
      </c>
      <c r="K1346" s="287" t="str">
        <f>IF(L1346="","",IF(L1346&lt;50,G1346-($K$9*G1346),IF(L1346&gt;=50,H1346-($K$9*H1346))))</f>
        <v/>
      </c>
      <c r="L1346" s="286"/>
    </row>
    <row r="1347" spans="1:12" ht="15" customHeight="1" x14ac:dyDescent="0.25">
      <c r="A1347" s="294" t="s">
        <v>4702</v>
      </c>
      <c r="B1347" s="292" t="s">
        <v>4701</v>
      </c>
      <c r="C1347" s="291" t="s">
        <v>4700</v>
      </c>
      <c r="D1347" s="291" t="s">
        <v>4686</v>
      </c>
      <c r="E1347" s="291" t="s">
        <v>4205</v>
      </c>
      <c r="F1347" s="290" t="s">
        <v>144</v>
      </c>
      <c r="G1347" s="289">
        <v>17.2</v>
      </c>
      <c r="H1347" s="289">
        <v>16.350000000000001</v>
      </c>
      <c r="I1347" s="289"/>
      <c r="J1347" s="288">
        <v>10</v>
      </c>
      <c r="K1347" s="287" t="str">
        <f>IF(L1347="","",IF(L1347&lt;50,G1347-($K$9*G1347),IF(L1347&gt;=50,H1347-($K$9*H1347))))</f>
        <v/>
      </c>
      <c r="L1347" s="286"/>
    </row>
    <row r="1348" spans="1:12" ht="15" customHeight="1" x14ac:dyDescent="0.25">
      <c r="A1348" s="294" t="s">
        <v>4699</v>
      </c>
      <c r="B1348" s="292" t="s">
        <v>4696</v>
      </c>
      <c r="C1348" s="291" t="s">
        <v>4695</v>
      </c>
      <c r="D1348" s="291" t="s">
        <v>4686</v>
      </c>
      <c r="E1348" s="291" t="s">
        <v>4215</v>
      </c>
      <c r="F1348" s="290" t="s">
        <v>150</v>
      </c>
      <c r="G1348" s="289">
        <v>19.5</v>
      </c>
      <c r="H1348" s="289">
        <v>18.55</v>
      </c>
      <c r="I1348" s="289"/>
      <c r="J1348" s="288">
        <v>17</v>
      </c>
      <c r="K1348" s="287" t="str">
        <f>IF(L1348="","",IF(L1348&lt;50,G1348-($K$9*G1348),IF(L1348&gt;=50,H1348-($K$9*H1348))))</f>
        <v/>
      </c>
      <c r="L1348" s="286"/>
    </row>
    <row r="1349" spans="1:12" ht="15" customHeight="1" x14ac:dyDescent="0.25">
      <c r="A1349" s="294" t="s">
        <v>4698</v>
      </c>
      <c r="B1349" s="292" t="s">
        <v>4696</v>
      </c>
      <c r="C1349" s="291" t="s">
        <v>4695</v>
      </c>
      <c r="D1349" s="291" t="s">
        <v>4686</v>
      </c>
      <c r="E1349" s="291" t="s">
        <v>4209</v>
      </c>
      <c r="F1349" s="290" t="s">
        <v>150</v>
      </c>
      <c r="G1349" s="289">
        <v>18.899999999999999</v>
      </c>
      <c r="H1349" s="289">
        <v>18</v>
      </c>
      <c r="I1349" s="289"/>
      <c r="J1349" s="288">
        <v>138</v>
      </c>
      <c r="K1349" s="287" t="str">
        <f>IF(L1349="","",IF(L1349&lt;50,G1349-($K$9*G1349),IF(L1349&gt;=50,H1349-($K$9*H1349))))</f>
        <v/>
      </c>
      <c r="L1349" s="286"/>
    </row>
    <row r="1350" spans="1:12" ht="15" customHeight="1" x14ac:dyDescent="0.25">
      <c r="A1350" s="294" t="s">
        <v>4697</v>
      </c>
      <c r="B1350" s="292" t="s">
        <v>4696</v>
      </c>
      <c r="C1350" s="291" t="s">
        <v>4695</v>
      </c>
      <c r="D1350" s="291" t="s">
        <v>4686</v>
      </c>
      <c r="E1350" s="291" t="s">
        <v>4205</v>
      </c>
      <c r="F1350" s="290" t="s">
        <v>150</v>
      </c>
      <c r="G1350" s="289">
        <v>17.2</v>
      </c>
      <c r="H1350" s="289">
        <v>16.350000000000001</v>
      </c>
      <c r="I1350" s="289"/>
      <c r="J1350" s="288">
        <v>135</v>
      </c>
      <c r="K1350" s="287" t="str">
        <f>IF(L1350="","",IF(L1350&lt;50,G1350-($K$9*G1350),IF(L1350&gt;=50,H1350-($K$9*H1350))))</f>
        <v/>
      </c>
      <c r="L1350" s="286"/>
    </row>
    <row r="1351" spans="1:12" ht="15" customHeight="1" x14ac:dyDescent="0.25">
      <c r="A1351" s="294" t="s">
        <v>4694</v>
      </c>
      <c r="B1351" s="292" t="s">
        <v>4690</v>
      </c>
      <c r="C1351" s="291" t="s">
        <v>4689</v>
      </c>
      <c r="D1351" s="291" t="s">
        <v>4686</v>
      </c>
      <c r="E1351" s="291" t="s">
        <v>4215</v>
      </c>
      <c r="F1351" s="290" t="s">
        <v>147</v>
      </c>
      <c r="G1351" s="289">
        <v>19.5</v>
      </c>
      <c r="H1351" s="289">
        <v>18.55</v>
      </c>
      <c r="I1351" s="289"/>
      <c r="J1351" s="288">
        <v>115</v>
      </c>
      <c r="K1351" s="287" t="str">
        <f>IF(L1351="","",IF(L1351&lt;50,G1351-($K$9*G1351),IF(L1351&gt;=50,H1351-($K$9*H1351))))</f>
        <v/>
      </c>
      <c r="L1351" s="286"/>
    </row>
    <row r="1352" spans="1:12" ht="15" customHeight="1" x14ac:dyDescent="0.25">
      <c r="A1352" s="294" t="s">
        <v>4693</v>
      </c>
      <c r="B1352" s="292" t="s">
        <v>4690</v>
      </c>
      <c r="C1352" s="291" t="s">
        <v>4689</v>
      </c>
      <c r="D1352" s="291" t="s">
        <v>4686</v>
      </c>
      <c r="E1352" s="291" t="s">
        <v>4209</v>
      </c>
      <c r="F1352" s="290" t="s">
        <v>147</v>
      </c>
      <c r="G1352" s="289">
        <v>18.899999999999999</v>
      </c>
      <c r="H1352" s="289">
        <v>18</v>
      </c>
      <c r="I1352" s="289"/>
      <c r="J1352" s="288">
        <v>106</v>
      </c>
      <c r="K1352" s="287" t="str">
        <f>IF(L1352="","",IF(L1352&lt;50,G1352-($K$9*G1352),IF(L1352&gt;=50,H1352-($K$9*H1352))))</f>
        <v/>
      </c>
      <c r="L1352" s="286"/>
    </row>
    <row r="1353" spans="1:12" ht="15" customHeight="1" x14ac:dyDescent="0.25">
      <c r="A1353" s="294" t="s">
        <v>4692</v>
      </c>
      <c r="B1353" s="292" t="s">
        <v>4690</v>
      </c>
      <c r="C1353" s="291" t="s">
        <v>4689</v>
      </c>
      <c r="D1353" s="291" t="s">
        <v>4686</v>
      </c>
      <c r="E1353" s="291" t="s">
        <v>4205</v>
      </c>
      <c r="F1353" s="290" t="s">
        <v>147</v>
      </c>
      <c r="G1353" s="289">
        <v>17.2</v>
      </c>
      <c r="H1353" s="289">
        <v>16.350000000000001</v>
      </c>
      <c r="I1353" s="289"/>
      <c r="J1353" s="288">
        <v>30</v>
      </c>
      <c r="K1353" s="287" t="str">
        <f>IF(L1353="","",IF(L1353&lt;50,G1353-($K$9*G1353),IF(L1353&gt;=50,H1353-($K$9*H1353))))</f>
        <v/>
      </c>
      <c r="L1353" s="286"/>
    </row>
    <row r="1354" spans="1:12" ht="15" customHeight="1" x14ac:dyDescent="0.25">
      <c r="A1354" s="294" t="s">
        <v>4691</v>
      </c>
      <c r="B1354" s="292" t="s">
        <v>4690</v>
      </c>
      <c r="C1354" s="291" t="s">
        <v>4689</v>
      </c>
      <c r="D1354" s="291" t="s">
        <v>4686</v>
      </c>
      <c r="E1354" s="291" t="s">
        <v>4211</v>
      </c>
      <c r="F1354" s="290" t="s">
        <v>147</v>
      </c>
      <c r="G1354" s="289">
        <v>15.7</v>
      </c>
      <c r="H1354" s="289">
        <v>14.95</v>
      </c>
      <c r="I1354" s="289"/>
      <c r="J1354" s="288">
        <v>7</v>
      </c>
      <c r="K1354" s="287" t="str">
        <f>IF(L1354="","",IF(L1354&lt;50,G1354-($K$9*G1354),IF(L1354&gt;=50,H1354-($K$9*H1354))))</f>
        <v/>
      </c>
      <c r="L1354" s="286"/>
    </row>
    <row r="1355" spans="1:12" ht="15" customHeight="1" x14ac:dyDescent="0.25">
      <c r="A1355" s="294" t="s">
        <v>4688</v>
      </c>
      <c r="B1355" s="292" t="s">
        <v>1157</v>
      </c>
      <c r="C1355" s="291" t="s">
        <v>4687</v>
      </c>
      <c r="D1355" s="291" t="s">
        <v>4686</v>
      </c>
      <c r="E1355" s="291" t="s">
        <v>4215</v>
      </c>
      <c r="F1355" s="290" t="s">
        <v>167</v>
      </c>
      <c r="G1355" s="289">
        <v>19.5</v>
      </c>
      <c r="H1355" s="289">
        <v>18.55</v>
      </c>
      <c r="I1355" s="289">
        <v>2</v>
      </c>
      <c r="J1355" s="288">
        <v>50</v>
      </c>
      <c r="K1355" s="287" t="str">
        <f>IF(L1355="","",IF(L1355&lt;50,G1355-($K$9*G1355),IF(L1355&gt;=50,H1355-($K$9*H1355))))</f>
        <v/>
      </c>
      <c r="L1355" s="286"/>
    </row>
    <row r="1356" spans="1:12" ht="15" customHeight="1" x14ac:dyDescent="0.25">
      <c r="A1356" s="294" t="s">
        <v>4685</v>
      </c>
      <c r="B1356" s="292" t="s">
        <v>94</v>
      </c>
      <c r="C1356" s="291" t="s">
        <v>4680</v>
      </c>
      <c r="D1356" s="291" t="s">
        <v>15</v>
      </c>
      <c r="E1356" s="291" t="s">
        <v>3627</v>
      </c>
      <c r="F1356" s="290" t="s">
        <v>16</v>
      </c>
      <c r="G1356" s="289">
        <v>57.15</v>
      </c>
      <c r="H1356" s="289">
        <v>48.6</v>
      </c>
      <c r="I1356" s="289"/>
      <c r="J1356" s="288">
        <v>15</v>
      </c>
      <c r="K1356" s="287" t="str">
        <f>IF(L1356="","",IF(L1356&lt;50,G1356-($K$9*G1356),IF(L1356&gt;=50,H1356-($K$9*H1356))))</f>
        <v/>
      </c>
      <c r="L1356" s="286"/>
    </row>
    <row r="1357" spans="1:12" ht="15" customHeight="1" x14ac:dyDescent="0.25">
      <c r="A1357" s="294" t="s">
        <v>4684</v>
      </c>
      <c r="B1357" s="292" t="s">
        <v>94</v>
      </c>
      <c r="C1357" s="291" t="s">
        <v>4680</v>
      </c>
      <c r="D1357" s="291" t="s">
        <v>15</v>
      </c>
      <c r="E1357" s="291" t="s">
        <v>3619</v>
      </c>
      <c r="F1357" s="290" t="s">
        <v>16</v>
      </c>
      <c r="G1357" s="289">
        <v>40.4</v>
      </c>
      <c r="H1357" s="289">
        <v>34.35</v>
      </c>
      <c r="I1357" s="289"/>
      <c r="J1357" s="288">
        <v>6</v>
      </c>
      <c r="K1357" s="287" t="str">
        <f>IF(L1357="","",IF(L1357&lt;50,G1357-($K$9*G1357),IF(L1357&gt;=50,H1357-($K$9*H1357))))</f>
        <v/>
      </c>
      <c r="L1357" s="286"/>
    </row>
    <row r="1358" spans="1:12" ht="15" customHeight="1" x14ac:dyDescent="0.25">
      <c r="A1358" s="294" t="s">
        <v>4683</v>
      </c>
      <c r="B1358" s="292" t="s">
        <v>94</v>
      </c>
      <c r="C1358" s="291" t="s">
        <v>4680</v>
      </c>
      <c r="D1358" s="291" t="s">
        <v>15</v>
      </c>
      <c r="E1358" s="291" t="s">
        <v>3617</v>
      </c>
      <c r="F1358" s="290" t="s">
        <v>16</v>
      </c>
      <c r="G1358" s="289">
        <v>35.15</v>
      </c>
      <c r="H1358" s="289">
        <v>29.9</v>
      </c>
      <c r="I1358" s="289"/>
      <c r="J1358" s="288">
        <v>104</v>
      </c>
      <c r="K1358" s="287" t="str">
        <f>IF(L1358="","",IF(L1358&lt;50,G1358-($K$9*G1358),IF(L1358&gt;=50,H1358-($K$9*H1358))))</f>
        <v/>
      </c>
      <c r="L1358" s="286"/>
    </row>
    <row r="1359" spans="1:12" ht="15" customHeight="1" x14ac:dyDescent="0.25">
      <c r="A1359" s="294" t="s">
        <v>4682</v>
      </c>
      <c r="B1359" s="292" t="s">
        <v>94</v>
      </c>
      <c r="C1359" s="291" t="s">
        <v>4680</v>
      </c>
      <c r="D1359" s="291" t="s">
        <v>15</v>
      </c>
      <c r="E1359" s="291" t="s">
        <v>3952</v>
      </c>
      <c r="F1359" s="290" t="s">
        <v>16</v>
      </c>
      <c r="G1359" s="289">
        <v>30.5</v>
      </c>
      <c r="H1359" s="289">
        <v>25.95</v>
      </c>
      <c r="I1359" s="289"/>
      <c r="J1359" s="288">
        <v>38</v>
      </c>
      <c r="K1359" s="287" t="str">
        <f>IF(L1359="","",IF(L1359&lt;50,G1359-($K$9*G1359),IF(L1359&gt;=50,H1359-($K$9*H1359))))</f>
        <v/>
      </c>
      <c r="L1359" s="286"/>
    </row>
    <row r="1360" spans="1:12" ht="15" customHeight="1" x14ac:dyDescent="0.25">
      <c r="A1360" s="294" t="s">
        <v>4681</v>
      </c>
      <c r="B1360" s="292" t="s">
        <v>94</v>
      </c>
      <c r="C1360" s="291" t="s">
        <v>4680</v>
      </c>
      <c r="D1360" s="291" t="s">
        <v>15</v>
      </c>
      <c r="E1360" s="291" t="s">
        <v>3944</v>
      </c>
      <c r="F1360" s="290" t="s">
        <v>16</v>
      </c>
      <c r="G1360" s="289">
        <v>26.4</v>
      </c>
      <c r="H1360" s="289">
        <v>22.45</v>
      </c>
      <c r="I1360" s="289"/>
      <c r="J1360" s="288">
        <v>57</v>
      </c>
      <c r="K1360" s="287" t="str">
        <f>IF(L1360="","",IF(L1360&lt;50,G1360-($K$9*G1360),IF(L1360&gt;=50,H1360-($K$9*H1360))))</f>
        <v/>
      </c>
      <c r="L1360" s="286"/>
    </row>
    <row r="1361" spans="1:12" ht="15" customHeight="1" x14ac:dyDescent="0.25">
      <c r="A1361" s="294" t="s">
        <v>4679</v>
      </c>
      <c r="B1361" s="292" t="s">
        <v>197</v>
      </c>
      <c r="C1361" s="291" t="s">
        <v>3059</v>
      </c>
      <c r="D1361" s="291" t="s">
        <v>15</v>
      </c>
      <c r="E1361" s="291" t="s">
        <v>3619</v>
      </c>
      <c r="F1361" s="290" t="s">
        <v>16</v>
      </c>
      <c r="G1361" s="289">
        <v>43.8</v>
      </c>
      <c r="H1361" s="289">
        <v>37.25</v>
      </c>
      <c r="I1361" s="289">
        <v>1.5</v>
      </c>
      <c r="J1361" s="288">
        <v>45</v>
      </c>
      <c r="K1361" s="287" t="str">
        <f>IF(L1361="","",IF(L1361&lt;50,G1361-($K$9*G1361),IF(L1361&gt;=50,H1361-($K$9*H1361))))</f>
        <v/>
      </c>
      <c r="L1361" s="286"/>
    </row>
    <row r="1362" spans="1:12" ht="15" customHeight="1" x14ac:dyDescent="0.25">
      <c r="A1362" s="294" t="s">
        <v>4678</v>
      </c>
      <c r="B1362" s="292" t="s">
        <v>197</v>
      </c>
      <c r="C1362" s="291" t="s">
        <v>3059</v>
      </c>
      <c r="D1362" s="291" t="s">
        <v>15</v>
      </c>
      <c r="E1362" s="291" t="s">
        <v>3617</v>
      </c>
      <c r="F1362" s="290" t="s">
        <v>16</v>
      </c>
      <c r="G1362" s="289">
        <v>38.75</v>
      </c>
      <c r="H1362" s="289">
        <v>32.950000000000003</v>
      </c>
      <c r="I1362" s="289">
        <v>1.5</v>
      </c>
      <c r="J1362" s="288">
        <v>323</v>
      </c>
      <c r="K1362" s="287" t="str">
        <f>IF(L1362="","",IF(L1362&lt;50,G1362-($K$9*G1362),IF(L1362&gt;=50,H1362-($K$9*H1362))))</f>
        <v/>
      </c>
      <c r="L1362" s="286"/>
    </row>
    <row r="1363" spans="1:12" ht="15" customHeight="1" x14ac:dyDescent="0.25">
      <c r="A1363" s="294" t="s">
        <v>4677</v>
      </c>
      <c r="B1363" s="292" t="s">
        <v>197</v>
      </c>
      <c r="C1363" s="291" t="s">
        <v>3059</v>
      </c>
      <c r="D1363" s="291" t="s">
        <v>15</v>
      </c>
      <c r="E1363" s="291" t="s">
        <v>3952</v>
      </c>
      <c r="F1363" s="290" t="s">
        <v>16</v>
      </c>
      <c r="G1363" s="289">
        <v>34.700000000000003</v>
      </c>
      <c r="H1363" s="289">
        <v>29.5</v>
      </c>
      <c r="I1363" s="289">
        <v>1.5</v>
      </c>
      <c r="J1363" s="288">
        <v>171</v>
      </c>
      <c r="K1363" s="287" t="str">
        <f>IF(L1363="","",IF(L1363&lt;50,G1363-($K$9*G1363),IF(L1363&gt;=50,H1363-($K$9*H1363))))</f>
        <v/>
      </c>
      <c r="L1363" s="286"/>
    </row>
    <row r="1364" spans="1:12" ht="15" customHeight="1" x14ac:dyDescent="0.25">
      <c r="A1364" s="294" t="s">
        <v>4676</v>
      </c>
      <c r="B1364" s="292" t="s">
        <v>197</v>
      </c>
      <c r="C1364" s="291" t="s">
        <v>3059</v>
      </c>
      <c r="D1364" s="291" t="s">
        <v>15</v>
      </c>
      <c r="E1364" s="291" t="s">
        <v>3944</v>
      </c>
      <c r="F1364" s="290" t="s">
        <v>16</v>
      </c>
      <c r="G1364" s="289">
        <v>29.55</v>
      </c>
      <c r="H1364" s="289">
        <v>25.15</v>
      </c>
      <c r="I1364" s="289">
        <v>1.5</v>
      </c>
      <c r="J1364" s="288">
        <v>39</v>
      </c>
      <c r="K1364" s="287" t="str">
        <f>IF(L1364="","",IF(L1364&lt;50,G1364-($K$9*G1364),IF(L1364&gt;=50,H1364-($K$9*H1364))))</f>
        <v/>
      </c>
      <c r="L1364" s="286"/>
    </row>
    <row r="1365" spans="1:12" ht="15" customHeight="1" x14ac:dyDescent="0.25">
      <c r="A1365" s="294" t="s">
        <v>4675</v>
      </c>
      <c r="B1365" s="292" t="s">
        <v>197</v>
      </c>
      <c r="C1365" s="291" t="s">
        <v>3059</v>
      </c>
      <c r="D1365" s="291" t="s">
        <v>15</v>
      </c>
      <c r="E1365" s="291" t="s">
        <v>3636</v>
      </c>
      <c r="F1365" s="290" t="s">
        <v>16</v>
      </c>
      <c r="G1365" s="289">
        <v>26.6</v>
      </c>
      <c r="H1365" s="289">
        <v>22.65</v>
      </c>
      <c r="I1365" s="289">
        <v>1.5</v>
      </c>
      <c r="J1365" s="288">
        <v>10</v>
      </c>
      <c r="K1365" s="287" t="str">
        <f>IF(L1365="","",IF(L1365&lt;50,G1365-($K$9*G1365),IF(L1365&gt;=50,H1365-($K$9*H1365))))</f>
        <v/>
      </c>
      <c r="L1365" s="286"/>
    </row>
    <row r="1366" spans="1:12" ht="15" customHeight="1" x14ac:dyDescent="0.25">
      <c r="A1366" s="294" t="s">
        <v>4674</v>
      </c>
      <c r="B1366" s="292" t="s">
        <v>197</v>
      </c>
      <c r="C1366" s="291" t="s">
        <v>3059</v>
      </c>
      <c r="D1366" s="291" t="s">
        <v>15</v>
      </c>
      <c r="E1366" s="291" t="s">
        <v>3629</v>
      </c>
      <c r="F1366" s="290" t="s">
        <v>16</v>
      </c>
      <c r="G1366" s="289">
        <v>21.25</v>
      </c>
      <c r="H1366" s="289">
        <v>18.100000000000001</v>
      </c>
      <c r="I1366" s="289">
        <v>1.5</v>
      </c>
      <c r="J1366" s="288">
        <v>10</v>
      </c>
      <c r="K1366" s="287" t="str">
        <f>IF(L1366="","",IF(L1366&lt;50,G1366-($K$9*G1366),IF(L1366&gt;=50,H1366-($K$9*H1366))))</f>
        <v/>
      </c>
      <c r="L1366" s="286"/>
    </row>
    <row r="1367" spans="1:12" ht="15" customHeight="1" x14ac:dyDescent="0.25">
      <c r="A1367" s="294" t="s">
        <v>4673</v>
      </c>
      <c r="B1367" s="292" t="s">
        <v>197</v>
      </c>
      <c r="C1367" s="291" t="s">
        <v>3059</v>
      </c>
      <c r="D1367" s="291" t="s">
        <v>15</v>
      </c>
      <c r="E1367" s="291" t="s">
        <v>3848</v>
      </c>
      <c r="F1367" s="290" t="s">
        <v>16</v>
      </c>
      <c r="G1367" s="289">
        <v>17.05</v>
      </c>
      <c r="H1367" s="289">
        <v>14.5</v>
      </c>
      <c r="I1367" s="289">
        <v>1.5</v>
      </c>
      <c r="J1367" s="288">
        <v>29</v>
      </c>
      <c r="K1367" s="287" t="str">
        <f>IF(L1367="","",IF(L1367&lt;50,G1367-($K$9*G1367),IF(L1367&gt;=50,H1367-($K$9*H1367))))</f>
        <v/>
      </c>
      <c r="L1367" s="286"/>
    </row>
    <row r="1368" spans="1:12" ht="15" customHeight="1" x14ac:dyDescent="0.25">
      <c r="A1368" s="294" t="s">
        <v>4672</v>
      </c>
      <c r="B1368" s="292" t="s">
        <v>3011</v>
      </c>
      <c r="C1368" s="291" t="s">
        <v>3010</v>
      </c>
      <c r="D1368" s="291" t="s">
        <v>15</v>
      </c>
      <c r="E1368" s="291" t="s">
        <v>3638</v>
      </c>
      <c r="F1368" s="290" t="s">
        <v>20</v>
      </c>
      <c r="G1368" s="289">
        <v>26.05</v>
      </c>
      <c r="H1368" s="289">
        <v>22.15</v>
      </c>
      <c r="I1368" s="289">
        <v>1</v>
      </c>
      <c r="J1368" s="288">
        <v>257</v>
      </c>
      <c r="K1368" s="287" t="str">
        <f>IF(L1368="","",IF(L1368&lt;50,G1368-($K$9*G1368),IF(L1368&gt;=50,H1368-($K$9*H1368))))</f>
        <v/>
      </c>
      <c r="L1368" s="286"/>
    </row>
    <row r="1369" spans="1:12" ht="15" customHeight="1" x14ac:dyDescent="0.25">
      <c r="A1369" s="294" t="s">
        <v>4671</v>
      </c>
      <c r="B1369" s="292" t="s">
        <v>3011</v>
      </c>
      <c r="C1369" s="291" t="s">
        <v>3010</v>
      </c>
      <c r="D1369" s="291" t="s">
        <v>15</v>
      </c>
      <c r="E1369" s="291" t="s">
        <v>3636</v>
      </c>
      <c r="F1369" s="290" t="s">
        <v>20</v>
      </c>
      <c r="G1369" s="289">
        <v>21.15</v>
      </c>
      <c r="H1369" s="289">
        <v>18</v>
      </c>
      <c r="I1369" s="289">
        <v>1</v>
      </c>
      <c r="J1369" s="288">
        <v>269</v>
      </c>
      <c r="K1369" s="287" t="str">
        <f>IF(L1369="","",IF(L1369&lt;50,G1369-($K$9*G1369),IF(L1369&gt;=50,H1369-($K$9*H1369))))</f>
        <v/>
      </c>
      <c r="L1369" s="286"/>
    </row>
    <row r="1370" spans="1:12" ht="15" customHeight="1" x14ac:dyDescent="0.25">
      <c r="A1370" s="294" t="s">
        <v>4670</v>
      </c>
      <c r="B1370" s="292" t="s">
        <v>3011</v>
      </c>
      <c r="C1370" s="291" t="s">
        <v>3010</v>
      </c>
      <c r="D1370" s="291" t="s">
        <v>15</v>
      </c>
      <c r="E1370" s="291" t="s">
        <v>3629</v>
      </c>
      <c r="F1370" s="290" t="s">
        <v>20</v>
      </c>
      <c r="G1370" s="289">
        <v>15.2</v>
      </c>
      <c r="H1370" s="289">
        <v>12.95</v>
      </c>
      <c r="I1370" s="289">
        <v>1</v>
      </c>
      <c r="J1370" s="288">
        <v>89</v>
      </c>
      <c r="K1370" s="287" t="str">
        <f>IF(L1370="","",IF(L1370&lt;50,G1370-($K$9*G1370),IF(L1370&gt;=50,H1370-($K$9*H1370))))</f>
        <v/>
      </c>
      <c r="L1370" s="286"/>
    </row>
    <row r="1371" spans="1:12" ht="15" customHeight="1" x14ac:dyDescent="0.25">
      <c r="A1371" s="294" t="s">
        <v>4669</v>
      </c>
      <c r="B1371" s="292" t="s">
        <v>96</v>
      </c>
      <c r="C1371" s="291" t="s">
        <v>2988</v>
      </c>
      <c r="D1371" s="291" t="s">
        <v>15</v>
      </c>
      <c r="E1371" s="291" t="s">
        <v>3634</v>
      </c>
      <c r="F1371" s="290" t="s">
        <v>16</v>
      </c>
      <c r="G1371" s="289">
        <v>80.5</v>
      </c>
      <c r="H1371" s="289">
        <v>68.45</v>
      </c>
      <c r="I1371" s="289"/>
      <c r="J1371" s="288">
        <v>39</v>
      </c>
      <c r="K1371" s="287" t="str">
        <f>IF(L1371="","",IF(L1371&lt;50,G1371-($K$9*G1371),IF(L1371&gt;=50,H1371-($K$9*H1371))))</f>
        <v/>
      </c>
      <c r="L1371" s="286"/>
    </row>
    <row r="1372" spans="1:12" ht="15" customHeight="1" x14ac:dyDescent="0.25">
      <c r="A1372" s="294" t="s">
        <v>4668</v>
      </c>
      <c r="B1372" s="292" t="s">
        <v>96</v>
      </c>
      <c r="C1372" s="291" t="s">
        <v>2988</v>
      </c>
      <c r="D1372" s="291" t="s">
        <v>15</v>
      </c>
      <c r="E1372" s="291" t="s">
        <v>3627</v>
      </c>
      <c r="F1372" s="290" t="s">
        <v>16</v>
      </c>
      <c r="G1372" s="289">
        <v>67.8</v>
      </c>
      <c r="H1372" s="289">
        <v>57.65</v>
      </c>
      <c r="I1372" s="289"/>
      <c r="J1372" s="288">
        <v>295</v>
      </c>
      <c r="K1372" s="287" t="str">
        <f>IF(L1372="","",IF(L1372&lt;50,G1372-($K$9*G1372),IF(L1372&gt;=50,H1372-($K$9*H1372))))</f>
        <v/>
      </c>
      <c r="L1372" s="286"/>
    </row>
    <row r="1373" spans="1:12" ht="15" customHeight="1" x14ac:dyDescent="0.25">
      <c r="A1373" s="294" t="s">
        <v>4667</v>
      </c>
      <c r="B1373" s="292" t="s">
        <v>96</v>
      </c>
      <c r="C1373" s="291" t="s">
        <v>2988</v>
      </c>
      <c r="D1373" s="291" t="s">
        <v>15</v>
      </c>
      <c r="E1373" s="291" t="s">
        <v>3625</v>
      </c>
      <c r="F1373" s="290" t="s">
        <v>16</v>
      </c>
      <c r="G1373" s="289">
        <v>51.4</v>
      </c>
      <c r="H1373" s="289">
        <v>43.7</v>
      </c>
      <c r="I1373" s="289"/>
      <c r="J1373" s="288">
        <v>140</v>
      </c>
      <c r="K1373" s="287" t="str">
        <f>IF(L1373="","",IF(L1373&lt;50,G1373-($K$9*G1373),IF(L1373&gt;=50,H1373-($K$9*H1373))))</f>
        <v/>
      </c>
      <c r="L1373" s="286"/>
    </row>
    <row r="1374" spans="1:12" ht="15" customHeight="1" x14ac:dyDescent="0.25">
      <c r="A1374" s="294" t="s">
        <v>4666</v>
      </c>
      <c r="B1374" s="292" t="s">
        <v>96</v>
      </c>
      <c r="C1374" s="291" t="s">
        <v>2988</v>
      </c>
      <c r="D1374" s="291" t="s">
        <v>15</v>
      </c>
      <c r="E1374" s="291" t="s">
        <v>3623</v>
      </c>
      <c r="F1374" s="290" t="s">
        <v>16</v>
      </c>
      <c r="G1374" s="289">
        <v>43.6</v>
      </c>
      <c r="H1374" s="289">
        <v>37.1</v>
      </c>
      <c r="I1374" s="289"/>
      <c r="J1374" s="288">
        <v>500</v>
      </c>
      <c r="K1374" s="287" t="str">
        <f>IF(L1374="","",IF(L1374&lt;50,G1374-($K$9*G1374),IF(L1374&gt;=50,H1374-($K$9*H1374))))</f>
        <v/>
      </c>
      <c r="L1374" s="286"/>
    </row>
    <row r="1375" spans="1:12" ht="15" customHeight="1" x14ac:dyDescent="0.25">
      <c r="A1375" s="294" t="s">
        <v>4665</v>
      </c>
      <c r="B1375" s="292" t="s">
        <v>96</v>
      </c>
      <c r="C1375" s="291" t="s">
        <v>2988</v>
      </c>
      <c r="D1375" s="291" t="s">
        <v>15</v>
      </c>
      <c r="E1375" s="291" t="s">
        <v>3621</v>
      </c>
      <c r="F1375" s="290" t="s">
        <v>16</v>
      </c>
      <c r="G1375" s="289">
        <v>39.700000000000003</v>
      </c>
      <c r="H1375" s="289">
        <v>33.75</v>
      </c>
      <c r="I1375" s="289"/>
      <c r="J1375" s="288">
        <v>500</v>
      </c>
      <c r="K1375" s="287" t="str">
        <f>IF(L1375="","",IF(L1375&lt;50,G1375-($K$9*G1375),IF(L1375&gt;=50,H1375-($K$9*H1375))))</f>
        <v/>
      </c>
      <c r="L1375" s="286"/>
    </row>
    <row r="1376" spans="1:12" ht="15" customHeight="1" x14ac:dyDescent="0.25">
      <c r="A1376" s="294" t="s">
        <v>4664</v>
      </c>
      <c r="B1376" s="292" t="s">
        <v>96</v>
      </c>
      <c r="C1376" s="291" t="s">
        <v>2988</v>
      </c>
      <c r="D1376" s="291" t="s">
        <v>15</v>
      </c>
      <c r="E1376" s="291" t="s">
        <v>3617</v>
      </c>
      <c r="F1376" s="290" t="s">
        <v>16</v>
      </c>
      <c r="G1376" s="289">
        <v>26.85</v>
      </c>
      <c r="H1376" s="289">
        <v>22.85</v>
      </c>
      <c r="I1376" s="289"/>
      <c r="J1376" s="288">
        <v>29</v>
      </c>
      <c r="K1376" s="287" t="str">
        <f>IF(L1376="","",IF(L1376&lt;50,G1376-($K$9*G1376),IF(L1376&gt;=50,H1376-($K$9*H1376))))</f>
        <v/>
      </c>
      <c r="L1376" s="286"/>
    </row>
    <row r="1377" spans="1:12" ht="15" customHeight="1" x14ac:dyDescent="0.25">
      <c r="A1377" s="294" t="s">
        <v>4663</v>
      </c>
      <c r="B1377" s="292" t="s">
        <v>96</v>
      </c>
      <c r="C1377" s="291" t="s">
        <v>2988</v>
      </c>
      <c r="D1377" s="291" t="s">
        <v>15</v>
      </c>
      <c r="E1377" s="291" t="s">
        <v>4662</v>
      </c>
      <c r="F1377" s="290" t="s">
        <v>16</v>
      </c>
      <c r="G1377" s="289">
        <v>43.8</v>
      </c>
      <c r="H1377" s="289">
        <v>37.25</v>
      </c>
      <c r="I1377" s="289"/>
      <c r="J1377" s="288">
        <v>24</v>
      </c>
      <c r="K1377" s="287" t="str">
        <f>IF(L1377="","",IF(L1377&lt;50,G1377-($K$9*G1377),IF(L1377&gt;=50,H1377-($K$9*H1377))))</f>
        <v/>
      </c>
      <c r="L1377" s="286"/>
    </row>
    <row r="1378" spans="1:12" ht="15" customHeight="1" x14ac:dyDescent="0.25">
      <c r="A1378" s="294" t="s">
        <v>4661</v>
      </c>
      <c r="B1378" s="292" t="s">
        <v>96</v>
      </c>
      <c r="C1378" s="291" t="s">
        <v>2988</v>
      </c>
      <c r="D1378" s="291" t="s">
        <v>15</v>
      </c>
      <c r="E1378" s="291" t="s">
        <v>3679</v>
      </c>
      <c r="F1378" s="290" t="s">
        <v>16</v>
      </c>
      <c r="G1378" s="289">
        <v>39.25</v>
      </c>
      <c r="H1378" s="289">
        <v>33.4</v>
      </c>
      <c r="I1378" s="289"/>
      <c r="J1378" s="288">
        <v>47</v>
      </c>
      <c r="K1378" s="287" t="str">
        <f>IF(L1378="","",IF(L1378&lt;50,G1378-($K$9*G1378),IF(L1378&gt;=50,H1378-($K$9*H1378))))</f>
        <v/>
      </c>
      <c r="L1378" s="286"/>
    </row>
    <row r="1379" spans="1:12" ht="15" customHeight="1" x14ac:dyDescent="0.25">
      <c r="A1379" s="294" t="s">
        <v>4660</v>
      </c>
      <c r="B1379" s="292" t="s">
        <v>96</v>
      </c>
      <c r="C1379" s="291" t="s">
        <v>2988</v>
      </c>
      <c r="D1379" s="291" t="s">
        <v>15</v>
      </c>
      <c r="E1379" s="291" t="s">
        <v>3642</v>
      </c>
      <c r="F1379" s="290" t="s">
        <v>16</v>
      </c>
      <c r="G1379" s="289">
        <v>35.1</v>
      </c>
      <c r="H1379" s="289">
        <v>29.85</v>
      </c>
      <c r="I1379" s="289"/>
      <c r="J1379" s="288">
        <v>62</v>
      </c>
      <c r="K1379" s="287" t="str">
        <f>IF(L1379="","",IF(L1379&lt;50,G1379-($K$9*G1379),IF(L1379&gt;=50,H1379-($K$9*H1379))))</f>
        <v/>
      </c>
      <c r="L1379" s="286"/>
    </row>
    <row r="1380" spans="1:12" ht="15" customHeight="1" x14ac:dyDescent="0.25">
      <c r="A1380" s="294" t="s">
        <v>4659</v>
      </c>
      <c r="B1380" s="292" t="s">
        <v>96</v>
      </c>
      <c r="C1380" s="291" t="s">
        <v>2988</v>
      </c>
      <c r="D1380" s="291" t="s">
        <v>15</v>
      </c>
      <c r="E1380" s="291" t="s">
        <v>3613</v>
      </c>
      <c r="F1380" s="290" t="s">
        <v>16</v>
      </c>
      <c r="G1380" s="289">
        <v>26.15</v>
      </c>
      <c r="H1380" s="289">
        <v>22.25</v>
      </c>
      <c r="I1380" s="289"/>
      <c r="J1380" s="288">
        <v>299</v>
      </c>
      <c r="K1380" s="287" t="str">
        <f>IF(L1380="","",IF(L1380&lt;50,G1380-($K$9*G1380),IF(L1380&gt;=50,H1380-($K$9*H1380))))</f>
        <v/>
      </c>
      <c r="L1380" s="286"/>
    </row>
    <row r="1381" spans="1:12" ht="15" customHeight="1" x14ac:dyDescent="0.25">
      <c r="A1381" s="294" t="s">
        <v>4658</v>
      </c>
      <c r="B1381" s="292" t="s">
        <v>96</v>
      </c>
      <c r="C1381" s="291" t="s">
        <v>2988</v>
      </c>
      <c r="D1381" s="291" t="s">
        <v>15</v>
      </c>
      <c r="E1381" s="291" t="s">
        <v>3638</v>
      </c>
      <c r="F1381" s="290" t="s">
        <v>16</v>
      </c>
      <c r="G1381" s="289">
        <v>22.8</v>
      </c>
      <c r="H1381" s="289">
        <v>19.399999999999999</v>
      </c>
      <c r="I1381" s="289"/>
      <c r="J1381" s="288">
        <v>257</v>
      </c>
      <c r="K1381" s="287" t="str">
        <f>IF(L1381="","",IF(L1381&lt;50,G1381-($K$9*G1381),IF(L1381&gt;=50,H1381-($K$9*H1381))))</f>
        <v/>
      </c>
      <c r="L1381" s="286"/>
    </row>
    <row r="1382" spans="1:12" ht="15" customHeight="1" x14ac:dyDescent="0.25">
      <c r="A1382" s="294" t="s">
        <v>4657</v>
      </c>
      <c r="B1382" s="292" t="s">
        <v>96</v>
      </c>
      <c r="C1382" s="291" t="s">
        <v>2988</v>
      </c>
      <c r="D1382" s="291" t="s">
        <v>15</v>
      </c>
      <c r="E1382" s="291" t="s">
        <v>3636</v>
      </c>
      <c r="F1382" s="290" t="s">
        <v>16</v>
      </c>
      <c r="G1382" s="289">
        <v>19.149999999999999</v>
      </c>
      <c r="H1382" s="289">
        <v>16.3</v>
      </c>
      <c r="I1382" s="289"/>
      <c r="J1382" s="288">
        <v>112</v>
      </c>
      <c r="K1382" s="287" t="str">
        <f>IF(L1382="","",IF(L1382&lt;50,G1382-($K$9*G1382),IF(L1382&gt;=50,H1382-($K$9*H1382))))</f>
        <v/>
      </c>
      <c r="L1382" s="286"/>
    </row>
    <row r="1383" spans="1:12" ht="15" customHeight="1" x14ac:dyDescent="0.25">
      <c r="A1383" s="294" t="s">
        <v>4656</v>
      </c>
      <c r="B1383" s="292" t="s">
        <v>96</v>
      </c>
      <c r="C1383" s="291" t="s">
        <v>2988</v>
      </c>
      <c r="D1383" s="291" t="s">
        <v>15</v>
      </c>
      <c r="E1383" s="291" t="s">
        <v>3629</v>
      </c>
      <c r="F1383" s="290" t="s">
        <v>16</v>
      </c>
      <c r="G1383" s="289">
        <v>16.100000000000001</v>
      </c>
      <c r="H1383" s="289">
        <v>13.7</v>
      </c>
      <c r="I1383" s="289"/>
      <c r="J1383" s="288">
        <v>39</v>
      </c>
      <c r="K1383" s="287" t="str">
        <f>IF(L1383="","",IF(L1383&lt;50,G1383-($K$9*G1383),IF(L1383&gt;=50,H1383-($K$9*H1383))))</f>
        <v/>
      </c>
      <c r="L1383" s="286"/>
    </row>
    <row r="1384" spans="1:12" ht="15" customHeight="1" x14ac:dyDescent="0.25">
      <c r="A1384" s="294" t="s">
        <v>4655</v>
      </c>
      <c r="B1384" s="292" t="s">
        <v>97</v>
      </c>
      <c r="C1384" s="291" t="s">
        <v>2978</v>
      </c>
      <c r="D1384" s="291" t="s">
        <v>15</v>
      </c>
      <c r="E1384" s="291" t="s">
        <v>3755</v>
      </c>
      <c r="F1384" s="290" t="s">
        <v>16</v>
      </c>
      <c r="G1384" s="289">
        <v>96</v>
      </c>
      <c r="H1384" s="289">
        <v>81.599999999999994</v>
      </c>
      <c r="I1384" s="289">
        <v>1</v>
      </c>
      <c r="J1384" s="288">
        <v>53</v>
      </c>
      <c r="K1384" s="287" t="str">
        <f>IF(L1384="","",IF(L1384&lt;50,G1384-($K$9*G1384),IF(L1384&gt;=50,H1384-($K$9*H1384))))</f>
        <v/>
      </c>
      <c r="L1384" s="286"/>
    </row>
    <row r="1385" spans="1:12" ht="15" customHeight="1" x14ac:dyDescent="0.25">
      <c r="A1385" s="294" t="s">
        <v>4654</v>
      </c>
      <c r="B1385" s="292" t="s">
        <v>97</v>
      </c>
      <c r="C1385" s="291" t="s">
        <v>2978</v>
      </c>
      <c r="D1385" s="291" t="s">
        <v>15</v>
      </c>
      <c r="E1385" s="291" t="s">
        <v>3627</v>
      </c>
      <c r="F1385" s="290" t="s">
        <v>16</v>
      </c>
      <c r="G1385" s="289">
        <v>67.8</v>
      </c>
      <c r="H1385" s="289">
        <v>57.65</v>
      </c>
      <c r="I1385" s="289">
        <v>1</v>
      </c>
      <c r="J1385" s="288">
        <v>46</v>
      </c>
      <c r="K1385" s="287" t="str">
        <f>IF(L1385="","",IF(L1385&lt;50,G1385-($K$9*G1385),IF(L1385&gt;=50,H1385-($K$9*H1385))))</f>
        <v/>
      </c>
      <c r="L1385" s="286"/>
    </row>
    <row r="1386" spans="1:12" ht="15" customHeight="1" x14ac:dyDescent="0.25">
      <c r="A1386" s="294" t="s">
        <v>4653</v>
      </c>
      <c r="B1386" s="292" t="s">
        <v>97</v>
      </c>
      <c r="C1386" s="291" t="s">
        <v>2978</v>
      </c>
      <c r="D1386" s="291" t="s">
        <v>15</v>
      </c>
      <c r="E1386" s="291" t="s">
        <v>3625</v>
      </c>
      <c r="F1386" s="290" t="s">
        <v>16</v>
      </c>
      <c r="G1386" s="289">
        <v>54.35</v>
      </c>
      <c r="H1386" s="289">
        <v>46.2</v>
      </c>
      <c r="I1386" s="289">
        <v>1</v>
      </c>
      <c r="J1386" s="288">
        <v>114</v>
      </c>
      <c r="K1386" s="287" t="str">
        <f>IF(L1386="","",IF(L1386&lt;50,G1386-($K$9*G1386),IF(L1386&gt;=50,H1386-($K$9*H1386))))</f>
        <v/>
      </c>
      <c r="L1386" s="286"/>
    </row>
    <row r="1387" spans="1:12" ht="15" customHeight="1" x14ac:dyDescent="0.25">
      <c r="A1387" s="294" t="s">
        <v>4652</v>
      </c>
      <c r="B1387" s="292" t="s">
        <v>97</v>
      </c>
      <c r="C1387" s="291" t="s">
        <v>2978</v>
      </c>
      <c r="D1387" s="291" t="s">
        <v>15</v>
      </c>
      <c r="E1387" s="291" t="s">
        <v>3623</v>
      </c>
      <c r="F1387" s="290" t="s">
        <v>16</v>
      </c>
      <c r="G1387" s="289">
        <v>46.35</v>
      </c>
      <c r="H1387" s="289">
        <v>39.4</v>
      </c>
      <c r="I1387" s="289">
        <v>1</v>
      </c>
      <c r="J1387" s="288">
        <v>41</v>
      </c>
      <c r="K1387" s="287" t="str">
        <f>IF(L1387="","",IF(L1387&lt;50,G1387-($K$9*G1387),IF(L1387&gt;=50,H1387-($K$9*H1387))))</f>
        <v/>
      </c>
      <c r="L1387" s="286"/>
    </row>
    <row r="1388" spans="1:12" ht="15" customHeight="1" x14ac:dyDescent="0.25">
      <c r="A1388" s="294" t="s">
        <v>4651</v>
      </c>
      <c r="B1388" s="292" t="s">
        <v>97</v>
      </c>
      <c r="C1388" s="291" t="s">
        <v>2978</v>
      </c>
      <c r="D1388" s="291" t="s">
        <v>15</v>
      </c>
      <c r="E1388" s="291" t="s">
        <v>3617</v>
      </c>
      <c r="F1388" s="290" t="s">
        <v>16</v>
      </c>
      <c r="G1388" s="289">
        <v>28.4</v>
      </c>
      <c r="H1388" s="289">
        <v>24.15</v>
      </c>
      <c r="I1388" s="289">
        <v>1</v>
      </c>
      <c r="J1388" s="288">
        <v>66</v>
      </c>
      <c r="K1388" s="287" t="str">
        <f>IF(L1388="","",IF(L1388&lt;50,G1388-($K$9*G1388),IF(L1388&gt;=50,H1388-($K$9*H1388))))</f>
        <v/>
      </c>
      <c r="L1388" s="286"/>
    </row>
    <row r="1389" spans="1:12" ht="15" customHeight="1" x14ac:dyDescent="0.25">
      <c r="A1389" s="294" t="s">
        <v>4650</v>
      </c>
      <c r="B1389" s="292" t="s">
        <v>97</v>
      </c>
      <c r="C1389" s="291" t="s">
        <v>2978</v>
      </c>
      <c r="D1389" s="291" t="s">
        <v>15</v>
      </c>
      <c r="E1389" s="291" t="s">
        <v>3679</v>
      </c>
      <c r="F1389" s="290" t="s">
        <v>16</v>
      </c>
      <c r="G1389" s="289">
        <v>43.8</v>
      </c>
      <c r="H1389" s="289">
        <v>37.25</v>
      </c>
      <c r="I1389" s="289">
        <v>1</v>
      </c>
      <c r="J1389" s="288">
        <v>18</v>
      </c>
      <c r="K1389" s="287" t="str">
        <f>IF(L1389="","",IF(L1389&lt;50,G1389-($K$9*G1389),IF(L1389&gt;=50,H1389-($K$9*H1389))))</f>
        <v/>
      </c>
      <c r="L1389" s="286"/>
    </row>
    <row r="1390" spans="1:12" ht="15" customHeight="1" x14ac:dyDescent="0.25">
      <c r="A1390" s="294" t="s">
        <v>4649</v>
      </c>
      <c r="B1390" s="292" t="s">
        <v>97</v>
      </c>
      <c r="C1390" s="291" t="s">
        <v>2978</v>
      </c>
      <c r="D1390" s="291" t="s">
        <v>15</v>
      </c>
      <c r="E1390" s="291" t="s">
        <v>3642</v>
      </c>
      <c r="F1390" s="290" t="s">
        <v>16</v>
      </c>
      <c r="G1390" s="289">
        <v>38.15</v>
      </c>
      <c r="H1390" s="289">
        <v>32.450000000000003</v>
      </c>
      <c r="I1390" s="289">
        <v>1</v>
      </c>
      <c r="J1390" s="288">
        <v>36</v>
      </c>
      <c r="K1390" s="287" t="str">
        <f>IF(L1390="","",IF(L1390&lt;50,G1390-($K$9*G1390),IF(L1390&gt;=50,H1390-($K$9*H1390))))</f>
        <v/>
      </c>
      <c r="L1390" s="286"/>
    </row>
    <row r="1391" spans="1:12" ht="15" customHeight="1" x14ac:dyDescent="0.25">
      <c r="A1391" s="294" t="s">
        <v>4648</v>
      </c>
      <c r="B1391" s="292" t="s">
        <v>97</v>
      </c>
      <c r="C1391" s="291" t="s">
        <v>2978</v>
      </c>
      <c r="D1391" s="291" t="s">
        <v>15</v>
      </c>
      <c r="E1391" s="291" t="s">
        <v>3615</v>
      </c>
      <c r="F1391" s="290" t="s">
        <v>16</v>
      </c>
      <c r="G1391" s="289">
        <v>33.4</v>
      </c>
      <c r="H1391" s="289">
        <v>28.4</v>
      </c>
      <c r="I1391" s="289">
        <v>1</v>
      </c>
      <c r="J1391" s="288">
        <v>379</v>
      </c>
      <c r="K1391" s="287" t="str">
        <f>IF(L1391="","",IF(L1391&lt;50,G1391-($K$9*G1391),IF(L1391&gt;=50,H1391-($K$9*H1391))))</f>
        <v/>
      </c>
      <c r="L1391" s="286"/>
    </row>
    <row r="1392" spans="1:12" ht="15" customHeight="1" x14ac:dyDescent="0.25">
      <c r="A1392" s="294" t="s">
        <v>4647</v>
      </c>
      <c r="B1392" s="292" t="s">
        <v>97</v>
      </c>
      <c r="C1392" s="291" t="s">
        <v>2978</v>
      </c>
      <c r="D1392" s="291" t="s">
        <v>15</v>
      </c>
      <c r="E1392" s="291" t="s">
        <v>3613</v>
      </c>
      <c r="F1392" s="290" t="s">
        <v>16</v>
      </c>
      <c r="G1392" s="289">
        <v>28.55</v>
      </c>
      <c r="H1392" s="289">
        <v>24.3</v>
      </c>
      <c r="I1392" s="289">
        <v>1</v>
      </c>
      <c r="J1392" s="288">
        <v>500</v>
      </c>
      <c r="K1392" s="287" t="str">
        <f>IF(L1392="","",IF(L1392&lt;50,G1392-($K$9*G1392),IF(L1392&gt;=50,H1392-($K$9*H1392))))</f>
        <v/>
      </c>
      <c r="L1392" s="286"/>
    </row>
    <row r="1393" spans="1:12" ht="15" customHeight="1" x14ac:dyDescent="0.25">
      <c r="A1393" s="294" t="s">
        <v>4646</v>
      </c>
      <c r="B1393" s="292" t="s">
        <v>97</v>
      </c>
      <c r="C1393" s="291" t="s">
        <v>2978</v>
      </c>
      <c r="D1393" s="291" t="s">
        <v>15</v>
      </c>
      <c r="E1393" s="291" t="s">
        <v>3638</v>
      </c>
      <c r="F1393" s="290" t="s">
        <v>16</v>
      </c>
      <c r="G1393" s="289">
        <v>24.9</v>
      </c>
      <c r="H1393" s="289">
        <v>21.2</v>
      </c>
      <c r="I1393" s="289">
        <v>1</v>
      </c>
      <c r="J1393" s="288">
        <v>500</v>
      </c>
      <c r="K1393" s="287" t="str">
        <f>IF(L1393="","",IF(L1393&lt;50,G1393-($K$9*G1393),IF(L1393&gt;=50,H1393-($K$9*H1393))))</f>
        <v/>
      </c>
      <c r="L1393" s="286"/>
    </row>
    <row r="1394" spans="1:12" ht="15" customHeight="1" x14ac:dyDescent="0.25">
      <c r="A1394" s="294" t="s">
        <v>4645</v>
      </c>
      <c r="B1394" s="292" t="s">
        <v>97</v>
      </c>
      <c r="C1394" s="291" t="s">
        <v>2978</v>
      </c>
      <c r="D1394" s="291" t="s">
        <v>15</v>
      </c>
      <c r="E1394" s="291" t="s">
        <v>3636</v>
      </c>
      <c r="F1394" s="290" t="s">
        <v>16</v>
      </c>
      <c r="G1394" s="289">
        <v>21</v>
      </c>
      <c r="H1394" s="289">
        <v>17.850000000000001</v>
      </c>
      <c r="I1394" s="289">
        <v>1</v>
      </c>
      <c r="J1394" s="288">
        <v>381</v>
      </c>
      <c r="K1394" s="287" t="str">
        <f>IF(L1394="","",IF(L1394&lt;50,G1394-($K$9*G1394),IF(L1394&gt;=50,H1394-($K$9*H1394))))</f>
        <v/>
      </c>
      <c r="L1394" s="286"/>
    </row>
    <row r="1395" spans="1:12" ht="15" customHeight="1" x14ac:dyDescent="0.25">
      <c r="A1395" s="294" t="s">
        <v>4644</v>
      </c>
      <c r="B1395" s="292" t="s">
        <v>97</v>
      </c>
      <c r="C1395" s="291" t="s">
        <v>2978</v>
      </c>
      <c r="D1395" s="291" t="s">
        <v>15</v>
      </c>
      <c r="E1395" s="291" t="s">
        <v>3629</v>
      </c>
      <c r="F1395" s="290" t="s">
        <v>16</v>
      </c>
      <c r="G1395" s="289">
        <v>18.850000000000001</v>
      </c>
      <c r="H1395" s="289">
        <v>16.05</v>
      </c>
      <c r="I1395" s="289">
        <v>1</v>
      </c>
      <c r="J1395" s="288">
        <v>195</v>
      </c>
      <c r="K1395" s="287" t="str">
        <f>IF(L1395="","",IF(L1395&lt;50,G1395-($K$9*G1395),IF(L1395&gt;=50,H1395-($K$9*H1395))))</f>
        <v/>
      </c>
      <c r="L1395" s="286"/>
    </row>
    <row r="1396" spans="1:12" ht="15" customHeight="1" x14ac:dyDescent="0.25">
      <c r="A1396" s="294" t="s">
        <v>4643</v>
      </c>
      <c r="B1396" s="292" t="s">
        <v>142</v>
      </c>
      <c r="C1396" s="291" t="s">
        <v>4641</v>
      </c>
      <c r="D1396" s="291" t="s">
        <v>15</v>
      </c>
      <c r="E1396" s="291" t="s">
        <v>3627</v>
      </c>
      <c r="F1396" s="290" t="s">
        <v>20</v>
      </c>
      <c r="G1396" s="289">
        <v>73.5</v>
      </c>
      <c r="H1396" s="289">
        <v>62.5</v>
      </c>
      <c r="I1396" s="289">
        <v>1</v>
      </c>
      <c r="J1396" s="288">
        <v>38</v>
      </c>
      <c r="K1396" s="287" t="str">
        <f>IF(L1396="","",IF(L1396&lt;50,G1396-($K$9*G1396),IF(L1396&gt;=50,H1396-($K$9*H1396))))</f>
        <v/>
      </c>
      <c r="L1396" s="286"/>
    </row>
    <row r="1397" spans="1:12" ht="15" customHeight="1" x14ac:dyDescent="0.25">
      <c r="A1397" s="294" t="s">
        <v>4642</v>
      </c>
      <c r="B1397" s="292" t="s">
        <v>142</v>
      </c>
      <c r="C1397" s="291" t="s">
        <v>4641</v>
      </c>
      <c r="D1397" s="291" t="s">
        <v>15</v>
      </c>
      <c r="E1397" s="291" t="s">
        <v>3638</v>
      </c>
      <c r="F1397" s="290" t="s">
        <v>20</v>
      </c>
      <c r="G1397" s="289">
        <v>27.05</v>
      </c>
      <c r="H1397" s="289">
        <v>23</v>
      </c>
      <c r="I1397" s="289">
        <v>1</v>
      </c>
      <c r="J1397" s="288">
        <v>15</v>
      </c>
      <c r="K1397" s="287" t="str">
        <f>IF(L1397="","",IF(L1397&lt;50,G1397-($K$9*G1397),IF(L1397&gt;=50,H1397-($K$9*H1397))))</f>
        <v/>
      </c>
      <c r="L1397" s="286"/>
    </row>
    <row r="1398" spans="1:12" ht="15" customHeight="1" x14ac:dyDescent="0.25">
      <c r="A1398" s="294" t="s">
        <v>4640</v>
      </c>
      <c r="B1398" s="292" t="s">
        <v>174</v>
      </c>
      <c r="C1398" s="291" t="s">
        <v>4628</v>
      </c>
      <c r="D1398" s="291" t="s">
        <v>4616</v>
      </c>
      <c r="E1398" s="291" t="s">
        <v>3705</v>
      </c>
      <c r="F1398" s="290" t="s">
        <v>19</v>
      </c>
      <c r="G1398" s="289">
        <v>34.15</v>
      </c>
      <c r="H1398" s="289">
        <v>29.05</v>
      </c>
      <c r="I1398" s="289"/>
      <c r="J1398" s="288">
        <v>111</v>
      </c>
      <c r="K1398" s="287" t="str">
        <f>IF(L1398="","",IF(L1398&lt;50,G1398-($K$9*G1398),IF(L1398&gt;=50,H1398-($K$9*H1398))))</f>
        <v/>
      </c>
      <c r="L1398" s="286"/>
    </row>
    <row r="1399" spans="1:12" ht="15" customHeight="1" x14ac:dyDescent="0.25">
      <c r="A1399" s="294" t="s">
        <v>4639</v>
      </c>
      <c r="B1399" s="292" t="s">
        <v>174</v>
      </c>
      <c r="C1399" s="291" t="s">
        <v>4628</v>
      </c>
      <c r="D1399" s="291" t="s">
        <v>4616</v>
      </c>
      <c r="E1399" s="291" t="s">
        <v>3617</v>
      </c>
      <c r="F1399" s="290" t="s">
        <v>19</v>
      </c>
      <c r="G1399" s="289">
        <v>36.35</v>
      </c>
      <c r="H1399" s="289">
        <v>30.9</v>
      </c>
      <c r="I1399" s="289"/>
      <c r="J1399" s="288">
        <v>50</v>
      </c>
      <c r="K1399" s="287" t="str">
        <f>IF(L1399="","",IF(L1399&lt;50,G1399-($K$9*G1399),IF(L1399&gt;=50,H1399-($K$9*H1399))))</f>
        <v/>
      </c>
      <c r="L1399" s="286"/>
    </row>
    <row r="1400" spans="1:12" ht="15" customHeight="1" x14ac:dyDescent="0.25">
      <c r="A1400" s="294" t="s">
        <v>4638</v>
      </c>
      <c r="B1400" s="292" t="s">
        <v>174</v>
      </c>
      <c r="C1400" s="291" t="s">
        <v>4628</v>
      </c>
      <c r="D1400" s="291" t="s">
        <v>4616</v>
      </c>
      <c r="E1400" s="291" t="s">
        <v>3661</v>
      </c>
      <c r="F1400" s="290" t="s">
        <v>19</v>
      </c>
      <c r="G1400" s="289">
        <v>31.85</v>
      </c>
      <c r="H1400" s="289">
        <v>27.1</v>
      </c>
      <c r="I1400" s="289"/>
      <c r="J1400" s="288">
        <v>67</v>
      </c>
      <c r="K1400" s="287" t="str">
        <f>IF(L1400="","",IF(L1400&lt;50,G1400-($K$9*G1400),IF(L1400&gt;=50,H1400-($K$9*H1400))))</f>
        <v/>
      </c>
      <c r="L1400" s="286"/>
    </row>
    <row r="1401" spans="1:12" ht="15" customHeight="1" x14ac:dyDescent="0.25">
      <c r="A1401" s="294" t="s">
        <v>4637</v>
      </c>
      <c r="B1401" s="292" t="s">
        <v>174</v>
      </c>
      <c r="C1401" s="291" t="s">
        <v>4628</v>
      </c>
      <c r="D1401" s="291" t="s">
        <v>4616</v>
      </c>
      <c r="E1401" s="291" t="s">
        <v>3668</v>
      </c>
      <c r="F1401" s="290" t="s">
        <v>19</v>
      </c>
      <c r="G1401" s="289">
        <v>42.1</v>
      </c>
      <c r="H1401" s="289">
        <v>35.799999999999997</v>
      </c>
      <c r="I1401" s="289"/>
      <c r="J1401" s="288">
        <v>39</v>
      </c>
      <c r="K1401" s="287" t="str">
        <f>IF(L1401="","",IF(L1401&lt;50,G1401-($K$9*G1401),IF(L1401&gt;=50,H1401-($K$9*H1401))))</f>
        <v/>
      </c>
      <c r="L1401" s="286"/>
    </row>
    <row r="1402" spans="1:12" ht="15" customHeight="1" x14ac:dyDescent="0.25">
      <c r="A1402" s="294" t="s">
        <v>4636</v>
      </c>
      <c r="B1402" s="292" t="s">
        <v>174</v>
      </c>
      <c r="C1402" s="291" t="s">
        <v>4628</v>
      </c>
      <c r="D1402" s="291" t="s">
        <v>4616</v>
      </c>
      <c r="E1402" s="291" t="s">
        <v>3779</v>
      </c>
      <c r="F1402" s="290" t="s">
        <v>19</v>
      </c>
      <c r="G1402" s="289">
        <v>40.35</v>
      </c>
      <c r="H1402" s="289">
        <v>34.299999999999997</v>
      </c>
      <c r="I1402" s="289"/>
      <c r="J1402" s="288">
        <v>86</v>
      </c>
      <c r="K1402" s="287" t="str">
        <f>IF(L1402="","",IF(L1402&lt;50,G1402-($K$9*G1402),IF(L1402&gt;=50,H1402-($K$9*H1402))))</f>
        <v/>
      </c>
      <c r="L1402" s="286"/>
    </row>
    <row r="1403" spans="1:12" ht="15" customHeight="1" x14ac:dyDescent="0.25">
      <c r="A1403" s="294" t="s">
        <v>4635</v>
      </c>
      <c r="B1403" s="292" t="s">
        <v>174</v>
      </c>
      <c r="C1403" s="291" t="s">
        <v>4628</v>
      </c>
      <c r="D1403" s="291" t="s">
        <v>4616</v>
      </c>
      <c r="E1403" s="291" t="s">
        <v>3681</v>
      </c>
      <c r="F1403" s="290" t="s">
        <v>19</v>
      </c>
      <c r="G1403" s="289">
        <v>38</v>
      </c>
      <c r="H1403" s="289">
        <v>32.299999999999997</v>
      </c>
      <c r="I1403" s="289"/>
      <c r="J1403" s="288">
        <v>162</v>
      </c>
      <c r="K1403" s="287" t="str">
        <f>IF(L1403="","",IF(L1403&lt;50,G1403-($K$9*G1403),IF(L1403&gt;=50,H1403-($K$9*H1403))))</f>
        <v/>
      </c>
      <c r="L1403" s="286"/>
    </row>
    <row r="1404" spans="1:12" ht="15" customHeight="1" x14ac:dyDescent="0.25">
      <c r="A1404" s="294" t="s">
        <v>4634</v>
      </c>
      <c r="B1404" s="292" t="s">
        <v>174</v>
      </c>
      <c r="C1404" s="291" t="s">
        <v>4628</v>
      </c>
      <c r="D1404" s="291" t="s">
        <v>4616</v>
      </c>
      <c r="E1404" s="291" t="s">
        <v>3615</v>
      </c>
      <c r="F1404" s="290" t="s">
        <v>19</v>
      </c>
      <c r="G1404" s="289">
        <v>25</v>
      </c>
      <c r="H1404" s="289">
        <v>21.25</v>
      </c>
      <c r="I1404" s="289"/>
      <c r="J1404" s="288">
        <v>500</v>
      </c>
      <c r="K1404" s="287" t="str">
        <f>IF(L1404="","",IF(L1404&lt;50,G1404-($K$9*G1404),IF(L1404&gt;=50,H1404-($K$9*H1404))))</f>
        <v/>
      </c>
      <c r="L1404" s="286"/>
    </row>
    <row r="1405" spans="1:12" ht="15" customHeight="1" x14ac:dyDescent="0.25">
      <c r="A1405" s="294" t="s">
        <v>4633</v>
      </c>
      <c r="B1405" s="292" t="s">
        <v>174</v>
      </c>
      <c r="C1405" s="291" t="s">
        <v>4628</v>
      </c>
      <c r="D1405" s="291" t="s">
        <v>4616</v>
      </c>
      <c r="E1405" s="291" t="s">
        <v>3613</v>
      </c>
      <c r="F1405" s="290" t="s">
        <v>19</v>
      </c>
      <c r="G1405" s="289">
        <v>19.850000000000001</v>
      </c>
      <c r="H1405" s="289">
        <v>16.899999999999999</v>
      </c>
      <c r="I1405" s="289"/>
      <c r="J1405" s="288">
        <v>132</v>
      </c>
      <c r="K1405" s="287" t="str">
        <f>IF(L1405="","",IF(L1405&lt;50,G1405-($K$9*G1405),IF(L1405&gt;=50,H1405-($K$9*H1405))))</f>
        <v/>
      </c>
      <c r="L1405" s="286"/>
    </row>
    <row r="1406" spans="1:12" ht="15" customHeight="1" x14ac:dyDescent="0.25">
      <c r="A1406" s="294" t="s">
        <v>4632</v>
      </c>
      <c r="B1406" s="292" t="s">
        <v>174</v>
      </c>
      <c r="C1406" s="291" t="s">
        <v>4628</v>
      </c>
      <c r="D1406" s="291" t="s">
        <v>4616</v>
      </c>
      <c r="E1406" s="291" t="s">
        <v>3638</v>
      </c>
      <c r="F1406" s="290" t="s">
        <v>19</v>
      </c>
      <c r="G1406" s="289">
        <v>16.45</v>
      </c>
      <c r="H1406" s="289">
        <v>14</v>
      </c>
      <c r="I1406" s="289"/>
      <c r="J1406" s="288">
        <v>385</v>
      </c>
      <c r="K1406" s="287" t="str">
        <f>IF(L1406="","",IF(L1406&lt;50,G1406-($K$9*G1406),IF(L1406&gt;=50,H1406-($K$9*H1406))))</f>
        <v/>
      </c>
      <c r="L1406" s="286"/>
    </row>
    <row r="1407" spans="1:12" ht="15" customHeight="1" x14ac:dyDescent="0.25">
      <c r="A1407" s="294" t="s">
        <v>4631</v>
      </c>
      <c r="B1407" s="292" t="s">
        <v>174</v>
      </c>
      <c r="C1407" s="291" t="s">
        <v>4628</v>
      </c>
      <c r="D1407" s="291" t="s">
        <v>4616</v>
      </c>
      <c r="E1407" s="291" t="s">
        <v>3636</v>
      </c>
      <c r="F1407" s="290" t="s">
        <v>19</v>
      </c>
      <c r="G1407" s="289">
        <v>15.05</v>
      </c>
      <c r="H1407" s="289">
        <v>12.8</v>
      </c>
      <c r="I1407" s="289"/>
      <c r="J1407" s="288">
        <v>398</v>
      </c>
      <c r="K1407" s="287" t="str">
        <f>IF(L1407="","",IF(L1407&lt;50,G1407-($K$9*G1407),IF(L1407&gt;=50,H1407-($K$9*H1407))))</f>
        <v/>
      </c>
      <c r="L1407" s="286"/>
    </row>
    <row r="1408" spans="1:12" ht="15" customHeight="1" x14ac:dyDescent="0.25">
      <c r="A1408" s="294" t="s">
        <v>4630</v>
      </c>
      <c r="B1408" s="292" t="s">
        <v>174</v>
      </c>
      <c r="C1408" s="291" t="s">
        <v>4628</v>
      </c>
      <c r="D1408" s="291" t="s">
        <v>4616</v>
      </c>
      <c r="E1408" s="291" t="s">
        <v>3629</v>
      </c>
      <c r="F1408" s="290" t="s">
        <v>19</v>
      </c>
      <c r="G1408" s="289">
        <v>13.05</v>
      </c>
      <c r="H1408" s="289">
        <v>11.1</v>
      </c>
      <c r="I1408" s="289"/>
      <c r="J1408" s="288">
        <v>429</v>
      </c>
      <c r="K1408" s="287" t="str">
        <f>IF(L1408="","",IF(L1408&lt;50,G1408-($K$9*G1408),IF(L1408&gt;=50,H1408-($K$9*H1408))))</f>
        <v/>
      </c>
      <c r="L1408" s="286"/>
    </row>
    <row r="1409" spans="1:12" ht="15" customHeight="1" x14ac:dyDescent="0.25">
      <c r="A1409" s="294" t="s">
        <v>4629</v>
      </c>
      <c r="B1409" s="292" t="s">
        <v>174</v>
      </c>
      <c r="C1409" s="291" t="s">
        <v>4628</v>
      </c>
      <c r="D1409" s="291" t="s">
        <v>4616</v>
      </c>
      <c r="E1409" s="291" t="s">
        <v>3848</v>
      </c>
      <c r="F1409" s="290" t="s">
        <v>19</v>
      </c>
      <c r="G1409" s="289">
        <v>11.55</v>
      </c>
      <c r="H1409" s="289">
        <v>9.85</v>
      </c>
      <c r="I1409" s="289"/>
      <c r="J1409" s="288">
        <v>172</v>
      </c>
      <c r="K1409" s="287" t="str">
        <f>IF(L1409="","",IF(L1409&lt;50,G1409-($K$9*G1409),IF(L1409&gt;=50,H1409-($K$9*H1409))))</f>
        <v/>
      </c>
      <c r="L1409" s="286"/>
    </row>
    <row r="1410" spans="1:12" ht="15" customHeight="1" x14ac:dyDescent="0.25">
      <c r="A1410" s="294" t="s">
        <v>4627</v>
      </c>
      <c r="B1410" s="292" t="s">
        <v>98</v>
      </c>
      <c r="C1410" s="291" t="s">
        <v>2943</v>
      </c>
      <c r="D1410" s="291" t="s">
        <v>4616</v>
      </c>
      <c r="E1410" s="291" t="s">
        <v>3705</v>
      </c>
      <c r="F1410" s="290" t="s">
        <v>20</v>
      </c>
      <c r="G1410" s="289">
        <v>37.299999999999997</v>
      </c>
      <c r="H1410" s="289">
        <v>31.75</v>
      </c>
      <c r="I1410" s="289">
        <v>1.5</v>
      </c>
      <c r="J1410" s="288">
        <v>107</v>
      </c>
      <c r="K1410" s="287" t="str">
        <f>IF(L1410="","",IF(L1410&lt;50,G1410-($K$9*G1410),IF(L1410&gt;=50,H1410-($K$9*H1410))))</f>
        <v/>
      </c>
      <c r="L1410" s="286"/>
    </row>
    <row r="1411" spans="1:12" ht="15" customHeight="1" x14ac:dyDescent="0.25">
      <c r="A1411" s="294" t="s">
        <v>4626</v>
      </c>
      <c r="B1411" s="292" t="s">
        <v>98</v>
      </c>
      <c r="C1411" s="291" t="s">
        <v>2943</v>
      </c>
      <c r="D1411" s="291" t="s">
        <v>4616</v>
      </c>
      <c r="E1411" s="291" t="s">
        <v>3617</v>
      </c>
      <c r="F1411" s="290" t="s">
        <v>20</v>
      </c>
      <c r="G1411" s="289">
        <v>39</v>
      </c>
      <c r="H1411" s="289">
        <v>33.15</v>
      </c>
      <c r="I1411" s="289">
        <v>1.5</v>
      </c>
      <c r="J1411" s="288">
        <v>139</v>
      </c>
      <c r="K1411" s="287" t="str">
        <f>IF(L1411="","",IF(L1411&lt;50,G1411-($K$9*G1411),IF(L1411&gt;=50,H1411-($K$9*H1411))))</f>
        <v/>
      </c>
      <c r="L1411" s="286"/>
    </row>
    <row r="1412" spans="1:12" ht="15" customHeight="1" x14ac:dyDescent="0.25">
      <c r="A1412" s="294" t="s">
        <v>4625</v>
      </c>
      <c r="B1412" s="292" t="s">
        <v>98</v>
      </c>
      <c r="C1412" s="291" t="s">
        <v>2943</v>
      </c>
      <c r="D1412" s="291" t="s">
        <v>4616</v>
      </c>
      <c r="E1412" s="291" t="s">
        <v>3661</v>
      </c>
      <c r="F1412" s="290" t="s">
        <v>20</v>
      </c>
      <c r="G1412" s="289">
        <v>34.15</v>
      </c>
      <c r="H1412" s="289">
        <v>29.05</v>
      </c>
      <c r="I1412" s="289">
        <v>1.5</v>
      </c>
      <c r="J1412" s="288">
        <v>139</v>
      </c>
      <c r="K1412" s="287" t="str">
        <f>IF(L1412="","",IF(L1412&lt;50,G1412-($K$9*G1412),IF(L1412&gt;=50,H1412-($K$9*H1412))))</f>
        <v/>
      </c>
      <c r="L1412" s="286"/>
    </row>
    <row r="1413" spans="1:12" ht="15" customHeight="1" x14ac:dyDescent="0.25">
      <c r="A1413" s="294" t="s">
        <v>4624</v>
      </c>
      <c r="B1413" s="292" t="s">
        <v>98</v>
      </c>
      <c r="C1413" s="291" t="s">
        <v>2943</v>
      </c>
      <c r="D1413" s="291" t="s">
        <v>4616</v>
      </c>
      <c r="E1413" s="291" t="s">
        <v>3952</v>
      </c>
      <c r="F1413" s="290" t="s">
        <v>20</v>
      </c>
      <c r="G1413" s="289">
        <v>35.5</v>
      </c>
      <c r="H1413" s="289">
        <v>30.2</v>
      </c>
      <c r="I1413" s="289">
        <v>1.5</v>
      </c>
      <c r="J1413" s="288">
        <v>23</v>
      </c>
      <c r="K1413" s="287" t="str">
        <f>IF(L1413="","",IF(L1413&lt;50,G1413-($K$9*G1413),IF(L1413&gt;=50,H1413-($K$9*H1413))))</f>
        <v/>
      </c>
      <c r="L1413" s="286"/>
    </row>
    <row r="1414" spans="1:12" ht="15" customHeight="1" x14ac:dyDescent="0.25">
      <c r="A1414" s="294" t="s">
        <v>4623</v>
      </c>
      <c r="B1414" s="292" t="s">
        <v>98</v>
      </c>
      <c r="C1414" s="291" t="s">
        <v>2943</v>
      </c>
      <c r="D1414" s="291" t="s">
        <v>4616</v>
      </c>
      <c r="E1414" s="291" t="s">
        <v>4622</v>
      </c>
      <c r="F1414" s="290" t="s">
        <v>20</v>
      </c>
      <c r="G1414" s="289">
        <v>31.1</v>
      </c>
      <c r="H1414" s="289">
        <v>26.45</v>
      </c>
      <c r="I1414" s="289">
        <v>1.5</v>
      </c>
      <c r="J1414" s="288">
        <v>23</v>
      </c>
      <c r="K1414" s="287" t="str">
        <f>IF(L1414="","",IF(L1414&lt;50,G1414-($K$9*G1414),IF(L1414&gt;=50,H1414-($K$9*H1414))))</f>
        <v/>
      </c>
      <c r="L1414" s="286"/>
    </row>
    <row r="1415" spans="1:12" ht="15" customHeight="1" x14ac:dyDescent="0.25">
      <c r="A1415" s="294" t="s">
        <v>4621</v>
      </c>
      <c r="B1415" s="292" t="s">
        <v>98</v>
      </c>
      <c r="C1415" s="291" t="s">
        <v>2943</v>
      </c>
      <c r="D1415" s="291" t="s">
        <v>4616</v>
      </c>
      <c r="E1415" s="291" t="s">
        <v>3613</v>
      </c>
      <c r="F1415" s="290" t="s">
        <v>20</v>
      </c>
      <c r="G1415" s="289">
        <v>22.35</v>
      </c>
      <c r="H1415" s="289">
        <v>19</v>
      </c>
      <c r="I1415" s="289">
        <v>1.5</v>
      </c>
      <c r="J1415" s="288">
        <v>500</v>
      </c>
      <c r="K1415" s="287" t="str">
        <f>IF(L1415="","",IF(L1415&lt;50,G1415-($K$9*G1415),IF(L1415&gt;=50,H1415-($K$9*H1415))))</f>
        <v/>
      </c>
      <c r="L1415" s="286"/>
    </row>
    <row r="1416" spans="1:12" ht="15" customHeight="1" x14ac:dyDescent="0.25">
      <c r="A1416" s="294" t="s">
        <v>4620</v>
      </c>
      <c r="B1416" s="292" t="s">
        <v>98</v>
      </c>
      <c r="C1416" s="291" t="s">
        <v>2943</v>
      </c>
      <c r="D1416" s="291" t="s">
        <v>4616</v>
      </c>
      <c r="E1416" s="291" t="s">
        <v>3638</v>
      </c>
      <c r="F1416" s="290" t="s">
        <v>20</v>
      </c>
      <c r="G1416" s="289">
        <v>18.2</v>
      </c>
      <c r="H1416" s="289">
        <v>15.5</v>
      </c>
      <c r="I1416" s="289">
        <v>1.5</v>
      </c>
      <c r="J1416" s="288">
        <v>500</v>
      </c>
      <c r="K1416" s="287" t="str">
        <f>IF(L1416="","",IF(L1416&lt;50,G1416-($K$9*G1416),IF(L1416&gt;=50,H1416-($K$9*H1416))))</f>
        <v/>
      </c>
      <c r="L1416" s="286"/>
    </row>
    <row r="1417" spans="1:12" ht="15" customHeight="1" x14ac:dyDescent="0.25">
      <c r="A1417" s="294" t="s">
        <v>4619</v>
      </c>
      <c r="B1417" s="292" t="s">
        <v>98</v>
      </c>
      <c r="C1417" s="291" t="s">
        <v>2943</v>
      </c>
      <c r="D1417" s="291" t="s">
        <v>4616</v>
      </c>
      <c r="E1417" s="291" t="s">
        <v>3636</v>
      </c>
      <c r="F1417" s="290" t="s">
        <v>20</v>
      </c>
      <c r="G1417" s="289">
        <v>16.5</v>
      </c>
      <c r="H1417" s="289">
        <v>14.05</v>
      </c>
      <c r="I1417" s="289">
        <v>1.5</v>
      </c>
      <c r="J1417" s="288">
        <v>500</v>
      </c>
      <c r="K1417" s="287" t="str">
        <f>IF(L1417="","",IF(L1417&lt;50,G1417-($K$9*G1417),IF(L1417&gt;=50,H1417-($K$9*H1417))))</f>
        <v/>
      </c>
      <c r="L1417" s="286"/>
    </row>
    <row r="1418" spans="1:12" ht="15" customHeight="1" x14ac:dyDescent="0.25">
      <c r="A1418" s="294" t="s">
        <v>4618</v>
      </c>
      <c r="B1418" s="292" t="s">
        <v>98</v>
      </c>
      <c r="C1418" s="291" t="s">
        <v>2943</v>
      </c>
      <c r="D1418" s="291" t="s">
        <v>4616</v>
      </c>
      <c r="E1418" s="291" t="s">
        <v>3629</v>
      </c>
      <c r="F1418" s="290" t="s">
        <v>20</v>
      </c>
      <c r="G1418" s="289">
        <v>15.1</v>
      </c>
      <c r="H1418" s="289">
        <v>12.85</v>
      </c>
      <c r="I1418" s="289">
        <v>1.5</v>
      </c>
      <c r="J1418" s="288">
        <v>500</v>
      </c>
      <c r="K1418" s="287" t="str">
        <f>IF(L1418="","",IF(L1418&lt;50,G1418-($K$9*G1418),IF(L1418&gt;=50,H1418-($K$9*H1418))))</f>
        <v/>
      </c>
      <c r="L1418" s="286"/>
    </row>
    <row r="1419" spans="1:12" ht="15" customHeight="1" x14ac:dyDescent="0.25">
      <c r="A1419" s="294" t="s">
        <v>4617</v>
      </c>
      <c r="B1419" s="292" t="s">
        <v>98</v>
      </c>
      <c r="C1419" s="291" t="s">
        <v>2943</v>
      </c>
      <c r="D1419" s="291" t="s">
        <v>4616</v>
      </c>
      <c r="E1419" s="291" t="s">
        <v>3848</v>
      </c>
      <c r="F1419" s="290" t="s">
        <v>20</v>
      </c>
      <c r="G1419" s="289">
        <v>13.6</v>
      </c>
      <c r="H1419" s="289">
        <v>11.6</v>
      </c>
      <c r="I1419" s="289">
        <v>1.5</v>
      </c>
      <c r="J1419" s="288">
        <v>293</v>
      </c>
      <c r="K1419" s="287" t="str">
        <f>IF(L1419="","",IF(L1419&lt;50,G1419-($K$9*G1419),IF(L1419&gt;=50,H1419-($K$9*H1419))))</f>
        <v/>
      </c>
      <c r="L1419" s="286"/>
    </row>
    <row r="1420" spans="1:12" ht="15" customHeight="1" x14ac:dyDescent="0.25">
      <c r="A1420" s="294" t="s">
        <v>4615</v>
      </c>
      <c r="B1420" s="292" t="s">
        <v>198</v>
      </c>
      <c r="C1420" s="291" t="s">
        <v>4612</v>
      </c>
      <c r="D1420" s="291" t="s">
        <v>15</v>
      </c>
      <c r="E1420" s="291" t="s">
        <v>3615</v>
      </c>
      <c r="F1420" s="290" t="s">
        <v>22</v>
      </c>
      <c r="G1420" s="289">
        <v>19.100000000000001</v>
      </c>
      <c r="H1420" s="289">
        <v>16.25</v>
      </c>
      <c r="I1420" s="289"/>
      <c r="J1420" s="288">
        <v>500</v>
      </c>
      <c r="K1420" s="287" t="str">
        <f>IF(L1420="","",IF(L1420&lt;50,G1420-($K$9*G1420),IF(L1420&gt;=50,H1420-($K$9*H1420))))</f>
        <v/>
      </c>
      <c r="L1420" s="286"/>
    </row>
    <row r="1421" spans="1:12" ht="15" customHeight="1" x14ac:dyDescent="0.25">
      <c r="A1421" s="294" t="s">
        <v>4614</v>
      </c>
      <c r="B1421" s="292" t="s">
        <v>198</v>
      </c>
      <c r="C1421" s="291" t="s">
        <v>4612</v>
      </c>
      <c r="D1421" s="291" t="s">
        <v>15</v>
      </c>
      <c r="E1421" s="291" t="s">
        <v>3613</v>
      </c>
      <c r="F1421" s="290" t="s">
        <v>22</v>
      </c>
      <c r="G1421" s="289">
        <v>16.45</v>
      </c>
      <c r="H1421" s="289">
        <v>14</v>
      </c>
      <c r="I1421" s="289"/>
      <c r="J1421" s="288">
        <v>384</v>
      </c>
      <c r="K1421" s="287" t="str">
        <f>IF(L1421="","",IF(L1421&lt;50,G1421-($K$9*G1421),IF(L1421&gt;=50,H1421-($K$9*H1421))))</f>
        <v/>
      </c>
      <c r="L1421" s="286"/>
    </row>
    <row r="1422" spans="1:12" ht="15" customHeight="1" x14ac:dyDescent="0.25">
      <c r="A1422" s="294" t="s">
        <v>4613</v>
      </c>
      <c r="B1422" s="292" t="s">
        <v>198</v>
      </c>
      <c r="C1422" s="291" t="s">
        <v>4612</v>
      </c>
      <c r="D1422" s="291" t="s">
        <v>15</v>
      </c>
      <c r="E1422" s="291" t="s">
        <v>3638</v>
      </c>
      <c r="F1422" s="290" t="s">
        <v>22</v>
      </c>
      <c r="G1422" s="289">
        <v>15.05</v>
      </c>
      <c r="H1422" s="289">
        <v>12.8</v>
      </c>
      <c r="I1422" s="289"/>
      <c r="J1422" s="288">
        <v>115</v>
      </c>
      <c r="K1422" s="287" t="str">
        <f>IF(L1422="","",IF(L1422&lt;50,G1422-($K$9*G1422),IF(L1422&gt;=50,H1422-($K$9*H1422))))</f>
        <v/>
      </c>
      <c r="L1422" s="286"/>
    </row>
    <row r="1423" spans="1:12" ht="15" customHeight="1" x14ac:dyDescent="0.25">
      <c r="A1423" s="294" t="s">
        <v>4611</v>
      </c>
      <c r="B1423" s="292" t="s">
        <v>199</v>
      </c>
      <c r="C1423" s="291" t="s">
        <v>2956</v>
      </c>
      <c r="D1423" s="291" t="s">
        <v>15</v>
      </c>
      <c r="E1423" s="291" t="s">
        <v>3625</v>
      </c>
      <c r="F1423" s="290" t="s">
        <v>22</v>
      </c>
      <c r="G1423" s="289">
        <v>53.55</v>
      </c>
      <c r="H1423" s="289">
        <v>45.55</v>
      </c>
      <c r="I1423" s="289"/>
      <c r="J1423" s="288">
        <v>50</v>
      </c>
      <c r="K1423" s="287" t="str">
        <f>IF(L1423="","",IF(L1423&lt;50,G1423-($K$9*G1423),IF(L1423&gt;=50,H1423-($K$9*H1423))))</f>
        <v/>
      </c>
      <c r="L1423" s="286"/>
    </row>
    <row r="1424" spans="1:12" ht="15" customHeight="1" x14ac:dyDescent="0.25">
      <c r="A1424" s="294" t="s">
        <v>4610</v>
      </c>
      <c r="B1424" s="292" t="s">
        <v>199</v>
      </c>
      <c r="C1424" s="291" t="s">
        <v>2956</v>
      </c>
      <c r="D1424" s="291" t="s">
        <v>15</v>
      </c>
      <c r="E1424" s="291" t="s">
        <v>3623</v>
      </c>
      <c r="F1424" s="290" t="s">
        <v>22</v>
      </c>
      <c r="G1424" s="289">
        <v>46.55</v>
      </c>
      <c r="H1424" s="289">
        <v>39.6</v>
      </c>
      <c r="I1424" s="289"/>
      <c r="J1424" s="288">
        <v>287</v>
      </c>
      <c r="K1424" s="287" t="str">
        <f>IF(L1424="","",IF(L1424&lt;50,G1424-($K$9*G1424),IF(L1424&gt;=50,H1424-($K$9*H1424))))</f>
        <v/>
      </c>
      <c r="L1424" s="286"/>
    </row>
    <row r="1425" spans="1:12" ht="15" customHeight="1" x14ac:dyDescent="0.25">
      <c r="A1425" s="294" t="s">
        <v>4609</v>
      </c>
      <c r="B1425" s="292" t="s">
        <v>199</v>
      </c>
      <c r="C1425" s="291" t="s">
        <v>2956</v>
      </c>
      <c r="D1425" s="291" t="s">
        <v>15</v>
      </c>
      <c r="E1425" s="291" t="s">
        <v>3621</v>
      </c>
      <c r="F1425" s="290" t="s">
        <v>22</v>
      </c>
      <c r="G1425" s="289">
        <v>39.6</v>
      </c>
      <c r="H1425" s="289">
        <v>33.700000000000003</v>
      </c>
      <c r="I1425" s="289"/>
      <c r="J1425" s="288">
        <v>370</v>
      </c>
      <c r="K1425" s="287" t="str">
        <f>IF(L1425="","",IF(L1425&lt;50,G1425-($K$9*G1425),IF(L1425&gt;=50,H1425-($K$9*H1425))))</f>
        <v/>
      </c>
      <c r="L1425" s="286"/>
    </row>
    <row r="1426" spans="1:12" ht="15" customHeight="1" x14ac:dyDescent="0.25">
      <c r="A1426" s="294" t="s">
        <v>4608</v>
      </c>
      <c r="B1426" s="292" t="s">
        <v>199</v>
      </c>
      <c r="C1426" s="291" t="s">
        <v>2956</v>
      </c>
      <c r="D1426" s="291" t="s">
        <v>15</v>
      </c>
      <c r="E1426" s="291" t="s">
        <v>3619</v>
      </c>
      <c r="F1426" s="290" t="s">
        <v>22</v>
      </c>
      <c r="G1426" s="289">
        <v>33.5</v>
      </c>
      <c r="H1426" s="289">
        <v>28.5</v>
      </c>
      <c r="I1426" s="289"/>
      <c r="J1426" s="288">
        <v>279</v>
      </c>
      <c r="K1426" s="287" t="str">
        <f>IF(L1426="","",IF(L1426&lt;50,G1426-($K$9*G1426),IF(L1426&gt;=50,H1426-($K$9*H1426))))</f>
        <v/>
      </c>
      <c r="L1426" s="286"/>
    </row>
    <row r="1427" spans="1:12" ht="15" customHeight="1" x14ac:dyDescent="0.25">
      <c r="A1427" s="294" t="s">
        <v>4607</v>
      </c>
      <c r="B1427" s="292" t="s">
        <v>199</v>
      </c>
      <c r="C1427" s="291" t="s">
        <v>2956</v>
      </c>
      <c r="D1427" s="291" t="s">
        <v>15</v>
      </c>
      <c r="E1427" s="291" t="s">
        <v>3617</v>
      </c>
      <c r="F1427" s="290" t="s">
        <v>22</v>
      </c>
      <c r="G1427" s="289">
        <v>30.5</v>
      </c>
      <c r="H1427" s="289">
        <v>25.95</v>
      </c>
      <c r="I1427" s="289"/>
      <c r="J1427" s="288">
        <v>296</v>
      </c>
      <c r="K1427" s="287" t="str">
        <f>IF(L1427="","",IF(L1427&lt;50,G1427-($K$9*G1427),IF(L1427&gt;=50,H1427-($K$9*H1427))))</f>
        <v/>
      </c>
      <c r="L1427" s="286"/>
    </row>
    <row r="1428" spans="1:12" ht="15" customHeight="1" x14ac:dyDescent="0.25">
      <c r="A1428" s="294" t="s">
        <v>4606</v>
      </c>
      <c r="B1428" s="292" t="s">
        <v>199</v>
      </c>
      <c r="C1428" s="291" t="s">
        <v>2956</v>
      </c>
      <c r="D1428" s="291" t="s">
        <v>15</v>
      </c>
      <c r="E1428" s="291" t="s">
        <v>3944</v>
      </c>
      <c r="F1428" s="290" t="s">
        <v>22</v>
      </c>
      <c r="G1428" s="289">
        <v>26.85</v>
      </c>
      <c r="H1428" s="289">
        <v>22.85</v>
      </c>
      <c r="I1428" s="289"/>
      <c r="J1428" s="288">
        <v>39</v>
      </c>
      <c r="K1428" s="287" t="str">
        <f>IF(L1428="","",IF(L1428&lt;50,G1428-($K$9*G1428),IF(L1428&gt;=50,H1428-($K$9*H1428))))</f>
        <v/>
      </c>
      <c r="L1428" s="286"/>
    </row>
    <row r="1429" spans="1:12" ht="15" customHeight="1" x14ac:dyDescent="0.25">
      <c r="A1429" s="294" t="s">
        <v>4605</v>
      </c>
      <c r="B1429" s="292" t="s">
        <v>199</v>
      </c>
      <c r="C1429" s="291" t="s">
        <v>2956</v>
      </c>
      <c r="D1429" s="291" t="s">
        <v>15</v>
      </c>
      <c r="E1429" s="291" t="s">
        <v>3681</v>
      </c>
      <c r="F1429" s="290" t="s">
        <v>22</v>
      </c>
      <c r="G1429" s="289">
        <v>42.2</v>
      </c>
      <c r="H1429" s="289">
        <v>35.9</v>
      </c>
      <c r="I1429" s="289"/>
      <c r="J1429" s="288">
        <v>19</v>
      </c>
      <c r="K1429" s="287" t="str">
        <f>IF(L1429="","",IF(L1429&lt;50,G1429-($K$9*G1429),IF(L1429&gt;=50,H1429-($K$9*H1429))))</f>
        <v/>
      </c>
      <c r="L1429" s="286"/>
    </row>
    <row r="1430" spans="1:12" ht="15" customHeight="1" x14ac:dyDescent="0.25">
      <c r="A1430" s="294" t="s">
        <v>4604</v>
      </c>
      <c r="B1430" s="292" t="s">
        <v>199</v>
      </c>
      <c r="C1430" s="291" t="s">
        <v>2956</v>
      </c>
      <c r="D1430" s="291" t="s">
        <v>15</v>
      </c>
      <c r="E1430" s="291" t="s">
        <v>3636</v>
      </c>
      <c r="F1430" s="290" t="s">
        <v>22</v>
      </c>
      <c r="G1430" s="289">
        <v>24.5</v>
      </c>
      <c r="H1430" s="289">
        <v>20.85</v>
      </c>
      <c r="I1430" s="289"/>
      <c r="J1430" s="288">
        <v>111</v>
      </c>
      <c r="K1430" s="287" t="str">
        <f>IF(L1430="","",IF(L1430&lt;50,G1430-($K$9*G1430),IF(L1430&gt;=50,H1430-($K$9*H1430))))</f>
        <v/>
      </c>
      <c r="L1430" s="286"/>
    </row>
    <row r="1431" spans="1:12" ht="15" customHeight="1" x14ac:dyDescent="0.25">
      <c r="A1431" s="294" t="s">
        <v>4603</v>
      </c>
      <c r="B1431" s="292" t="s">
        <v>199</v>
      </c>
      <c r="C1431" s="291" t="s">
        <v>2956</v>
      </c>
      <c r="D1431" s="291" t="s">
        <v>15</v>
      </c>
      <c r="E1431" s="291" t="s">
        <v>3848</v>
      </c>
      <c r="F1431" s="290" t="s">
        <v>22</v>
      </c>
      <c r="G1431" s="289">
        <v>20.149999999999999</v>
      </c>
      <c r="H1431" s="289">
        <v>17.149999999999999</v>
      </c>
      <c r="I1431" s="289"/>
      <c r="J1431" s="288">
        <v>9</v>
      </c>
      <c r="K1431" s="287" t="str">
        <f>IF(L1431="","",IF(L1431&lt;50,G1431-($K$9*G1431),IF(L1431&gt;=50,H1431-($K$9*H1431))))</f>
        <v/>
      </c>
      <c r="L1431" s="286"/>
    </row>
    <row r="1432" spans="1:12" ht="15" customHeight="1" x14ac:dyDescent="0.25">
      <c r="A1432" s="294" t="s">
        <v>4602</v>
      </c>
      <c r="B1432" s="292" t="s">
        <v>199</v>
      </c>
      <c r="C1432" s="291" t="s">
        <v>2956</v>
      </c>
      <c r="D1432" s="291" t="s">
        <v>15</v>
      </c>
      <c r="E1432" s="291" t="s">
        <v>3941</v>
      </c>
      <c r="F1432" s="290" t="s">
        <v>22</v>
      </c>
      <c r="G1432" s="289">
        <v>19.100000000000001</v>
      </c>
      <c r="H1432" s="289">
        <v>16.25</v>
      </c>
      <c r="I1432" s="289"/>
      <c r="J1432" s="288">
        <v>38</v>
      </c>
      <c r="K1432" s="287" t="str">
        <f>IF(L1432="","",IF(L1432&lt;50,G1432-($K$9*G1432),IF(L1432&gt;=50,H1432-($K$9*H1432))))</f>
        <v/>
      </c>
      <c r="L1432" s="286"/>
    </row>
    <row r="1433" spans="1:12" ht="15" customHeight="1" x14ac:dyDescent="0.25">
      <c r="A1433" s="294" t="s">
        <v>4601</v>
      </c>
      <c r="B1433" s="292" t="s">
        <v>200</v>
      </c>
      <c r="C1433" s="291" t="s">
        <v>2965</v>
      </c>
      <c r="D1433" s="291" t="s">
        <v>15</v>
      </c>
      <c r="E1433" s="291" t="s">
        <v>3679</v>
      </c>
      <c r="F1433" s="290" t="s">
        <v>19</v>
      </c>
      <c r="G1433" s="289">
        <v>29.25</v>
      </c>
      <c r="H1433" s="289">
        <v>24.9</v>
      </c>
      <c r="I1433" s="289"/>
      <c r="J1433" s="288">
        <v>12</v>
      </c>
      <c r="K1433" s="287" t="str">
        <f>IF(L1433="","",IF(L1433&lt;50,G1433-($K$9*G1433),IF(L1433&gt;=50,H1433-($K$9*H1433))))</f>
        <v/>
      </c>
      <c r="L1433" s="286"/>
    </row>
    <row r="1434" spans="1:12" ht="15" customHeight="1" x14ac:dyDescent="0.25">
      <c r="A1434" s="294" t="s">
        <v>4600</v>
      </c>
      <c r="B1434" s="292" t="s">
        <v>200</v>
      </c>
      <c r="C1434" s="291" t="s">
        <v>2965</v>
      </c>
      <c r="D1434" s="291" t="s">
        <v>15</v>
      </c>
      <c r="E1434" s="291" t="s">
        <v>3615</v>
      </c>
      <c r="F1434" s="290" t="s">
        <v>19</v>
      </c>
      <c r="G1434" s="289">
        <v>23.1</v>
      </c>
      <c r="H1434" s="289">
        <v>19.649999999999999</v>
      </c>
      <c r="I1434" s="289"/>
      <c r="J1434" s="288">
        <v>60</v>
      </c>
      <c r="K1434" s="287" t="str">
        <f>IF(L1434="","",IF(L1434&lt;50,G1434-($K$9*G1434),IF(L1434&gt;=50,H1434-($K$9*H1434))))</f>
        <v/>
      </c>
      <c r="L1434" s="286"/>
    </row>
    <row r="1435" spans="1:12" ht="15" customHeight="1" x14ac:dyDescent="0.25">
      <c r="A1435" s="294" t="s">
        <v>4599</v>
      </c>
      <c r="B1435" s="292" t="s">
        <v>200</v>
      </c>
      <c r="C1435" s="291" t="s">
        <v>2965</v>
      </c>
      <c r="D1435" s="291" t="s">
        <v>15</v>
      </c>
      <c r="E1435" s="291" t="s">
        <v>3613</v>
      </c>
      <c r="F1435" s="290" t="s">
        <v>19</v>
      </c>
      <c r="G1435" s="289">
        <v>20.25</v>
      </c>
      <c r="H1435" s="289">
        <v>17.25</v>
      </c>
      <c r="I1435" s="289"/>
      <c r="J1435" s="288">
        <v>187</v>
      </c>
      <c r="K1435" s="287" t="str">
        <f>IF(L1435="","",IF(L1435&lt;50,G1435-($K$9*G1435),IF(L1435&gt;=50,H1435-($K$9*H1435))))</f>
        <v/>
      </c>
      <c r="L1435" s="286"/>
    </row>
    <row r="1436" spans="1:12" ht="15" customHeight="1" x14ac:dyDescent="0.25">
      <c r="A1436" s="294" t="s">
        <v>4598</v>
      </c>
      <c r="B1436" s="292" t="s">
        <v>200</v>
      </c>
      <c r="C1436" s="291" t="s">
        <v>2965</v>
      </c>
      <c r="D1436" s="291" t="s">
        <v>15</v>
      </c>
      <c r="E1436" s="291" t="s">
        <v>3638</v>
      </c>
      <c r="F1436" s="290" t="s">
        <v>19</v>
      </c>
      <c r="G1436" s="289">
        <v>18.75</v>
      </c>
      <c r="H1436" s="289">
        <v>15.95</v>
      </c>
      <c r="I1436" s="289"/>
      <c r="J1436" s="288">
        <v>210</v>
      </c>
      <c r="K1436" s="287" t="str">
        <f>IF(L1436="","",IF(L1436&lt;50,G1436-($K$9*G1436),IF(L1436&gt;=50,H1436-($K$9*H1436))))</f>
        <v/>
      </c>
      <c r="L1436" s="286"/>
    </row>
    <row r="1437" spans="1:12" ht="15" customHeight="1" x14ac:dyDescent="0.25">
      <c r="A1437" s="294" t="s">
        <v>4597</v>
      </c>
      <c r="B1437" s="292" t="s">
        <v>200</v>
      </c>
      <c r="C1437" s="291" t="s">
        <v>2965</v>
      </c>
      <c r="D1437" s="291" t="s">
        <v>15</v>
      </c>
      <c r="E1437" s="291" t="s">
        <v>3848</v>
      </c>
      <c r="F1437" s="290" t="s">
        <v>19</v>
      </c>
      <c r="G1437" s="289">
        <v>12.5</v>
      </c>
      <c r="H1437" s="289">
        <v>10.65</v>
      </c>
      <c r="I1437" s="289"/>
      <c r="J1437" s="288">
        <v>35</v>
      </c>
      <c r="K1437" s="287" t="str">
        <f>IF(L1437="","",IF(L1437&lt;50,G1437-($K$9*G1437),IF(L1437&gt;=50,H1437-($K$9*H1437))))</f>
        <v/>
      </c>
      <c r="L1437" s="286"/>
    </row>
    <row r="1438" spans="1:12" ht="15" customHeight="1" x14ac:dyDescent="0.25">
      <c r="A1438" s="294" t="s">
        <v>4596</v>
      </c>
      <c r="B1438" s="292" t="s">
        <v>99</v>
      </c>
      <c r="C1438" s="291" t="s">
        <v>2949</v>
      </c>
      <c r="D1438" s="291" t="s">
        <v>15</v>
      </c>
      <c r="E1438" s="291" t="s">
        <v>3625</v>
      </c>
      <c r="F1438" s="290" t="s">
        <v>19</v>
      </c>
      <c r="G1438" s="289">
        <v>54.7</v>
      </c>
      <c r="H1438" s="289">
        <v>46.5</v>
      </c>
      <c r="I1438" s="289">
        <v>1.5</v>
      </c>
      <c r="J1438" s="288">
        <v>169</v>
      </c>
      <c r="K1438" s="287" t="str">
        <f>IF(L1438="","",IF(L1438&lt;50,G1438-($K$9*G1438),IF(L1438&gt;=50,H1438-($K$9*H1438))))</f>
        <v/>
      </c>
      <c r="L1438" s="286"/>
    </row>
    <row r="1439" spans="1:12" ht="15" customHeight="1" x14ac:dyDescent="0.25">
      <c r="A1439" s="294" t="s">
        <v>4595</v>
      </c>
      <c r="B1439" s="292" t="s">
        <v>99</v>
      </c>
      <c r="C1439" s="291" t="s">
        <v>2949</v>
      </c>
      <c r="D1439" s="291" t="s">
        <v>15</v>
      </c>
      <c r="E1439" s="291" t="s">
        <v>3715</v>
      </c>
      <c r="F1439" s="290" t="s">
        <v>19</v>
      </c>
      <c r="G1439" s="289">
        <v>47.9</v>
      </c>
      <c r="H1439" s="289">
        <v>40.75</v>
      </c>
      <c r="I1439" s="289">
        <v>1.5</v>
      </c>
      <c r="J1439" s="288">
        <v>133</v>
      </c>
      <c r="K1439" s="287" t="str">
        <f>IF(L1439="","",IF(L1439&lt;50,G1439-($K$9*G1439),IF(L1439&gt;=50,H1439-($K$9*H1439))))</f>
        <v/>
      </c>
      <c r="L1439" s="286"/>
    </row>
    <row r="1440" spans="1:12" ht="15" customHeight="1" x14ac:dyDescent="0.25">
      <c r="A1440" s="294" t="s">
        <v>4594</v>
      </c>
      <c r="B1440" s="292" t="s">
        <v>99</v>
      </c>
      <c r="C1440" s="291" t="s">
        <v>2949</v>
      </c>
      <c r="D1440" s="291" t="s">
        <v>15</v>
      </c>
      <c r="E1440" s="291" t="s">
        <v>3623</v>
      </c>
      <c r="F1440" s="290" t="s">
        <v>19</v>
      </c>
      <c r="G1440" s="289">
        <v>50.55</v>
      </c>
      <c r="H1440" s="289">
        <v>43</v>
      </c>
      <c r="I1440" s="289">
        <v>1.5</v>
      </c>
      <c r="J1440" s="288">
        <v>201</v>
      </c>
      <c r="K1440" s="287" t="str">
        <f>IF(L1440="","",IF(L1440&lt;50,G1440-($K$9*G1440),IF(L1440&gt;=50,H1440-($K$9*H1440))))</f>
        <v/>
      </c>
      <c r="L1440" s="286"/>
    </row>
    <row r="1441" spans="1:12" ht="15" customHeight="1" x14ac:dyDescent="0.25">
      <c r="A1441" s="294" t="s">
        <v>4593</v>
      </c>
      <c r="B1441" s="292" t="s">
        <v>99</v>
      </c>
      <c r="C1441" s="291" t="s">
        <v>2949</v>
      </c>
      <c r="D1441" s="291" t="s">
        <v>15</v>
      </c>
      <c r="E1441" s="291" t="s">
        <v>3712</v>
      </c>
      <c r="F1441" s="290" t="s">
        <v>19</v>
      </c>
      <c r="G1441" s="289">
        <v>44.25</v>
      </c>
      <c r="H1441" s="289">
        <v>37.65</v>
      </c>
      <c r="I1441" s="289">
        <v>1.5</v>
      </c>
      <c r="J1441" s="288">
        <v>333</v>
      </c>
      <c r="K1441" s="287" t="str">
        <f>IF(L1441="","",IF(L1441&lt;50,G1441-($K$9*G1441),IF(L1441&gt;=50,H1441-($K$9*H1441))))</f>
        <v/>
      </c>
      <c r="L1441" s="286"/>
    </row>
    <row r="1442" spans="1:12" ht="15" customHeight="1" x14ac:dyDescent="0.25">
      <c r="A1442" s="294" t="s">
        <v>4592</v>
      </c>
      <c r="B1442" s="292" t="s">
        <v>99</v>
      </c>
      <c r="C1442" s="291" t="s">
        <v>2949</v>
      </c>
      <c r="D1442" s="291" t="s">
        <v>15</v>
      </c>
      <c r="E1442" s="291" t="s">
        <v>3621</v>
      </c>
      <c r="F1442" s="290" t="s">
        <v>19</v>
      </c>
      <c r="G1442" s="289">
        <v>45.45</v>
      </c>
      <c r="H1442" s="289">
        <v>38.65</v>
      </c>
      <c r="I1442" s="289">
        <v>1.5</v>
      </c>
      <c r="J1442" s="288">
        <v>120</v>
      </c>
      <c r="K1442" s="287" t="str">
        <f>IF(L1442="","",IF(L1442&lt;50,G1442-($K$9*G1442),IF(L1442&gt;=50,H1442-($K$9*H1442))))</f>
        <v/>
      </c>
      <c r="L1442" s="286"/>
    </row>
    <row r="1443" spans="1:12" ht="15" customHeight="1" x14ac:dyDescent="0.25">
      <c r="A1443" s="294" t="s">
        <v>4591</v>
      </c>
      <c r="B1443" s="292" t="s">
        <v>99</v>
      </c>
      <c r="C1443" s="291" t="s">
        <v>2949</v>
      </c>
      <c r="D1443" s="291" t="s">
        <v>15</v>
      </c>
      <c r="E1443" s="291" t="s">
        <v>3708</v>
      </c>
      <c r="F1443" s="290" t="s">
        <v>19</v>
      </c>
      <c r="G1443" s="289">
        <v>39.799999999999997</v>
      </c>
      <c r="H1443" s="289">
        <v>33.85</v>
      </c>
      <c r="I1443" s="289">
        <v>1.5</v>
      </c>
      <c r="J1443" s="288">
        <v>191</v>
      </c>
      <c r="K1443" s="287" t="str">
        <f>IF(L1443="","",IF(L1443&lt;50,G1443-($K$9*G1443),IF(L1443&gt;=50,H1443-($K$9*H1443))))</f>
        <v/>
      </c>
      <c r="L1443" s="286"/>
    </row>
    <row r="1444" spans="1:12" ht="15" customHeight="1" x14ac:dyDescent="0.25">
      <c r="A1444" s="294" t="s">
        <v>4590</v>
      </c>
      <c r="B1444" s="292" t="s">
        <v>99</v>
      </c>
      <c r="C1444" s="291" t="s">
        <v>2949</v>
      </c>
      <c r="D1444" s="291" t="s">
        <v>15</v>
      </c>
      <c r="E1444" s="291" t="s">
        <v>3705</v>
      </c>
      <c r="F1444" s="290" t="s">
        <v>19</v>
      </c>
      <c r="G1444" s="289">
        <v>36.25</v>
      </c>
      <c r="H1444" s="289">
        <v>30.85</v>
      </c>
      <c r="I1444" s="289">
        <v>1.5</v>
      </c>
      <c r="J1444" s="288">
        <v>34</v>
      </c>
      <c r="K1444" s="287" t="str">
        <f>IF(L1444="","",IF(L1444&lt;50,G1444-($K$9*G1444),IF(L1444&gt;=50,H1444-($K$9*H1444))))</f>
        <v/>
      </c>
      <c r="L1444" s="286"/>
    </row>
    <row r="1445" spans="1:12" ht="15" customHeight="1" x14ac:dyDescent="0.25">
      <c r="A1445" s="294" t="s">
        <v>4589</v>
      </c>
      <c r="B1445" s="292" t="s">
        <v>99</v>
      </c>
      <c r="C1445" s="291" t="s">
        <v>2949</v>
      </c>
      <c r="D1445" s="291" t="s">
        <v>15</v>
      </c>
      <c r="E1445" s="291" t="s">
        <v>3617</v>
      </c>
      <c r="F1445" s="290" t="s">
        <v>19</v>
      </c>
      <c r="G1445" s="289">
        <v>33.15</v>
      </c>
      <c r="H1445" s="289">
        <v>28.2</v>
      </c>
      <c r="I1445" s="289">
        <v>1.5</v>
      </c>
      <c r="J1445" s="288">
        <v>27</v>
      </c>
      <c r="K1445" s="287" t="str">
        <f>IF(L1445="","",IF(L1445&lt;50,G1445-($K$9*G1445),IF(L1445&gt;=50,H1445-($K$9*H1445))))</f>
        <v/>
      </c>
      <c r="L1445" s="286"/>
    </row>
    <row r="1446" spans="1:12" ht="15" customHeight="1" x14ac:dyDescent="0.25">
      <c r="A1446" s="294" t="s">
        <v>4588</v>
      </c>
      <c r="B1446" s="292" t="s">
        <v>99</v>
      </c>
      <c r="C1446" s="291" t="s">
        <v>2949</v>
      </c>
      <c r="D1446" s="291" t="s">
        <v>15</v>
      </c>
      <c r="E1446" s="291" t="s">
        <v>3642</v>
      </c>
      <c r="F1446" s="290" t="s">
        <v>19</v>
      </c>
      <c r="G1446" s="289">
        <v>31.75</v>
      </c>
      <c r="H1446" s="289">
        <v>27</v>
      </c>
      <c r="I1446" s="289">
        <v>1.5</v>
      </c>
      <c r="J1446" s="288">
        <v>27</v>
      </c>
      <c r="K1446" s="287" t="str">
        <f>IF(L1446="","",IF(L1446&lt;50,G1446-($K$9*G1446),IF(L1446&gt;=50,H1446-($K$9*H1446))))</f>
        <v/>
      </c>
      <c r="L1446" s="286"/>
    </row>
    <row r="1447" spans="1:12" ht="15" customHeight="1" x14ac:dyDescent="0.25">
      <c r="A1447" s="294" t="s">
        <v>4587</v>
      </c>
      <c r="B1447" s="292" t="s">
        <v>99</v>
      </c>
      <c r="C1447" s="291" t="s">
        <v>2949</v>
      </c>
      <c r="D1447" s="291" t="s">
        <v>15</v>
      </c>
      <c r="E1447" s="291" t="s">
        <v>3615</v>
      </c>
      <c r="F1447" s="290" t="s">
        <v>19</v>
      </c>
      <c r="G1447" s="289">
        <v>27.45</v>
      </c>
      <c r="H1447" s="289">
        <v>23.35</v>
      </c>
      <c r="I1447" s="289">
        <v>1.5</v>
      </c>
      <c r="J1447" s="288">
        <v>194</v>
      </c>
      <c r="K1447" s="287" t="str">
        <f>IF(L1447="","",IF(L1447&lt;50,G1447-($K$9*G1447),IF(L1447&gt;=50,H1447-($K$9*H1447))))</f>
        <v/>
      </c>
      <c r="L1447" s="286"/>
    </row>
    <row r="1448" spans="1:12" ht="15" customHeight="1" x14ac:dyDescent="0.25">
      <c r="A1448" s="294" t="s">
        <v>4586</v>
      </c>
      <c r="B1448" s="292" t="s">
        <v>99</v>
      </c>
      <c r="C1448" s="291" t="s">
        <v>2949</v>
      </c>
      <c r="D1448" s="291" t="s">
        <v>15</v>
      </c>
      <c r="E1448" s="291" t="s">
        <v>3636</v>
      </c>
      <c r="F1448" s="290" t="s">
        <v>19</v>
      </c>
      <c r="G1448" s="289">
        <v>17.149999999999999</v>
      </c>
      <c r="H1448" s="289">
        <v>14.6</v>
      </c>
      <c r="I1448" s="289">
        <v>1.5</v>
      </c>
      <c r="J1448" s="288">
        <v>53</v>
      </c>
      <c r="K1448" s="287" t="str">
        <f>IF(L1448="","",IF(L1448&lt;50,G1448-($K$9*G1448),IF(L1448&gt;=50,H1448-($K$9*H1448))))</f>
        <v/>
      </c>
      <c r="L1448" s="286"/>
    </row>
    <row r="1449" spans="1:12" ht="15" customHeight="1" x14ac:dyDescent="0.25">
      <c r="A1449" s="294" t="s">
        <v>4585</v>
      </c>
      <c r="B1449" s="292" t="s">
        <v>2886</v>
      </c>
      <c r="C1449" s="291" t="s">
        <v>2885</v>
      </c>
      <c r="D1449" s="291" t="s">
        <v>15</v>
      </c>
      <c r="E1449" s="291" t="s">
        <v>3617</v>
      </c>
      <c r="F1449" s="290" t="s">
        <v>16</v>
      </c>
      <c r="G1449" s="289">
        <v>31.55</v>
      </c>
      <c r="H1449" s="289">
        <v>26.85</v>
      </c>
      <c r="I1449" s="289"/>
      <c r="J1449" s="288">
        <v>18</v>
      </c>
      <c r="K1449" s="287" t="str">
        <f>IF(L1449="","",IF(L1449&lt;50,G1449-($K$9*G1449),IF(L1449&gt;=50,H1449-($K$9*H1449))))</f>
        <v/>
      </c>
      <c r="L1449" s="286"/>
    </row>
    <row r="1450" spans="1:12" ht="15" customHeight="1" x14ac:dyDescent="0.25">
      <c r="A1450" s="294" t="s">
        <v>4584</v>
      </c>
      <c r="B1450" s="292" t="s">
        <v>2886</v>
      </c>
      <c r="C1450" s="291" t="s">
        <v>2885</v>
      </c>
      <c r="D1450" s="291" t="s">
        <v>15</v>
      </c>
      <c r="E1450" s="291" t="s">
        <v>3642</v>
      </c>
      <c r="F1450" s="290" t="s">
        <v>16</v>
      </c>
      <c r="G1450" s="289">
        <v>31.9</v>
      </c>
      <c r="H1450" s="289">
        <v>27.15</v>
      </c>
      <c r="I1450" s="289"/>
      <c r="J1450" s="288">
        <v>67</v>
      </c>
      <c r="K1450" s="287" t="str">
        <f>IF(L1450="","",IF(L1450&lt;50,G1450-($K$9*G1450),IF(L1450&gt;=50,H1450-($K$9*H1450))))</f>
        <v/>
      </c>
      <c r="L1450" s="286"/>
    </row>
    <row r="1451" spans="1:12" ht="15" customHeight="1" x14ac:dyDescent="0.25">
      <c r="A1451" s="294" t="s">
        <v>4583</v>
      </c>
      <c r="B1451" s="292" t="s">
        <v>2886</v>
      </c>
      <c r="C1451" s="291" t="s">
        <v>2885</v>
      </c>
      <c r="D1451" s="291" t="s">
        <v>15</v>
      </c>
      <c r="E1451" s="291" t="s">
        <v>3615</v>
      </c>
      <c r="F1451" s="290" t="s">
        <v>16</v>
      </c>
      <c r="G1451" s="289">
        <v>29.45</v>
      </c>
      <c r="H1451" s="289">
        <v>25.05</v>
      </c>
      <c r="I1451" s="289"/>
      <c r="J1451" s="288">
        <v>232</v>
      </c>
      <c r="K1451" s="287" t="str">
        <f>IF(L1451="","",IF(L1451&lt;50,G1451-($K$9*G1451),IF(L1451&gt;=50,H1451-($K$9*H1451))))</f>
        <v/>
      </c>
      <c r="L1451" s="286"/>
    </row>
    <row r="1452" spans="1:12" ht="15" customHeight="1" x14ac:dyDescent="0.25">
      <c r="A1452" s="294" t="s">
        <v>4582</v>
      </c>
      <c r="B1452" s="292" t="s">
        <v>2886</v>
      </c>
      <c r="C1452" s="291" t="s">
        <v>2885</v>
      </c>
      <c r="D1452" s="291" t="s">
        <v>15</v>
      </c>
      <c r="E1452" s="291" t="s">
        <v>3613</v>
      </c>
      <c r="F1452" s="290" t="s">
        <v>16</v>
      </c>
      <c r="G1452" s="289">
        <v>27.25</v>
      </c>
      <c r="H1452" s="289">
        <v>23.2</v>
      </c>
      <c r="I1452" s="289"/>
      <c r="J1452" s="288">
        <v>500</v>
      </c>
      <c r="K1452" s="287" t="str">
        <f>IF(L1452="","",IF(L1452&lt;50,G1452-($K$9*G1452),IF(L1452&gt;=50,H1452-($K$9*H1452))))</f>
        <v/>
      </c>
      <c r="L1452" s="286"/>
    </row>
    <row r="1453" spans="1:12" ht="15" customHeight="1" x14ac:dyDescent="0.25">
      <c r="A1453" s="294" t="s">
        <v>4581</v>
      </c>
      <c r="B1453" s="292" t="s">
        <v>2886</v>
      </c>
      <c r="C1453" s="291" t="s">
        <v>2885</v>
      </c>
      <c r="D1453" s="291" t="s">
        <v>15</v>
      </c>
      <c r="E1453" s="291" t="s">
        <v>3638</v>
      </c>
      <c r="F1453" s="290" t="s">
        <v>16</v>
      </c>
      <c r="G1453" s="289">
        <v>24.35</v>
      </c>
      <c r="H1453" s="289">
        <v>20.7</v>
      </c>
      <c r="I1453" s="289"/>
      <c r="J1453" s="288">
        <v>257</v>
      </c>
      <c r="K1453" s="287" t="str">
        <f>IF(L1453="","",IF(L1453&lt;50,G1453-($K$9*G1453),IF(L1453&gt;=50,H1453-($K$9*H1453))))</f>
        <v/>
      </c>
      <c r="L1453" s="286"/>
    </row>
    <row r="1454" spans="1:12" ht="15" customHeight="1" x14ac:dyDescent="0.25">
      <c r="A1454" s="294" t="s">
        <v>4580</v>
      </c>
      <c r="B1454" s="292" t="s">
        <v>2886</v>
      </c>
      <c r="C1454" s="291" t="s">
        <v>2885</v>
      </c>
      <c r="D1454" s="291" t="s">
        <v>15</v>
      </c>
      <c r="E1454" s="291" t="s">
        <v>3636</v>
      </c>
      <c r="F1454" s="290" t="s">
        <v>16</v>
      </c>
      <c r="G1454" s="289">
        <v>21.5</v>
      </c>
      <c r="H1454" s="289">
        <v>18.3</v>
      </c>
      <c r="I1454" s="289"/>
      <c r="J1454" s="288">
        <v>142</v>
      </c>
      <c r="K1454" s="287" t="str">
        <f>IF(L1454="","",IF(L1454&lt;50,G1454-($K$9*G1454),IF(L1454&gt;=50,H1454-($K$9*H1454))))</f>
        <v/>
      </c>
      <c r="L1454" s="286"/>
    </row>
    <row r="1455" spans="1:12" ht="15" customHeight="1" x14ac:dyDescent="0.25">
      <c r="A1455" s="294" t="s">
        <v>4579</v>
      </c>
      <c r="B1455" s="292" t="s">
        <v>2886</v>
      </c>
      <c r="C1455" s="291" t="s">
        <v>2885</v>
      </c>
      <c r="D1455" s="291" t="s">
        <v>15</v>
      </c>
      <c r="E1455" s="291" t="s">
        <v>3629</v>
      </c>
      <c r="F1455" s="290" t="s">
        <v>16</v>
      </c>
      <c r="G1455" s="289">
        <v>17.7</v>
      </c>
      <c r="H1455" s="289">
        <v>15.05</v>
      </c>
      <c r="I1455" s="289"/>
      <c r="J1455" s="288">
        <v>35</v>
      </c>
      <c r="K1455" s="287" t="str">
        <f>IF(L1455="","",IF(L1455&lt;50,G1455-($K$9*G1455),IF(L1455&gt;=50,H1455-($K$9*H1455))))</f>
        <v/>
      </c>
      <c r="L1455" s="286"/>
    </row>
    <row r="1456" spans="1:12" ht="15" customHeight="1" x14ac:dyDescent="0.25">
      <c r="A1456" s="294" t="s">
        <v>4578</v>
      </c>
      <c r="B1456" s="292" t="s">
        <v>4573</v>
      </c>
      <c r="C1456" s="291" t="s">
        <v>4572</v>
      </c>
      <c r="D1456" s="291" t="s">
        <v>15</v>
      </c>
      <c r="E1456" s="291" t="s">
        <v>3623</v>
      </c>
      <c r="F1456" s="290" t="s">
        <v>16</v>
      </c>
      <c r="G1456" s="289">
        <v>51.6</v>
      </c>
      <c r="H1456" s="289">
        <v>43.9</v>
      </c>
      <c r="I1456" s="289"/>
      <c r="J1456" s="288">
        <v>29</v>
      </c>
      <c r="K1456" s="287" t="str">
        <f>IF(L1456="","",IF(L1456&lt;50,G1456-($K$9*G1456),IF(L1456&gt;=50,H1456-($K$9*H1456))))</f>
        <v/>
      </c>
      <c r="L1456" s="286"/>
    </row>
    <row r="1457" spans="1:12" ht="15" customHeight="1" x14ac:dyDescent="0.25">
      <c r="A1457" s="294" t="s">
        <v>4577</v>
      </c>
      <c r="B1457" s="292" t="s">
        <v>4573</v>
      </c>
      <c r="C1457" s="291" t="s">
        <v>4572</v>
      </c>
      <c r="D1457" s="291" t="s">
        <v>15</v>
      </c>
      <c r="E1457" s="291" t="s">
        <v>3686</v>
      </c>
      <c r="F1457" s="290" t="s">
        <v>16</v>
      </c>
      <c r="G1457" s="289">
        <v>45.6</v>
      </c>
      <c r="H1457" s="289">
        <v>38.799999999999997</v>
      </c>
      <c r="I1457" s="289"/>
      <c r="J1457" s="288">
        <v>319</v>
      </c>
      <c r="K1457" s="287" t="str">
        <f>IF(L1457="","",IF(L1457&lt;50,G1457-($K$9*G1457),IF(L1457&gt;=50,H1457-($K$9*H1457))))</f>
        <v/>
      </c>
      <c r="L1457" s="286"/>
    </row>
    <row r="1458" spans="1:12" ht="15" customHeight="1" x14ac:dyDescent="0.25">
      <c r="A1458" s="294" t="s">
        <v>4576</v>
      </c>
      <c r="B1458" s="292" t="s">
        <v>4573</v>
      </c>
      <c r="C1458" s="291" t="s">
        <v>4572</v>
      </c>
      <c r="D1458" s="291" t="s">
        <v>15</v>
      </c>
      <c r="E1458" s="291" t="s">
        <v>3619</v>
      </c>
      <c r="F1458" s="290" t="s">
        <v>16</v>
      </c>
      <c r="G1458" s="289">
        <v>39.700000000000003</v>
      </c>
      <c r="H1458" s="289">
        <v>33.75</v>
      </c>
      <c r="I1458" s="289"/>
      <c r="J1458" s="288">
        <v>11</v>
      </c>
      <c r="K1458" s="287" t="str">
        <f>IF(L1458="","",IF(L1458&lt;50,G1458-($K$9*G1458),IF(L1458&gt;=50,H1458-($K$9*H1458))))</f>
        <v/>
      </c>
      <c r="L1458" s="286"/>
    </row>
    <row r="1459" spans="1:12" ht="15" customHeight="1" x14ac:dyDescent="0.25">
      <c r="A1459" s="294" t="s">
        <v>4575</v>
      </c>
      <c r="B1459" s="292" t="s">
        <v>4573</v>
      </c>
      <c r="C1459" s="291" t="s">
        <v>4572</v>
      </c>
      <c r="D1459" s="291" t="s">
        <v>15</v>
      </c>
      <c r="E1459" s="291" t="s">
        <v>3636</v>
      </c>
      <c r="F1459" s="290" t="s">
        <v>16</v>
      </c>
      <c r="G1459" s="289">
        <v>24.2</v>
      </c>
      <c r="H1459" s="289">
        <v>20.6</v>
      </c>
      <c r="I1459" s="289"/>
      <c r="J1459" s="288">
        <v>39</v>
      </c>
      <c r="K1459" s="287" t="str">
        <f>IF(L1459="","",IF(L1459&lt;50,G1459-($K$9*G1459),IF(L1459&gt;=50,H1459-($K$9*H1459))))</f>
        <v/>
      </c>
      <c r="L1459" s="286"/>
    </row>
    <row r="1460" spans="1:12" ht="15" customHeight="1" x14ac:dyDescent="0.25">
      <c r="A1460" s="294" t="s">
        <v>4574</v>
      </c>
      <c r="B1460" s="292" t="s">
        <v>4573</v>
      </c>
      <c r="C1460" s="291" t="s">
        <v>4572</v>
      </c>
      <c r="D1460" s="291" t="s">
        <v>15</v>
      </c>
      <c r="E1460" s="291" t="s">
        <v>3629</v>
      </c>
      <c r="F1460" s="290" t="s">
        <v>16</v>
      </c>
      <c r="G1460" s="289">
        <v>20.05</v>
      </c>
      <c r="H1460" s="289">
        <v>17.05</v>
      </c>
      <c r="I1460" s="289"/>
      <c r="J1460" s="288">
        <v>27</v>
      </c>
      <c r="K1460" s="287" t="str">
        <f>IF(L1460="","",IF(L1460&lt;50,G1460-($K$9*G1460),IF(L1460&gt;=50,H1460-($K$9*H1460))))</f>
        <v/>
      </c>
      <c r="L1460" s="286"/>
    </row>
    <row r="1461" spans="1:12" ht="15" customHeight="1" x14ac:dyDescent="0.25">
      <c r="A1461" s="294" t="s">
        <v>4571</v>
      </c>
      <c r="B1461" s="292" t="s">
        <v>2925</v>
      </c>
      <c r="C1461" s="291" t="s">
        <v>2924</v>
      </c>
      <c r="D1461" s="291" t="s">
        <v>15</v>
      </c>
      <c r="E1461" s="291" t="s">
        <v>3623</v>
      </c>
      <c r="F1461" s="290" t="s">
        <v>20</v>
      </c>
      <c r="G1461" s="289">
        <v>54.25</v>
      </c>
      <c r="H1461" s="289">
        <v>46.15</v>
      </c>
      <c r="I1461" s="289"/>
      <c r="J1461" s="288">
        <v>174</v>
      </c>
      <c r="K1461" s="287" t="str">
        <f>IF(L1461="","",IF(L1461&lt;50,G1461-($K$9*G1461),IF(L1461&gt;=50,H1461-($K$9*H1461))))</f>
        <v/>
      </c>
      <c r="L1461" s="286"/>
    </row>
    <row r="1462" spans="1:12" ht="15" customHeight="1" x14ac:dyDescent="0.25">
      <c r="A1462" s="294" t="s">
        <v>4570</v>
      </c>
      <c r="B1462" s="292" t="s">
        <v>2925</v>
      </c>
      <c r="C1462" s="291" t="s">
        <v>2924</v>
      </c>
      <c r="D1462" s="291" t="s">
        <v>15</v>
      </c>
      <c r="E1462" s="291" t="s">
        <v>3712</v>
      </c>
      <c r="F1462" s="290" t="s">
        <v>20</v>
      </c>
      <c r="G1462" s="289">
        <v>47.5</v>
      </c>
      <c r="H1462" s="289">
        <v>40.4</v>
      </c>
      <c r="I1462" s="289"/>
      <c r="J1462" s="288">
        <v>171</v>
      </c>
      <c r="K1462" s="287" t="str">
        <f>IF(L1462="","",IF(L1462&lt;50,G1462-($K$9*G1462),IF(L1462&gt;=50,H1462-($K$9*H1462))))</f>
        <v/>
      </c>
      <c r="L1462" s="286"/>
    </row>
    <row r="1463" spans="1:12" ht="15" customHeight="1" x14ac:dyDescent="0.25">
      <c r="A1463" s="294" t="s">
        <v>4569</v>
      </c>
      <c r="B1463" s="292" t="s">
        <v>2925</v>
      </c>
      <c r="C1463" s="291" t="s">
        <v>2924</v>
      </c>
      <c r="D1463" s="291" t="s">
        <v>15</v>
      </c>
      <c r="E1463" s="291" t="s">
        <v>3686</v>
      </c>
      <c r="F1463" s="290" t="s">
        <v>20</v>
      </c>
      <c r="G1463" s="289">
        <v>47.75</v>
      </c>
      <c r="H1463" s="289">
        <v>40.6</v>
      </c>
      <c r="I1463" s="289"/>
      <c r="J1463" s="288">
        <v>117</v>
      </c>
      <c r="K1463" s="287" t="str">
        <f>IF(L1463="","",IF(L1463&lt;50,G1463-($K$9*G1463),IF(L1463&gt;=50,H1463-($K$9*H1463))))</f>
        <v/>
      </c>
      <c r="L1463" s="286"/>
    </row>
    <row r="1464" spans="1:12" ht="15" customHeight="1" x14ac:dyDescent="0.25">
      <c r="A1464" s="294" t="s">
        <v>4568</v>
      </c>
      <c r="B1464" s="292" t="s">
        <v>2925</v>
      </c>
      <c r="C1464" s="291" t="s">
        <v>2924</v>
      </c>
      <c r="D1464" s="291" t="s">
        <v>15</v>
      </c>
      <c r="E1464" s="291" t="s">
        <v>3987</v>
      </c>
      <c r="F1464" s="290" t="s">
        <v>20</v>
      </c>
      <c r="G1464" s="289">
        <v>41.8</v>
      </c>
      <c r="H1464" s="289">
        <v>35.549999999999997</v>
      </c>
      <c r="I1464" s="289"/>
      <c r="J1464" s="288">
        <v>320</v>
      </c>
      <c r="K1464" s="287" t="str">
        <f>IF(L1464="","",IF(L1464&lt;50,G1464-($K$9*G1464),IF(L1464&gt;=50,H1464-($K$9*H1464))))</f>
        <v/>
      </c>
      <c r="L1464" s="286"/>
    </row>
    <row r="1465" spans="1:12" ht="15" customHeight="1" x14ac:dyDescent="0.25">
      <c r="A1465" s="294" t="s">
        <v>4567</v>
      </c>
      <c r="B1465" s="292" t="s">
        <v>2925</v>
      </c>
      <c r="C1465" s="291" t="s">
        <v>2924</v>
      </c>
      <c r="D1465" s="291" t="s">
        <v>15</v>
      </c>
      <c r="E1465" s="291" t="s">
        <v>3708</v>
      </c>
      <c r="F1465" s="290" t="s">
        <v>20</v>
      </c>
      <c r="G1465" s="289">
        <v>39.049999999999997</v>
      </c>
      <c r="H1465" s="289">
        <v>33.200000000000003</v>
      </c>
      <c r="I1465" s="289"/>
      <c r="J1465" s="288">
        <v>97</v>
      </c>
      <c r="K1465" s="287" t="str">
        <f>IF(L1465="","",IF(L1465&lt;50,G1465-($K$9*G1465),IF(L1465&gt;=50,H1465-($K$9*H1465))))</f>
        <v/>
      </c>
      <c r="L1465" s="286"/>
    </row>
    <row r="1466" spans="1:12" ht="15" customHeight="1" x14ac:dyDescent="0.25">
      <c r="A1466" s="294" t="s">
        <v>4566</v>
      </c>
      <c r="B1466" s="292" t="s">
        <v>2925</v>
      </c>
      <c r="C1466" s="291" t="s">
        <v>2924</v>
      </c>
      <c r="D1466" s="291" t="s">
        <v>15</v>
      </c>
      <c r="E1466" s="291" t="s">
        <v>3619</v>
      </c>
      <c r="F1466" s="290" t="s">
        <v>20</v>
      </c>
      <c r="G1466" s="289">
        <v>41.75</v>
      </c>
      <c r="H1466" s="289">
        <v>35.5</v>
      </c>
      <c r="I1466" s="289"/>
      <c r="J1466" s="288">
        <v>21</v>
      </c>
      <c r="K1466" s="287" t="str">
        <f>IF(L1466="","",IF(L1466&lt;50,G1466-($K$9*G1466),IF(L1466&gt;=50,H1466-($K$9*H1466))))</f>
        <v/>
      </c>
      <c r="L1466" s="286"/>
    </row>
    <row r="1467" spans="1:12" ht="15" customHeight="1" x14ac:dyDescent="0.25">
      <c r="A1467" s="294" t="s">
        <v>4565</v>
      </c>
      <c r="B1467" s="292" t="s">
        <v>2925</v>
      </c>
      <c r="C1467" s="291" t="s">
        <v>2924</v>
      </c>
      <c r="D1467" s="291" t="s">
        <v>15</v>
      </c>
      <c r="E1467" s="291" t="s">
        <v>3705</v>
      </c>
      <c r="F1467" s="290" t="s">
        <v>20</v>
      </c>
      <c r="G1467" s="289">
        <v>36.549999999999997</v>
      </c>
      <c r="H1467" s="289">
        <v>31.1</v>
      </c>
      <c r="I1467" s="289"/>
      <c r="J1467" s="288">
        <v>107</v>
      </c>
      <c r="K1467" s="287" t="str">
        <f>IF(L1467="","",IF(L1467&lt;50,G1467-($K$9*G1467),IF(L1467&gt;=50,H1467-($K$9*H1467))))</f>
        <v/>
      </c>
      <c r="L1467" s="286"/>
    </row>
    <row r="1468" spans="1:12" ht="15" customHeight="1" x14ac:dyDescent="0.25">
      <c r="A1468" s="294" t="s">
        <v>4564</v>
      </c>
      <c r="B1468" s="292" t="s">
        <v>2925</v>
      </c>
      <c r="C1468" s="291" t="s">
        <v>2924</v>
      </c>
      <c r="D1468" s="291" t="s">
        <v>15</v>
      </c>
      <c r="E1468" s="291" t="s">
        <v>3615</v>
      </c>
      <c r="F1468" s="290" t="s">
        <v>20</v>
      </c>
      <c r="G1468" s="289">
        <v>34.4</v>
      </c>
      <c r="H1468" s="289">
        <v>29.25</v>
      </c>
      <c r="I1468" s="289"/>
      <c r="J1468" s="288">
        <v>14</v>
      </c>
      <c r="K1468" s="287" t="str">
        <f>IF(L1468="","",IF(L1468&lt;50,G1468-($K$9*G1468),IF(L1468&gt;=50,H1468-($K$9*H1468))))</f>
        <v/>
      </c>
      <c r="L1468" s="286"/>
    </row>
    <row r="1469" spans="1:12" ht="15" customHeight="1" x14ac:dyDescent="0.25">
      <c r="A1469" s="294" t="s">
        <v>4563</v>
      </c>
      <c r="B1469" s="292" t="s">
        <v>2925</v>
      </c>
      <c r="C1469" s="291" t="s">
        <v>2924</v>
      </c>
      <c r="D1469" s="291" t="s">
        <v>15</v>
      </c>
      <c r="E1469" s="291" t="s">
        <v>3638</v>
      </c>
      <c r="F1469" s="290" t="s">
        <v>20</v>
      </c>
      <c r="G1469" s="289">
        <v>28.5</v>
      </c>
      <c r="H1469" s="289">
        <v>24.25</v>
      </c>
      <c r="I1469" s="289"/>
      <c r="J1469" s="288">
        <v>43</v>
      </c>
      <c r="K1469" s="287" t="str">
        <f>IF(L1469="","",IF(L1469&lt;50,G1469-($K$9*G1469),IF(L1469&gt;=50,H1469-($K$9*H1469))))</f>
        <v/>
      </c>
      <c r="L1469" s="286"/>
    </row>
    <row r="1470" spans="1:12" ht="15" customHeight="1" x14ac:dyDescent="0.25">
      <c r="A1470" s="294" t="s">
        <v>4562</v>
      </c>
      <c r="B1470" s="292" t="s">
        <v>2925</v>
      </c>
      <c r="C1470" s="291" t="s">
        <v>2924</v>
      </c>
      <c r="D1470" s="291" t="s">
        <v>15</v>
      </c>
      <c r="E1470" s="291" t="s">
        <v>3636</v>
      </c>
      <c r="F1470" s="290" t="s">
        <v>20</v>
      </c>
      <c r="G1470" s="289">
        <v>25.4</v>
      </c>
      <c r="H1470" s="289">
        <v>21.6</v>
      </c>
      <c r="I1470" s="289"/>
      <c r="J1470" s="288">
        <v>11</v>
      </c>
      <c r="K1470" s="287" t="str">
        <f>IF(L1470="","",IF(L1470&lt;50,G1470-($K$9*G1470),IF(L1470&gt;=50,H1470-($K$9*H1470))))</f>
        <v/>
      </c>
      <c r="L1470" s="286"/>
    </row>
    <row r="1471" spans="1:12" ht="15" customHeight="1" x14ac:dyDescent="0.25">
      <c r="A1471" s="294" t="s">
        <v>4561</v>
      </c>
      <c r="B1471" s="292" t="s">
        <v>2925</v>
      </c>
      <c r="C1471" s="291" t="s">
        <v>2924</v>
      </c>
      <c r="D1471" s="291" t="s">
        <v>15</v>
      </c>
      <c r="E1471" s="291" t="s">
        <v>3629</v>
      </c>
      <c r="F1471" s="290" t="s">
        <v>20</v>
      </c>
      <c r="G1471" s="289">
        <v>19.399999999999999</v>
      </c>
      <c r="H1471" s="289">
        <v>16.5</v>
      </c>
      <c r="I1471" s="289"/>
      <c r="J1471" s="288">
        <v>21</v>
      </c>
      <c r="K1471" s="287" t="str">
        <f>IF(L1471="","",IF(L1471&lt;50,G1471-($K$9*G1471),IF(L1471&gt;=50,H1471-($K$9*H1471))))</f>
        <v/>
      </c>
      <c r="L1471" s="286"/>
    </row>
    <row r="1472" spans="1:12" ht="15" customHeight="1" x14ac:dyDescent="0.25">
      <c r="A1472" s="294" t="s">
        <v>4560</v>
      </c>
      <c r="B1472" s="292" t="s">
        <v>2164</v>
      </c>
      <c r="C1472" s="291" t="s">
        <v>2910</v>
      </c>
      <c r="D1472" s="291" t="s">
        <v>15</v>
      </c>
      <c r="E1472" s="291" t="s">
        <v>3755</v>
      </c>
      <c r="F1472" s="290" t="s">
        <v>16</v>
      </c>
      <c r="G1472" s="289">
        <v>84.85</v>
      </c>
      <c r="H1472" s="289">
        <v>72.150000000000006</v>
      </c>
      <c r="I1472" s="289"/>
      <c r="J1472" s="288">
        <v>35</v>
      </c>
      <c r="K1472" s="287" t="str">
        <f>IF(L1472="","",IF(L1472&lt;50,G1472-($K$9*G1472),IF(L1472&gt;=50,H1472-($K$9*H1472))))</f>
        <v/>
      </c>
      <c r="L1472" s="286"/>
    </row>
    <row r="1473" spans="1:12" ht="15" customHeight="1" x14ac:dyDescent="0.25">
      <c r="A1473" s="294" t="s">
        <v>4559</v>
      </c>
      <c r="B1473" s="292" t="s">
        <v>2164</v>
      </c>
      <c r="C1473" s="291" t="s">
        <v>2910</v>
      </c>
      <c r="D1473" s="291" t="s">
        <v>15</v>
      </c>
      <c r="E1473" s="291" t="s">
        <v>3625</v>
      </c>
      <c r="F1473" s="290" t="s">
        <v>16</v>
      </c>
      <c r="G1473" s="289">
        <v>61.2</v>
      </c>
      <c r="H1473" s="289">
        <v>52.05</v>
      </c>
      <c r="I1473" s="289"/>
      <c r="J1473" s="288">
        <v>30</v>
      </c>
      <c r="K1473" s="287" t="str">
        <f>IF(L1473="","",IF(L1473&lt;50,G1473-($K$9*G1473),IF(L1473&gt;=50,H1473-($K$9*H1473))))</f>
        <v/>
      </c>
      <c r="L1473" s="286"/>
    </row>
    <row r="1474" spans="1:12" ht="15" customHeight="1" x14ac:dyDescent="0.25">
      <c r="A1474" s="294" t="s">
        <v>4558</v>
      </c>
      <c r="B1474" s="292" t="s">
        <v>2164</v>
      </c>
      <c r="C1474" s="291" t="s">
        <v>2910</v>
      </c>
      <c r="D1474" s="291" t="s">
        <v>15</v>
      </c>
      <c r="E1474" s="291" t="s">
        <v>3613</v>
      </c>
      <c r="F1474" s="290" t="s">
        <v>16</v>
      </c>
      <c r="G1474" s="289">
        <v>29.85</v>
      </c>
      <c r="H1474" s="289">
        <v>25.4</v>
      </c>
      <c r="I1474" s="289"/>
      <c r="J1474" s="288">
        <v>50</v>
      </c>
      <c r="K1474" s="287" t="str">
        <f>IF(L1474="","",IF(L1474&lt;50,G1474-($K$9*G1474),IF(L1474&gt;=50,H1474-($K$9*H1474))))</f>
        <v/>
      </c>
      <c r="L1474" s="286"/>
    </row>
    <row r="1475" spans="1:12" ht="15" customHeight="1" x14ac:dyDescent="0.25">
      <c r="A1475" s="294" t="s">
        <v>4557</v>
      </c>
      <c r="B1475" s="292" t="s">
        <v>2164</v>
      </c>
      <c r="C1475" s="291" t="s">
        <v>2910</v>
      </c>
      <c r="D1475" s="291" t="s">
        <v>15</v>
      </c>
      <c r="E1475" s="291" t="s">
        <v>3638</v>
      </c>
      <c r="F1475" s="290" t="s">
        <v>16</v>
      </c>
      <c r="G1475" s="289">
        <v>27.1</v>
      </c>
      <c r="H1475" s="289">
        <v>23.05</v>
      </c>
      <c r="I1475" s="289"/>
      <c r="J1475" s="288">
        <v>60</v>
      </c>
      <c r="K1475" s="287" t="str">
        <f>IF(L1475="","",IF(L1475&lt;50,G1475-($K$9*G1475),IF(L1475&gt;=50,H1475-($K$9*H1475))))</f>
        <v/>
      </c>
      <c r="L1475" s="286"/>
    </row>
    <row r="1476" spans="1:12" ht="15" customHeight="1" x14ac:dyDescent="0.25">
      <c r="A1476" s="294" t="s">
        <v>4556</v>
      </c>
      <c r="B1476" s="292" t="s">
        <v>2164</v>
      </c>
      <c r="C1476" s="291" t="s">
        <v>2910</v>
      </c>
      <c r="D1476" s="291" t="s">
        <v>15</v>
      </c>
      <c r="E1476" s="291" t="s">
        <v>3629</v>
      </c>
      <c r="F1476" s="290" t="s">
        <v>16</v>
      </c>
      <c r="G1476" s="289">
        <v>21</v>
      </c>
      <c r="H1476" s="289">
        <v>17.850000000000001</v>
      </c>
      <c r="I1476" s="289"/>
      <c r="J1476" s="288">
        <v>101</v>
      </c>
      <c r="K1476" s="287" t="str">
        <f>IF(L1476="","",IF(L1476&lt;50,G1476-($K$9*G1476),IF(L1476&gt;=50,H1476-($K$9*H1476))))</f>
        <v/>
      </c>
      <c r="L1476" s="286"/>
    </row>
    <row r="1477" spans="1:12" ht="15" customHeight="1" x14ac:dyDescent="0.25">
      <c r="A1477" s="294" t="s">
        <v>4555</v>
      </c>
      <c r="B1477" s="292" t="s">
        <v>2164</v>
      </c>
      <c r="C1477" s="291" t="s">
        <v>2910</v>
      </c>
      <c r="D1477" s="291" t="s">
        <v>15</v>
      </c>
      <c r="E1477" s="291" t="s">
        <v>3848</v>
      </c>
      <c r="F1477" s="290" t="s">
        <v>16</v>
      </c>
      <c r="G1477" s="289">
        <v>18.149999999999999</v>
      </c>
      <c r="H1477" s="289">
        <v>15.45</v>
      </c>
      <c r="I1477" s="289"/>
      <c r="J1477" s="288">
        <v>23</v>
      </c>
      <c r="K1477" s="287" t="str">
        <f>IF(L1477="","",IF(L1477&lt;50,G1477-($K$9*G1477),IF(L1477&gt;=50,H1477-($K$9*H1477))))</f>
        <v/>
      </c>
      <c r="L1477" s="286"/>
    </row>
    <row r="1478" spans="1:12" ht="15" customHeight="1" x14ac:dyDescent="0.25">
      <c r="A1478" s="294" t="s">
        <v>4554</v>
      </c>
      <c r="B1478" s="292" t="s">
        <v>2164</v>
      </c>
      <c r="C1478" s="291" t="s">
        <v>2910</v>
      </c>
      <c r="D1478" s="291" t="s">
        <v>201</v>
      </c>
      <c r="E1478" s="291" t="s">
        <v>4516</v>
      </c>
      <c r="F1478" s="290" t="s">
        <v>16</v>
      </c>
      <c r="G1478" s="289">
        <v>54.25</v>
      </c>
      <c r="H1478" s="289">
        <v>46.15</v>
      </c>
      <c r="I1478" s="289"/>
      <c r="J1478" s="288">
        <v>318</v>
      </c>
      <c r="K1478" s="287" t="str">
        <f>IF(L1478="","",IF(L1478&lt;50,G1478-($K$9*G1478),IF(L1478&gt;=50,H1478-($K$9*H1478))))</f>
        <v/>
      </c>
      <c r="L1478" s="286"/>
    </row>
    <row r="1479" spans="1:12" ht="15" customHeight="1" x14ac:dyDescent="0.25">
      <c r="A1479" s="294" t="s">
        <v>4553</v>
      </c>
      <c r="B1479" s="292" t="s">
        <v>2164</v>
      </c>
      <c r="C1479" s="291" t="s">
        <v>2910</v>
      </c>
      <c r="D1479" s="291" t="s">
        <v>201</v>
      </c>
      <c r="E1479" s="291" t="s">
        <v>4514</v>
      </c>
      <c r="F1479" s="290" t="s">
        <v>16</v>
      </c>
      <c r="G1479" s="289">
        <v>46.15</v>
      </c>
      <c r="H1479" s="289">
        <v>39.25</v>
      </c>
      <c r="I1479" s="289"/>
      <c r="J1479" s="288">
        <v>312</v>
      </c>
      <c r="K1479" s="287" t="str">
        <f>IF(L1479="","",IF(L1479&lt;50,G1479-($K$9*G1479),IF(L1479&gt;=50,H1479-($K$9*H1479))))</f>
        <v/>
      </c>
      <c r="L1479" s="286"/>
    </row>
    <row r="1480" spans="1:12" ht="15" customHeight="1" x14ac:dyDescent="0.25">
      <c r="A1480" s="294" t="s">
        <v>4552</v>
      </c>
      <c r="B1480" s="292" t="s">
        <v>2164</v>
      </c>
      <c r="C1480" s="291" t="s">
        <v>2910</v>
      </c>
      <c r="D1480" s="291" t="s">
        <v>201</v>
      </c>
      <c r="E1480" s="291" t="s">
        <v>4511</v>
      </c>
      <c r="F1480" s="290" t="s">
        <v>16</v>
      </c>
      <c r="G1480" s="289">
        <v>39.200000000000003</v>
      </c>
      <c r="H1480" s="289">
        <v>33.35</v>
      </c>
      <c r="I1480" s="289"/>
      <c r="J1480" s="288">
        <v>98</v>
      </c>
      <c r="K1480" s="287" t="str">
        <f>IF(L1480="","",IF(L1480&lt;50,G1480-($K$9*G1480),IF(L1480&gt;=50,H1480-($K$9*H1480))))</f>
        <v/>
      </c>
      <c r="L1480" s="286"/>
    </row>
    <row r="1481" spans="1:12" ht="15" customHeight="1" x14ac:dyDescent="0.25">
      <c r="A1481" s="294" t="s">
        <v>4551</v>
      </c>
      <c r="B1481" s="292" t="s">
        <v>134</v>
      </c>
      <c r="C1481" s="291" t="s">
        <v>2929</v>
      </c>
      <c r="D1481" s="291" t="s">
        <v>15</v>
      </c>
      <c r="E1481" s="291" t="s">
        <v>3625</v>
      </c>
      <c r="F1481" s="290" t="s">
        <v>16</v>
      </c>
      <c r="G1481" s="289">
        <v>60.55</v>
      </c>
      <c r="H1481" s="289">
        <v>51.5</v>
      </c>
      <c r="I1481" s="289"/>
      <c r="J1481" s="288">
        <v>38</v>
      </c>
      <c r="K1481" s="287" t="str">
        <f>IF(L1481="","",IF(L1481&lt;50,G1481-($K$9*G1481),IF(L1481&gt;=50,H1481-($K$9*H1481))))</f>
        <v/>
      </c>
      <c r="L1481" s="286"/>
    </row>
    <row r="1482" spans="1:12" ht="15" customHeight="1" x14ac:dyDescent="0.25">
      <c r="A1482" s="294" t="s">
        <v>4550</v>
      </c>
      <c r="B1482" s="292" t="s">
        <v>134</v>
      </c>
      <c r="C1482" s="291" t="s">
        <v>2929</v>
      </c>
      <c r="D1482" s="291" t="s">
        <v>15</v>
      </c>
      <c r="E1482" s="291" t="s">
        <v>3623</v>
      </c>
      <c r="F1482" s="290" t="s">
        <v>16</v>
      </c>
      <c r="G1482" s="289">
        <v>53.25</v>
      </c>
      <c r="H1482" s="289">
        <v>45.3</v>
      </c>
      <c r="I1482" s="289"/>
      <c r="J1482" s="288">
        <v>207</v>
      </c>
      <c r="K1482" s="287" t="str">
        <f>IF(L1482="","",IF(L1482&lt;50,G1482-($K$9*G1482),IF(L1482&gt;=50,H1482-($K$9*H1482))))</f>
        <v/>
      </c>
      <c r="L1482" s="286"/>
    </row>
    <row r="1483" spans="1:12" ht="15" customHeight="1" x14ac:dyDescent="0.25">
      <c r="A1483" s="294" t="s">
        <v>4549</v>
      </c>
      <c r="B1483" s="292" t="s">
        <v>134</v>
      </c>
      <c r="C1483" s="291" t="s">
        <v>2929</v>
      </c>
      <c r="D1483" s="291" t="s">
        <v>15</v>
      </c>
      <c r="E1483" s="291" t="s">
        <v>3686</v>
      </c>
      <c r="F1483" s="290" t="s">
        <v>16</v>
      </c>
      <c r="G1483" s="289">
        <v>47.1</v>
      </c>
      <c r="H1483" s="289">
        <v>40.049999999999997</v>
      </c>
      <c r="I1483" s="289"/>
      <c r="J1483" s="288">
        <v>142</v>
      </c>
      <c r="K1483" s="287" t="str">
        <f>IF(L1483="","",IF(L1483&lt;50,G1483-($K$9*G1483),IF(L1483&gt;=50,H1483-($K$9*H1483))))</f>
        <v/>
      </c>
      <c r="L1483" s="286"/>
    </row>
    <row r="1484" spans="1:12" ht="15" customHeight="1" x14ac:dyDescent="0.25">
      <c r="A1484" s="294" t="s">
        <v>4548</v>
      </c>
      <c r="B1484" s="292" t="s">
        <v>134</v>
      </c>
      <c r="C1484" s="291" t="s">
        <v>2929</v>
      </c>
      <c r="D1484" s="291" t="s">
        <v>15</v>
      </c>
      <c r="E1484" s="291" t="s">
        <v>3617</v>
      </c>
      <c r="F1484" s="290" t="s">
        <v>16</v>
      </c>
      <c r="G1484" s="289">
        <v>35.85</v>
      </c>
      <c r="H1484" s="289">
        <v>30.5</v>
      </c>
      <c r="I1484" s="289"/>
      <c r="J1484" s="288">
        <v>22</v>
      </c>
      <c r="K1484" s="287" t="str">
        <f>IF(L1484="","",IF(L1484&lt;50,G1484-($K$9*G1484),IF(L1484&gt;=50,H1484-($K$9*H1484))))</f>
        <v/>
      </c>
      <c r="L1484" s="286"/>
    </row>
    <row r="1485" spans="1:12" ht="15" customHeight="1" x14ac:dyDescent="0.25">
      <c r="A1485" s="294" t="s">
        <v>4547</v>
      </c>
      <c r="B1485" s="292" t="s">
        <v>134</v>
      </c>
      <c r="C1485" s="291" t="s">
        <v>2929</v>
      </c>
      <c r="D1485" s="291" t="s">
        <v>15</v>
      </c>
      <c r="E1485" s="291" t="s">
        <v>3615</v>
      </c>
      <c r="F1485" s="290" t="s">
        <v>16</v>
      </c>
      <c r="G1485" s="289">
        <v>34.15</v>
      </c>
      <c r="H1485" s="289">
        <v>29.05</v>
      </c>
      <c r="I1485" s="289"/>
      <c r="J1485" s="288">
        <v>59</v>
      </c>
      <c r="K1485" s="287" t="str">
        <f>IF(L1485="","",IF(L1485&lt;50,G1485-($K$9*G1485),IF(L1485&gt;=50,H1485-($K$9*H1485))))</f>
        <v/>
      </c>
      <c r="L1485" s="286"/>
    </row>
    <row r="1486" spans="1:12" ht="15" customHeight="1" x14ac:dyDescent="0.25">
      <c r="A1486" s="294" t="s">
        <v>4546</v>
      </c>
      <c r="B1486" s="292" t="s">
        <v>134</v>
      </c>
      <c r="C1486" s="291" t="s">
        <v>2929</v>
      </c>
      <c r="D1486" s="291" t="s">
        <v>15</v>
      </c>
      <c r="E1486" s="291" t="s">
        <v>3613</v>
      </c>
      <c r="F1486" s="290" t="s">
        <v>16</v>
      </c>
      <c r="G1486" s="289">
        <v>31.25</v>
      </c>
      <c r="H1486" s="289">
        <v>26.6</v>
      </c>
      <c r="I1486" s="289"/>
      <c r="J1486" s="288">
        <v>110</v>
      </c>
      <c r="K1486" s="287" t="str">
        <f>IF(L1486="","",IF(L1486&lt;50,G1486-($K$9*G1486),IF(L1486&gt;=50,H1486-($K$9*H1486))))</f>
        <v/>
      </c>
      <c r="L1486" s="286"/>
    </row>
    <row r="1487" spans="1:12" ht="15" customHeight="1" x14ac:dyDescent="0.25">
      <c r="A1487" s="294" t="s">
        <v>4545</v>
      </c>
      <c r="B1487" s="292" t="s">
        <v>134</v>
      </c>
      <c r="C1487" s="291" t="s">
        <v>2929</v>
      </c>
      <c r="D1487" s="291" t="s">
        <v>15</v>
      </c>
      <c r="E1487" s="291" t="s">
        <v>3636</v>
      </c>
      <c r="F1487" s="290" t="s">
        <v>16</v>
      </c>
      <c r="G1487" s="289">
        <v>24.85</v>
      </c>
      <c r="H1487" s="289">
        <v>21.15</v>
      </c>
      <c r="I1487" s="289"/>
      <c r="J1487" s="288">
        <v>194</v>
      </c>
      <c r="K1487" s="287" t="str">
        <f>IF(L1487="","",IF(L1487&lt;50,G1487-($K$9*G1487),IF(L1487&gt;=50,H1487-($K$9*H1487))))</f>
        <v/>
      </c>
      <c r="L1487" s="286"/>
    </row>
    <row r="1488" spans="1:12" ht="15" customHeight="1" x14ac:dyDescent="0.25">
      <c r="A1488" s="294" t="s">
        <v>4544</v>
      </c>
      <c r="B1488" s="292" t="s">
        <v>134</v>
      </c>
      <c r="C1488" s="291" t="s">
        <v>2929</v>
      </c>
      <c r="D1488" s="291" t="s">
        <v>15</v>
      </c>
      <c r="E1488" s="291" t="s">
        <v>3629</v>
      </c>
      <c r="F1488" s="290" t="s">
        <v>16</v>
      </c>
      <c r="G1488" s="289">
        <v>22.1</v>
      </c>
      <c r="H1488" s="289">
        <v>18.8</v>
      </c>
      <c r="I1488" s="289"/>
      <c r="J1488" s="288">
        <v>48</v>
      </c>
      <c r="K1488" s="287" t="str">
        <f>IF(L1488="","",IF(L1488&lt;50,G1488-($K$9*G1488),IF(L1488&gt;=50,H1488-($K$9*H1488))))</f>
        <v/>
      </c>
      <c r="L1488" s="286"/>
    </row>
    <row r="1489" spans="1:12" ht="15" customHeight="1" x14ac:dyDescent="0.25">
      <c r="A1489" s="294" t="s">
        <v>4543</v>
      </c>
      <c r="B1489" s="292" t="s">
        <v>162</v>
      </c>
      <c r="C1489" s="291" t="s">
        <v>2905</v>
      </c>
      <c r="D1489" s="291" t="s">
        <v>15</v>
      </c>
      <c r="E1489" s="291" t="s">
        <v>3634</v>
      </c>
      <c r="F1489" s="290" t="s">
        <v>16</v>
      </c>
      <c r="G1489" s="289">
        <v>80.75</v>
      </c>
      <c r="H1489" s="289">
        <v>68.650000000000006</v>
      </c>
      <c r="I1489" s="289"/>
      <c r="J1489" s="288">
        <v>6</v>
      </c>
      <c r="K1489" s="287" t="str">
        <f>IF(L1489="","",IF(L1489&lt;50,G1489-($K$9*G1489),IF(L1489&gt;=50,H1489-($K$9*H1489))))</f>
        <v/>
      </c>
      <c r="L1489" s="286"/>
    </row>
    <row r="1490" spans="1:12" ht="15" customHeight="1" x14ac:dyDescent="0.25">
      <c r="A1490" s="294" t="s">
        <v>4542</v>
      </c>
      <c r="B1490" s="292" t="s">
        <v>162</v>
      </c>
      <c r="C1490" s="291" t="s">
        <v>2905</v>
      </c>
      <c r="D1490" s="291" t="s">
        <v>15</v>
      </c>
      <c r="E1490" s="291" t="s">
        <v>3627</v>
      </c>
      <c r="F1490" s="290" t="s">
        <v>16</v>
      </c>
      <c r="G1490" s="289">
        <v>72.7</v>
      </c>
      <c r="H1490" s="289">
        <v>61.8</v>
      </c>
      <c r="I1490" s="289"/>
      <c r="J1490" s="288">
        <v>24</v>
      </c>
      <c r="K1490" s="287" t="str">
        <f>IF(L1490="","",IF(L1490&lt;50,G1490-($K$9*G1490),IF(L1490&gt;=50,H1490-($K$9*H1490))))</f>
        <v/>
      </c>
      <c r="L1490" s="286"/>
    </row>
    <row r="1491" spans="1:12" ht="15" customHeight="1" x14ac:dyDescent="0.25">
      <c r="A1491" s="294" t="s">
        <v>4541</v>
      </c>
      <c r="B1491" s="292" t="s">
        <v>162</v>
      </c>
      <c r="C1491" s="291" t="s">
        <v>2905</v>
      </c>
      <c r="D1491" s="291" t="s">
        <v>15</v>
      </c>
      <c r="E1491" s="291" t="s">
        <v>3619</v>
      </c>
      <c r="F1491" s="290" t="s">
        <v>16</v>
      </c>
      <c r="G1491" s="289">
        <v>42.05</v>
      </c>
      <c r="H1491" s="289">
        <v>35.75</v>
      </c>
      <c r="I1491" s="289"/>
      <c r="J1491" s="288">
        <v>103</v>
      </c>
      <c r="K1491" s="287" t="str">
        <f>IF(L1491="","",IF(L1491&lt;50,G1491-($K$9*G1491),IF(L1491&gt;=50,H1491-($K$9*H1491))))</f>
        <v/>
      </c>
      <c r="L1491" s="286"/>
    </row>
    <row r="1492" spans="1:12" ht="15" customHeight="1" x14ac:dyDescent="0.25">
      <c r="A1492" s="294" t="s">
        <v>4540</v>
      </c>
      <c r="B1492" s="292" t="s">
        <v>162</v>
      </c>
      <c r="C1492" s="291" t="s">
        <v>2905</v>
      </c>
      <c r="D1492" s="291" t="s">
        <v>15</v>
      </c>
      <c r="E1492" s="291" t="s">
        <v>3617</v>
      </c>
      <c r="F1492" s="290" t="s">
        <v>16</v>
      </c>
      <c r="G1492" s="289">
        <v>37.049999999999997</v>
      </c>
      <c r="H1492" s="289">
        <v>31.5</v>
      </c>
      <c r="I1492" s="289"/>
      <c r="J1492" s="288">
        <v>225</v>
      </c>
      <c r="K1492" s="287" t="str">
        <f>IF(L1492="","",IF(L1492&lt;50,G1492-($K$9*G1492),IF(L1492&gt;=50,H1492-($K$9*H1492))))</f>
        <v/>
      </c>
      <c r="L1492" s="286"/>
    </row>
    <row r="1493" spans="1:12" ht="15" customHeight="1" x14ac:dyDescent="0.25">
      <c r="A1493" s="294" t="s">
        <v>4539</v>
      </c>
      <c r="B1493" s="292" t="s">
        <v>202</v>
      </c>
      <c r="C1493" s="291" t="s">
        <v>2902</v>
      </c>
      <c r="D1493" s="291" t="s">
        <v>201</v>
      </c>
      <c r="E1493" s="291" t="s">
        <v>4516</v>
      </c>
      <c r="F1493" s="290" t="s">
        <v>16</v>
      </c>
      <c r="G1493" s="289">
        <v>49.6</v>
      </c>
      <c r="H1493" s="289">
        <v>42.2</v>
      </c>
      <c r="I1493" s="289"/>
      <c r="J1493" s="288">
        <v>500</v>
      </c>
      <c r="K1493" s="287" t="str">
        <f>IF(L1493="","",IF(L1493&lt;50,G1493-($K$9*G1493),IF(L1493&gt;=50,H1493-($K$9*H1493))))</f>
        <v/>
      </c>
      <c r="L1493" s="286"/>
    </row>
    <row r="1494" spans="1:12" ht="15" customHeight="1" x14ac:dyDescent="0.25">
      <c r="A1494" s="294" t="s">
        <v>4538</v>
      </c>
      <c r="B1494" s="292" t="s">
        <v>202</v>
      </c>
      <c r="C1494" s="291" t="s">
        <v>2902</v>
      </c>
      <c r="D1494" s="291" t="s">
        <v>201</v>
      </c>
      <c r="E1494" s="291" t="s">
        <v>4514</v>
      </c>
      <c r="F1494" s="290" t="s">
        <v>16</v>
      </c>
      <c r="G1494" s="289">
        <v>44.1</v>
      </c>
      <c r="H1494" s="289">
        <v>37.5</v>
      </c>
      <c r="I1494" s="289"/>
      <c r="J1494" s="288">
        <v>126</v>
      </c>
      <c r="K1494" s="287" t="str">
        <f>IF(L1494="","",IF(L1494&lt;50,G1494-($K$9*G1494),IF(L1494&gt;=50,H1494-($K$9*H1494))))</f>
        <v/>
      </c>
      <c r="L1494" s="286"/>
    </row>
    <row r="1495" spans="1:12" ht="15" customHeight="1" x14ac:dyDescent="0.25">
      <c r="A1495" s="294" t="s">
        <v>4537</v>
      </c>
      <c r="B1495" s="292" t="s">
        <v>202</v>
      </c>
      <c r="C1495" s="291" t="s">
        <v>2902</v>
      </c>
      <c r="D1495" s="291" t="s">
        <v>201</v>
      </c>
      <c r="E1495" s="291" t="s">
        <v>4511</v>
      </c>
      <c r="F1495" s="290" t="s">
        <v>16</v>
      </c>
      <c r="G1495" s="289">
        <v>38.200000000000003</v>
      </c>
      <c r="H1495" s="289">
        <v>32.5</v>
      </c>
      <c r="I1495" s="289"/>
      <c r="J1495" s="288">
        <v>212</v>
      </c>
      <c r="K1495" s="287" t="str">
        <f>IF(L1495="","",IF(L1495&lt;50,G1495-($K$9*G1495),IF(L1495&gt;=50,H1495-($K$9*H1495))))</f>
        <v/>
      </c>
      <c r="L1495" s="286"/>
    </row>
    <row r="1496" spans="1:12" ht="15" customHeight="1" x14ac:dyDescent="0.25">
      <c r="A1496" s="294" t="s">
        <v>4536</v>
      </c>
      <c r="B1496" s="292" t="s">
        <v>816</v>
      </c>
      <c r="C1496" s="291" t="s">
        <v>4533</v>
      </c>
      <c r="D1496" s="291" t="s">
        <v>15</v>
      </c>
      <c r="E1496" s="291" t="s">
        <v>3623</v>
      </c>
      <c r="F1496" s="290" t="s">
        <v>16</v>
      </c>
      <c r="G1496" s="289">
        <v>54.5</v>
      </c>
      <c r="H1496" s="289">
        <v>46.35</v>
      </c>
      <c r="I1496" s="289"/>
      <c r="J1496" s="288">
        <v>137</v>
      </c>
      <c r="K1496" s="287" t="str">
        <f>IF(L1496="","",IF(L1496&lt;50,G1496-($K$9*G1496),IF(L1496&gt;=50,H1496-($K$9*H1496))))</f>
        <v/>
      </c>
      <c r="L1496" s="286"/>
    </row>
    <row r="1497" spans="1:12" ht="15" customHeight="1" x14ac:dyDescent="0.25">
      <c r="A1497" s="294" t="s">
        <v>4535</v>
      </c>
      <c r="B1497" s="292" t="s">
        <v>816</v>
      </c>
      <c r="C1497" s="291" t="s">
        <v>4533</v>
      </c>
      <c r="D1497" s="291" t="s">
        <v>15</v>
      </c>
      <c r="E1497" s="291" t="s">
        <v>3615</v>
      </c>
      <c r="F1497" s="290" t="s">
        <v>16</v>
      </c>
      <c r="G1497" s="289">
        <v>32.15</v>
      </c>
      <c r="H1497" s="289">
        <v>27.35</v>
      </c>
      <c r="I1497" s="289"/>
      <c r="J1497" s="288">
        <v>205</v>
      </c>
      <c r="K1497" s="287" t="str">
        <f>IF(L1497="","",IF(L1497&lt;50,G1497-($K$9*G1497),IF(L1497&gt;=50,H1497-($K$9*H1497))))</f>
        <v/>
      </c>
      <c r="L1497" s="286"/>
    </row>
    <row r="1498" spans="1:12" ht="15" customHeight="1" x14ac:dyDescent="0.25">
      <c r="A1498" s="294" t="s">
        <v>4534</v>
      </c>
      <c r="B1498" s="292" t="s">
        <v>816</v>
      </c>
      <c r="C1498" s="291" t="s">
        <v>4533</v>
      </c>
      <c r="D1498" s="291" t="s">
        <v>15</v>
      </c>
      <c r="E1498" s="291" t="s">
        <v>3613</v>
      </c>
      <c r="F1498" s="290" t="s">
        <v>16</v>
      </c>
      <c r="G1498" s="289">
        <v>30</v>
      </c>
      <c r="H1498" s="289">
        <v>25.5</v>
      </c>
      <c r="I1498" s="289"/>
      <c r="J1498" s="288">
        <v>45</v>
      </c>
      <c r="K1498" s="287" t="str">
        <f>IF(L1498="","",IF(L1498&lt;50,G1498-($K$9*G1498),IF(L1498&gt;=50,H1498-($K$9*H1498))))</f>
        <v/>
      </c>
      <c r="L1498" s="286"/>
    </row>
    <row r="1499" spans="1:12" ht="15" customHeight="1" x14ac:dyDescent="0.25">
      <c r="A1499" s="294" t="s">
        <v>4532</v>
      </c>
      <c r="B1499" s="292" t="s">
        <v>100</v>
      </c>
      <c r="C1499" s="291" t="s">
        <v>2890</v>
      </c>
      <c r="D1499" s="291" t="s">
        <v>15</v>
      </c>
      <c r="E1499" s="291" t="s">
        <v>3613</v>
      </c>
      <c r="F1499" s="290" t="s">
        <v>16</v>
      </c>
      <c r="G1499" s="289">
        <v>27.9</v>
      </c>
      <c r="H1499" s="289">
        <v>23.75</v>
      </c>
      <c r="I1499" s="289">
        <v>0.75</v>
      </c>
      <c r="J1499" s="288">
        <v>148</v>
      </c>
      <c r="K1499" s="287" t="str">
        <f>IF(L1499="","",IF(L1499&lt;50,G1499-($K$9*G1499),IF(L1499&gt;=50,H1499-($K$9*H1499))))</f>
        <v/>
      </c>
      <c r="L1499" s="286"/>
    </row>
    <row r="1500" spans="1:12" ht="15" customHeight="1" x14ac:dyDescent="0.25">
      <c r="A1500" s="294" t="s">
        <v>4531</v>
      </c>
      <c r="B1500" s="292" t="s">
        <v>100</v>
      </c>
      <c r="C1500" s="291" t="s">
        <v>2890</v>
      </c>
      <c r="D1500" s="291" t="s">
        <v>15</v>
      </c>
      <c r="E1500" s="291" t="s">
        <v>3638</v>
      </c>
      <c r="F1500" s="290" t="s">
        <v>16</v>
      </c>
      <c r="G1500" s="289">
        <v>24.5</v>
      </c>
      <c r="H1500" s="289">
        <v>20.85</v>
      </c>
      <c r="I1500" s="289">
        <v>0.75</v>
      </c>
      <c r="J1500" s="288">
        <v>494</v>
      </c>
      <c r="K1500" s="287" t="str">
        <f>IF(L1500="","",IF(L1500&lt;50,G1500-($K$9*G1500),IF(L1500&gt;=50,H1500-($K$9*H1500))))</f>
        <v/>
      </c>
      <c r="L1500" s="286"/>
    </row>
    <row r="1501" spans="1:12" ht="15" customHeight="1" x14ac:dyDescent="0.25">
      <c r="A1501" s="294" t="s">
        <v>4530</v>
      </c>
      <c r="B1501" s="292" t="s">
        <v>100</v>
      </c>
      <c r="C1501" s="291" t="s">
        <v>2890</v>
      </c>
      <c r="D1501" s="291" t="s">
        <v>15</v>
      </c>
      <c r="E1501" s="291" t="s">
        <v>3636</v>
      </c>
      <c r="F1501" s="290" t="s">
        <v>16</v>
      </c>
      <c r="G1501" s="289">
        <v>21.5</v>
      </c>
      <c r="H1501" s="289">
        <v>18.3</v>
      </c>
      <c r="I1501" s="289">
        <v>0.75</v>
      </c>
      <c r="J1501" s="288">
        <v>298</v>
      </c>
      <c r="K1501" s="287" t="str">
        <f>IF(L1501="","",IF(L1501&lt;50,G1501-($K$9*G1501),IF(L1501&gt;=50,H1501-($K$9*H1501))))</f>
        <v/>
      </c>
      <c r="L1501" s="286"/>
    </row>
    <row r="1502" spans="1:12" ht="15" customHeight="1" x14ac:dyDescent="0.25">
      <c r="A1502" s="294" t="s">
        <v>4529</v>
      </c>
      <c r="B1502" s="292" t="s">
        <v>100</v>
      </c>
      <c r="C1502" s="291" t="s">
        <v>2890</v>
      </c>
      <c r="D1502" s="291" t="s">
        <v>15</v>
      </c>
      <c r="E1502" s="291" t="s">
        <v>4516</v>
      </c>
      <c r="F1502" s="290" t="s">
        <v>16</v>
      </c>
      <c r="G1502" s="289">
        <v>54</v>
      </c>
      <c r="H1502" s="289">
        <v>45.9</v>
      </c>
      <c r="I1502" s="289">
        <v>0.75</v>
      </c>
      <c r="J1502" s="288">
        <v>177</v>
      </c>
      <c r="K1502" s="287" t="str">
        <f>IF(L1502="","",IF(L1502&lt;50,G1502-($K$9*G1502),IF(L1502&gt;=50,H1502-($K$9*H1502))))</f>
        <v/>
      </c>
      <c r="L1502" s="286"/>
    </row>
    <row r="1503" spans="1:12" ht="15" customHeight="1" x14ac:dyDescent="0.25">
      <c r="A1503" s="294" t="s">
        <v>4528</v>
      </c>
      <c r="B1503" s="292" t="s">
        <v>100</v>
      </c>
      <c r="C1503" s="291" t="s">
        <v>2890</v>
      </c>
      <c r="D1503" s="291" t="s">
        <v>15</v>
      </c>
      <c r="E1503" s="291" t="s">
        <v>4514</v>
      </c>
      <c r="F1503" s="290" t="s">
        <v>16</v>
      </c>
      <c r="G1503" s="289">
        <v>47.35</v>
      </c>
      <c r="H1503" s="289">
        <v>40.25</v>
      </c>
      <c r="I1503" s="289">
        <v>0.75</v>
      </c>
      <c r="J1503" s="288">
        <v>274</v>
      </c>
      <c r="K1503" s="287" t="str">
        <f>IF(L1503="","",IF(L1503&lt;50,G1503-($K$9*G1503),IF(L1503&gt;=50,H1503-($K$9*H1503))))</f>
        <v/>
      </c>
      <c r="L1503" s="286"/>
    </row>
    <row r="1504" spans="1:12" ht="15" customHeight="1" x14ac:dyDescent="0.25">
      <c r="A1504" s="294" t="s">
        <v>4527</v>
      </c>
      <c r="B1504" s="292" t="s">
        <v>100</v>
      </c>
      <c r="C1504" s="291" t="s">
        <v>2890</v>
      </c>
      <c r="D1504" s="291" t="s">
        <v>15</v>
      </c>
      <c r="E1504" s="291" t="s">
        <v>4511</v>
      </c>
      <c r="F1504" s="290" t="s">
        <v>16</v>
      </c>
      <c r="G1504" s="289">
        <v>41.6</v>
      </c>
      <c r="H1504" s="289">
        <v>35.4</v>
      </c>
      <c r="I1504" s="289">
        <v>0.75</v>
      </c>
      <c r="J1504" s="288">
        <v>82</v>
      </c>
      <c r="K1504" s="287" t="str">
        <f>IF(L1504="","",IF(L1504&lt;50,G1504-($K$9*G1504),IF(L1504&gt;=50,H1504-($K$9*H1504))))</f>
        <v/>
      </c>
      <c r="L1504" s="286"/>
    </row>
    <row r="1505" spans="1:12" ht="15" customHeight="1" x14ac:dyDescent="0.25">
      <c r="A1505" s="294" t="s">
        <v>4526</v>
      </c>
      <c r="B1505" s="292" t="s">
        <v>100</v>
      </c>
      <c r="C1505" s="291" t="s">
        <v>2890</v>
      </c>
      <c r="D1505" s="291" t="s">
        <v>201</v>
      </c>
      <c r="E1505" s="291" t="s">
        <v>4516</v>
      </c>
      <c r="F1505" s="290" t="s">
        <v>16</v>
      </c>
      <c r="G1505" s="289">
        <v>54</v>
      </c>
      <c r="H1505" s="289">
        <v>45.9</v>
      </c>
      <c r="I1505" s="289">
        <v>0.75</v>
      </c>
      <c r="J1505" s="288">
        <v>500</v>
      </c>
      <c r="K1505" s="287" t="str">
        <f>IF(L1505="","",IF(L1505&lt;50,G1505-($K$9*G1505),IF(L1505&gt;=50,H1505-($K$9*H1505))))</f>
        <v/>
      </c>
      <c r="L1505" s="286"/>
    </row>
    <row r="1506" spans="1:12" ht="15" customHeight="1" x14ac:dyDescent="0.25">
      <c r="A1506" s="294" t="s">
        <v>4525</v>
      </c>
      <c r="B1506" s="292" t="s">
        <v>100</v>
      </c>
      <c r="C1506" s="291" t="s">
        <v>2890</v>
      </c>
      <c r="D1506" s="291" t="s">
        <v>201</v>
      </c>
      <c r="E1506" s="291" t="s">
        <v>4514</v>
      </c>
      <c r="F1506" s="290" t="s">
        <v>16</v>
      </c>
      <c r="G1506" s="289">
        <v>47.35</v>
      </c>
      <c r="H1506" s="289">
        <v>40.25</v>
      </c>
      <c r="I1506" s="289">
        <v>0.75</v>
      </c>
      <c r="J1506" s="288">
        <v>500</v>
      </c>
      <c r="K1506" s="287" t="str">
        <f>IF(L1506="","",IF(L1506&lt;50,G1506-($K$9*G1506),IF(L1506&gt;=50,H1506-($K$9*H1506))))</f>
        <v/>
      </c>
      <c r="L1506" s="286"/>
    </row>
    <row r="1507" spans="1:12" ht="15" customHeight="1" x14ac:dyDescent="0.25">
      <c r="A1507" s="294" t="s">
        <v>4524</v>
      </c>
      <c r="B1507" s="292" t="s">
        <v>100</v>
      </c>
      <c r="C1507" s="291" t="s">
        <v>2890</v>
      </c>
      <c r="D1507" s="291" t="s">
        <v>201</v>
      </c>
      <c r="E1507" s="291" t="s">
        <v>4511</v>
      </c>
      <c r="F1507" s="290" t="s">
        <v>16</v>
      </c>
      <c r="G1507" s="289">
        <v>41.6</v>
      </c>
      <c r="H1507" s="289">
        <v>35.4</v>
      </c>
      <c r="I1507" s="289">
        <v>0.75</v>
      </c>
      <c r="J1507" s="288">
        <v>285</v>
      </c>
      <c r="K1507" s="287" t="str">
        <f>IF(L1507="","",IF(L1507&lt;50,G1507-($K$9*G1507),IF(L1507&gt;=50,H1507-($K$9*H1507))))</f>
        <v/>
      </c>
      <c r="L1507" s="286"/>
    </row>
    <row r="1508" spans="1:12" ht="15" customHeight="1" x14ac:dyDescent="0.25">
      <c r="A1508" s="294" t="s">
        <v>4523</v>
      </c>
      <c r="B1508" s="292" t="s">
        <v>101</v>
      </c>
      <c r="C1508" s="291" t="s">
        <v>4512</v>
      </c>
      <c r="D1508" s="291" t="s">
        <v>15</v>
      </c>
      <c r="E1508" s="291" t="s">
        <v>3638</v>
      </c>
      <c r="F1508" s="290" t="s">
        <v>16</v>
      </c>
      <c r="G1508" s="289">
        <v>25.75</v>
      </c>
      <c r="H1508" s="289">
        <v>21.9</v>
      </c>
      <c r="I1508" s="289">
        <v>1.75</v>
      </c>
      <c r="J1508" s="288">
        <v>500</v>
      </c>
      <c r="K1508" s="287" t="str">
        <f>IF(L1508="","",IF(L1508&lt;50,G1508-($K$9*G1508),IF(L1508&gt;=50,H1508-($K$9*H1508))))</f>
        <v/>
      </c>
      <c r="L1508" s="286"/>
    </row>
    <row r="1509" spans="1:12" ht="15" customHeight="1" x14ac:dyDescent="0.25">
      <c r="A1509" s="294" t="s">
        <v>4522</v>
      </c>
      <c r="B1509" s="292" t="s">
        <v>101</v>
      </c>
      <c r="C1509" s="291" t="s">
        <v>4512</v>
      </c>
      <c r="D1509" s="291" t="s">
        <v>15</v>
      </c>
      <c r="E1509" s="291" t="s">
        <v>3636</v>
      </c>
      <c r="F1509" s="290" t="s">
        <v>16</v>
      </c>
      <c r="G1509" s="289">
        <v>22.6</v>
      </c>
      <c r="H1509" s="289">
        <v>19.25</v>
      </c>
      <c r="I1509" s="289">
        <v>1.75</v>
      </c>
      <c r="J1509" s="288">
        <v>191</v>
      </c>
      <c r="K1509" s="287" t="str">
        <f>IF(L1509="","",IF(L1509&lt;50,G1509-($K$9*G1509),IF(L1509&gt;=50,H1509-($K$9*H1509))))</f>
        <v/>
      </c>
      <c r="L1509" s="286"/>
    </row>
    <row r="1510" spans="1:12" ht="15" customHeight="1" x14ac:dyDescent="0.25">
      <c r="A1510" s="294" t="s">
        <v>4521</v>
      </c>
      <c r="B1510" s="292" t="s">
        <v>101</v>
      </c>
      <c r="C1510" s="291" t="s">
        <v>4512</v>
      </c>
      <c r="D1510" s="291" t="s">
        <v>15</v>
      </c>
      <c r="E1510" s="291" t="s">
        <v>3629</v>
      </c>
      <c r="F1510" s="290" t="s">
        <v>16</v>
      </c>
      <c r="G1510" s="289">
        <v>17.149999999999999</v>
      </c>
      <c r="H1510" s="289">
        <v>14.6</v>
      </c>
      <c r="I1510" s="289">
        <v>1.75</v>
      </c>
      <c r="J1510" s="288">
        <v>136</v>
      </c>
      <c r="K1510" s="287" t="str">
        <f>IF(L1510="","",IF(L1510&lt;50,G1510-($K$9*G1510),IF(L1510&gt;=50,H1510-($K$9*H1510))))</f>
        <v/>
      </c>
      <c r="L1510" s="286"/>
    </row>
    <row r="1511" spans="1:12" ht="15" customHeight="1" x14ac:dyDescent="0.25">
      <c r="A1511" s="294" t="s">
        <v>4520</v>
      </c>
      <c r="B1511" s="292" t="s">
        <v>101</v>
      </c>
      <c r="C1511" s="291" t="s">
        <v>4512</v>
      </c>
      <c r="D1511" s="291" t="s">
        <v>15</v>
      </c>
      <c r="E1511" s="291" t="s">
        <v>3848</v>
      </c>
      <c r="F1511" s="290" t="s">
        <v>16</v>
      </c>
      <c r="G1511" s="289">
        <v>13</v>
      </c>
      <c r="H1511" s="289">
        <v>11.05</v>
      </c>
      <c r="I1511" s="289">
        <v>1.75</v>
      </c>
      <c r="J1511" s="288">
        <v>17</v>
      </c>
      <c r="K1511" s="287" t="str">
        <f>IF(L1511="","",IF(L1511&lt;50,G1511-($K$9*G1511),IF(L1511&gt;=50,H1511-($K$9*H1511))))</f>
        <v/>
      </c>
      <c r="L1511" s="286"/>
    </row>
    <row r="1512" spans="1:12" ht="15" customHeight="1" x14ac:dyDescent="0.25">
      <c r="A1512" s="294" t="s">
        <v>4519</v>
      </c>
      <c r="B1512" s="292" t="s">
        <v>101</v>
      </c>
      <c r="C1512" s="291" t="s">
        <v>4512</v>
      </c>
      <c r="D1512" s="291" t="s">
        <v>15</v>
      </c>
      <c r="E1512" s="291" t="s">
        <v>4516</v>
      </c>
      <c r="F1512" s="290" t="s">
        <v>16</v>
      </c>
      <c r="G1512" s="289">
        <v>51.1</v>
      </c>
      <c r="H1512" s="289">
        <v>43.45</v>
      </c>
      <c r="I1512" s="289">
        <v>1.75</v>
      </c>
      <c r="J1512" s="288">
        <v>122</v>
      </c>
      <c r="K1512" s="287" t="str">
        <f>IF(L1512="","",IF(L1512&lt;50,G1512-($K$9*G1512),IF(L1512&gt;=50,H1512-($K$9*H1512))))</f>
        <v/>
      </c>
      <c r="L1512" s="286"/>
    </row>
    <row r="1513" spans="1:12" ht="15" customHeight="1" x14ac:dyDescent="0.25">
      <c r="A1513" s="294" t="s">
        <v>4518</v>
      </c>
      <c r="B1513" s="292" t="s">
        <v>101</v>
      </c>
      <c r="C1513" s="291" t="s">
        <v>4512</v>
      </c>
      <c r="D1513" s="291" t="s">
        <v>15</v>
      </c>
      <c r="E1513" s="291" t="s">
        <v>4511</v>
      </c>
      <c r="F1513" s="290" t="s">
        <v>16</v>
      </c>
      <c r="G1513" s="289">
        <v>39.700000000000003</v>
      </c>
      <c r="H1513" s="289">
        <v>33.75</v>
      </c>
      <c r="I1513" s="289">
        <v>1.75</v>
      </c>
      <c r="J1513" s="288">
        <v>34</v>
      </c>
      <c r="K1513" s="287" t="str">
        <f>IF(L1513="","",IF(L1513&lt;50,G1513-($K$9*G1513),IF(L1513&gt;=50,H1513-($K$9*H1513))))</f>
        <v/>
      </c>
      <c r="L1513" s="286"/>
    </row>
    <row r="1514" spans="1:12" ht="15" customHeight="1" x14ac:dyDescent="0.25">
      <c r="A1514" s="294" t="s">
        <v>4517</v>
      </c>
      <c r="B1514" s="292" t="s">
        <v>101</v>
      </c>
      <c r="C1514" s="291" t="s">
        <v>4512</v>
      </c>
      <c r="D1514" s="291" t="s">
        <v>201</v>
      </c>
      <c r="E1514" s="291" t="s">
        <v>4516</v>
      </c>
      <c r="F1514" s="290" t="s">
        <v>16</v>
      </c>
      <c r="G1514" s="289">
        <v>51.1</v>
      </c>
      <c r="H1514" s="289">
        <v>43.45</v>
      </c>
      <c r="I1514" s="289">
        <v>1.75</v>
      </c>
      <c r="J1514" s="288">
        <v>255</v>
      </c>
      <c r="K1514" s="287" t="str">
        <f>IF(L1514="","",IF(L1514&lt;50,G1514-($K$9*G1514),IF(L1514&gt;=50,H1514-($K$9*H1514))))</f>
        <v/>
      </c>
      <c r="L1514" s="286"/>
    </row>
    <row r="1515" spans="1:12" ht="15" customHeight="1" x14ac:dyDescent="0.25">
      <c r="A1515" s="294" t="s">
        <v>4515</v>
      </c>
      <c r="B1515" s="292" t="s">
        <v>101</v>
      </c>
      <c r="C1515" s="291" t="s">
        <v>4512</v>
      </c>
      <c r="D1515" s="291" t="s">
        <v>201</v>
      </c>
      <c r="E1515" s="291" t="s">
        <v>4514</v>
      </c>
      <c r="F1515" s="290" t="s">
        <v>16</v>
      </c>
      <c r="G1515" s="289">
        <v>45.45</v>
      </c>
      <c r="H1515" s="289">
        <v>38.65</v>
      </c>
      <c r="I1515" s="289">
        <v>1.75</v>
      </c>
      <c r="J1515" s="288">
        <v>500</v>
      </c>
      <c r="K1515" s="287" t="str">
        <f>IF(L1515="","",IF(L1515&lt;50,G1515-($K$9*G1515),IF(L1515&gt;=50,H1515-($K$9*H1515))))</f>
        <v/>
      </c>
      <c r="L1515" s="286"/>
    </row>
    <row r="1516" spans="1:12" ht="15" customHeight="1" x14ac:dyDescent="0.25">
      <c r="A1516" s="294" t="s">
        <v>4513</v>
      </c>
      <c r="B1516" s="292" t="s">
        <v>101</v>
      </c>
      <c r="C1516" s="291" t="s">
        <v>4512</v>
      </c>
      <c r="D1516" s="291" t="s">
        <v>201</v>
      </c>
      <c r="E1516" s="291" t="s">
        <v>4511</v>
      </c>
      <c r="F1516" s="290" t="s">
        <v>16</v>
      </c>
      <c r="G1516" s="289">
        <v>39.700000000000003</v>
      </c>
      <c r="H1516" s="289">
        <v>33.75</v>
      </c>
      <c r="I1516" s="289">
        <v>1.75</v>
      </c>
      <c r="J1516" s="288">
        <v>500</v>
      </c>
      <c r="K1516" s="287" t="str">
        <f>IF(L1516="","",IF(L1516&lt;50,G1516-($K$9*G1516),IF(L1516&gt;=50,H1516-($K$9*H1516))))</f>
        <v/>
      </c>
      <c r="L1516" s="286"/>
    </row>
    <row r="1517" spans="1:12" ht="15" customHeight="1" x14ac:dyDescent="0.25">
      <c r="A1517" s="294" t="s">
        <v>4510</v>
      </c>
      <c r="B1517" s="292" t="s">
        <v>102</v>
      </c>
      <c r="C1517" s="291" t="s">
        <v>2935</v>
      </c>
      <c r="D1517" s="291" t="s">
        <v>15</v>
      </c>
      <c r="E1517" s="291" t="s">
        <v>3634</v>
      </c>
      <c r="F1517" s="290" t="s">
        <v>16</v>
      </c>
      <c r="G1517" s="289">
        <v>70.900000000000006</v>
      </c>
      <c r="H1517" s="289">
        <v>60.3</v>
      </c>
      <c r="I1517" s="289">
        <v>1.75</v>
      </c>
      <c r="J1517" s="288">
        <v>32</v>
      </c>
      <c r="K1517" s="287" t="str">
        <f>IF(L1517="","",IF(L1517&lt;50,G1517-($K$9*G1517),IF(L1517&gt;=50,H1517-($K$9*H1517))))</f>
        <v/>
      </c>
      <c r="L1517" s="286"/>
    </row>
    <row r="1518" spans="1:12" ht="15" customHeight="1" x14ac:dyDescent="0.25">
      <c r="A1518" s="294" t="s">
        <v>4509</v>
      </c>
      <c r="B1518" s="292" t="s">
        <v>102</v>
      </c>
      <c r="C1518" s="291" t="s">
        <v>2935</v>
      </c>
      <c r="D1518" s="291" t="s">
        <v>15</v>
      </c>
      <c r="E1518" s="291" t="s">
        <v>3627</v>
      </c>
      <c r="F1518" s="290" t="s">
        <v>16</v>
      </c>
      <c r="G1518" s="289">
        <v>64.349999999999994</v>
      </c>
      <c r="H1518" s="289">
        <v>54.7</v>
      </c>
      <c r="I1518" s="289">
        <v>1.75</v>
      </c>
      <c r="J1518" s="288">
        <v>230</v>
      </c>
      <c r="K1518" s="287" t="str">
        <f>IF(L1518="","",IF(L1518&lt;50,G1518-($K$9*G1518),IF(L1518&gt;=50,H1518-($K$9*H1518))))</f>
        <v/>
      </c>
      <c r="L1518" s="286"/>
    </row>
    <row r="1519" spans="1:12" ht="15" customHeight="1" x14ac:dyDescent="0.25">
      <c r="A1519" s="294" t="s">
        <v>4508</v>
      </c>
      <c r="B1519" s="292" t="s">
        <v>102</v>
      </c>
      <c r="C1519" s="291" t="s">
        <v>2935</v>
      </c>
      <c r="D1519" s="291" t="s">
        <v>15</v>
      </c>
      <c r="E1519" s="291" t="s">
        <v>3625</v>
      </c>
      <c r="F1519" s="290" t="s">
        <v>16</v>
      </c>
      <c r="G1519" s="289">
        <v>58.15</v>
      </c>
      <c r="H1519" s="289">
        <v>49.45</v>
      </c>
      <c r="I1519" s="289">
        <v>1.75</v>
      </c>
      <c r="J1519" s="288">
        <v>11</v>
      </c>
      <c r="K1519" s="287" t="str">
        <f>IF(L1519="","",IF(L1519&lt;50,G1519-($K$9*G1519),IF(L1519&gt;=50,H1519-($K$9*H1519))))</f>
        <v/>
      </c>
      <c r="L1519" s="286"/>
    </row>
    <row r="1520" spans="1:12" ht="15" customHeight="1" x14ac:dyDescent="0.25">
      <c r="A1520" s="294" t="s">
        <v>4507</v>
      </c>
      <c r="B1520" s="292" t="s">
        <v>102</v>
      </c>
      <c r="C1520" s="291" t="s">
        <v>2935</v>
      </c>
      <c r="D1520" s="291" t="s">
        <v>15</v>
      </c>
      <c r="E1520" s="291" t="s">
        <v>3623</v>
      </c>
      <c r="F1520" s="290" t="s">
        <v>16</v>
      </c>
      <c r="G1520" s="289">
        <v>52.25</v>
      </c>
      <c r="H1520" s="289">
        <v>44.45</v>
      </c>
      <c r="I1520" s="289">
        <v>1.75</v>
      </c>
      <c r="J1520" s="288">
        <v>35</v>
      </c>
      <c r="K1520" s="287" t="str">
        <f>IF(L1520="","",IF(L1520&lt;50,G1520-($K$9*G1520),IF(L1520&gt;=50,H1520-($K$9*H1520))))</f>
        <v/>
      </c>
      <c r="L1520" s="286"/>
    </row>
    <row r="1521" spans="1:12" ht="15" customHeight="1" x14ac:dyDescent="0.25">
      <c r="A1521" s="294" t="s">
        <v>4506</v>
      </c>
      <c r="B1521" s="292" t="s">
        <v>4499</v>
      </c>
      <c r="C1521" s="291" t="s">
        <v>4498</v>
      </c>
      <c r="D1521" s="291" t="s">
        <v>15</v>
      </c>
      <c r="E1521" s="291" t="s">
        <v>3987</v>
      </c>
      <c r="F1521" s="290" t="s">
        <v>3513</v>
      </c>
      <c r="G1521" s="289">
        <v>41.35</v>
      </c>
      <c r="H1521" s="289">
        <v>35.15</v>
      </c>
      <c r="I1521" s="289">
        <v>1.5</v>
      </c>
      <c r="J1521" s="288">
        <v>51</v>
      </c>
      <c r="K1521" s="287" t="str">
        <f>IF(L1521="","",IF(L1521&lt;50,G1521-($K$9*G1521),IF(L1521&gt;=50,H1521-($K$9*H1521))))</f>
        <v/>
      </c>
      <c r="L1521" s="286"/>
    </row>
    <row r="1522" spans="1:12" ht="15" customHeight="1" x14ac:dyDescent="0.25">
      <c r="A1522" s="294" t="s">
        <v>4505</v>
      </c>
      <c r="B1522" s="292" t="s">
        <v>4499</v>
      </c>
      <c r="C1522" s="291" t="s">
        <v>4498</v>
      </c>
      <c r="D1522" s="291" t="s">
        <v>15</v>
      </c>
      <c r="E1522" s="291" t="s">
        <v>3621</v>
      </c>
      <c r="F1522" s="290" t="s">
        <v>3513</v>
      </c>
      <c r="G1522" s="289">
        <v>43.9</v>
      </c>
      <c r="H1522" s="289">
        <v>37.35</v>
      </c>
      <c r="I1522" s="289">
        <v>1.5</v>
      </c>
      <c r="J1522" s="288">
        <v>10</v>
      </c>
      <c r="K1522" s="287" t="str">
        <f>IF(L1522="","",IF(L1522&lt;50,G1522-($K$9*G1522),IF(L1522&gt;=50,H1522-($K$9*H1522))))</f>
        <v/>
      </c>
      <c r="L1522" s="286"/>
    </row>
    <row r="1523" spans="1:12" ht="15" customHeight="1" x14ac:dyDescent="0.25">
      <c r="A1523" s="294" t="s">
        <v>4504</v>
      </c>
      <c r="B1523" s="292" t="s">
        <v>4499</v>
      </c>
      <c r="C1523" s="291" t="s">
        <v>4498</v>
      </c>
      <c r="D1523" s="291" t="s">
        <v>15</v>
      </c>
      <c r="E1523" s="291" t="s">
        <v>3708</v>
      </c>
      <c r="F1523" s="290" t="s">
        <v>3513</v>
      </c>
      <c r="G1523" s="289">
        <v>38.450000000000003</v>
      </c>
      <c r="H1523" s="289">
        <v>32.700000000000003</v>
      </c>
      <c r="I1523" s="289">
        <v>1.5</v>
      </c>
      <c r="J1523" s="288">
        <v>244</v>
      </c>
      <c r="K1523" s="287" t="str">
        <f>IF(L1523="","",IF(L1523&lt;50,G1523-($K$9*G1523),IF(L1523&gt;=50,H1523-($K$9*H1523))))</f>
        <v/>
      </c>
      <c r="L1523" s="286"/>
    </row>
    <row r="1524" spans="1:12" ht="15" customHeight="1" x14ac:dyDescent="0.25">
      <c r="A1524" s="294" t="s">
        <v>4503</v>
      </c>
      <c r="B1524" s="292" t="s">
        <v>4499</v>
      </c>
      <c r="C1524" s="291" t="s">
        <v>4498</v>
      </c>
      <c r="D1524" s="291" t="s">
        <v>15</v>
      </c>
      <c r="E1524" s="291" t="s">
        <v>3705</v>
      </c>
      <c r="F1524" s="290" t="s">
        <v>3513</v>
      </c>
      <c r="G1524" s="289">
        <v>33.1</v>
      </c>
      <c r="H1524" s="289">
        <v>28.15</v>
      </c>
      <c r="I1524" s="289">
        <v>1.5</v>
      </c>
      <c r="J1524" s="288">
        <v>185</v>
      </c>
      <c r="K1524" s="287" t="str">
        <f>IF(L1524="","",IF(L1524&lt;50,G1524-($K$9*G1524),IF(L1524&gt;=50,H1524-($K$9*H1524))))</f>
        <v/>
      </c>
      <c r="L1524" s="286"/>
    </row>
    <row r="1525" spans="1:12" ht="15" customHeight="1" x14ac:dyDescent="0.25">
      <c r="A1525" s="294" t="s">
        <v>4502</v>
      </c>
      <c r="B1525" s="292" t="s">
        <v>4499</v>
      </c>
      <c r="C1525" s="291" t="s">
        <v>4498</v>
      </c>
      <c r="D1525" s="291" t="s">
        <v>15</v>
      </c>
      <c r="E1525" s="291" t="s">
        <v>3613</v>
      </c>
      <c r="F1525" s="290" t="s">
        <v>3513</v>
      </c>
      <c r="G1525" s="289">
        <v>30.9</v>
      </c>
      <c r="H1525" s="289">
        <v>26.3</v>
      </c>
      <c r="I1525" s="289">
        <v>1.5</v>
      </c>
      <c r="J1525" s="288">
        <v>7</v>
      </c>
      <c r="K1525" s="287" t="str">
        <f>IF(L1525="","",IF(L1525&lt;50,G1525-($K$9*G1525),IF(L1525&gt;=50,H1525-($K$9*H1525))))</f>
        <v/>
      </c>
      <c r="L1525" s="286"/>
    </row>
    <row r="1526" spans="1:12" ht="15" customHeight="1" x14ac:dyDescent="0.25">
      <c r="A1526" s="294" t="s">
        <v>4501</v>
      </c>
      <c r="B1526" s="292" t="s">
        <v>4499</v>
      </c>
      <c r="C1526" s="291" t="s">
        <v>4498</v>
      </c>
      <c r="D1526" s="291" t="s">
        <v>15</v>
      </c>
      <c r="E1526" s="291" t="s">
        <v>3638</v>
      </c>
      <c r="F1526" s="290" t="s">
        <v>3513</v>
      </c>
      <c r="G1526" s="289">
        <v>27.5</v>
      </c>
      <c r="H1526" s="289">
        <v>23.4</v>
      </c>
      <c r="I1526" s="289">
        <v>1.5</v>
      </c>
      <c r="J1526" s="288">
        <v>35</v>
      </c>
      <c r="K1526" s="287" t="str">
        <f>IF(L1526="","",IF(L1526&lt;50,G1526-($K$9*G1526),IF(L1526&gt;=50,H1526-($K$9*H1526))))</f>
        <v/>
      </c>
      <c r="L1526" s="286"/>
    </row>
    <row r="1527" spans="1:12" ht="15" customHeight="1" x14ac:dyDescent="0.25">
      <c r="A1527" s="294" t="s">
        <v>4500</v>
      </c>
      <c r="B1527" s="292" t="s">
        <v>4499</v>
      </c>
      <c r="C1527" s="291" t="s">
        <v>4498</v>
      </c>
      <c r="D1527" s="291" t="s">
        <v>15</v>
      </c>
      <c r="E1527" s="291" t="s">
        <v>3636</v>
      </c>
      <c r="F1527" s="290" t="s">
        <v>3513</v>
      </c>
      <c r="G1527" s="289">
        <v>24.35</v>
      </c>
      <c r="H1527" s="289">
        <v>20.7</v>
      </c>
      <c r="I1527" s="289">
        <v>1.5</v>
      </c>
      <c r="J1527" s="288">
        <v>141</v>
      </c>
      <c r="K1527" s="287" t="str">
        <f>IF(L1527="","",IF(L1527&lt;50,G1527-($K$9*G1527),IF(L1527&gt;=50,H1527-($K$9*H1527))))</f>
        <v/>
      </c>
      <c r="L1527" s="286"/>
    </row>
    <row r="1528" spans="1:12" ht="15" customHeight="1" x14ac:dyDescent="0.25">
      <c r="A1528" s="294" t="s">
        <v>4497</v>
      </c>
      <c r="B1528" s="292" t="s">
        <v>103</v>
      </c>
      <c r="C1528" s="291" t="s">
        <v>2921</v>
      </c>
      <c r="D1528" s="291" t="s">
        <v>15</v>
      </c>
      <c r="E1528" s="291" t="s">
        <v>3625</v>
      </c>
      <c r="F1528" s="290" t="s">
        <v>20</v>
      </c>
      <c r="G1528" s="289">
        <v>73.7</v>
      </c>
      <c r="H1528" s="289">
        <v>62.65</v>
      </c>
      <c r="I1528" s="289">
        <v>1.75</v>
      </c>
      <c r="J1528" s="288">
        <v>27</v>
      </c>
      <c r="K1528" s="287" t="str">
        <f>IF(L1528="","",IF(L1528&lt;50,G1528-($K$9*G1528),IF(L1528&gt;=50,H1528-($K$9*H1528))))</f>
        <v/>
      </c>
      <c r="L1528" s="286"/>
    </row>
    <row r="1529" spans="1:12" ht="15" customHeight="1" x14ac:dyDescent="0.25">
      <c r="A1529" s="294" t="s">
        <v>4496</v>
      </c>
      <c r="B1529" s="292" t="s">
        <v>103</v>
      </c>
      <c r="C1529" s="291" t="s">
        <v>2921</v>
      </c>
      <c r="D1529" s="291" t="s">
        <v>15</v>
      </c>
      <c r="E1529" s="291" t="s">
        <v>3623</v>
      </c>
      <c r="F1529" s="290" t="s">
        <v>20</v>
      </c>
      <c r="G1529" s="289">
        <v>61.85</v>
      </c>
      <c r="H1529" s="289">
        <v>52.6</v>
      </c>
      <c r="I1529" s="289">
        <v>1.75</v>
      </c>
      <c r="J1529" s="288">
        <v>96</v>
      </c>
      <c r="K1529" s="287" t="str">
        <f>IF(L1529="","",IF(L1529&lt;50,G1529-($K$9*G1529),IF(L1529&gt;=50,H1529-($K$9*H1529))))</f>
        <v/>
      </c>
      <c r="L1529" s="286"/>
    </row>
    <row r="1530" spans="1:12" ht="15" customHeight="1" x14ac:dyDescent="0.25">
      <c r="A1530" s="294" t="s">
        <v>4495</v>
      </c>
      <c r="B1530" s="292" t="s">
        <v>103</v>
      </c>
      <c r="C1530" s="291" t="s">
        <v>2921</v>
      </c>
      <c r="D1530" s="291" t="s">
        <v>15</v>
      </c>
      <c r="E1530" s="291" t="s">
        <v>3755</v>
      </c>
      <c r="F1530" s="290" t="s">
        <v>20</v>
      </c>
      <c r="G1530" s="289">
        <v>115.45</v>
      </c>
      <c r="H1530" s="289">
        <v>98.15</v>
      </c>
      <c r="I1530" s="289">
        <v>1.75</v>
      </c>
      <c r="J1530" s="288">
        <v>28</v>
      </c>
      <c r="K1530" s="287" t="str">
        <f>IF(L1530="","",IF(L1530&lt;50,G1530-($K$9*G1530),IF(L1530&gt;=50,H1530-($K$9*H1530))))</f>
        <v/>
      </c>
      <c r="L1530" s="286"/>
    </row>
    <row r="1531" spans="1:12" ht="15" customHeight="1" x14ac:dyDescent="0.25">
      <c r="A1531" s="294" t="s">
        <v>4494</v>
      </c>
      <c r="B1531" s="292" t="s">
        <v>103</v>
      </c>
      <c r="C1531" s="291" t="s">
        <v>2921</v>
      </c>
      <c r="D1531" s="291" t="s">
        <v>15</v>
      </c>
      <c r="E1531" s="291" t="s">
        <v>3634</v>
      </c>
      <c r="F1531" s="290" t="s">
        <v>20</v>
      </c>
      <c r="G1531" s="289">
        <v>99.55</v>
      </c>
      <c r="H1531" s="289">
        <v>84.65</v>
      </c>
      <c r="I1531" s="289">
        <v>1.75</v>
      </c>
      <c r="J1531" s="288">
        <v>57</v>
      </c>
      <c r="K1531" s="287" t="str">
        <f>IF(L1531="","",IF(L1531&lt;50,G1531-($K$9*G1531),IF(L1531&gt;=50,H1531-($K$9*H1531))))</f>
        <v/>
      </c>
      <c r="L1531" s="286"/>
    </row>
    <row r="1532" spans="1:12" ht="15" customHeight="1" x14ac:dyDescent="0.25">
      <c r="A1532" s="294" t="s">
        <v>4493</v>
      </c>
      <c r="B1532" s="292" t="s">
        <v>103</v>
      </c>
      <c r="C1532" s="291" t="s">
        <v>2921</v>
      </c>
      <c r="D1532" s="291" t="s">
        <v>15</v>
      </c>
      <c r="E1532" s="291" t="s">
        <v>3627</v>
      </c>
      <c r="F1532" s="290" t="s">
        <v>20</v>
      </c>
      <c r="G1532" s="289">
        <v>85.8</v>
      </c>
      <c r="H1532" s="289">
        <v>72.95</v>
      </c>
      <c r="I1532" s="289">
        <v>1.75</v>
      </c>
      <c r="J1532" s="288">
        <v>18</v>
      </c>
      <c r="K1532" s="287" t="str">
        <f>IF(L1532="","",IF(L1532&lt;50,G1532-($K$9*G1532),IF(L1532&gt;=50,H1532-($K$9*H1532))))</f>
        <v/>
      </c>
      <c r="L1532" s="286"/>
    </row>
    <row r="1533" spans="1:12" ht="15" customHeight="1" x14ac:dyDescent="0.25">
      <c r="A1533" s="294" t="s">
        <v>4492</v>
      </c>
      <c r="B1533" s="292" t="s">
        <v>138</v>
      </c>
      <c r="C1533" s="291" t="s">
        <v>4488</v>
      </c>
      <c r="D1533" s="291" t="s">
        <v>15</v>
      </c>
      <c r="E1533" s="291" t="s">
        <v>3621</v>
      </c>
      <c r="F1533" s="290" t="s">
        <v>20</v>
      </c>
      <c r="G1533" s="289">
        <v>40.9</v>
      </c>
      <c r="H1533" s="289">
        <v>34.799999999999997</v>
      </c>
      <c r="I1533" s="289">
        <v>1.25</v>
      </c>
      <c r="J1533" s="288">
        <v>332</v>
      </c>
      <c r="K1533" s="287" t="str">
        <f>IF(L1533="","",IF(L1533&lt;50,G1533-($K$9*G1533),IF(L1533&gt;=50,H1533-($K$9*H1533))))</f>
        <v/>
      </c>
      <c r="L1533" s="286"/>
    </row>
    <row r="1534" spans="1:12" ht="15" customHeight="1" x14ac:dyDescent="0.25">
      <c r="A1534" s="294" t="s">
        <v>4491</v>
      </c>
      <c r="B1534" s="292" t="s">
        <v>138</v>
      </c>
      <c r="C1534" s="291" t="s">
        <v>4488</v>
      </c>
      <c r="D1534" s="291" t="s">
        <v>15</v>
      </c>
      <c r="E1534" s="291" t="s">
        <v>3638</v>
      </c>
      <c r="F1534" s="290" t="s">
        <v>20</v>
      </c>
      <c r="G1534" s="289">
        <v>22.1</v>
      </c>
      <c r="H1534" s="289">
        <v>18.8</v>
      </c>
      <c r="I1534" s="289">
        <v>1.25</v>
      </c>
      <c r="J1534" s="288">
        <v>68</v>
      </c>
      <c r="K1534" s="287" t="str">
        <f>IF(L1534="","",IF(L1534&lt;50,G1534-($K$9*G1534),IF(L1534&gt;=50,H1534-($K$9*H1534))))</f>
        <v/>
      </c>
      <c r="L1534" s="286"/>
    </row>
    <row r="1535" spans="1:12" ht="15" customHeight="1" x14ac:dyDescent="0.25">
      <c r="A1535" s="294" t="s">
        <v>4490</v>
      </c>
      <c r="B1535" s="292" t="s">
        <v>138</v>
      </c>
      <c r="C1535" s="291" t="s">
        <v>4488</v>
      </c>
      <c r="D1535" s="291" t="s">
        <v>15</v>
      </c>
      <c r="E1535" s="291" t="s">
        <v>3636</v>
      </c>
      <c r="F1535" s="290" t="s">
        <v>20</v>
      </c>
      <c r="G1535" s="289">
        <v>20.85</v>
      </c>
      <c r="H1535" s="289">
        <v>17.75</v>
      </c>
      <c r="I1535" s="289">
        <v>1.25</v>
      </c>
      <c r="J1535" s="288">
        <v>261</v>
      </c>
      <c r="K1535" s="287" t="str">
        <f>IF(L1535="","",IF(L1535&lt;50,G1535-($K$9*G1535),IF(L1535&gt;=50,H1535-($K$9*H1535))))</f>
        <v/>
      </c>
      <c r="L1535" s="286"/>
    </row>
    <row r="1536" spans="1:12" ht="15" customHeight="1" x14ac:dyDescent="0.25">
      <c r="A1536" s="294" t="s">
        <v>4489</v>
      </c>
      <c r="B1536" s="292" t="s">
        <v>138</v>
      </c>
      <c r="C1536" s="291" t="s">
        <v>4488</v>
      </c>
      <c r="D1536" s="291" t="s">
        <v>15</v>
      </c>
      <c r="E1536" s="291" t="s">
        <v>3629</v>
      </c>
      <c r="F1536" s="290" t="s">
        <v>20</v>
      </c>
      <c r="G1536" s="289">
        <v>17.45</v>
      </c>
      <c r="H1536" s="289">
        <v>14.85</v>
      </c>
      <c r="I1536" s="289">
        <v>1.25</v>
      </c>
      <c r="J1536" s="288">
        <v>121</v>
      </c>
      <c r="K1536" s="287" t="str">
        <f>IF(L1536="","",IF(L1536&lt;50,G1536-($K$9*G1536),IF(L1536&gt;=50,H1536-($K$9*H1536))))</f>
        <v/>
      </c>
      <c r="L1536" s="286"/>
    </row>
    <row r="1537" spans="1:12" ht="15" customHeight="1" x14ac:dyDescent="0.25">
      <c r="A1537" s="294" t="s">
        <v>4487</v>
      </c>
      <c r="B1537" s="292" t="s">
        <v>203</v>
      </c>
      <c r="C1537" s="291" t="s">
        <v>4479</v>
      </c>
      <c r="D1537" s="291" t="s">
        <v>15</v>
      </c>
      <c r="E1537" s="291" t="s">
        <v>3987</v>
      </c>
      <c r="F1537" s="290" t="s">
        <v>16</v>
      </c>
      <c r="G1537" s="289">
        <v>28.15</v>
      </c>
      <c r="H1537" s="289">
        <v>23.95</v>
      </c>
      <c r="I1537" s="289"/>
      <c r="J1537" s="288">
        <v>12</v>
      </c>
      <c r="K1537" s="287" t="str">
        <f>IF(L1537="","",IF(L1537&lt;50,G1537-($K$9*G1537),IF(L1537&gt;=50,H1537-($K$9*H1537))))</f>
        <v/>
      </c>
      <c r="L1537" s="286"/>
    </row>
    <row r="1538" spans="1:12" ht="15" customHeight="1" x14ac:dyDescent="0.25">
      <c r="A1538" s="294" t="s">
        <v>4486</v>
      </c>
      <c r="B1538" s="292" t="s">
        <v>203</v>
      </c>
      <c r="C1538" s="291" t="s">
        <v>4479</v>
      </c>
      <c r="D1538" s="291" t="s">
        <v>15</v>
      </c>
      <c r="E1538" s="291" t="s">
        <v>3679</v>
      </c>
      <c r="F1538" s="290" t="s">
        <v>16</v>
      </c>
      <c r="G1538" s="289">
        <v>29.15</v>
      </c>
      <c r="H1538" s="289">
        <v>24.8</v>
      </c>
      <c r="I1538" s="289"/>
      <c r="J1538" s="288">
        <v>9</v>
      </c>
      <c r="K1538" s="287" t="str">
        <f>IF(L1538="","",IF(L1538&lt;50,G1538-($K$9*G1538),IF(L1538&gt;=50,H1538-($K$9*H1538))))</f>
        <v/>
      </c>
      <c r="L1538" s="286"/>
    </row>
    <row r="1539" spans="1:12" ht="15" customHeight="1" x14ac:dyDescent="0.25">
      <c r="A1539" s="294" t="s">
        <v>4485</v>
      </c>
      <c r="B1539" s="292" t="s">
        <v>203</v>
      </c>
      <c r="C1539" s="291" t="s">
        <v>4479</v>
      </c>
      <c r="D1539" s="291" t="s">
        <v>15</v>
      </c>
      <c r="E1539" s="291" t="s">
        <v>3642</v>
      </c>
      <c r="F1539" s="290" t="s">
        <v>16</v>
      </c>
      <c r="G1539" s="289">
        <v>26.5</v>
      </c>
      <c r="H1539" s="289">
        <v>22.55</v>
      </c>
      <c r="I1539" s="289"/>
      <c r="J1539" s="288">
        <v>20</v>
      </c>
      <c r="K1539" s="287" t="str">
        <f>IF(L1539="","",IF(L1539&lt;50,G1539-($K$9*G1539),IF(L1539&gt;=50,H1539-($K$9*H1539))))</f>
        <v/>
      </c>
      <c r="L1539" s="286"/>
    </row>
    <row r="1540" spans="1:12" ht="15" customHeight="1" x14ac:dyDescent="0.25">
      <c r="A1540" s="294" t="s">
        <v>4484</v>
      </c>
      <c r="B1540" s="292" t="s">
        <v>203</v>
      </c>
      <c r="C1540" s="291" t="s">
        <v>4479</v>
      </c>
      <c r="D1540" s="291" t="s">
        <v>15</v>
      </c>
      <c r="E1540" s="291" t="s">
        <v>3615</v>
      </c>
      <c r="F1540" s="290" t="s">
        <v>16</v>
      </c>
      <c r="G1540" s="289">
        <v>24.1</v>
      </c>
      <c r="H1540" s="289">
        <v>20.5</v>
      </c>
      <c r="I1540" s="289"/>
      <c r="J1540" s="288">
        <v>150</v>
      </c>
      <c r="K1540" s="287" t="str">
        <f>IF(L1540="","",IF(L1540&lt;50,G1540-($K$9*G1540),IF(L1540&gt;=50,H1540-($K$9*H1540))))</f>
        <v/>
      </c>
      <c r="L1540" s="286"/>
    </row>
    <row r="1541" spans="1:12" ht="15" customHeight="1" x14ac:dyDescent="0.25">
      <c r="A1541" s="294" t="s">
        <v>4483</v>
      </c>
      <c r="B1541" s="292" t="s">
        <v>203</v>
      </c>
      <c r="C1541" s="291" t="s">
        <v>4479</v>
      </c>
      <c r="D1541" s="291" t="s">
        <v>15</v>
      </c>
      <c r="E1541" s="291" t="s">
        <v>3613</v>
      </c>
      <c r="F1541" s="290" t="s">
        <v>16</v>
      </c>
      <c r="G1541" s="289">
        <v>22.05</v>
      </c>
      <c r="H1541" s="289">
        <v>18.75</v>
      </c>
      <c r="I1541" s="289"/>
      <c r="J1541" s="288">
        <v>58</v>
      </c>
      <c r="K1541" s="287" t="str">
        <f>IF(L1541="","",IF(L1541&lt;50,G1541-($K$9*G1541),IF(L1541&gt;=50,H1541-($K$9*H1541))))</f>
        <v/>
      </c>
      <c r="L1541" s="286"/>
    </row>
    <row r="1542" spans="1:12" ht="15" customHeight="1" x14ac:dyDescent="0.25">
      <c r="A1542" s="294" t="s">
        <v>4482</v>
      </c>
      <c r="B1542" s="292" t="s">
        <v>203</v>
      </c>
      <c r="C1542" s="291" t="s">
        <v>4479</v>
      </c>
      <c r="D1542" s="291" t="s">
        <v>15</v>
      </c>
      <c r="E1542" s="291" t="s">
        <v>3636</v>
      </c>
      <c r="F1542" s="290" t="s">
        <v>16</v>
      </c>
      <c r="G1542" s="289">
        <v>17.7</v>
      </c>
      <c r="H1542" s="289">
        <v>15.05</v>
      </c>
      <c r="I1542" s="289"/>
      <c r="J1542" s="288">
        <v>62</v>
      </c>
      <c r="K1542" s="287" t="str">
        <f>IF(L1542="","",IF(L1542&lt;50,G1542-($K$9*G1542),IF(L1542&gt;=50,H1542-($K$9*H1542))))</f>
        <v/>
      </c>
      <c r="L1542" s="286"/>
    </row>
    <row r="1543" spans="1:12" ht="15" customHeight="1" x14ac:dyDescent="0.25">
      <c r="A1543" s="294" t="s">
        <v>4481</v>
      </c>
      <c r="B1543" s="292" t="s">
        <v>203</v>
      </c>
      <c r="C1543" s="291" t="s">
        <v>4479</v>
      </c>
      <c r="D1543" s="291" t="s">
        <v>15</v>
      </c>
      <c r="E1543" s="291" t="s">
        <v>3629</v>
      </c>
      <c r="F1543" s="290" t="s">
        <v>16</v>
      </c>
      <c r="G1543" s="289">
        <v>15.5</v>
      </c>
      <c r="H1543" s="289">
        <v>13.2</v>
      </c>
      <c r="I1543" s="289"/>
      <c r="J1543" s="288">
        <v>26</v>
      </c>
      <c r="K1543" s="287" t="str">
        <f>IF(L1543="","",IF(L1543&lt;50,G1543-($K$9*G1543),IF(L1543&gt;=50,H1543-($K$9*H1543))))</f>
        <v/>
      </c>
      <c r="L1543" s="286"/>
    </row>
    <row r="1544" spans="1:12" ht="15" customHeight="1" x14ac:dyDescent="0.25">
      <c r="A1544" s="294" t="s">
        <v>4480</v>
      </c>
      <c r="B1544" s="292" t="s">
        <v>203</v>
      </c>
      <c r="C1544" s="291" t="s">
        <v>4479</v>
      </c>
      <c r="D1544" s="291" t="s">
        <v>15</v>
      </c>
      <c r="E1544" s="291" t="s">
        <v>3848</v>
      </c>
      <c r="F1544" s="290" t="s">
        <v>16</v>
      </c>
      <c r="G1544" s="289">
        <v>13.7</v>
      </c>
      <c r="H1544" s="289">
        <v>11.65</v>
      </c>
      <c r="I1544" s="289"/>
      <c r="J1544" s="288">
        <v>9</v>
      </c>
      <c r="K1544" s="287" t="str">
        <f>IF(L1544="","",IF(L1544&lt;50,G1544-($K$9*G1544),IF(L1544&gt;=50,H1544-($K$9*H1544))))</f>
        <v/>
      </c>
      <c r="L1544" s="286"/>
    </row>
    <row r="1545" spans="1:12" ht="15" customHeight="1" x14ac:dyDescent="0.25">
      <c r="A1545" s="294" t="s">
        <v>4478</v>
      </c>
      <c r="B1545" s="292" t="s">
        <v>136</v>
      </c>
      <c r="C1545" s="291" t="s">
        <v>2931</v>
      </c>
      <c r="D1545" s="291" t="s">
        <v>15</v>
      </c>
      <c r="E1545" s="291" t="s">
        <v>3625</v>
      </c>
      <c r="F1545" s="290" t="s">
        <v>19</v>
      </c>
      <c r="G1545" s="289">
        <v>47.35</v>
      </c>
      <c r="H1545" s="289">
        <v>40.25</v>
      </c>
      <c r="I1545" s="289"/>
      <c r="J1545" s="288">
        <v>144</v>
      </c>
      <c r="K1545" s="287" t="str">
        <f>IF(L1545="","",IF(L1545&lt;50,G1545-($K$9*G1545),IF(L1545&gt;=50,H1545-($K$9*H1545))))</f>
        <v/>
      </c>
      <c r="L1545" s="286"/>
    </row>
    <row r="1546" spans="1:12" ht="15" customHeight="1" x14ac:dyDescent="0.25">
      <c r="A1546" s="294" t="s">
        <v>4477</v>
      </c>
      <c r="B1546" s="292" t="s">
        <v>136</v>
      </c>
      <c r="C1546" s="291" t="s">
        <v>2931</v>
      </c>
      <c r="D1546" s="291" t="s">
        <v>15</v>
      </c>
      <c r="E1546" s="291" t="s">
        <v>3623</v>
      </c>
      <c r="F1546" s="290" t="s">
        <v>19</v>
      </c>
      <c r="G1546" s="289">
        <v>38.700000000000003</v>
      </c>
      <c r="H1546" s="289">
        <v>32.9</v>
      </c>
      <c r="I1546" s="289"/>
      <c r="J1546" s="288">
        <v>500</v>
      </c>
      <c r="K1546" s="287" t="str">
        <f>IF(L1546="","",IF(L1546&lt;50,G1546-($K$9*G1546),IF(L1546&gt;=50,H1546-($K$9*H1546))))</f>
        <v/>
      </c>
      <c r="L1546" s="286"/>
    </row>
    <row r="1547" spans="1:12" ht="15" customHeight="1" x14ac:dyDescent="0.25">
      <c r="A1547" s="294" t="s">
        <v>4476</v>
      </c>
      <c r="B1547" s="292" t="s">
        <v>136</v>
      </c>
      <c r="C1547" s="291" t="s">
        <v>2931</v>
      </c>
      <c r="D1547" s="291" t="s">
        <v>15</v>
      </c>
      <c r="E1547" s="291" t="s">
        <v>3686</v>
      </c>
      <c r="F1547" s="290" t="s">
        <v>19</v>
      </c>
      <c r="G1547" s="289">
        <v>32.15</v>
      </c>
      <c r="H1547" s="289">
        <v>27.35</v>
      </c>
      <c r="I1547" s="289"/>
      <c r="J1547" s="288">
        <v>41</v>
      </c>
      <c r="K1547" s="287" t="str">
        <f>IF(L1547="","",IF(L1547&lt;50,G1547-($K$9*G1547),IF(L1547&gt;=50,H1547-($K$9*H1547))))</f>
        <v/>
      </c>
      <c r="L1547" s="286"/>
    </row>
    <row r="1548" spans="1:12" ht="15" customHeight="1" x14ac:dyDescent="0.25">
      <c r="A1548" s="294" t="s">
        <v>4475</v>
      </c>
      <c r="B1548" s="292" t="s">
        <v>136</v>
      </c>
      <c r="C1548" s="291" t="s">
        <v>2931</v>
      </c>
      <c r="D1548" s="291" t="s">
        <v>15</v>
      </c>
      <c r="E1548" s="291" t="s">
        <v>3621</v>
      </c>
      <c r="F1548" s="290" t="s">
        <v>19</v>
      </c>
      <c r="G1548" s="289">
        <v>28.2</v>
      </c>
      <c r="H1548" s="289">
        <v>24</v>
      </c>
      <c r="I1548" s="289"/>
      <c r="J1548" s="288">
        <v>18</v>
      </c>
      <c r="K1548" s="287" t="str">
        <f>IF(L1548="","",IF(L1548&lt;50,G1548-($K$9*G1548),IF(L1548&gt;=50,H1548-($K$9*H1548))))</f>
        <v/>
      </c>
      <c r="L1548" s="286"/>
    </row>
    <row r="1549" spans="1:12" ht="15" customHeight="1" x14ac:dyDescent="0.25">
      <c r="A1549" s="294" t="s">
        <v>4474</v>
      </c>
      <c r="B1549" s="292" t="s">
        <v>136</v>
      </c>
      <c r="C1549" s="291" t="s">
        <v>2931</v>
      </c>
      <c r="D1549" s="291" t="s">
        <v>15</v>
      </c>
      <c r="E1549" s="291" t="s">
        <v>3619</v>
      </c>
      <c r="F1549" s="290" t="s">
        <v>19</v>
      </c>
      <c r="G1549" s="289">
        <v>24.45</v>
      </c>
      <c r="H1549" s="289">
        <v>20.8</v>
      </c>
      <c r="I1549" s="289"/>
      <c r="J1549" s="288">
        <v>18</v>
      </c>
      <c r="K1549" s="287" t="str">
        <f>IF(L1549="","",IF(L1549&lt;50,G1549-($K$9*G1549),IF(L1549&gt;=50,H1549-($K$9*H1549))))</f>
        <v/>
      </c>
      <c r="L1549" s="286"/>
    </row>
    <row r="1550" spans="1:12" ht="15" customHeight="1" x14ac:dyDescent="0.25">
      <c r="A1550" s="294" t="s">
        <v>4473</v>
      </c>
      <c r="B1550" s="292" t="s">
        <v>136</v>
      </c>
      <c r="C1550" s="291" t="s">
        <v>2931</v>
      </c>
      <c r="D1550" s="291" t="s">
        <v>15</v>
      </c>
      <c r="E1550" s="291" t="s">
        <v>3681</v>
      </c>
      <c r="F1550" s="290" t="s">
        <v>19</v>
      </c>
      <c r="G1550" s="289">
        <v>39.6</v>
      </c>
      <c r="H1550" s="289">
        <v>33.700000000000003</v>
      </c>
      <c r="I1550" s="289"/>
      <c r="J1550" s="288">
        <v>12</v>
      </c>
      <c r="K1550" s="287" t="str">
        <f>IF(L1550="","",IF(L1550&lt;50,G1550-($K$9*G1550),IF(L1550&gt;=50,H1550-($K$9*H1550))))</f>
        <v/>
      </c>
      <c r="L1550" s="286"/>
    </row>
    <row r="1551" spans="1:12" ht="15" customHeight="1" x14ac:dyDescent="0.25">
      <c r="A1551" s="294" t="s">
        <v>4472</v>
      </c>
      <c r="B1551" s="292" t="s">
        <v>136</v>
      </c>
      <c r="C1551" s="291" t="s">
        <v>2931</v>
      </c>
      <c r="D1551" s="291" t="s">
        <v>15</v>
      </c>
      <c r="E1551" s="291" t="s">
        <v>3642</v>
      </c>
      <c r="F1551" s="290" t="s">
        <v>19</v>
      </c>
      <c r="G1551" s="289">
        <v>30.75</v>
      </c>
      <c r="H1551" s="289">
        <v>26.15</v>
      </c>
      <c r="I1551" s="289"/>
      <c r="J1551" s="288">
        <v>16</v>
      </c>
      <c r="K1551" s="287" t="str">
        <f>IF(L1551="","",IF(L1551&lt;50,G1551-($K$9*G1551),IF(L1551&gt;=50,H1551-($K$9*H1551))))</f>
        <v/>
      </c>
      <c r="L1551" s="286"/>
    </row>
    <row r="1552" spans="1:12" ht="15" customHeight="1" x14ac:dyDescent="0.25">
      <c r="A1552" s="294" t="s">
        <v>4471</v>
      </c>
      <c r="B1552" s="292" t="s">
        <v>136</v>
      </c>
      <c r="C1552" s="291" t="s">
        <v>2931</v>
      </c>
      <c r="D1552" s="291" t="s">
        <v>15</v>
      </c>
      <c r="E1552" s="291" t="s">
        <v>3638</v>
      </c>
      <c r="F1552" s="290" t="s">
        <v>19</v>
      </c>
      <c r="G1552" s="289">
        <v>20.149999999999999</v>
      </c>
      <c r="H1552" s="289">
        <v>17.149999999999999</v>
      </c>
      <c r="I1552" s="289"/>
      <c r="J1552" s="288">
        <v>43</v>
      </c>
      <c r="K1552" s="287" t="str">
        <f>IF(L1552="","",IF(L1552&lt;50,G1552-($K$9*G1552),IF(L1552&gt;=50,H1552-($K$9*H1552))))</f>
        <v/>
      </c>
      <c r="L1552" s="286"/>
    </row>
    <row r="1553" spans="1:12" ht="15" customHeight="1" x14ac:dyDescent="0.25">
      <c r="A1553" s="294" t="s">
        <v>4470</v>
      </c>
      <c r="B1553" s="292" t="s">
        <v>136</v>
      </c>
      <c r="C1553" s="291" t="s">
        <v>2931</v>
      </c>
      <c r="D1553" s="291" t="s">
        <v>15</v>
      </c>
      <c r="E1553" s="291" t="s">
        <v>3636</v>
      </c>
      <c r="F1553" s="290" t="s">
        <v>19</v>
      </c>
      <c r="G1553" s="289">
        <v>14.2</v>
      </c>
      <c r="H1553" s="289">
        <v>12.1</v>
      </c>
      <c r="I1553" s="289"/>
      <c r="J1553" s="288">
        <v>26</v>
      </c>
      <c r="K1553" s="287" t="str">
        <f>IF(L1553="","",IF(L1553&lt;50,G1553-($K$9*G1553),IF(L1553&gt;=50,H1553-($K$9*H1553))))</f>
        <v/>
      </c>
      <c r="L1553" s="286"/>
    </row>
    <row r="1554" spans="1:12" ht="15" customHeight="1" x14ac:dyDescent="0.25">
      <c r="A1554" s="294" t="s">
        <v>4469</v>
      </c>
      <c r="B1554" s="292" t="s">
        <v>136</v>
      </c>
      <c r="C1554" s="291" t="s">
        <v>2931</v>
      </c>
      <c r="D1554" s="291" t="s">
        <v>15</v>
      </c>
      <c r="E1554" s="291" t="s">
        <v>3629</v>
      </c>
      <c r="F1554" s="290" t="s">
        <v>19</v>
      </c>
      <c r="G1554" s="289">
        <v>9.15</v>
      </c>
      <c r="H1554" s="289">
        <v>7.8</v>
      </c>
      <c r="I1554" s="289"/>
      <c r="J1554" s="288">
        <v>8</v>
      </c>
      <c r="K1554" s="287" t="str">
        <f>IF(L1554="","",IF(L1554&lt;50,G1554-($K$9*G1554),IF(L1554&gt;=50,H1554-($K$9*H1554))))</f>
        <v/>
      </c>
      <c r="L1554" s="286"/>
    </row>
    <row r="1555" spans="1:12" ht="15" customHeight="1" x14ac:dyDescent="0.25">
      <c r="A1555" s="294" t="s">
        <v>4468</v>
      </c>
      <c r="B1555" s="292" t="s">
        <v>204</v>
      </c>
      <c r="C1555" s="291" t="s">
        <v>4457</v>
      </c>
      <c r="D1555" s="291" t="s">
        <v>15</v>
      </c>
      <c r="E1555" s="291" t="s">
        <v>3755</v>
      </c>
      <c r="F1555" s="290" t="s">
        <v>16</v>
      </c>
      <c r="G1555" s="289">
        <v>74.2</v>
      </c>
      <c r="H1555" s="289">
        <v>63.1</v>
      </c>
      <c r="I1555" s="289"/>
      <c r="J1555" s="288">
        <v>17</v>
      </c>
      <c r="K1555" s="287" t="str">
        <f>IF(L1555="","",IF(L1555&lt;50,G1555-($K$9*G1555),IF(L1555&gt;=50,H1555-($K$9*H1555))))</f>
        <v/>
      </c>
      <c r="L1555" s="286"/>
    </row>
    <row r="1556" spans="1:12" ht="15" customHeight="1" x14ac:dyDescent="0.25">
      <c r="A1556" s="294" t="s">
        <v>4467</v>
      </c>
      <c r="B1556" s="292" t="s">
        <v>204</v>
      </c>
      <c r="C1556" s="291" t="s">
        <v>4457</v>
      </c>
      <c r="D1556" s="291" t="s">
        <v>15</v>
      </c>
      <c r="E1556" s="291" t="s">
        <v>3634</v>
      </c>
      <c r="F1556" s="290" t="s">
        <v>16</v>
      </c>
      <c r="G1556" s="289">
        <v>64.55</v>
      </c>
      <c r="H1556" s="289">
        <v>54.9</v>
      </c>
      <c r="I1556" s="289"/>
      <c r="J1556" s="288">
        <v>121</v>
      </c>
      <c r="K1556" s="287" t="str">
        <f>IF(L1556="","",IF(L1556&lt;50,G1556-($K$9*G1556),IF(L1556&gt;=50,H1556-($K$9*H1556))))</f>
        <v/>
      </c>
      <c r="L1556" s="286"/>
    </row>
    <row r="1557" spans="1:12" ht="15" customHeight="1" x14ac:dyDescent="0.25">
      <c r="A1557" s="294" t="s">
        <v>4466</v>
      </c>
      <c r="B1557" s="292" t="s">
        <v>204</v>
      </c>
      <c r="C1557" s="291" t="s">
        <v>4457</v>
      </c>
      <c r="D1557" s="291" t="s">
        <v>15</v>
      </c>
      <c r="E1557" s="291" t="s">
        <v>3627</v>
      </c>
      <c r="F1557" s="290" t="s">
        <v>16</v>
      </c>
      <c r="G1557" s="289">
        <v>54.9</v>
      </c>
      <c r="H1557" s="289">
        <v>46.7</v>
      </c>
      <c r="I1557" s="289"/>
      <c r="J1557" s="288">
        <v>82</v>
      </c>
      <c r="K1557" s="287" t="str">
        <f>IF(L1557="","",IF(L1557&lt;50,G1557-($K$9*G1557),IF(L1557&gt;=50,H1557-($K$9*H1557))))</f>
        <v/>
      </c>
      <c r="L1557" s="286"/>
    </row>
    <row r="1558" spans="1:12" ht="15" customHeight="1" x14ac:dyDescent="0.25">
      <c r="A1558" s="294" t="s">
        <v>4465</v>
      </c>
      <c r="B1558" s="292" t="s">
        <v>204</v>
      </c>
      <c r="C1558" s="291" t="s">
        <v>4457</v>
      </c>
      <c r="D1558" s="291" t="s">
        <v>15</v>
      </c>
      <c r="E1558" s="291" t="s">
        <v>3625</v>
      </c>
      <c r="F1558" s="290" t="s">
        <v>16</v>
      </c>
      <c r="G1558" s="289">
        <v>46.5</v>
      </c>
      <c r="H1558" s="289">
        <v>39.549999999999997</v>
      </c>
      <c r="I1558" s="289"/>
      <c r="J1558" s="288">
        <v>385</v>
      </c>
      <c r="K1558" s="287" t="str">
        <f>IF(L1558="","",IF(L1558&lt;50,G1558-($K$9*G1558),IF(L1558&gt;=50,H1558-($K$9*H1558))))</f>
        <v/>
      </c>
      <c r="L1558" s="286"/>
    </row>
    <row r="1559" spans="1:12" ht="15" customHeight="1" x14ac:dyDescent="0.25">
      <c r="A1559" s="294" t="s">
        <v>4464</v>
      </c>
      <c r="B1559" s="292" t="s">
        <v>204</v>
      </c>
      <c r="C1559" s="291" t="s">
        <v>4457</v>
      </c>
      <c r="D1559" s="291" t="s">
        <v>15</v>
      </c>
      <c r="E1559" s="291" t="s">
        <v>3712</v>
      </c>
      <c r="F1559" s="290" t="s">
        <v>16</v>
      </c>
      <c r="G1559" s="289">
        <v>33</v>
      </c>
      <c r="H1559" s="289">
        <v>28.05</v>
      </c>
      <c r="I1559" s="289"/>
      <c r="J1559" s="288">
        <v>53</v>
      </c>
      <c r="K1559" s="287" t="str">
        <f>IF(L1559="","",IF(L1559&lt;50,G1559-($K$9*G1559),IF(L1559&gt;=50,H1559-($K$9*H1559))))</f>
        <v/>
      </c>
      <c r="L1559" s="286"/>
    </row>
    <row r="1560" spans="1:12" ht="15" customHeight="1" x14ac:dyDescent="0.25">
      <c r="A1560" s="294" t="s">
        <v>4463</v>
      </c>
      <c r="B1560" s="292" t="s">
        <v>204</v>
      </c>
      <c r="C1560" s="291" t="s">
        <v>4457</v>
      </c>
      <c r="D1560" s="291" t="s">
        <v>15</v>
      </c>
      <c r="E1560" s="291" t="s">
        <v>3987</v>
      </c>
      <c r="F1560" s="290" t="s">
        <v>16</v>
      </c>
      <c r="G1560" s="289">
        <v>29.5</v>
      </c>
      <c r="H1560" s="289">
        <v>25.1</v>
      </c>
      <c r="I1560" s="289"/>
      <c r="J1560" s="288">
        <v>93</v>
      </c>
      <c r="K1560" s="287" t="str">
        <f>IF(L1560="","",IF(L1560&lt;50,G1560-($K$9*G1560),IF(L1560&gt;=50,H1560-($K$9*H1560))))</f>
        <v/>
      </c>
      <c r="L1560" s="286"/>
    </row>
    <row r="1561" spans="1:12" ht="15" customHeight="1" x14ac:dyDescent="0.25">
      <c r="A1561" s="294" t="s">
        <v>4462</v>
      </c>
      <c r="B1561" s="292" t="s">
        <v>204</v>
      </c>
      <c r="C1561" s="291" t="s">
        <v>4457</v>
      </c>
      <c r="D1561" s="291" t="s">
        <v>15</v>
      </c>
      <c r="E1561" s="291" t="s">
        <v>3708</v>
      </c>
      <c r="F1561" s="290" t="s">
        <v>16</v>
      </c>
      <c r="G1561" s="289">
        <v>25.3</v>
      </c>
      <c r="H1561" s="289">
        <v>21.55</v>
      </c>
      <c r="I1561" s="289"/>
      <c r="J1561" s="288">
        <v>66</v>
      </c>
      <c r="K1561" s="287" t="str">
        <f>IF(L1561="","",IF(L1561&lt;50,G1561-($K$9*G1561),IF(L1561&gt;=50,H1561-($K$9*H1561))))</f>
        <v/>
      </c>
      <c r="L1561" s="286"/>
    </row>
    <row r="1562" spans="1:12" ht="15" customHeight="1" x14ac:dyDescent="0.25">
      <c r="A1562" s="294" t="s">
        <v>4461</v>
      </c>
      <c r="B1562" s="292" t="s">
        <v>204</v>
      </c>
      <c r="C1562" s="291" t="s">
        <v>4457</v>
      </c>
      <c r="D1562" s="291" t="s">
        <v>15</v>
      </c>
      <c r="E1562" s="291" t="s">
        <v>3679</v>
      </c>
      <c r="F1562" s="290" t="s">
        <v>16</v>
      </c>
      <c r="G1562" s="289">
        <v>33.4</v>
      </c>
      <c r="H1562" s="289">
        <v>28.4</v>
      </c>
      <c r="I1562" s="289"/>
      <c r="J1562" s="288">
        <v>39</v>
      </c>
      <c r="K1562" s="287" t="str">
        <f>IF(L1562="","",IF(L1562&lt;50,G1562-($K$9*G1562),IF(L1562&gt;=50,H1562-($K$9*H1562))))</f>
        <v/>
      </c>
      <c r="L1562" s="286"/>
    </row>
    <row r="1563" spans="1:12" ht="15" customHeight="1" x14ac:dyDescent="0.25">
      <c r="A1563" s="294" t="s">
        <v>4460</v>
      </c>
      <c r="B1563" s="292" t="s">
        <v>204</v>
      </c>
      <c r="C1563" s="291" t="s">
        <v>4457</v>
      </c>
      <c r="D1563" s="291" t="s">
        <v>15</v>
      </c>
      <c r="E1563" s="291" t="s">
        <v>3642</v>
      </c>
      <c r="F1563" s="290" t="s">
        <v>16</v>
      </c>
      <c r="G1563" s="289">
        <v>29.9</v>
      </c>
      <c r="H1563" s="289">
        <v>25.45</v>
      </c>
      <c r="I1563" s="289"/>
      <c r="J1563" s="288">
        <v>177</v>
      </c>
      <c r="K1563" s="287" t="str">
        <f>IF(L1563="","",IF(L1563&lt;50,G1563-($K$9*G1563),IF(L1563&gt;=50,H1563-($K$9*H1563))))</f>
        <v/>
      </c>
      <c r="L1563" s="286"/>
    </row>
    <row r="1564" spans="1:12" ht="15" customHeight="1" x14ac:dyDescent="0.25">
      <c r="A1564" s="294" t="s">
        <v>4459</v>
      </c>
      <c r="B1564" s="292" t="s">
        <v>204</v>
      </c>
      <c r="C1564" s="291" t="s">
        <v>4457</v>
      </c>
      <c r="D1564" s="291" t="s">
        <v>15</v>
      </c>
      <c r="E1564" s="291" t="s">
        <v>3615</v>
      </c>
      <c r="F1564" s="290" t="s">
        <v>16</v>
      </c>
      <c r="G1564" s="289">
        <v>26.4</v>
      </c>
      <c r="H1564" s="289">
        <v>22.45</v>
      </c>
      <c r="I1564" s="289"/>
      <c r="J1564" s="288">
        <v>299</v>
      </c>
      <c r="K1564" s="287" t="str">
        <f>IF(L1564="","",IF(L1564&lt;50,G1564-($K$9*G1564),IF(L1564&gt;=50,H1564-($K$9*H1564))))</f>
        <v/>
      </c>
      <c r="L1564" s="286"/>
    </row>
    <row r="1565" spans="1:12" ht="15" customHeight="1" x14ac:dyDescent="0.25">
      <c r="A1565" s="294" t="s">
        <v>4458</v>
      </c>
      <c r="B1565" s="292" t="s">
        <v>204</v>
      </c>
      <c r="C1565" s="291" t="s">
        <v>4457</v>
      </c>
      <c r="D1565" s="291" t="s">
        <v>15</v>
      </c>
      <c r="E1565" s="291" t="s">
        <v>3629</v>
      </c>
      <c r="F1565" s="290" t="s">
        <v>16</v>
      </c>
      <c r="G1565" s="289">
        <v>13.7</v>
      </c>
      <c r="H1565" s="289">
        <v>11.65</v>
      </c>
      <c r="I1565" s="289"/>
      <c r="J1565" s="288">
        <v>39</v>
      </c>
      <c r="K1565" s="287" t="str">
        <f>IF(L1565="","",IF(L1565&lt;50,G1565-($K$9*G1565),IF(L1565&gt;=50,H1565-($K$9*H1565))))</f>
        <v/>
      </c>
      <c r="L1565" s="286"/>
    </row>
    <row r="1566" spans="1:12" ht="15" customHeight="1" x14ac:dyDescent="0.25">
      <c r="A1566" s="294" t="s">
        <v>4456</v>
      </c>
      <c r="B1566" s="292" t="s">
        <v>104</v>
      </c>
      <c r="C1566" s="291" t="s">
        <v>2899</v>
      </c>
      <c r="D1566" s="291" t="s">
        <v>15</v>
      </c>
      <c r="E1566" s="291" t="s">
        <v>3623</v>
      </c>
      <c r="F1566" s="290" t="s">
        <v>22</v>
      </c>
      <c r="G1566" s="289">
        <v>47.25</v>
      </c>
      <c r="H1566" s="289">
        <v>40.200000000000003</v>
      </c>
      <c r="I1566" s="289"/>
      <c r="J1566" s="288">
        <v>85</v>
      </c>
      <c r="K1566" s="287" t="str">
        <f>IF(L1566="","",IF(L1566&lt;50,G1566-($K$9*G1566),IF(L1566&gt;=50,H1566-($K$9*H1566))))</f>
        <v/>
      </c>
      <c r="L1566" s="286"/>
    </row>
    <row r="1567" spans="1:12" ht="15" customHeight="1" x14ac:dyDescent="0.25">
      <c r="A1567" s="294" t="s">
        <v>4455</v>
      </c>
      <c r="B1567" s="292" t="s">
        <v>104</v>
      </c>
      <c r="C1567" s="291" t="s">
        <v>2899</v>
      </c>
      <c r="D1567" s="291" t="s">
        <v>15</v>
      </c>
      <c r="E1567" s="291" t="s">
        <v>3686</v>
      </c>
      <c r="F1567" s="290" t="s">
        <v>22</v>
      </c>
      <c r="G1567" s="289">
        <v>41.75</v>
      </c>
      <c r="H1567" s="289">
        <v>35.5</v>
      </c>
      <c r="I1567" s="289"/>
      <c r="J1567" s="288">
        <v>132</v>
      </c>
      <c r="K1567" s="287" t="str">
        <f>IF(L1567="","",IF(L1567&lt;50,G1567-($K$9*G1567),IF(L1567&gt;=50,H1567-($K$9*H1567))))</f>
        <v/>
      </c>
      <c r="L1567" s="286"/>
    </row>
    <row r="1568" spans="1:12" ht="15" customHeight="1" x14ac:dyDescent="0.25">
      <c r="A1568" s="294" t="s">
        <v>4454</v>
      </c>
      <c r="B1568" s="292" t="s">
        <v>104</v>
      </c>
      <c r="C1568" s="291" t="s">
        <v>2899</v>
      </c>
      <c r="D1568" s="291" t="s">
        <v>15</v>
      </c>
      <c r="E1568" s="291" t="s">
        <v>3621</v>
      </c>
      <c r="F1568" s="290" t="s">
        <v>22</v>
      </c>
      <c r="G1568" s="289">
        <v>38.35</v>
      </c>
      <c r="H1568" s="289">
        <v>32.6</v>
      </c>
      <c r="I1568" s="289"/>
      <c r="J1568" s="288">
        <v>201</v>
      </c>
      <c r="K1568" s="287" t="str">
        <f>IF(L1568="","",IF(L1568&lt;50,G1568-($K$9*G1568),IF(L1568&gt;=50,H1568-($K$9*H1568))))</f>
        <v/>
      </c>
      <c r="L1568" s="286"/>
    </row>
    <row r="1569" spans="1:12" ht="15" customHeight="1" x14ac:dyDescent="0.25">
      <c r="A1569" s="294" t="s">
        <v>4453</v>
      </c>
      <c r="B1569" s="292" t="s">
        <v>104</v>
      </c>
      <c r="C1569" s="291" t="s">
        <v>2899</v>
      </c>
      <c r="D1569" s="291" t="s">
        <v>15</v>
      </c>
      <c r="E1569" s="291" t="s">
        <v>3615</v>
      </c>
      <c r="F1569" s="290" t="s">
        <v>22</v>
      </c>
      <c r="G1569" s="289">
        <v>27.15</v>
      </c>
      <c r="H1569" s="289">
        <v>23.1</v>
      </c>
      <c r="I1569" s="289"/>
      <c r="J1569" s="288">
        <v>444</v>
      </c>
      <c r="K1569" s="287" t="str">
        <f>IF(L1569="","",IF(L1569&lt;50,G1569-($K$9*G1569),IF(L1569&gt;=50,H1569-($K$9*H1569))))</f>
        <v/>
      </c>
      <c r="L1569" s="286"/>
    </row>
    <row r="1570" spans="1:12" ht="15" customHeight="1" x14ac:dyDescent="0.25">
      <c r="A1570" s="294" t="s">
        <v>4452</v>
      </c>
      <c r="B1570" s="292" t="s">
        <v>104</v>
      </c>
      <c r="C1570" s="291" t="s">
        <v>2899</v>
      </c>
      <c r="D1570" s="291" t="s">
        <v>15</v>
      </c>
      <c r="E1570" s="291" t="s">
        <v>3613</v>
      </c>
      <c r="F1570" s="290" t="s">
        <v>22</v>
      </c>
      <c r="G1570" s="289">
        <v>25.15</v>
      </c>
      <c r="H1570" s="289">
        <v>21.4</v>
      </c>
      <c r="I1570" s="289"/>
      <c r="J1570" s="288">
        <v>40</v>
      </c>
      <c r="K1570" s="287" t="str">
        <f>IF(L1570="","",IF(L1570&lt;50,G1570-($K$9*G1570),IF(L1570&gt;=50,H1570-($K$9*H1570))))</f>
        <v/>
      </c>
      <c r="L1570" s="286"/>
    </row>
    <row r="1571" spans="1:12" ht="15" customHeight="1" x14ac:dyDescent="0.25">
      <c r="A1571" s="294" t="s">
        <v>4451</v>
      </c>
      <c r="B1571" s="292" t="s">
        <v>104</v>
      </c>
      <c r="C1571" s="291" t="s">
        <v>2899</v>
      </c>
      <c r="D1571" s="291" t="s">
        <v>15</v>
      </c>
      <c r="E1571" s="291" t="s">
        <v>3629</v>
      </c>
      <c r="F1571" s="290" t="s">
        <v>22</v>
      </c>
      <c r="G1571" s="289">
        <v>20.399999999999999</v>
      </c>
      <c r="H1571" s="289">
        <v>17.350000000000001</v>
      </c>
      <c r="I1571" s="289"/>
      <c r="J1571" s="288">
        <v>29</v>
      </c>
      <c r="K1571" s="287" t="str">
        <f>IF(L1571="","",IF(L1571&lt;50,G1571-($K$9*G1571),IF(L1571&gt;=50,H1571-($K$9*H1571))))</f>
        <v/>
      </c>
      <c r="L1571" s="286"/>
    </row>
    <row r="1572" spans="1:12" ht="15" customHeight="1" x14ac:dyDescent="0.25">
      <c r="A1572" s="294" t="s">
        <v>4450</v>
      </c>
      <c r="B1572" s="292" t="s">
        <v>4448</v>
      </c>
      <c r="C1572" s="291" t="s">
        <v>4447</v>
      </c>
      <c r="D1572" s="291" t="s">
        <v>15</v>
      </c>
      <c r="E1572" s="291" t="s">
        <v>4235</v>
      </c>
      <c r="F1572" s="290" t="s">
        <v>144</v>
      </c>
      <c r="G1572" s="289">
        <v>24.35</v>
      </c>
      <c r="H1572" s="289">
        <v>23.15</v>
      </c>
      <c r="I1572" s="289"/>
      <c r="J1572" s="288">
        <v>66</v>
      </c>
      <c r="K1572" s="287" t="str">
        <f>IF(L1572="","",IF(L1572&lt;50,G1572-($K$9*G1572),IF(L1572&gt;=50,H1572-($K$9*H1572))))</f>
        <v/>
      </c>
      <c r="L1572" s="286"/>
    </row>
    <row r="1573" spans="1:12" ht="15" customHeight="1" x14ac:dyDescent="0.25">
      <c r="A1573" s="294" t="s">
        <v>4449</v>
      </c>
      <c r="B1573" s="292" t="s">
        <v>4448</v>
      </c>
      <c r="C1573" s="291" t="s">
        <v>4447</v>
      </c>
      <c r="D1573" s="291" t="s">
        <v>15</v>
      </c>
      <c r="E1573" s="291" t="s">
        <v>4215</v>
      </c>
      <c r="F1573" s="290" t="s">
        <v>144</v>
      </c>
      <c r="G1573" s="289">
        <v>23.15</v>
      </c>
      <c r="H1573" s="289">
        <v>22</v>
      </c>
      <c r="I1573" s="289"/>
      <c r="J1573" s="288">
        <v>199</v>
      </c>
      <c r="K1573" s="287" t="str">
        <f>IF(L1573="","",IF(L1573&lt;50,G1573-($K$9*G1573),IF(L1573&gt;=50,H1573-($K$9*H1573))))</f>
        <v/>
      </c>
      <c r="L1573" s="286"/>
    </row>
    <row r="1574" spans="1:12" ht="15" customHeight="1" x14ac:dyDescent="0.25">
      <c r="A1574" s="294" t="s">
        <v>4446</v>
      </c>
      <c r="B1574" s="292" t="s">
        <v>4442</v>
      </c>
      <c r="C1574" s="291" t="s">
        <v>4441</v>
      </c>
      <c r="D1574" s="291" t="s">
        <v>15</v>
      </c>
      <c r="E1574" s="291" t="s">
        <v>4235</v>
      </c>
      <c r="F1574" s="290" t="s">
        <v>144</v>
      </c>
      <c r="G1574" s="289">
        <v>24.35</v>
      </c>
      <c r="H1574" s="289">
        <v>23.15</v>
      </c>
      <c r="I1574" s="289"/>
      <c r="J1574" s="288">
        <v>17</v>
      </c>
      <c r="K1574" s="287" t="str">
        <f>IF(L1574="","",IF(L1574&lt;50,G1574-($K$9*G1574),IF(L1574&gt;=50,H1574-($K$9*H1574))))</f>
        <v/>
      </c>
      <c r="L1574" s="286"/>
    </row>
    <row r="1575" spans="1:12" ht="15" customHeight="1" x14ac:dyDescent="0.25">
      <c r="A1575" s="294" t="s">
        <v>4445</v>
      </c>
      <c r="B1575" s="292" t="s">
        <v>4442</v>
      </c>
      <c r="C1575" s="291" t="s">
        <v>4441</v>
      </c>
      <c r="D1575" s="291" t="s">
        <v>15</v>
      </c>
      <c r="E1575" s="291" t="s">
        <v>4209</v>
      </c>
      <c r="F1575" s="290" t="s">
        <v>144</v>
      </c>
      <c r="G1575" s="289">
        <v>22.1</v>
      </c>
      <c r="H1575" s="289">
        <v>21</v>
      </c>
      <c r="I1575" s="289"/>
      <c r="J1575" s="288">
        <v>22</v>
      </c>
      <c r="K1575" s="287" t="str">
        <f>IF(L1575="","",IF(L1575&lt;50,G1575-($K$9*G1575),IF(L1575&gt;=50,H1575-($K$9*H1575))))</f>
        <v/>
      </c>
      <c r="L1575" s="286"/>
    </row>
    <row r="1576" spans="1:12" ht="15" customHeight="1" x14ac:dyDescent="0.25">
      <c r="A1576" s="294" t="s">
        <v>4444</v>
      </c>
      <c r="B1576" s="292" t="s">
        <v>4442</v>
      </c>
      <c r="C1576" s="291" t="s">
        <v>4441</v>
      </c>
      <c r="D1576" s="291" t="s">
        <v>15</v>
      </c>
      <c r="E1576" s="291" t="s">
        <v>4205</v>
      </c>
      <c r="F1576" s="290" t="s">
        <v>144</v>
      </c>
      <c r="G1576" s="289">
        <v>19.75</v>
      </c>
      <c r="H1576" s="289">
        <v>18.8</v>
      </c>
      <c r="I1576" s="289"/>
      <c r="J1576" s="288">
        <v>191</v>
      </c>
      <c r="K1576" s="287" t="str">
        <f>IF(L1576="","",IF(L1576&lt;50,G1576-($K$9*G1576),IF(L1576&gt;=50,H1576-($K$9*H1576))))</f>
        <v/>
      </c>
      <c r="L1576" s="286"/>
    </row>
    <row r="1577" spans="1:12" ht="15" customHeight="1" x14ac:dyDescent="0.25">
      <c r="A1577" s="294" t="s">
        <v>4443</v>
      </c>
      <c r="B1577" s="292" t="s">
        <v>4442</v>
      </c>
      <c r="C1577" s="291" t="s">
        <v>4441</v>
      </c>
      <c r="D1577" s="291" t="s">
        <v>15</v>
      </c>
      <c r="E1577" s="291" t="s">
        <v>4211</v>
      </c>
      <c r="F1577" s="290" t="s">
        <v>144</v>
      </c>
      <c r="G1577" s="289">
        <v>15.9</v>
      </c>
      <c r="H1577" s="289">
        <v>15.15</v>
      </c>
      <c r="I1577" s="289"/>
      <c r="J1577" s="288">
        <v>37</v>
      </c>
      <c r="K1577" s="287" t="str">
        <f>IF(L1577="","",IF(L1577&lt;50,G1577-($K$9*G1577),IF(L1577&gt;=50,H1577-($K$9*H1577))))</f>
        <v/>
      </c>
      <c r="L1577" s="286"/>
    </row>
    <row r="1578" spans="1:12" ht="15" customHeight="1" x14ac:dyDescent="0.25">
      <c r="A1578" s="294" t="s">
        <v>4440</v>
      </c>
      <c r="B1578" s="292" t="s">
        <v>4435</v>
      </c>
      <c r="C1578" s="291" t="s">
        <v>4434</v>
      </c>
      <c r="D1578" s="291" t="s">
        <v>15</v>
      </c>
      <c r="E1578" s="291" t="s">
        <v>4235</v>
      </c>
      <c r="F1578" s="290" t="s">
        <v>144</v>
      </c>
      <c r="G1578" s="289">
        <v>24.35</v>
      </c>
      <c r="H1578" s="289">
        <v>23.15</v>
      </c>
      <c r="I1578" s="289"/>
      <c r="J1578" s="288">
        <v>8</v>
      </c>
      <c r="K1578" s="287" t="str">
        <f>IF(L1578="","",IF(L1578&lt;50,G1578-($K$9*G1578),IF(L1578&gt;=50,H1578-($K$9*H1578))))</f>
        <v/>
      </c>
      <c r="L1578" s="286"/>
    </row>
    <row r="1579" spans="1:12" ht="15" customHeight="1" x14ac:dyDescent="0.25">
      <c r="A1579" s="294" t="s">
        <v>4439</v>
      </c>
      <c r="B1579" s="292" t="s">
        <v>4435</v>
      </c>
      <c r="C1579" s="291" t="s">
        <v>4434</v>
      </c>
      <c r="D1579" s="291" t="s">
        <v>15</v>
      </c>
      <c r="E1579" s="291" t="s">
        <v>4215</v>
      </c>
      <c r="F1579" s="290" t="s">
        <v>144</v>
      </c>
      <c r="G1579" s="289">
        <v>23.15</v>
      </c>
      <c r="H1579" s="289">
        <v>22</v>
      </c>
      <c r="I1579" s="289"/>
      <c r="J1579" s="288">
        <v>187</v>
      </c>
      <c r="K1579" s="287" t="str">
        <f>IF(L1579="","",IF(L1579&lt;50,G1579-($K$9*G1579),IF(L1579&gt;=50,H1579-($K$9*H1579))))</f>
        <v/>
      </c>
      <c r="L1579" s="286"/>
    </row>
    <row r="1580" spans="1:12" ht="15" customHeight="1" x14ac:dyDescent="0.25">
      <c r="A1580" s="294" t="s">
        <v>4438</v>
      </c>
      <c r="B1580" s="292" t="s">
        <v>4435</v>
      </c>
      <c r="C1580" s="291" t="s">
        <v>4434</v>
      </c>
      <c r="D1580" s="291" t="s">
        <v>15</v>
      </c>
      <c r="E1580" s="291" t="s">
        <v>4209</v>
      </c>
      <c r="F1580" s="290" t="s">
        <v>144</v>
      </c>
      <c r="G1580" s="289">
        <v>22.1</v>
      </c>
      <c r="H1580" s="289">
        <v>21</v>
      </c>
      <c r="I1580" s="289"/>
      <c r="J1580" s="288">
        <v>32</v>
      </c>
      <c r="K1580" s="287" t="str">
        <f>IF(L1580="","",IF(L1580&lt;50,G1580-($K$9*G1580),IF(L1580&gt;=50,H1580-($K$9*H1580))))</f>
        <v/>
      </c>
      <c r="L1580" s="286"/>
    </row>
    <row r="1581" spans="1:12" ht="15" customHeight="1" x14ac:dyDescent="0.25">
      <c r="A1581" s="294" t="s">
        <v>4437</v>
      </c>
      <c r="B1581" s="292" t="s">
        <v>4435</v>
      </c>
      <c r="C1581" s="291" t="s">
        <v>4434</v>
      </c>
      <c r="D1581" s="291" t="s">
        <v>15</v>
      </c>
      <c r="E1581" s="291" t="s">
        <v>4205</v>
      </c>
      <c r="F1581" s="290" t="s">
        <v>144</v>
      </c>
      <c r="G1581" s="289">
        <v>19.75</v>
      </c>
      <c r="H1581" s="289">
        <v>18.8</v>
      </c>
      <c r="I1581" s="289"/>
      <c r="J1581" s="288">
        <v>57</v>
      </c>
      <c r="K1581" s="287" t="str">
        <f>IF(L1581="","",IF(L1581&lt;50,G1581-($K$9*G1581),IF(L1581&gt;=50,H1581-($K$9*H1581))))</f>
        <v/>
      </c>
      <c r="L1581" s="286"/>
    </row>
    <row r="1582" spans="1:12" ht="15" customHeight="1" x14ac:dyDescent="0.25">
      <c r="A1582" s="294" t="s">
        <v>4436</v>
      </c>
      <c r="B1582" s="292" t="s">
        <v>4435</v>
      </c>
      <c r="C1582" s="291" t="s">
        <v>4434</v>
      </c>
      <c r="D1582" s="291" t="s">
        <v>15</v>
      </c>
      <c r="E1582" s="291" t="s">
        <v>4211</v>
      </c>
      <c r="F1582" s="290" t="s">
        <v>144</v>
      </c>
      <c r="G1582" s="289">
        <v>15.9</v>
      </c>
      <c r="H1582" s="289">
        <v>15.15</v>
      </c>
      <c r="I1582" s="289"/>
      <c r="J1582" s="288">
        <v>6</v>
      </c>
      <c r="K1582" s="287" t="str">
        <f>IF(L1582="","",IF(L1582&lt;50,G1582-($K$9*G1582),IF(L1582&gt;=50,H1582-($K$9*H1582))))</f>
        <v/>
      </c>
      <c r="L1582" s="286"/>
    </row>
    <row r="1583" spans="1:12" ht="15" customHeight="1" x14ac:dyDescent="0.25">
      <c r="A1583" s="294" t="s">
        <v>4433</v>
      </c>
      <c r="B1583" s="292" t="s">
        <v>4431</v>
      </c>
      <c r="C1583" s="291" t="s">
        <v>4430</v>
      </c>
      <c r="D1583" s="291" t="s">
        <v>15</v>
      </c>
      <c r="E1583" s="291" t="s">
        <v>4205</v>
      </c>
      <c r="F1583" s="290" t="s">
        <v>150</v>
      </c>
      <c r="G1583" s="289">
        <v>19.75</v>
      </c>
      <c r="H1583" s="289">
        <v>18.8</v>
      </c>
      <c r="I1583" s="289"/>
      <c r="J1583" s="288">
        <v>198</v>
      </c>
      <c r="K1583" s="287" t="str">
        <f>IF(L1583="","",IF(L1583&lt;50,G1583-($K$9*G1583),IF(L1583&gt;=50,H1583-($K$9*H1583))))</f>
        <v/>
      </c>
      <c r="L1583" s="286"/>
    </row>
    <row r="1584" spans="1:12" ht="15" customHeight="1" x14ac:dyDescent="0.25">
      <c r="A1584" s="294" t="s">
        <v>4432</v>
      </c>
      <c r="B1584" s="292" t="s">
        <v>4431</v>
      </c>
      <c r="C1584" s="291" t="s">
        <v>4430</v>
      </c>
      <c r="D1584" s="291" t="s">
        <v>15</v>
      </c>
      <c r="E1584" s="291" t="s">
        <v>4211</v>
      </c>
      <c r="F1584" s="290" t="s">
        <v>150</v>
      </c>
      <c r="G1584" s="289">
        <v>17.75</v>
      </c>
      <c r="H1584" s="289">
        <v>16.899999999999999</v>
      </c>
      <c r="I1584" s="289"/>
      <c r="J1584" s="288">
        <v>105</v>
      </c>
      <c r="K1584" s="287" t="str">
        <f>IF(L1584="","",IF(L1584&lt;50,G1584-($K$9*G1584),IF(L1584&gt;=50,H1584-($K$9*H1584))))</f>
        <v/>
      </c>
      <c r="L1584" s="286"/>
    </row>
    <row r="1585" spans="1:12" ht="15" customHeight="1" x14ac:dyDescent="0.25">
      <c r="A1585" s="294" t="s">
        <v>4429</v>
      </c>
      <c r="B1585" s="292" t="s">
        <v>4426</v>
      </c>
      <c r="C1585" s="291" t="s">
        <v>4425</v>
      </c>
      <c r="D1585" s="291" t="s">
        <v>15</v>
      </c>
      <c r="E1585" s="291" t="s">
        <v>4215</v>
      </c>
      <c r="F1585" s="290" t="s">
        <v>157</v>
      </c>
      <c r="G1585" s="289">
        <v>23.15</v>
      </c>
      <c r="H1585" s="289">
        <v>22</v>
      </c>
      <c r="I1585" s="289"/>
      <c r="J1585" s="288">
        <v>35</v>
      </c>
      <c r="K1585" s="287" t="str">
        <f>IF(L1585="","",IF(L1585&lt;50,G1585-($K$9*G1585),IF(L1585&gt;=50,H1585-($K$9*H1585))))</f>
        <v/>
      </c>
      <c r="L1585" s="286"/>
    </row>
    <row r="1586" spans="1:12" ht="15" customHeight="1" x14ac:dyDescent="0.25">
      <c r="A1586" s="294" t="s">
        <v>4428</v>
      </c>
      <c r="B1586" s="292" t="s">
        <v>4426</v>
      </c>
      <c r="C1586" s="291" t="s">
        <v>4425</v>
      </c>
      <c r="D1586" s="291" t="s">
        <v>15</v>
      </c>
      <c r="E1586" s="291" t="s">
        <v>4209</v>
      </c>
      <c r="F1586" s="290" t="s">
        <v>157</v>
      </c>
      <c r="G1586" s="289">
        <v>22.1</v>
      </c>
      <c r="H1586" s="289">
        <v>21</v>
      </c>
      <c r="I1586" s="289"/>
      <c r="J1586" s="288">
        <v>111</v>
      </c>
      <c r="K1586" s="287" t="str">
        <f>IF(L1586="","",IF(L1586&lt;50,G1586-($K$9*G1586),IF(L1586&gt;=50,H1586-($K$9*H1586))))</f>
        <v/>
      </c>
      <c r="L1586" s="286"/>
    </row>
    <row r="1587" spans="1:12" ht="15" customHeight="1" x14ac:dyDescent="0.25">
      <c r="A1587" s="294" t="s">
        <v>4427</v>
      </c>
      <c r="B1587" s="292" t="s">
        <v>4426</v>
      </c>
      <c r="C1587" s="291" t="s">
        <v>4425</v>
      </c>
      <c r="D1587" s="291" t="s">
        <v>15</v>
      </c>
      <c r="E1587" s="291" t="s">
        <v>4205</v>
      </c>
      <c r="F1587" s="290" t="s">
        <v>157</v>
      </c>
      <c r="G1587" s="289">
        <v>19.75</v>
      </c>
      <c r="H1587" s="289">
        <v>18.8</v>
      </c>
      <c r="I1587" s="289"/>
      <c r="J1587" s="288">
        <v>20</v>
      </c>
      <c r="K1587" s="287" t="str">
        <f>IF(L1587="","",IF(L1587&lt;50,G1587-($K$9*G1587),IF(L1587&gt;=50,H1587-($K$9*H1587))))</f>
        <v/>
      </c>
      <c r="L1587" s="286"/>
    </row>
    <row r="1588" spans="1:12" ht="15" customHeight="1" x14ac:dyDescent="0.25">
      <c r="A1588" s="294" t="s">
        <v>4424</v>
      </c>
      <c r="B1588" s="292" t="s">
        <v>158</v>
      </c>
      <c r="C1588" s="291" t="s">
        <v>4422</v>
      </c>
      <c r="D1588" s="291" t="s">
        <v>15</v>
      </c>
      <c r="E1588" s="291" t="s">
        <v>4235</v>
      </c>
      <c r="F1588" s="290" t="s">
        <v>144</v>
      </c>
      <c r="G1588" s="289">
        <v>24.35</v>
      </c>
      <c r="H1588" s="289">
        <v>23.15</v>
      </c>
      <c r="I1588" s="289"/>
      <c r="J1588" s="288">
        <v>7</v>
      </c>
      <c r="K1588" s="287" t="str">
        <f>IF(L1588="","",IF(L1588&lt;50,G1588-($K$9*G1588),IF(L1588&gt;=50,H1588-($K$9*H1588))))</f>
        <v/>
      </c>
      <c r="L1588" s="286"/>
    </row>
    <row r="1589" spans="1:12" ht="15" customHeight="1" x14ac:dyDescent="0.25">
      <c r="A1589" s="294" t="s">
        <v>4423</v>
      </c>
      <c r="B1589" s="292" t="s">
        <v>158</v>
      </c>
      <c r="C1589" s="291" t="s">
        <v>4422</v>
      </c>
      <c r="D1589" s="291" t="s">
        <v>15</v>
      </c>
      <c r="E1589" s="291" t="s">
        <v>4209</v>
      </c>
      <c r="F1589" s="290" t="s">
        <v>144</v>
      </c>
      <c r="G1589" s="289">
        <v>22.1</v>
      </c>
      <c r="H1589" s="289">
        <v>21</v>
      </c>
      <c r="I1589" s="289"/>
      <c r="J1589" s="288">
        <v>19</v>
      </c>
      <c r="K1589" s="287" t="str">
        <f>IF(L1589="","",IF(L1589&lt;50,G1589-($K$9*G1589),IF(L1589&gt;=50,H1589-($K$9*H1589))))</f>
        <v/>
      </c>
      <c r="L1589" s="286"/>
    </row>
    <row r="1590" spans="1:12" ht="15" customHeight="1" x14ac:dyDescent="0.25">
      <c r="A1590" s="294" t="s">
        <v>4421</v>
      </c>
      <c r="B1590" s="292" t="s">
        <v>4419</v>
      </c>
      <c r="C1590" s="291" t="s">
        <v>4418</v>
      </c>
      <c r="D1590" s="291" t="s">
        <v>15</v>
      </c>
      <c r="E1590" s="291" t="s">
        <v>4235</v>
      </c>
      <c r="F1590" s="290" t="s">
        <v>149</v>
      </c>
      <c r="G1590" s="289">
        <v>24.35</v>
      </c>
      <c r="H1590" s="289">
        <v>23.15</v>
      </c>
      <c r="I1590" s="289"/>
      <c r="J1590" s="288">
        <v>82</v>
      </c>
      <c r="K1590" s="287" t="str">
        <f>IF(L1590="","",IF(L1590&lt;50,G1590-($K$9*G1590),IF(L1590&gt;=50,H1590-($K$9*H1590))))</f>
        <v/>
      </c>
      <c r="L1590" s="286"/>
    </row>
    <row r="1591" spans="1:12" ht="15" customHeight="1" x14ac:dyDescent="0.25">
      <c r="A1591" s="294" t="s">
        <v>4420</v>
      </c>
      <c r="B1591" s="292" t="s">
        <v>4419</v>
      </c>
      <c r="C1591" s="291" t="s">
        <v>4418</v>
      </c>
      <c r="D1591" s="291" t="s">
        <v>15</v>
      </c>
      <c r="E1591" s="291" t="s">
        <v>4215</v>
      </c>
      <c r="F1591" s="290" t="s">
        <v>149</v>
      </c>
      <c r="G1591" s="289">
        <v>23.15</v>
      </c>
      <c r="H1591" s="289">
        <v>22</v>
      </c>
      <c r="I1591" s="289"/>
      <c r="J1591" s="288">
        <v>66</v>
      </c>
      <c r="K1591" s="287" t="str">
        <f>IF(L1591="","",IF(L1591&lt;50,G1591-($K$9*G1591),IF(L1591&gt;=50,H1591-($K$9*H1591))))</f>
        <v/>
      </c>
      <c r="L1591" s="286"/>
    </row>
    <row r="1592" spans="1:12" ht="15" customHeight="1" x14ac:dyDescent="0.25">
      <c r="A1592" s="294" t="s">
        <v>4417</v>
      </c>
      <c r="B1592" s="292" t="s">
        <v>205</v>
      </c>
      <c r="C1592" s="291" t="s">
        <v>4413</v>
      </c>
      <c r="D1592" s="291" t="s">
        <v>15</v>
      </c>
      <c r="E1592" s="291" t="s">
        <v>4305</v>
      </c>
      <c r="F1592" s="290" t="s">
        <v>147</v>
      </c>
      <c r="G1592" s="289">
        <v>26.55</v>
      </c>
      <c r="H1592" s="289">
        <v>25.25</v>
      </c>
      <c r="I1592" s="289"/>
      <c r="J1592" s="288">
        <v>136</v>
      </c>
      <c r="K1592" s="287" t="str">
        <f>IF(L1592="","",IF(L1592&lt;50,G1592-($K$9*G1592),IF(L1592&gt;=50,H1592-($K$9*H1592))))</f>
        <v/>
      </c>
      <c r="L1592" s="286"/>
    </row>
    <row r="1593" spans="1:12" ht="15" customHeight="1" x14ac:dyDescent="0.25">
      <c r="A1593" s="294" t="s">
        <v>4416</v>
      </c>
      <c r="B1593" s="292" t="s">
        <v>205</v>
      </c>
      <c r="C1593" s="291" t="s">
        <v>4413</v>
      </c>
      <c r="D1593" s="291" t="s">
        <v>15</v>
      </c>
      <c r="E1593" s="291" t="s">
        <v>4302</v>
      </c>
      <c r="F1593" s="290" t="s">
        <v>147</v>
      </c>
      <c r="G1593" s="289">
        <v>23.15</v>
      </c>
      <c r="H1593" s="289">
        <v>22</v>
      </c>
      <c r="I1593" s="289"/>
      <c r="J1593" s="288">
        <v>448</v>
      </c>
      <c r="K1593" s="287" t="str">
        <f>IF(L1593="","",IF(L1593&lt;50,G1593-($K$9*G1593),IF(L1593&gt;=50,H1593-($K$9*H1593))))</f>
        <v/>
      </c>
      <c r="L1593" s="286"/>
    </row>
    <row r="1594" spans="1:12" ht="15" customHeight="1" x14ac:dyDescent="0.25">
      <c r="A1594" s="294" t="s">
        <v>4415</v>
      </c>
      <c r="B1594" s="292" t="s">
        <v>205</v>
      </c>
      <c r="C1594" s="291" t="s">
        <v>4413</v>
      </c>
      <c r="D1594" s="291" t="s">
        <v>15</v>
      </c>
      <c r="E1594" s="291" t="s">
        <v>4235</v>
      </c>
      <c r="F1594" s="290" t="s">
        <v>147</v>
      </c>
      <c r="G1594" s="289">
        <v>22.2</v>
      </c>
      <c r="H1594" s="289">
        <v>21.1</v>
      </c>
      <c r="I1594" s="289"/>
      <c r="J1594" s="288">
        <v>177</v>
      </c>
      <c r="K1594" s="287" t="str">
        <f>IF(L1594="","",IF(L1594&lt;50,G1594-($K$9*G1594),IF(L1594&gt;=50,H1594-($K$9*H1594))))</f>
        <v/>
      </c>
      <c r="L1594" s="286"/>
    </row>
    <row r="1595" spans="1:12" ht="15" customHeight="1" x14ac:dyDescent="0.25">
      <c r="A1595" s="294" t="s">
        <v>4414</v>
      </c>
      <c r="B1595" s="292" t="s">
        <v>205</v>
      </c>
      <c r="C1595" s="291" t="s">
        <v>4413</v>
      </c>
      <c r="D1595" s="291" t="s">
        <v>15</v>
      </c>
      <c r="E1595" s="291" t="s">
        <v>4211</v>
      </c>
      <c r="F1595" s="290" t="s">
        <v>147</v>
      </c>
      <c r="G1595" s="289">
        <v>15.7</v>
      </c>
      <c r="H1595" s="289">
        <v>14.95</v>
      </c>
      <c r="I1595" s="289"/>
      <c r="J1595" s="288">
        <v>12</v>
      </c>
      <c r="K1595" s="287" t="str">
        <f>IF(L1595="","",IF(L1595&lt;50,G1595-($K$9*G1595),IF(L1595&gt;=50,H1595-($K$9*H1595))))</f>
        <v/>
      </c>
      <c r="L1595" s="286"/>
    </row>
    <row r="1596" spans="1:12" ht="15" customHeight="1" x14ac:dyDescent="0.25">
      <c r="A1596" s="294" t="s">
        <v>4412</v>
      </c>
      <c r="B1596" s="292" t="s">
        <v>206</v>
      </c>
      <c r="C1596" s="291" t="s">
        <v>4409</v>
      </c>
      <c r="D1596" s="291" t="s">
        <v>15</v>
      </c>
      <c r="E1596" s="291" t="s">
        <v>4302</v>
      </c>
      <c r="F1596" s="290" t="s">
        <v>147</v>
      </c>
      <c r="G1596" s="289">
        <v>23.15</v>
      </c>
      <c r="H1596" s="289">
        <v>22</v>
      </c>
      <c r="I1596" s="289"/>
      <c r="J1596" s="288">
        <v>19</v>
      </c>
      <c r="K1596" s="287" t="str">
        <f>IF(L1596="","",IF(L1596&lt;50,G1596-($K$9*G1596),IF(L1596&gt;=50,H1596-($K$9*H1596))))</f>
        <v/>
      </c>
      <c r="L1596" s="286"/>
    </row>
    <row r="1597" spans="1:12" ht="15" customHeight="1" x14ac:dyDescent="0.25">
      <c r="A1597" s="294" t="s">
        <v>4411</v>
      </c>
      <c r="B1597" s="292" t="s">
        <v>206</v>
      </c>
      <c r="C1597" s="291" t="s">
        <v>4409</v>
      </c>
      <c r="D1597" s="291" t="s">
        <v>15</v>
      </c>
      <c r="E1597" s="291" t="s">
        <v>4235</v>
      </c>
      <c r="F1597" s="290" t="s">
        <v>147</v>
      </c>
      <c r="G1597" s="289">
        <v>22.2</v>
      </c>
      <c r="H1597" s="289">
        <v>21.1</v>
      </c>
      <c r="I1597" s="289"/>
      <c r="J1597" s="288">
        <v>485</v>
      </c>
      <c r="K1597" s="287" t="str">
        <f>IF(L1597="","",IF(L1597&lt;50,G1597-($K$9*G1597),IF(L1597&gt;=50,H1597-($K$9*H1597))))</f>
        <v/>
      </c>
      <c r="L1597" s="286"/>
    </row>
    <row r="1598" spans="1:12" ht="15" customHeight="1" x14ac:dyDescent="0.25">
      <c r="A1598" s="294" t="s">
        <v>4410</v>
      </c>
      <c r="B1598" s="292" t="s">
        <v>206</v>
      </c>
      <c r="C1598" s="291" t="s">
        <v>4409</v>
      </c>
      <c r="D1598" s="291" t="s">
        <v>15</v>
      </c>
      <c r="E1598" s="291" t="s">
        <v>4209</v>
      </c>
      <c r="F1598" s="290" t="s">
        <v>147</v>
      </c>
      <c r="G1598" s="289">
        <v>19.5</v>
      </c>
      <c r="H1598" s="289">
        <v>18.55</v>
      </c>
      <c r="I1598" s="289"/>
      <c r="J1598" s="288">
        <v>25</v>
      </c>
      <c r="K1598" s="287" t="str">
        <f>IF(L1598="","",IF(L1598&lt;50,G1598-($K$9*G1598),IF(L1598&gt;=50,H1598-($K$9*H1598))))</f>
        <v/>
      </c>
      <c r="L1598" s="286"/>
    </row>
    <row r="1599" spans="1:12" ht="15" customHeight="1" x14ac:dyDescent="0.25">
      <c r="A1599" s="294" t="s">
        <v>4408</v>
      </c>
      <c r="B1599" s="292" t="s">
        <v>207</v>
      </c>
      <c r="C1599" s="291" t="s">
        <v>4404</v>
      </c>
      <c r="D1599" s="291" t="s">
        <v>15</v>
      </c>
      <c r="E1599" s="291" t="s">
        <v>4235</v>
      </c>
      <c r="F1599" s="290" t="s">
        <v>151</v>
      </c>
      <c r="G1599" s="289">
        <v>22.2</v>
      </c>
      <c r="H1599" s="289">
        <v>21.1</v>
      </c>
      <c r="I1599" s="289"/>
      <c r="J1599" s="288">
        <v>100</v>
      </c>
      <c r="K1599" s="287" t="str">
        <f>IF(L1599="","",IF(L1599&lt;50,G1599-($K$9*G1599),IF(L1599&gt;=50,H1599-($K$9*H1599))))</f>
        <v/>
      </c>
      <c r="L1599" s="286"/>
    </row>
    <row r="1600" spans="1:12" ht="15" customHeight="1" x14ac:dyDescent="0.25">
      <c r="A1600" s="294" t="s">
        <v>4407</v>
      </c>
      <c r="B1600" s="292" t="s">
        <v>207</v>
      </c>
      <c r="C1600" s="291" t="s">
        <v>4404</v>
      </c>
      <c r="D1600" s="291" t="s">
        <v>15</v>
      </c>
      <c r="E1600" s="291" t="s">
        <v>4215</v>
      </c>
      <c r="F1600" s="290" t="s">
        <v>151</v>
      </c>
      <c r="G1600" s="289">
        <v>21.2</v>
      </c>
      <c r="H1600" s="289">
        <v>20.149999999999999</v>
      </c>
      <c r="I1600" s="289"/>
      <c r="J1600" s="288">
        <v>500</v>
      </c>
      <c r="K1600" s="287" t="str">
        <f>IF(L1600="","",IF(L1600&lt;50,G1600-($K$9*G1600),IF(L1600&gt;=50,H1600-($K$9*H1600))))</f>
        <v/>
      </c>
      <c r="L1600" s="286"/>
    </row>
    <row r="1601" spans="1:12" ht="15" customHeight="1" x14ac:dyDescent="0.25">
      <c r="A1601" s="294" t="s">
        <v>4406</v>
      </c>
      <c r="B1601" s="292" t="s">
        <v>207</v>
      </c>
      <c r="C1601" s="291" t="s">
        <v>4404</v>
      </c>
      <c r="D1601" s="291" t="s">
        <v>15</v>
      </c>
      <c r="E1601" s="291" t="s">
        <v>4209</v>
      </c>
      <c r="F1601" s="290" t="s">
        <v>151</v>
      </c>
      <c r="G1601" s="289">
        <v>19.5</v>
      </c>
      <c r="H1601" s="289">
        <v>18.55</v>
      </c>
      <c r="I1601" s="289"/>
      <c r="J1601" s="288">
        <v>500</v>
      </c>
      <c r="K1601" s="287" t="str">
        <f>IF(L1601="","",IF(L1601&lt;50,G1601-($K$9*G1601),IF(L1601&gt;=50,H1601-($K$9*H1601))))</f>
        <v/>
      </c>
      <c r="L1601" s="286"/>
    </row>
    <row r="1602" spans="1:12" ht="15" customHeight="1" x14ac:dyDescent="0.25">
      <c r="A1602" s="294" t="s">
        <v>4405</v>
      </c>
      <c r="B1602" s="292" t="s">
        <v>207</v>
      </c>
      <c r="C1602" s="291" t="s">
        <v>4404</v>
      </c>
      <c r="D1602" s="291" t="s">
        <v>15</v>
      </c>
      <c r="E1602" s="291" t="s">
        <v>4211</v>
      </c>
      <c r="F1602" s="290" t="s">
        <v>151</v>
      </c>
      <c r="G1602" s="289">
        <v>15.7</v>
      </c>
      <c r="H1602" s="289">
        <v>14.95</v>
      </c>
      <c r="I1602" s="289"/>
      <c r="J1602" s="288">
        <v>33</v>
      </c>
      <c r="K1602" s="287" t="str">
        <f>IF(L1602="","",IF(L1602&lt;50,G1602-($K$9*G1602),IF(L1602&gt;=50,H1602-($K$9*H1602))))</f>
        <v/>
      </c>
      <c r="L1602" s="286"/>
    </row>
    <row r="1603" spans="1:12" ht="15" customHeight="1" x14ac:dyDescent="0.25">
      <c r="A1603" s="294" t="s">
        <v>4403</v>
      </c>
      <c r="B1603" s="292" t="s">
        <v>168</v>
      </c>
      <c r="C1603" s="291" t="s">
        <v>4399</v>
      </c>
      <c r="D1603" s="291" t="s">
        <v>15</v>
      </c>
      <c r="E1603" s="291" t="s">
        <v>4235</v>
      </c>
      <c r="F1603" s="290" t="s">
        <v>151</v>
      </c>
      <c r="G1603" s="289">
        <v>22.2</v>
      </c>
      <c r="H1603" s="289">
        <v>21.1</v>
      </c>
      <c r="I1603" s="289"/>
      <c r="J1603" s="288">
        <v>127</v>
      </c>
      <c r="K1603" s="287" t="str">
        <f>IF(L1603="","",IF(L1603&lt;50,G1603-($K$9*G1603),IF(L1603&gt;=50,H1603-($K$9*H1603))))</f>
        <v/>
      </c>
      <c r="L1603" s="286"/>
    </row>
    <row r="1604" spans="1:12" ht="15" customHeight="1" x14ac:dyDescent="0.25">
      <c r="A1604" s="294" t="s">
        <v>4402</v>
      </c>
      <c r="B1604" s="292" t="s">
        <v>168</v>
      </c>
      <c r="C1604" s="291" t="s">
        <v>4399</v>
      </c>
      <c r="D1604" s="291" t="s">
        <v>15</v>
      </c>
      <c r="E1604" s="291" t="s">
        <v>4209</v>
      </c>
      <c r="F1604" s="290" t="s">
        <v>151</v>
      </c>
      <c r="G1604" s="289">
        <v>19.5</v>
      </c>
      <c r="H1604" s="289">
        <v>18.55</v>
      </c>
      <c r="I1604" s="289"/>
      <c r="J1604" s="288">
        <v>376</v>
      </c>
      <c r="K1604" s="287" t="str">
        <f>IF(L1604="","",IF(L1604&lt;50,G1604-($K$9*G1604),IF(L1604&gt;=50,H1604-($K$9*H1604))))</f>
        <v/>
      </c>
      <c r="L1604" s="286"/>
    </row>
    <row r="1605" spans="1:12" ht="15" customHeight="1" x14ac:dyDescent="0.25">
      <c r="A1605" s="294" t="s">
        <v>4401</v>
      </c>
      <c r="B1605" s="292" t="s">
        <v>168</v>
      </c>
      <c r="C1605" s="291" t="s">
        <v>4399</v>
      </c>
      <c r="D1605" s="291" t="s">
        <v>15</v>
      </c>
      <c r="E1605" s="291" t="s">
        <v>4205</v>
      </c>
      <c r="F1605" s="290" t="s">
        <v>151</v>
      </c>
      <c r="G1605" s="289">
        <v>17.2</v>
      </c>
      <c r="H1605" s="289">
        <v>16.350000000000001</v>
      </c>
      <c r="I1605" s="289"/>
      <c r="J1605" s="288">
        <v>155</v>
      </c>
      <c r="K1605" s="287" t="str">
        <f>IF(L1605="","",IF(L1605&lt;50,G1605-($K$9*G1605),IF(L1605&gt;=50,H1605-($K$9*H1605))))</f>
        <v/>
      </c>
      <c r="L1605" s="286"/>
    </row>
    <row r="1606" spans="1:12" ht="15" customHeight="1" x14ac:dyDescent="0.25">
      <c r="A1606" s="294" t="s">
        <v>4400</v>
      </c>
      <c r="B1606" s="292" t="s">
        <v>168</v>
      </c>
      <c r="C1606" s="291" t="s">
        <v>4399</v>
      </c>
      <c r="D1606" s="291" t="s">
        <v>15</v>
      </c>
      <c r="E1606" s="291" t="s">
        <v>4211</v>
      </c>
      <c r="F1606" s="290" t="s">
        <v>151</v>
      </c>
      <c r="G1606" s="289">
        <v>15.7</v>
      </c>
      <c r="H1606" s="289">
        <v>14.95</v>
      </c>
      <c r="I1606" s="289"/>
      <c r="J1606" s="288">
        <v>42</v>
      </c>
      <c r="K1606" s="287" t="str">
        <f>IF(L1606="","",IF(L1606&lt;50,G1606-($K$9*G1606),IF(L1606&gt;=50,H1606-($K$9*H1606))))</f>
        <v/>
      </c>
      <c r="L1606" s="286"/>
    </row>
    <row r="1607" spans="1:12" ht="15" customHeight="1" x14ac:dyDescent="0.25">
      <c r="A1607" s="294" t="s">
        <v>4398</v>
      </c>
      <c r="B1607" s="292" t="s">
        <v>4397</v>
      </c>
      <c r="C1607" s="291" t="s">
        <v>4396</v>
      </c>
      <c r="D1607" s="291" t="s">
        <v>15</v>
      </c>
      <c r="E1607" s="291" t="s">
        <v>4302</v>
      </c>
      <c r="F1607" s="290" t="s">
        <v>144</v>
      </c>
      <c r="G1607" s="289">
        <v>23.15</v>
      </c>
      <c r="H1607" s="289">
        <v>22</v>
      </c>
      <c r="I1607" s="289"/>
      <c r="J1607" s="288">
        <v>50</v>
      </c>
      <c r="K1607" s="287" t="str">
        <f>IF(L1607="","",IF(L1607&lt;50,G1607-($K$9*G1607),IF(L1607&gt;=50,H1607-($K$9*H1607))))</f>
        <v/>
      </c>
      <c r="L1607" s="286"/>
    </row>
    <row r="1608" spans="1:12" ht="15" customHeight="1" x14ac:dyDescent="0.25">
      <c r="A1608" s="294" t="s">
        <v>4395</v>
      </c>
      <c r="B1608" s="292" t="s">
        <v>208</v>
      </c>
      <c r="C1608" s="291" t="s">
        <v>4390</v>
      </c>
      <c r="D1608" s="291" t="s">
        <v>15</v>
      </c>
      <c r="E1608" s="291" t="s">
        <v>4302</v>
      </c>
      <c r="F1608" s="290" t="s">
        <v>147</v>
      </c>
      <c r="G1608" s="289">
        <v>23.15</v>
      </c>
      <c r="H1608" s="289">
        <v>22</v>
      </c>
      <c r="I1608" s="289"/>
      <c r="J1608" s="288">
        <v>17</v>
      </c>
      <c r="K1608" s="287" t="str">
        <f>IF(L1608="","",IF(L1608&lt;50,G1608-($K$9*G1608),IF(L1608&gt;=50,H1608-($K$9*H1608))))</f>
        <v/>
      </c>
      <c r="L1608" s="286"/>
    </row>
    <row r="1609" spans="1:12" ht="15" customHeight="1" x14ac:dyDescent="0.25">
      <c r="A1609" s="294" t="s">
        <v>4394</v>
      </c>
      <c r="B1609" s="292" t="s">
        <v>208</v>
      </c>
      <c r="C1609" s="291" t="s">
        <v>4390</v>
      </c>
      <c r="D1609" s="291" t="s">
        <v>15</v>
      </c>
      <c r="E1609" s="291" t="s">
        <v>4235</v>
      </c>
      <c r="F1609" s="290" t="s">
        <v>147</v>
      </c>
      <c r="G1609" s="289">
        <v>22.2</v>
      </c>
      <c r="H1609" s="289">
        <v>21.1</v>
      </c>
      <c r="I1609" s="289"/>
      <c r="J1609" s="288">
        <v>428</v>
      </c>
      <c r="K1609" s="287" t="str">
        <f>IF(L1609="","",IF(L1609&lt;50,G1609-($K$9*G1609),IF(L1609&gt;=50,H1609-($K$9*H1609))))</f>
        <v/>
      </c>
      <c r="L1609" s="286"/>
    </row>
    <row r="1610" spans="1:12" ht="15" customHeight="1" x14ac:dyDescent="0.25">
      <c r="A1610" s="294" t="s">
        <v>4393</v>
      </c>
      <c r="B1610" s="292" t="s">
        <v>208</v>
      </c>
      <c r="C1610" s="291" t="s">
        <v>4390</v>
      </c>
      <c r="D1610" s="291" t="s">
        <v>15</v>
      </c>
      <c r="E1610" s="291" t="s">
        <v>4215</v>
      </c>
      <c r="F1610" s="290" t="s">
        <v>147</v>
      </c>
      <c r="G1610" s="289">
        <v>21.2</v>
      </c>
      <c r="H1610" s="289">
        <v>20.149999999999999</v>
      </c>
      <c r="I1610" s="289"/>
      <c r="J1610" s="288">
        <v>500</v>
      </c>
      <c r="K1610" s="287" t="str">
        <f>IF(L1610="","",IF(L1610&lt;50,G1610-($K$9*G1610),IF(L1610&gt;=50,H1610-($K$9*H1610))))</f>
        <v/>
      </c>
      <c r="L1610" s="286"/>
    </row>
    <row r="1611" spans="1:12" ht="15" customHeight="1" x14ac:dyDescent="0.25">
      <c r="A1611" s="294" t="s">
        <v>4392</v>
      </c>
      <c r="B1611" s="292" t="s">
        <v>208</v>
      </c>
      <c r="C1611" s="291" t="s">
        <v>4390</v>
      </c>
      <c r="D1611" s="291" t="s">
        <v>15</v>
      </c>
      <c r="E1611" s="291" t="s">
        <v>4209</v>
      </c>
      <c r="F1611" s="290" t="s">
        <v>147</v>
      </c>
      <c r="G1611" s="289">
        <v>19.5</v>
      </c>
      <c r="H1611" s="289">
        <v>18.55</v>
      </c>
      <c r="I1611" s="289"/>
      <c r="J1611" s="288">
        <v>500</v>
      </c>
      <c r="K1611" s="287" t="str">
        <f>IF(L1611="","",IF(L1611&lt;50,G1611-($K$9*G1611),IF(L1611&gt;=50,H1611-($K$9*H1611))))</f>
        <v/>
      </c>
      <c r="L1611" s="286"/>
    </row>
    <row r="1612" spans="1:12" ht="15" customHeight="1" x14ac:dyDescent="0.25">
      <c r="A1612" s="294" t="s">
        <v>4391</v>
      </c>
      <c r="B1612" s="292" t="s">
        <v>208</v>
      </c>
      <c r="C1612" s="291" t="s">
        <v>4390</v>
      </c>
      <c r="D1612" s="291" t="s">
        <v>15</v>
      </c>
      <c r="E1612" s="291" t="s">
        <v>4205</v>
      </c>
      <c r="F1612" s="290" t="s">
        <v>147</v>
      </c>
      <c r="G1612" s="289">
        <v>17.2</v>
      </c>
      <c r="H1612" s="289">
        <v>16.350000000000001</v>
      </c>
      <c r="I1612" s="289"/>
      <c r="J1612" s="288">
        <v>188</v>
      </c>
      <c r="K1612" s="287" t="str">
        <f>IF(L1612="","",IF(L1612&lt;50,G1612-($K$9*G1612),IF(L1612&gt;=50,H1612-($K$9*H1612))))</f>
        <v/>
      </c>
      <c r="L1612" s="286"/>
    </row>
    <row r="1613" spans="1:12" ht="15" customHeight="1" x14ac:dyDescent="0.25">
      <c r="A1613" s="294" t="s">
        <v>4389</v>
      </c>
      <c r="B1613" s="292" t="s">
        <v>209</v>
      </c>
      <c r="C1613" s="291" t="s">
        <v>4386</v>
      </c>
      <c r="D1613" s="291" t="s">
        <v>15</v>
      </c>
      <c r="E1613" s="291" t="s">
        <v>4235</v>
      </c>
      <c r="F1613" s="290" t="s">
        <v>144</v>
      </c>
      <c r="G1613" s="289">
        <v>22.2</v>
      </c>
      <c r="H1613" s="289">
        <v>21.1</v>
      </c>
      <c r="I1613" s="289"/>
      <c r="J1613" s="288">
        <v>500</v>
      </c>
      <c r="K1613" s="287" t="str">
        <f>IF(L1613="","",IF(L1613&lt;50,G1613-($K$9*G1613),IF(L1613&gt;=50,H1613-($K$9*H1613))))</f>
        <v/>
      </c>
      <c r="L1613" s="286"/>
    </row>
    <row r="1614" spans="1:12" ht="15" customHeight="1" x14ac:dyDescent="0.25">
      <c r="A1614" s="294" t="s">
        <v>4388</v>
      </c>
      <c r="B1614" s="292" t="s">
        <v>209</v>
      </c>
      <c r="C1614" s="291" t="s">
        <v>4386</v>
      </c>
      <c r="D1614" s="291" t="s">
        <v>15</v>
      </c>
      <c r="E1614" s="291" t="s">
        <v>4209</v>
      </c>
      <c r="F1614" s="290" t="s">
        <v>144</v>
      </c>
      <c r="G1614" s="289">
        <v>19.5</v>
      </c>
      <c r="H1614" s="289">
        <v>18.55</v>
      </c>
      <c r="I1614" s="289"/>
      <c r="J1614" s="288">
        <v>500</v>
      </c>
      <c r="K1614" s="287" t="str">
        <f>IF(L1614="","",IF(L1614&lt;50,G1614-($K$9*G1614),IF(L1614&gt;=50,H1614-($K$9*H1614))))</f>
        <v/>
      </c>
      <c r="L1614" s="286"/>
    </row>
    <row r="1615" spans="1:12" ht="15" customHeight="1" x14ac:dyDescent="0.25">
      <c r="A1615" s="294" t="s">
        <v>4387</v>
      </c>
      <c r="B1615" s="292" t="s">
        <v>209</v>
      </c>
      <c r="C1615" s="291" t="s">
        <v>4386</v>
      </c>
      <c r="D1615" s="291" t="s">
        <v>15</v>
      </c>
      <c r="E1615" s="291" t="s">
        <v>4205</v>
      </c>
      <c r="F1615" s="290" t="s">
        <v>144</v>
      </c>
      <c r="G1615" s="289">
        <v>17.2</v>
      </c>
      <c r="H1615" s="289">
        <v>16.350000000000001</v>
      </c>
      <c r="I1615" s="289"/>
      <c r="J1615" s="288">
        <v>91</v>
      </c>
      <c r="K1615" s="287" t="str">
        <f>IF(L1615="","",IF(L1615&lt;50,G1615-($K$9*G1615),IF(L1615&gt;=50,H1615-($K$9*H1615))))</f>
        <v/>
      </c>
      <c r="L1615" s="286"/>
    </row>
    <row r="1616" spans="1:12" ht="15" customHeight="1" x14ac:dyDescent="0.25">
      <c r="A1616" s="294" t="s">
        <v>4385</v>
      </c>
      <c r="B1616" s="292" t="s">
        <v>210</v>
      </c>
      <c r="C1616" s="291" t="s">
        <v>4382</v>
      </c>
      <c r="D1616" s="291" t="s">
        <v>15</v>
      </c>
      <c r="E1616" s="291" t="s">
        <v>4305</v>
      </c>
      <c r="F1616" s="290" t="s">
        <v>151</v>
      </c>
      <c r="G1616" s="289">
        <v>26.55</v>
      </c>
      <c r="H1616" s="289">
        <v>25.25</v>
      </c>
      <c r="I1616" s="289"/>
      <c r="J1616" s="288">
        <v>62</v>
      </c>
      <c r="K1616" s="287" t="str">
        <f>IF(L1616="","",IF(L1616&lt;50,G1616-($K$9*G1616),IF(L1616&gt;=50,H1616-($K$9*H1616))))</f>
        <v/>
      </c>
      <c r="L1616" s="286"/>
    </row>
    <row r="1617" spans="1:12" ht="15" customHeight="1" x14ac:dyDescent="0.25">
      <c r="A1617" s="294" t="s">
        <v>4384</v>
      </c>
      <c r="B1617" s="292" t="s">
        <v>210</v>
      </c>
      <c r="C1617" s="291" t="s">
        <v>4382</v>
      </c>
      <c r="D1617" s="291" t="s">
        <v>15</v>
      </c>
      <c r="E1617" s="291" t="s">
        <v>4302</v>
      </c>
      <c r="F1617" s="290" t="s">
        <v>151</v>
      </c>
      <c r="G1617" s="289">
        <v>23.15</v>
      </c>
      <c r="H1617" s="289">
        <v>22</v>
      </c>
      <c r="I1617" s="289"/>
      <c r="J1617" s="288">
        <v>140</v>
      </c>
      <c r="K1617" s="287" t="str">
        <f>IF(L1617="","",IF(L1617&lt;50,G1617-($K$9*G1617),IF(L1617&gt;=50,H1617-($K$9*H1617))))</f>
        <v/>
      </c>
      <c r="L1617" s="286"/>
    </row>
    <row r="1618" spans="1:12" ht="15" customHeight="1" x14ac:dyDescent="0.25">
      <c r="A1618" s="294" t="s">
        <v>4383</v>
      </c>
      <c r="B1618" s="292" t="s">
        <v>210</v>
      </c>
      <c r="C1618" s="291" t="s">
        <v>4382</v>
      </c>
      <c r="D1618" s="291" t="s">
        <v>15</v>
      </c>
      <c r="E1618" s="291" t="s">
        <v>4235</v>
      </c>
      <c r="F1618" s="290" t="s">
        <v>151</v>
      </c>
      <c r="G1618" s="289">
        <v>22.2</v>
      </c>
      <c r="H1618" s="289">
        <v>21.1</v>
      </c>
      <c r="I1618" s="289"/>
      <c r="J1618" s="288">
        <v>77</v>
      </c>
      <c r="K1618" s="287" t="str">
        <f>IF(L1618="","",IF(L1618&lt;50,G1618-($K$9*G1618),IF(L1618&gt;=50,H1618-($K$9*H1618))))</f>
        <v/>
      </c>
      <c r="L1618" s="286"/>
    </row>
    <row r="1619" spans="1:12" ht="15" customHeight="1" x14ac:dyDescent="0.25">
      <c r="A1619" s="294" t="s">
        <v>4381</v>
      </c>
      <c r="B1619" s="292" t="s">
        <v>211</v>
      </c>
      <c r="C1619" s="291" t="s">
        <v>4379</v>
      </c>
      <c r="D1619" s="291" t="s">
        <v>15</v>
      </c>
      <c r="E1619" s="291" t="s">
        <v>4305</v>
      </c>
      <c r="F1619" s="290" t="s">
        <v>212</v>
      </c>
      <c r="G1619" s="289">
        <v>26.55</v>
      </c>
      <c r="H1619" s="289">
        <v>25.25</v>
      </c>
      <c r="I1619" s="289"/>
      <c r="J1619" s="288">
        <v>208</v>
      </c>
      <c r="K1619" s="287" t="str">
        <f>IF(L1619="","",IF(L1619&lt;50,G1619-($K$9*G1619),IF(L1619&gt;=50,H1619-($K$9*H1619))))</f>
        <v/>
      </c>
      <c r="L1619" s="286"/>
    </row>
    <row r="1620" spans="1:12" ht="15" customHeight="1" x14ac:dyDescent="0.25">
      <c r="A1620" s="294" t="s">
        <v>4380</v>
      </c>
      <c r="B1620" s="292" t="s">
        <v>211</v>
      </c>
      <c r="C1620" s="291" t="s">
        <v>4379</v>
      </c>
      <c r="D1620" s="291" t="s">
        <v>15</v>
      </c>
      <c r="E1620" s="291" t="s">
        <v>4302</v>
      </c>
      <c r="F1620" s="290" t="s">
        <v>212</v>
      </c>
      <c r="G1620" s="289">
        <v>23.15</v>
      </c>
      <c r="H1620" s="289">
        <v>22</v>
      </c>
      <c r="I1620" s="289"/>
      <c r="J1620" s="288">
        <v>303</v>
      </c>
      <c r="K1620" s="287" t="str">
        <f>IF(L1620="","",IF(L1620&lt;50,G1620-($K$9*G1620),IF(L1620&gt;=50,H1620-($K$9*H1620))))</f>
        <v/>
      </c>
      <c r="L1620" s="286"/>
    </row>
    <row r="1621" spans="1:12" ht="15" customHeight="1" x14ac:dyDescent="0.25">
      <c r="A1621" s="294" t="s">
        <v>4378</v>
      </c>
      <c r="B1621" s="292" t="s">
        <v>213</v>
      </c>
      <c r="C1621" s="291" t="s">
        <v>4373</v>
      </c>
      <c r="D1621" s="291" t="s">
        <v>15</v>
      </c>
      <c r="E1621" s="291" t="s">
        <v>4305</v>
      </c>
      <c r="F1621" s="290" t="s">
        <v>151</v>
      </c>
      <c r="G1621" s="289">
        <v>26.55</v>
      </c>
      <c r="H1621" s="289">
        <v>25.25</v>
      </c>
      <c r="I1621" s="289"/>
      <c r="J1621" s="288">
        <v>70</v>
      </c>
      <c r="K1621" s="287" t="str">
        <f>IF(L1621="","",IF(L1621&lt;50,G1621-($K$9*G1621),IF(L1621&gt;=50,H1621-($K$9*H1621))))</f>
        <v/>
      </c>
      <c r="L1621" s="286"/>
    </row>
    <row r="1622" spans="1:12" ht="15" customHeight="1" x14ac:dyDescent="0.25">
      <c r="A1622" s="294" t="s">
        <v>4377</v>
      </c>
      <c r="B1622" s="292" t="s">
        <v>213</v>
      </c>
      <c r="C1622" s="291" t="s">
        <v>4373</v>
      </c>
      <c r="D1622" s="291" t="s">
        <v>15</v>
      </c>
      <c r="E1622" s="291" t="s">
        <v>4302</v>
      </c>
      <c r="F1622" s="290" t="s">
        <v>151</v>
      </c>
      <c r="G1622" s="289">
        <v>23.15</v>
      </c>
      <c r="H1622" s="289">
        <v>22</v>
      </c>
      <c r="I1622" s="289"/>
      <c r="J1622" s="288">
        <v>220</v>
      </c>
      <c r="K1622" s="287" t="str">
        <f>IF(L1622="","",IF(L1622&lt;50,G1622-($K$9*G1622),IF(L1622&gt;=50,H1622-($K$9*H1622))))</f>
        <v/>
      </c>
      <c r="L1622" s="286"/>
    </row>
    <row r="1623" spans="1:12" ht="15" customHeight="1" x14ac:dyDescent="0.25">
      <c r="A1623" s="294" t="s">
        <v>4376</v>
      </c>
      <c r="B1623" s="292" t="s">
        <v>213</v>
      </c>
      <c r="C1623" s="291" t="s">
        <v>4373</v>
      </c>
      <c r="D1623" s="291" t="s">
        <v>15</v>
      </c>
      <c r="E1623" s="291" t="s">
        <v>4235</v>
      </c>
      <c r="F1623" s="290" t="s">
        <v>151</v>
      </c>
      <c r="G1623" s="289">
        <v>22.2</v>
      </c>
      <c r="H1623" s="289">
        <v>21.1</v>
      </c>
      <c r="I1623" s="289"/>
      <c r="J1623" s="288">
        <v>237</v>
      </c>
      <c r="K1623" s="287" t="str">
        <f>IF(L1623="","",IF(L1623&lt;50,G1623-($K$9*G1623),IF(L1623&gt;=50,H1623-($K$9*H1623))))</f>
        <v/>
      </c>
      <c r="L1623" s="286"/>
    </row>
    <row r="1624" spans="1:12" ht="15" customHeight="1" x14ac:dyDescent="0.25">
      <c r="A1624" s="294" t="s">
        <v>4375</v>
      </c>
      <c r="B1624" s="292" t="s">
        <v>213</v>
      </c>
      <c r="C1624" s="291" t="s">
        <v>4373</v>
      </c>
      <c r="D1624" s="291" t="s">
        <v>15</v>
      </c>
      <c r="E1624" s="291" t="s">
        <v>4209</v>
      </c>
      <c r="F1624" s="290" t="s">
        <v>151</v>
      </c>
      <c r="G1624" s="289">
        <v>19.5</v>
      </c>
      <c r="H1624" s="289">
        <v>18.55</v>
      </c>
      <c r="I1624" s="289"/>
      <c r="J1624" s="288">
        <v>145</v>
      </c>
      <c r="K1624" s="287" t="str">
        <f>IF(L1624="","",IF(L1624&lt;50,G1624-($K$9*G1624),IF(L1624&gt;=50,H1624-($K$9*H1624))))</f>
        <v/>
      </c>
      <c r="L1624" s="286"/>
    </row>
    <row r="1625" spans="1:12" ht="15" customHeight="1" x14ac:dyDescent="0.25">
      <c r="A1625" s="294" t="s">
        <v>4374</v>
      </c>
      <c r="B1625" s="292" t="s">
        <v>213</v>
      </c>
      <c r="C1625" s="291" t="s">
        <v>4373</v>
      </c>
      <c r="D1625" s="291" t="s">
        <v>15</v>
      </c>
      <c r="E1625" s="291" t="s">
        <v>4205</v>
      </c>
      <c r="F1625" s="290" t="s">
        <v>151</v>
      </c>
      <c r="G1625" s="289">
        <v>17.2</v>
      </c>
      <c r="H1625" s="289">
        <v>16.350000000000001</v>
      </c>
      <c r="I1625" s="289"/>
      <c r="J1625" s="288">
        <v>26</v>
      </c>
      <c r="K1625" s="287" t="str">
        <f>IF(L1625="","",IF(L1625&lt;50,G1625-($K$9*G1625),IF(L1625&gt;=50,H1625-($K$9*H1625))))</f>
        <v/>
      </c>
      <c r="L1625" s="286"/>
    </row>
    <row r="1626" spans="1:12" ht="15" customHeight="1" x14ac:dyDescent="0.25">
      <c r="A1626" s="294" t="s">
        <v>4372</v>
      </c>
      <c r="B1626" s="292" t="s">
        <v>4371</v>
      </c>
      <c r="C1626" s="291" t="s">
        <v>4370</v>
      </c>
      <c r="D1626" s="291" t="s">
        <v>15</v>
      </c>
      <c r="E1626" s="291" t="s">
        <v>4302</v>
      </c>
      <c r="F1626" s="290" t="s">
        <v>151</v>
      </c>
      <c r="G1626" s="289">
        <v>21.5</v>
      </c>
      <c r="H1626" s="289">
        <v>20.45</v>
      </c>
      <c r="I1626" s="289"/>
      <c r="J1626" s="288">
        <v>50</v>
      </c>
      <c r="K1626" s="287" t="str">
        <f>IF(L1626="","",IF(L1626&lt;50,G1626-($K$9*G1626),IF(L1626&gt;=50,H1626-($K$9*H1626))))</f>
        <v/>
      </c>
      <c r="L1626" s="286"/>
    </row>
    <row r="1627" spans="1:12" ht="15" customHeight="1" x14ac:dyDescent="0.25">
      <c r="A1627" s="294" t="s">
        <v>4369</v>
      </c>
      <c r="B1627" s="292" t="s">
        <v>4367</v>
      </c>
      <c r="C1627" s="291" t="s">
        <v>4366</v>
      </c>
      <c r="D1627" s="291" t="s">
        <v>15</v>
      </c>
      <c r="E1627" s="291" t="s">
        <v>4205</v>
      </c>
      <c r="F1627" s="290" t="s">
        <v>147</v>
      </c>
      <c r="G1627" s="289">
        <v>17.149999999999999</v>
      </c>
      <c r="H1627" s="289">
        <v>14.6</v>
      </c>
      <c r="I1627" s="289"/>
      <c r="J1627" s="288">
        <v>34</v>
      </c>
      <c r="K1627" s="287" t="str">
        <f>IF(L1627="","",IF(L1627&lt;50,G1627-($K$9*G1627),IF(L1627&gt;=50,H1627-($K$9*H1627))))</f>
        <v/>
      </c>
      <c r="L1627" s="286"/>
    </row>
    <row r="1628" spans="1:12" ht="15" customHeight="1" x14ac:dyDescent="0.25">
      <c r="A1628" s="294" t="s">
        <v>4368</v>
      </c>
      <c r="B1628" s="292" t="s">
        <v>4367</v>
      </c>
      <c r="C1628" s="291" t="s">
        <v>4366</v>
      </c>
      <c r="D1628" s="291" t="s">
        <v>15</v>
      </c>
      <c r="E1628" s="291" t="s">
        <v>4211</v>
      </c>
      <c r="F1628" s="290" t="s">
        <v>147</v>
      </c>
      <c r="G1628" s="289">
        <v>14.45</v>
      </c>
      <c r="H1628" s="289">
        <v>12.3</v>
      </c>
      <c r="I1628" s="289"/>
      <c r="J1628" s="288">
        <v>25</v>
      </c>
      <c r="K1628" s="287" t="str">
        <f>IF(L1628="","",IF(L1628&lt;50,G1628-($K$9*G1628),IF(L1628&gt;=50,H1628-($K$9*H1628))))</f>
        <v/>
      </c>
      <c r="L1628" s="286"/>
    </row>
    <row r="1629" spans="1:12" ht="15" customHeight="1" x14ac:dyDescent="0.25">
      <c r="A1629" s="294" t="s">
        <v>4365</v>
      </c>
      <c r="B1629" s="292" t="s">
        <v>214</v>
      </c>
      <c r="C1629" s="291" t="s">
        <v>4360</v>
      </c>
      <c r="D1629" s="291" t="s">
        <v>15</v>
      </c>
      <c r="E1629" s="291" t="s">
        <v>4302</v>
      </c>
      <c r="F1629" s="290" t="s">
        <v>167</v>
      </c>
      <c r="G1629" s="289">
        <v>21.5</v>
      </c>
      <c r="H1629" s="289">
        <v>20.45</v>
      </c>
      <c r="I1629" s="289"/>
      <c r="J1629" s="288">
        <v>46</v>
      </c>
      <c r="K1629" s="287" t="str">
        <f>IF(L1629="","",IF(L1629&lt;50,G1629-($K$9*G1629),IF(L1629&gt;=50,H1629-($K$9*H1629))))</f>
        <v/>
      </c>
      <c r="L1629" s="286"/>
    </row>
    <row r="1630" spans="1:12" ht="15" customHeight="1" x14ac:dyDescent="0.25">
      <c r="A1630" s="294" t="s">
        <v>4364</v>
      </c>
      <c r="B1630" s="292" t="s">
        <v>214</v>
      </c>
      <c r="C1630" s="291" t="s">
        <v>4360</v>
      </c>
      <c r="D1630" s="291" t="s">
        <v>15</v>
      </c>
      <c r="E1630" s="291" t="s">
        <v>4235</v>
      </c>
      <c r="F1630" s="290" t="s">
        <v>167</v>
      </c>
      <c r="G1630" s="289">
        <v>22.2</v>
      </c>
      <c r="H1630" s="289">
        <v>21.1</v>
      </c>
      <c r="I1630" s="289"/>
      <c r="J1630" s="288">
        <v>113</v>
      </c>
      <c r="K1630" s="287" t="str">
        <f>IF(L1630="","",IF(L1630&lt;50,G1630-($K$9*G1630),IF(L1630&gt;=50,H1630-($K$9*H1630))))</f>
        <v/>
      </c>
      <c r="L1630" s="286"/>
    </row>
    <row r="1631" spans="1:12" ht="15" customHeight="1" x14ac:dyDescent="0.25">
      <c r="A1631" s="294" t="s">
        <v>4363</v>
      </c>
      <c r="B1631" s="292" t="s">
        <v>214</v>
      </c>
      <c r="C1631" s="291" t="s">
        <v>4360</v>
      </c>
      <c r="D1631" s="291" t="s">
        <v>15</v>
      </c>
      <c r="E1631" s="291" t="s">
        <v>4215</v>
      </c>
      <c r="F1631" s="290" t="s">
        <v>167</v>
      </c>
      <c r="G1631" s="289">
        <v>19.75</v>
      </c>
      <c r="H1631" s="289">
        <v>18.8</v>
      </c>
      <c r="I1631" s="289"/>
      <c r="J1631" s="288">
        <v>154</v>
      </c>
      <c r="K1631" s="287" t="str">
        <f>IF(L1631="","",IF(L1631&lt;50,G1631-($K$9*G1631),IF(L1631&gt;=50,H1631-($K$9*H1631))))</f>
        <v/>
      </c>
      <c r="L1631" s="286"/>
    </row>
    <row r="1632" spans="1:12" ht="15" customHeight="1" x14ac:dyDescent="0.25">
      <c r="A1632" s="294" t="s">
        <v>4362</v>
      </c>
      <c r="B1632" s="292" t="s">
        <v>214</v>
      </c>
      <c r="C1632" s="291" t="s">
        <v>4360</v>
      </c>
      <c r="D1632" s="291" t="s">
        <v>15</v>
      </c>
      <c r="E1632" s="291" t="s">
        <v>4209</v>
      </c>
      <c r="F1632" s="290" t="s">
        <v>167</v>
      </c>
      <c r="G1632" s="289">
        <v>16.2</v>
      </c>
      <c r="H1632" s="289">
        <v>15.4</v>
      </c>
      <c r="I1632" s="289"/>
      <c r="J1632" s="288">
        <v>93</v>
      </c>
      <c r="K1632" s="287" t="str">
        <f>IF(L1632="","",IF(L1632&lt;50,G1632-($K$9*G1632),IF(L1632&gt;=50,H1632-($K$9*H1632))))</f>
        <v/>
      </c>
      <c r="L1632" s="286"/>
    </row>
    <row r="1633" spans="1:12" ht="15" customHeight="1" x14ac:dyDescent="0.25">
      <c r="A1633" s="294" t="s">
        <v>4361</v>
      </c>
      <c r="B1633" s="292" t="s">
        <v>214</v>
      </c>
      <c r="C1633" s="291" t="s">
        <v>4360</v>
      </c>
      <c r="D1633" s="291" t="s">
        <v>15</v>
      </c>
      <c r="E1633" s="291" t="s">
        <v>4205</v>
      </c>
      <c r="F1633" s="290" t="s">
        <v>167</v>
      </c>
      <c r="G1633" s="289">
        <v>18.100000000000001</v>
      </c>
      <c r="H1633" s="289">
        <v>17.2</v>
      </c>
      <c r="I1633" s="289"/>
      <c r="J1633" s="288">
        <v>36</v>
      </c>
      <c r="K1633" s="287" t="str">
        <f>IF(L1633="","",IF(L1633&lt;50,G1633-($K$9*G1633),IF(L1633&gt;=50,H1633-($K$9*H1633))))</f>
        <v/>
      </c>
      <c r="L1633" s="286"/>
    </row>
    <row r="1634" spans="1:12" ht="15" customHeight="1" x14ac:dyDescent="0.25">
      <c r="A1634" s="294" t="s">
        <v>4359</v>
      </c>
      <c r="B1634" s="292" t="s">
        <v>4355</v>
      </c>
      <c r="C1634" s="291" t="s">
        <v>4354</v>
      </c>
      <c r="D1634" s="291" t="s">
        <v>15</v>
      </c>
      <c r="E1634" s="291" t="s">
        <v>4305</v>
      </c>
      <c r="F1634" s="290" t="s">
        <v>147</v>
      </c>
      <c r="G1634" s="289">
        <v>23.15</v>
      </c>
      <c r="H1634" s="289">
        <v>22</v>
      </c>
      <c r="I1634" s="289"/>
      <c r="J1634" s="288">
        <v>35</v>
      </c>
      <c r="K1634" s="287" t="str">
        <f>IF(L1634="","",IF(L1634&lt;50,G1634-($K$9*G1634),IF(L1634&gt;=50,H1634-($K$9*H1634))))</f>
        <v/>
      </c>
      <c r="L1634" s="286"/>
    </row>
    <row r="1635" spans="1:12" ht="15" customHeight="1" x14ac:dyDescent="0.25">
      <c r="A1635" s="294" t="s">
        <v>4358</v>
      </c>
      <c r="B1635" s="292" t="s">
        <v>4355</v>
      </c>
      <c r="C1635" s="291" t="s">
        <v>4354</v>
      </c>
      <c r="D1635" s="291" t="s">
        <v>15</v>
      </c>
      <c r="E1635" s="291" t="s">
        <v>4302</v>
      </c>
      <c r="F1635" s="290" t="s">
        <v>147</v>
      </c>
      <c r="G1635" s="289">
        <v>21.5</v>
      </c>
      <c r="H1635" s="289">
        <v>20.45</v>
      </c>
      <c r="I1635" s="289"/>
      <c r="J1635" s="288">
        <v>91</v>
      </c>
      <c r="K1635" s="287" t="str">
        <f>IF(L1635="","",IF(L1635&lt;50,G1635-($K$9*G1635),IF(L1635&gt;=50,H1635-($K$9*H1635))))</f>
        <v/>
      </c>
      <c r="L1635" s="286"/>
    </row>
    <row r="1636" spans="1:12" ht="15" customHeight="1" x14ac:dyDescent="0.25">
      <c r="A1636" s="294" t="s">
        <v>4357</v>
      </c>
      <c r="B1636" s="292" t="s">
        <v>4355</v>
      </c>
      <c r="C1636" s="291" t="s">
        <v>4354</v>
      </c>
      <c r="D1636" s="291" t="s">
        <v>15</v>
      </c>
      <c r="E1636" s="291" t="s">
        <v>4235</v>
      </c>
      <c r="F1636" s="290" t="s">
        <v>147</v>
      </c>
      <c r="G1636" s="289">
        <v>22.2</v>
      </c>
      <c r="H1636" s="289">
        <v>21.1</v>
      </c>
      <c r="I1636" s="289"/>
      <c r="J1636" s="288">
        <v>13</v>
      </c>
      <c r="K1636" s="287" t="str">
        <f>IF(L1636="","",IF(L1636&lt;50,G1636-($K$9*G1636),IF(L1636&gt;=50,H1636-($K$9*H1636))))</f>
        <v/>
      </c>
      <c r="L1636" s="286"/>
    </row>
    <row r="1637" spans="1:12" ht="15" customHeight="1" x14ac:dyDescent="0.25">
      <c r="A1637" s="294" t="s">
        <v>4356</v>
      </c>
      <c r="B1637" s="292" t="s">
        <v>4355</v>
      </c>
      <c r="C1637" s="291" t="s">
        <v>4354</v>
      </c>
      <c r="D1637" s="291" t="s">
        <v>15</v>
      </c>
      <c r="E1637" s="291" t="s">
        <v>4205</v>
      </c>
      <c r="F1637" s="290" t="s">
        <v>147</v>
      </c>
      <c r="G1637" s="289">
        <v>15.35</v>
      </c>
      <c r="H1637" s="289">
        <v>14.6</v>
      </c>
      <c r="I1637" s="289"/>
      <c r="J1637" s="288">
        <v>19</v>
      </c>
      <c r="K1637" s="287" t="str">
        <f>IF(L1637="","",IF(L1637&lt;50,G1637-($K$9*G1637),IF(L1637&gt;=50,H1637-($K$9*H1637))))</f>
        <v/>
      </c>
      <c r="L1637" s="286"/>
    </row>
    <row r="1638" spans="1:12" ht="15" customHeight="1" x14ac:dyDescent="0.25">
      <c r="A1638" s="294" t="s">
        <v>4353</v>
      </c>
      <c r="B1638" s="292" t="s">
        <v>4351</v>
      </c>
      <c r="C1638" s="291" t="s">
        <v>4350</v>
      </c>
      <c r="D1638" s="291" t="s">
        <v>15</v>
      </c>
      <c r="E1638" s="291" t="s">
        <v>4205</v>
      </c>
      <c r="F1638" s="290" t="s">
        <v>4349</v>
      </c>
      <c r="G1638" s="289">
        <v>15.35</v>
      </c>
      <c r="H1638" s="289">
        <v>14.6</v>
      </c>
      <c r="I1638" s="289"/>
      <c r="J1638" s="288">
        <v>23</v>
      </c>
      <c r="K1638" s="287" t="str">
        <f>IF(L1638="","",IF(L1638&lt;50,G1638-($K$9*G1638),IF(L1638&gt;=50,H1638-($K$9*H1638))))</f>
        <v/>
      </c>
      <c r="L1638" s="286"/>
    </row>
    <row r="1639" spans="1:12" ht="15" customHeight="1" x14ac:dyDescent="0.25">
      <c r="A1639" s="294" t="s">
        <v>4352</v>
      </c>
      <c r="B1639" s="292" t="s">
        <v>4351</v>
      </c>
      <c r="C1639" s="291" t="s">
        <v>4350</v>
      </c>
      <c r="D1639" s="291" t="s">
        <v>15</v>
      </c>
      <c r="E1639" s="291" t="s">
        <v>4211</v>
      </c>
      <c r="F1639" s="290" t="s">
        <v>4349</v>
      </c>
      <c r="G1639" s="289">
        <v>12.9</v>
      </c>
      <c r="H1639" s="289">
        <v>12.3</v>
      </c>
      <c r="I1639" s="289"/>
      <c r="J1639" s="288">
        <v>228</v>
      </c>
      <c r="K1639" s="287" t="str">
        <f>IF(L1639="","",IF(L1639&lt;50,G1639-($K$9*G1639),IF(L1639&gt;=50,H1639-($K$9*H1639))))</f>
        <v/>
      </c>
      <c r="L1639" s="286"/>
    </row>
    <row r="1640" spans="1:12" ht="15" customHeight="1" x14ac:dyDescent="0.25">
      <c r="A1640" s="294" t="s">
        <v>4348</v>
      </c>
      <c r="B1640" s="292" t="s">
        <v>4346</v>
      </c>
      <c r="C1640" s="291" t="s">
        <v>4345</v>
      </c>
      <c r="D1640" s="291" t="s">
        <v>15</v>
      </c>
      <c r="E1640" s="291" t="s">
        <v>4215</v>
      </c>
      <c r="F1640" s="290" t="s">
        <v>144</v>
      </c>
      <c r="G1640" s="289">
        <v>19.75</v>
      </c>
      <c r="H1640" s="289">
        <v>18.8</v>
      </c>
      <c r="I1640" s="289"/>
      <c r="J1640" s="288">
        <v>22</v>
      </c>
      <c r="K1640" s="287" t="str">
        <f>IF(L1640="","",IF(L1640&lt;50,G1640-($K$9*G1640),IF(L1640&gt;=50,H1640-($K$9*H1640))))</f>
        <v/>
      </c>
      <c r="L1640" s="286"/>
    </row>
    <row r="1641" spans="1:12" ht="15" customHeight="1" x14ac:dyDescent="0.25">
      <c r="A1641" s="294" t="s">
        <v>4347</v>
      </c>
      <c r="B1641" s="292" t="s">
        <v>4346</v>
      </c>
      <c r="C1641" s="291" t="s">
        <v>4345</v>
      </c>
      <c r="D1641" s="291" t="s">
        <v>15</v>
      </c>
      <c r="E1641" s="291" t="s">
        <v>4205</v>
      </c>
      <c r="F1641" s="290" t="s">
        <v>144</v>
      </c>
      <c r="G1641" s="289">
        <v>15.35</v>
      </c>
      <c r="H1641" s="289">
        <v>14.6</v>
      </c>
      <c r="I1641" s="289"/>
      <c r="J1641" s="288">
        <v>400</v>
      </c>
      <c r="K1641" s="287" t="str">
        <f>IF(L1641="","",IF(L1641&lt;50,G1641-($K$9*G1641),IF(L1641&gt;=50,H1641-($K$9*H1641))))</f>
        <v/>
      </c>
      <c r="L1641" s="286"/>
    </row>
    <row r="1642" spans="1:12" ht="15" customHeight="1" x14ac:dyDescent="0.25">
      <c r="A1642" s="294" t="s">
        <v>4344</v>
      </c>
      <c r="B1642" s="292" t="s">
        <v>4343</v>
      </c>
      <c r="C1642" s="291" t="s">
        <v>4342</v>
      </c>
      <c r="D1642" s="291" t="s">
        <v>15</v>
      </c>
      <c r="E1642" s="291" t="s">
        <v>4205</v>
      </c>
      <c r="F1642" s="290" t="s">
        <v>151</v>
      </c>
      <c r="G1642" s="289">
        <v>15.35</v>
      </c>
      <c r="H1642" s="289">
        <v>14.6</v>
      </c>
      <c r="I1642" s="289"/>
      <c r="J1642" s="288">
        <v>235</v>
      </c>
      <c r="K1642" s="287" t="str">
        <f>IF(L1642="","",IF(L1642&lt;50,G1642-($K$9*G1642),IF(L1642&gt;=50,H1642-($K$9*H1642))))</f>
        <v/>
      </c>
      <c r="L1642" s="286"/>
    </row>
    <row r="1643" spans="1:12" ht="15" customHeight="1" x14ac:dyDescent="0.25">
      <c r="A1643" s="294" t="s">
        <v>4341</v>
      </c>
      <c r="B1643" s="292" t="s">
        <v>4339</v>
      </c>
      <c r="C1643" s="291" t="s">
        <v>4338</v>
      </c>
      <c r="D1643" s="291" t="s">
        <v>15</v>
      </c>
      <c r="E1643" s="291" t="s">
        <v>4302</v>
      </c>
      <c r="F1643" s="290" t="s">
        <v>144</v>
      </c>
      <c r="G1643" s="289">
        <v>21.5</v>
      </c>
      <c r="H1643" s="289">
        <v>20.45</v>
      </c>
      <c r="I1643" s="289"/>
      <c r="J1643" s="288">
        <v>50</v>
      </c>
      <c r="K1643" s="287" t="str">
        <f>IF(L1643="","",IF(L1643&lt;50,G1643-($K$9*G1643),IF(L1643&gt;=50,H1643-($K$9*H1643))))</f>
        <v/>
      </c>
      <c r="L1643" s="286"/>
    </row>
    <row r="1644" spans="1:12" ht="15" customHeight="1" x14ac:dyDescent="0.25">
      <c r="A1644" s="294" t="s">
        <v>4340</v>
      </c>
      <c r="B1644" s="292" t="s">
        <v>4339</v>
      </c>
      <c r="C1644" s="291" t="s">
        <v>4338</v>
      </c>
      <c r="D1644" s="291" t="s">
        <v>15</v>
      </c>
      <c r="E1644" s="291" t="s">
        <v>4235</v>
      </c>
      <c r="F1644" s="290" t="s">
        <v>144</v>
      </c>
      <c r="G1644" s="289">
        <v>20.6</v>
      </c>
      <c r="H1644" s="289">
        <v>19.600000000000001</v>
      </c>
      <c r="I1644" s="289"/>
      <c r="J1644" s="288">
        <v>49</v>
      </c>
      <c r="K1644" s="287" t="str">
        <f>IF(L1644="","",IF(L1644&lt;50,G1644-($K$9*G1644),IF(L1644&gt;=50,H1644-($K$9*H1644))))</f>
        <v/>
      </c>
      <c r="L1644" s="286"/>
    </row>
    <row r="1645" spans="1:12" ht="15" customHeight="1" x14ac:dyDescent="0.25">
      <c r="A1645" s="294" t="s">
        <v>4337</v>
      </c>
      <c r="B1645" s="292" t="s">
        <v>4336</v>
      </c>
      <c r="C1645" s="291" t="s">
        <v>4335</v>
      </c>
      <c r="D1645" s="291" t="s">
        <v>15</v>
      </c>
      <c r="E1645" s="291" t="s">
        <v>4215</v>
      </c>
      <c r="F1645" s="290" t="s">
        <v>144</v>
      </c>
      <c r="G1645" s="289">
        <v>19.75</v>
      </c>
      <c r="H1645" s="289">
        <v>18.8</v>
      </c>
      <c r="I1645" s="289"/>
      <c r="J1645" s="288">
        <v>8</v>
      </c>
      <c r="K1645" s="287" t="str">
        <f>IF(L1645="","",IF(L1645&lt;50,G1645-($K$9*G1645),IF(L1645&gt;=50,H1645-($K$9*H1645))))</f>
        <v/>
      </c>
      <c r="L1645" s="286"/>
    </row>
    <row r="1646" spans="1:12" ht="15" customHeight="1" x14ac:dyDescent="0.25">
      <c r="A1646" s="294" t="s">
        <v>4334</v>
      </c>
      <c r="B1646" s="292" t="s">
        <v>215</v>
      </c>
      <c r="C1646" s="291" t="s">
        <v>4330</v>
      </c>
      <c r="D1646" s="291" t="s">
        <v>15</v>
      </c>
      <c r="E1646" s="291" t="s">
        <v>4333</v>
      </c>
      <c r="F1646" s="290" t="s">
        <v>15</v>
      </c>
      <c r="G1646" s="289">
        <v>43.7</v>
      </c>
      <c r="H1646" s="289">
        <v>41.55</v>
      </c>
      <c r="I1646" s="289"/>
      <c r="J1646" s="288">
        <v>33</v>
      </c>
      <c r="K1646" s="287" t="str">
        <f>IF(L1646="","",IF(L1646&lt;50,G1646-($K$9*G1646),IF(L1646&gt;=50,H1646-($K$9*H1646))))</f>
        <v/>
      </c>
      <c r="L1646" s="286"/>
    </row>
    <row r="1647" spans="1:12" ht="15" customHeight="1" x14ac:dyDescent="0.25">
      <c r="A1647" s="294" t="s">
        <v>4332</v>
      </c>
      <c r="B1647" s="292" t="s">
        <v>215</v>
      </c>
      <c r="C1647" s="291" t="s">
        <v>4330</v>
      </c>
      <c r="D1647" s="291" t="s">
        <v>15</v>
      </c>
      <c r="E1647" s="291" t="s">
        <v>4305</v>
      </c>
      <c r="F1647" s="290" t="s">
        <v>15</v>
      </c>
      <c r="G1647" s="289">
        <v>40.450000000000003</v>
      </c>
      <c r="H1647" s="289">
        <v>38.450000000000003</v>
      </c>
      <c r="I1647" s="289"/>
      <c r="J1647" s="288">
        <v>467</v>
      </c>
      <c r="K1647" s="287" t="str">
        <f>IF(L1647="","",IF(L1647&lt;50,G1647-($K$9*G1647),IF(L1647&gt;=50,H1647-($K$9*H1647))))</f>
        <v/>
      </c>
      <c r="L1647" s="286"/>
    </row>
    <row r="1648" spans="1:12" ht="15" customHeight="1" x14ac:dyDescent="0.25">
      <c r="A1648" s="294" t="s">
        <v>4331</v>
      </c>
      <c r="B1648" s="292" t="s">
        <v>215</v>
      </c>
      <c r="C1648" s="291" t="s">
        <v>4330</v>
      </c>
      <c r="D1648" s="291" t="s">
        <v>15</v>
      </c>
      <c r="E1648" s="291" t="s">
        <v>4215</v>
      </c>
      <c r="F1648" s="290" t="s">
        <v>15</v>
      </c>
      <c r="G1648" s="289">
        <v>35.35</v>
      </c>
      <c r="H1648" s="289">
        <v>33.6</v>
      </c>
      <c r="I1648" s="289"/>
      <c r="J1648" s="288">
        <v>22</v>
      </c>
      <c r="K1648" s="287" t="str">
        <f>IF(L1648="","",IF(L1648&lt;50,G1648-($K$9*G1648),IF(L1648&gt;=50,H1648-($K$9*H1648))))</f>
        <v/>
      </c>
      <c r="L1648" s="286"/>
    </row>
    <row r="1649" spans="1:12" ht="15" customHeight="1" x14ac:dyDescent="0.25">
      <c r="A1649" s="294" t="s">
        <v>4329</v>
      </c>
      <c r="B1649" s="292" t="s">
        <v>216</v>
      </c>
      <c r="C1649" s="291" t="s">
        <v>4327</v>
      </c>
      <c r="D1649" s="291" t="s">
        <v>15</v>
      </c>
      <c r="E1649" s="291" t="s">
        <v>4302</v>
      </c>
      <c r="F1649" s="290" t="s">
        <v>151</v>
      </c>
      <c r="G1649" s="289">
        <v>21.1</v>
      </c>
      <c r="H1649" s="289">
        <v>20.05</v>
      </c>
      <c r="I1649" s="289"/>
      <c r="J1649" s="288">
        <v>63</v>
      </c>
      <c r="K1649" s="287" t="str">
        <f>IF(L1649="","",IF(L1649&lt;50,G1649-($K$9*G1649),IF(L1649&gt;=50,H1649-($K$9*H1649))))</f>
        <v/>
      </c>
      <c r="L1649" s="286"/>
    </row>
    <row r="1650" spans="1:12" ht="15" customHeight="1" x14ac:dyDescent="0.25">
      <c r="A1650" s="294" t="s">
        <v>4328</v>
      </c>
      <c r="B1650" s="292" t="s">
        <v>216</v>
      </c>
      <c r="C1650" s="291" t="s">
        <v>4327</v>
      </c>
      <c r="D1650" s="291" t="s">
        <v>15</v>
      </c>
      <c r="E1650" s="291" t="s">
        <v>4235</v>
      </c>
      <c r="F1650" s="290" t="s">
        <v>151</v>
      </c>
      <c r="G1650" s="289">
        <v>19.899999999999999</v>
      </c>
      <c r="H1650" s="289">
        <v>18.95</v>
      </c>
      <c r="I1650" s="289"/>
      <c r="J1650" s="288">
        <v>118</v>
      </c>
      <c r="K1650" s="287" t="str">
        <f>IF(L1650="","",IF(L1650&lt;50,G1650-($K$9*G1650),IF(L1650&gt;=50,H1650-($K$9*H1650))))</f>
        <v/>
      </c>
      <c r="L1650" s="286"/>
    </row>
    <row r="1651" spans="1:12" ht="15" customHeight="1" x14ac:dyDescent="0.25">
      <c r="A1651" s="294" t="s">
        <v>4326</v>
      </c>
      <c r="B1651" s="292" t="s">
        <v>217</v>
      </c>
      <c r="C1651" s="291" t="s">
        <v>4322</v>
      </c>
      <c r="D1651" s="291" t="s">
        <v>15</v>
      </c>
      <c r="E1651" s="291" t="s">
        <v>4235</v>
      </c>
      <c r="F1651" s="290" t="s">
        <v>144</v>
      </c>
      <c r="G1651" s="289">
        <v>19.899999999999999</v>
      </c>
      <c r="H1651" s="289">
        <v>18.95</v>
      </c>
      <c r="I1651" s="289"/>
      <c r="J1651" s="288">
        <v>16</v>
      </c>
      <c r="K1651" s="287" t="str">
        <f>IF(L1651="","",IF(L1651&lt;50,G1651-($K$9*G1651),IF(L1651&gt;=50,H1651-($K$9*H1651))))</f>
        <v/>
      </c>
      <c r="L1651" s="286"/>
    </row>
    <row r="1652" spans="1:12" ht="15" customHeight="1" x14ac:dyDescent="0.25">
      <c r="A1652" s="294" t="s">
        <v>4325</v>
      </c>
      <c r="B1652" s="292" t="s">
        <v>217</v>
      </c>
      <c r="C1652" s="291" t="s">
        <v>4322</v>
      </c>
      <c r="D1652" s="291" t="s">
        <v>15</v>
      </c>
      <c r="E1652" s="291" t="s">
        <v>4215</v>
      </c>
      <c r="F1652" s="290" t="s">
        <v>144</v>
      </c>
      <c r="G1652" s="289">
        <v>18.649999999999999</v>
      </c>
      <c r="H1652" s="289">
        <v>17.75</v>
      </c>
      <c r="I1652" s="289"/>
      <c r="J1652" s="288">
        <v>6</v>
      </c>
      <c r="K1652" s="287" t="str">
        <f>IF(L1652="","",IF(L1652&lt;50,G1652-($K$9*G1652),IF(L1652&gt;=50,H1652-($K$9*H1652))))</f>
        <v/>
      </c>
      <c r="L1652" s="286"/>
    </row>
    <row r="1653" spans="1:12" ht="15" customHeight="1" x14ac:dyDescent="0.25">
      <c r="A1653" s="294" t="s">
        <v>4324</v>
      </c>
      <c r="B1653" s="292" t="s">
        <v>217</v>
      </c>
      <c r="C1653" s="291" t="s">
        <v>4322</v>
      </c>
      <c r="D1653" s="291" t="s">
        <v>15</v>
      </c>
      <c r="E1653" s="291" t="s">
        <v>4205</v>
      </c>
      <c r="F1653" s="290" t="s">
        <v>144</v>
      </c>
      <c r="G1653" s="289">
        <v>13.15</v>
      </c>
      <c r="H1653" s="289">
        <v>12.5</v>
      </c>
      <c r="I1653" s="289"/>
      <c r="J1653" s="288">
        <v>79</v>
      </c>
      <c r="K1653" s="287" t="str">
        <f>IF(L1653="","",IF(L1653&lt;50,G1653-($K$9*G1653),IF(L1653&gt;=50,H1653-($K$9*H1653))))</f>
        <v/>
      </c>
      <c r="L1653" s="286"/>
    </row>
    <row r="1654" spans="1:12" ht="15" customHeight="1" x14ac:dyDescent="0.25">
      <c r="A1654" s="294" t="s">
        <v>4323</v>
      </c>
      <c r="B1654" s="292" t="s">
        <v>217</v>
      </c>
      <c r="C1654" s="291" t="s">
        <v>4322</v>
      </c>
      <c r="D1654" s="291" t="s">
        <v>15</v>
      </c>
      <c r="E1654" s="291" t="s">
        <v>4211</v>
      </c>
      <c r="F1654" s="290" t="s">
        <v>144</v>
      </c>
      <c r="G1654" s="289">
        <v>12.7</v>
      </c>
      <c r="H1654" s="289">
        <v>12.1</v>
      </c>
      <c r="I1654" s="289"/>
      <c r="J1654" s="288">
        <v>13</v>
      </c>
      <c r="K1654" s="287" t="str">
        <f>IF(L1654="","",IF(L1654&lt;50,G1654-($K$9*G1654),IF(L1654&gt;=50,H1654-($K$9*H1654))))</f>
        <v/>
      </c>
      <c r="L1654" s="286"/>
    </row>
    <row r="1655" spans="1:12" ht="15" customHeight="1" x14ac:dyDescent="0.25">
      <c r="A1655" s="294" t="s">
        <v>4321</v>
      </c>
      <c r="B1655" s="292" t="s">
        <v>218</v>
      </c>
      <c r="C1655" s="291" t="s">
        <v>4319</v>
      </c>
      <c r="D1655" s="291" t="s">
        <v>15</v>
      </c>
      <c r="E1655" s="291" t="s">
        <v>4205</v>
      </c>
      <c r="F1655" s="290" t="s">
        <v>144</v>
      </c>
      <c r="G1655" s="289">
        <v>14.6</v>
      </c>
      <c r="H1655" s="289">
        <v>13.9</v>
      </c>
      <c r="I1655" s="289"/>
      <c r="J1655" s="288">
        <v>140</v>
      </c>
      <c r="K1655" s="287" t="str">
        <f>IF(L1655="","",IF(L1655&lt;50,G1655-($K$9*G1655),IF(L1655&gt;=50,H1655-($K$9*H1655))))</f>
        <v/>
      </c>
      <c r="L1655" s="286"/>
    </row>
    <row r="1656" spans="1:12" ht="15" customHeight="1" x14ac:dyDescent="0.25">
      <c r="A1656" s="294" t="s">
        <v>4320</v>
      </c>
      <c r="B1656" s="292" t="s">
        <v>218</v>
      </c>
      <c r="C1656" s="291" t="s">
        <v>4319</v>
      </c>
      <c r="D1656" s="291" t="s">
        <v>15</v>
      </c>
      <c r="E1656" s="291" t="s">
        <v>4211</v>
      </c>
      <c r="F1656" s="290" t="s">
        <v>144</v>
      </c>
      <c r="G1656" s="289">
        <v>12.7</v>
      </c>
      <c r="H1656" s="289">
        <v>12.1</v>
      </c>
      <c r="I1656" s="289"/>
      <c r="J1656" s="288">
        <v>77</v>
      </c>
      <c r="K1656" s="287" t="str">
        <f>IF(L1656="","",IF(L1656&lt;50,G1656-($K$9*G1656),IF(L1656&gt;=50,H1656-($K$9*H1656))))</f>
        <v/>
      </c>
      <c r="L1656" s="286"/>
    </row>
    <row r="1657" spans="1:12" ht="15" customHeight="1" x14ac:dyDescent="0.25">
      <c r="A1657" s="294" t="s">
        <v>4318</v>
      </c>
      <c r="B1657" s="292" t="s">
        <v>219</v>
      </c>
      <c r="C1657" s="291" t="s">
        <v>4316</v>
      </c>
      <c r="D1657" s="291" t="s">
        <v>15</v>
      </c>
      <c r="E1657" s="291" t="s">
        <v>4302</v>
      </c>
      <c r="F1657" s="290" t="s">
        <v>196</v>
      </c>
      <c r="G1657" s="289">
        <v>21.1</v>
      </c>
      <c r="H1657" s="289">
        <v>20.05</v>
      </c>
      <c r="I1657" s="289"/>
      <c r="J1657" s="288">
        <v>38</v>
      </c>
      <c r="K1657" s="287" t="str">
        <f>IF(L1657="","",IF(L1657&lt;50,G1657-($K$9*G1657),IF(L1657&gt;=50,H1657-($K$9*H1657))))</f>
        <v/>
      </c>
      <c r="L1657" s="286"/>
    </row>
    <row r="1658" spans="1:12" ht="15" customHeight="1" x14ac:dyDescent="0.25">
      <c r="A1658" s="294" t="s">
        <v>4317</v>
      </c>
      <c r="B1658" s="292" t="s">
        <v>219</v>
      </c>
      <c r="C1658" s="291" t="s">
        <v>4316</v>
      </c>
      <c r="D1658" s="291" t="s">
        <v>15</v>
      </c>
      <c r="E1658" s="291" t="s">
        <v>4235</v>
      </c>
      <c r="F1658" s="290" t="s">
        <v>196</v>
      </c>
      <c r="G1658" s="289">
        <v>19.899999999999999</v>
      </c>
      <c r="H1658" s="289">
        <v>18.95</v>
      </c>
      <c r="I1658" s="289"/>
      <c r="J1658" s="288">
        <v>176</v>
      </c>
      <c r="K1658" s="287" t="str">
        <f>IF(L1658="","",IF(L1658&lt;50,G1658-($K$9*G1658),IF(L1658&gt;=50,H1658-($K$9*H1658))))</f>
        <v/>
      </c>
      <c r="L1658" s="286"/>
    </row>
    <row r="1659" spans="1:12" ht="15" customHeight="1" x14ac:dyDescent="0.25">
      <c r="A1659" s="294" t="s">
        <v>4315</v>
      </c>
      <c r="B1659" s="292" t="s">
        <v>220</v>
      </c>
      <c r="C1659" s="291" t="s">
        <v>4311</v>
      </c>
      <c r="D1659" s="291" t="s">
        <v>15</v>
      </c>
      <c r="E1659" s="291" t="s">
        <v>4235</v>
      </c>
      <c r="F1659" s="290" t="s">
        <v>144</v>
      </c>
      <c r="G1659" s="289">
        <v>19.899999999999999</v>
      </c>
      <c r="H1659" s="289">
        <v>18.95</v>
      </c>
      <c r="I1659" s="289"/>
      <c r="J1659" s="288">
        <v>6</v>
      </c>
      <c r="K1659" s="287" t="str">
        <f>IF(L1659="","",IF(L1659&lt;50,G1659-($K$9*G1659),IF(L1659&gt;=50,H1659-($K$9*H1659))))</f>
        <v/>
      </c>
      <c r="L1659" s="286"/>
    </row>
    <row r="1660" spans="1:12" ht="15" customHeight="1" x14ac:dyDescent="0.25">
      <c r="A1660" s="294" t="s">
        <v>4314</v>
      </c>
      <c r="B1660" s="292" t="s">
        <v>220</v>
      </c>
      <c r="C1660" s="291" t="s">
        <v>4311</v>
      </c>
      <c r="D1660" s="291" t="s">
        <v>15</v>
      </c>
      <c r="E1660" s="291" t="s">
        <v>4209</v>
      </c>
      <c r="F1660" s="290" t="s">
        <v>144</v>
      </c>
      <c r="G1660" s="289">
        <v>16.850000000000001</v>
      </c>
      <c r="H1660" s="289">
        <v>16.05</v>
      </c>
      <c r="I1660" s="289"/>
      <c r="J1660" s="288">
        <v>8</v>
      </c>
      <c r="K1660" s="287" t="str">
        <f>IF(L1660="","",IF(L1660&lt;50,G1660-($K$9*G1660),IF(L1660&gt;=50,H1660-($K$9*H1660))))</f>
        <v/>
      </c>
      <c r="L1660" s="286"/>
    </row>
    <row r="1661" spans="1:12" ht="15" customHeight="1" x14ac:dyDescent="0.25">
      <c r="A1661" s="294" t="s">
        <v>4313</v>
      </c>
      <c r="B1661" s="292" t="s">
        <v>220</v>
      </c>
      <c r="C1661" s="291" t="s">
        <v>4311</v>
      </c>
      <c r="D1661" s="291" t="s">
        <v>15</v>
      </c>
      <c r="E1661" s="291" t="s">
        <v>4205</v>
      </c>
      <c r="F1661" s="290" t="s">
        <v>144</v>
      </c>
      <c r="G1661" s="289">
        <v>14.6</v>
      </c>
      <c r="H1661" s="289">
        <v>13.9</v>
      </c>
      <c r="I1661" s="289"/>
      <c r="J1661" s="288">
        <v>289</v>
      </c>
      <c r="K1661" s="287" t="str">
        <f>IF(L1661="","",IF(L1661&lt;50,G1661-($K$9*G1661),IF(L1661&gt;=50,H1661-($K$9*H1661))))</f>
        <v/>
      </c>
      <c r="L1661" s="286"/>
    </row>
    <row r="1662" spans="1:12" ht="15" customHeight="1" x14ac:dyDescent="0.25">
      <c r="A1662" s="294" t="s">
        <v>4312</v>
      </c>
      <c r="B1662" s="292" t="s">
        <v>220</v>
      </c>
      <c r="C1662" s="291" t="s">
        <v>4311</v>
      </c>
      <c r="D1662" s="291" t="s">
        <v>15</v>
      </c>
      <c r="E1662" s="291" t="s">
        <v>4211</v>
      </c>
      <c r="F1662" s="290" t="s">
        <v>144</v>
      </c>
      <c r="G1662" s="289">
        <v>12.7</v>
      </c>
      <c r="H1662" s="289">
        <v>12.1</v>
      </c>
      <c r="I1662" s="289"/>
      <c r="J1662" s="288">
        <v>31</v>
      </c>
      <c r="K1662" s="287" t="str">
        <f>IF(L1662="","",IF(L1662&lt;50,G1662-($K$9*G1662),IF(L1662&gt;=50,H1662-($K$9*H1662))))</f>
        <v/>
      </c>
      <c r="L1662" s="286"/>
    </row>
    <row r="1663" spans="1:12" ht="15" customHeight="1" x14ac:dyDescent="0.25">
      <c r="A1663" s="294" t="s">
        <v>4310</v>
      </c>
      <c r="B1663" s="292" t="s">
        <v>882</v>
      </c>
      <c r="C1663" s="291" t="s">
        <v>4309</v>
      </c>
      <c r="D1663" s="291" t="s">
        <v>15</v>
      </c>
      <c r="E1663" s="291" t="s">
        <v>4215</v>
      </c>
      <c r="F1663" s="290" t="s">
        <v>151</v>
      </c>
      <c r="G1663" s="289">
        <v>18.649999999999999</v>
      </c>
      <c r="H1663" s="289">
        <v>17.75</v>
      </c>
      <c r="I1663" s="289"/>
      <c r="J1663" s="288">
        <v>38</v>
      </c>
      <c r="K1663" s="287" t="str">
        <f>IF(L1663="","",IF(L1663&lt;50,G1663-($K$9*G1663),IF(L1663&gt;=50,H1663-($K$9*H1663))))</f>
        <v/>
      </c>
      <c r="L1663" s="286"/>
    </row>
    <row r="1664" spans="1:12" ht="15" customHeight="1" x14ac:dyDescent="0.25">
      <c r="A1664" s="294" t="s">
        <v>4308</v>
      </c>
      <c r="B1664" s="292" t="s">
        <v>152</v>
      </c>
      <c r="C1664" s="291" t="s">
        <v>4307</v>
      </c>
      <c r="D1664" s="291" t="s">
        <v>15</v>
      </c>
      <c r="E1664" s="291" t="s">
        <v>4211</v>
      </c>
      <c r="F1664" s="290" t="s">
        <v>153</v>
      </c>
      <c r="G1664" s="289">
        <v>12.7</v>
      </c>
      <c r="H1664" s="289">
        <v>12.1</v>
      </c>
      <c r="I1664" s="289"/>
      <c r="J1664" s="288">
        <v>16</v>
      </c>
      <c r="K1664" s="287" t="str">
        <f>IF(L1664="","",IF(L1664&lt;50,G1664-($K$9*G1664),IF(L1664&gt;=50,H1664-($K$9*H1664))))</f>
        <v/>
      </c>
      <c r="L1664" s="286"/>
    </row>
    <row r="1665" spans="1:12" ht="15" customHeight="1" x14ac:dyDescent="0.25">
      <c r="A1665" s="294" t="s">
        <v>4306</v>
      </c>
      <c r="B1665" s="292" t="s">
        <v>159</v>
      </c>
      <c r="C1665" s="291" t="s">
        <v>4303</v>
      </c>
      <c r="D1665" s="291" t="s">
        <v>15</v>
      </c>
      <c r="E1665" s="291" t="s">
        <v>4305</v>
      </c>
      <c r="F1665" s="290" t="s">
        <v>153</v>
      </c>
      <c r="G1665" s="289">
        <v>21.2</v>
      </c>
      <c r="H1665" s="289">
        <v>20.149999999999999</v>
      </c>
      <c r="I1665" s="289"/>
      <c r="J1665" s="288">
        <v>11</v>
      </c>
      <c r="K1665" s="287" t="str">
        <f>IF(L1665="","",IF(L1665&lt;50,G1665-($K$9*G1665),IF(L1665&gt;=50,H1665-($K$9*H1665))))</f>
        <v/>
      </c>
      <c r="L1665" s="286"/>
    </row>
    <row r="1666" spans="1:12" ht="15" customHeight="1" x14ac:dyDescent="0.25">
      <c r="A1666" s="294" t="s">
        <v>4304</v>
      </c>
      <c r="B1666" s="292" t="s">
        <v>159</v>
      </c>
      <c r="C1666" s="291" t="s">
        <v>4303</v>
      </c>
      <c r="D1666" s="291" t="s">
        <v>15</v>
      </c>
      <c r="E1666" s="291" t="s">
        <v>4302</v>
      </c>
      <c r="F1666" s="290" t="s">
        <v>153</v>
      </c>
      <c r="G1666" s="289">
        <v>21.1</v>
      </c>
      <c r="H1666" s="289">
        <v>20.05</v>
      </c>
      <c r="I1666" s="289"/>
      <c r="J1666" s="288">
        <v>29</v>
      </c>
      <c r="K1666" s="287" t="str">
        <f>IF(L1666="","",IF(L1666&lt;50,G1666-($K$9*G1666),IF(L1666&gt;=50,H1666-($K$9*H1666))))</f>
        <v/>
      </c>
      <c r="L1666" s="286"/>
    </row>
    <row r="1667" spans="1:12" ht="15" customHeight="1" x14ac:dyDescent="0.25">
      <c r="A1667" s="294" t="s">
        <v>4301</v>
      </c>
      <c r="B1667" s="292" t="s">
        <v>234</v>
      </c>
      <c r="C1667" s="291" t="s">
        <v>4298</v>
      </c>
      <c r="D1667" s="291" t="s">
        <v>15</v>
      </c>
      <c r="E1667" s="291" t="s">
        <v>3623</v>
      </c>
      <c r="F1667" s="290" t="s">
        <v>20</v>
      </c>
      <c r="G1667" s="289">
        <v>58.55</v>
      </c>
      <c r="H1667" s="289">
        <v>49.8</v>
      </c>
      <c r="I1667" s="289"/>
      <c r="J1667" s="288">
        <v>15</v>
      </c>
      <c r="K1667" s="287" t="str">
        <f>IF(L1667="","",IF(L1667&lt;50,G1667-($K$9*G1667),IF(L1667&gt;=50,H1667-($K$9*H1667))))</f>
        <v/>
      </c>
      <c r="L1667" s="286"/>
    </row>
    <row r="1668" spans="1:12" ht="15" customHeight="1" x14ac:dyDescent="0.25">
      <c r="A1668" s="294" t="s">
        <v>4300</v>
      </c>
      <c r="B1668" s="292" t="s">
        <v>234</v>
      </c>
      <c r="C1668" s="291" t="s">
        <v>4298</v>
      </c>
      <c r="D1668" s="291" t="s">
        <v>15</v>
      </c>
      <c r="E1668" s="291" t="s">
        <v>3621</v>
      </c>
      <c r="F1668" s="290" t="s">
        <v>20</v>
      </c>
      <c r="G1668" s="289">
        <v>48.55</v>
      </c>
      <c r="H1668" s="289">
        <v>41.3</v>
      </c>
      <c r="I1668" s="289"/>
      <c r="J1668" s="288">
        <v>127</v>
      </c>
      <c r="K1668" s="287" t="str">
        <f>IF(L1668="","",IF(L1668&lt;50,G1668-($K$9*G1668),IF(L1668&gt;=50,H1668-($K$9*H1668))))</f>
        <v/>
      </c>
      <c r="L1668" s="286"/>
    </row>
    <row r="1669" spans="1:12" ht="15" customHeight="1" x14ac:dyDescent="0.25">
      <c r="A1669" s="294" t="s">
        <v>4299</v>
      </c>
      <c r="B1669" s="292" t="s">
        <v>234</v>
      </c>
      <c r="C1669" s="291" t="s">
        <v>4298</v>
      </c>
      <c r="D1669" s="291" t="s">
        <v>15</v>
      </c>
      <c r="E1669" s="291" t="s">
        <v>3619</v>
      </c>
      <c r="F1669" s="290" t="s">
        <v>20</v>
      </c>
      <c r="G1669" s="289">
        <v>37.25</v>
      </c>
      <c r="H1669" s="289">
        <v>31.7</v>
      </c>
      <c r="I1669" s="289"/>
      <c r="J1669" s="288">
        <v>398</v>
      </c>
      <c r="K1669" s="287" t="str">
        <f>IF(L1669="","",IF(L1669&lt;50,G1669-($K$9*G1669),IF(L1669&gt;=50,H1669-($K$9*H1669))))</f>
        <v/>
      </c>
      <c r="L1669" s="286"/>
    </row>
    <row r="1670" spans="1:12" ht="15" customHeight="1" x14ac:dyDescent="0.25">
      <c r="A1670" s="294" t="s">
        <v>4297</v>
      </c>
      <c r="B1670" s="292" t="s">
        <v>105</v>
      </c>
      <c r="C1670" s="291" t="s">
        <v>2869</v>
      </c>
      <c r="D1670" s="291" t="s">
        <v>15</v>
      </c>
      <c r="E1670" s="291" t="s">
        <v>3911</v>
      </c>
      <c r="F1670" s="290" t="s">
        <v>20</v>
      </c>
      <c r="G1670" s="289">
        <v>108.35</v>
      </c>
      <c r="H1670" s="289">
        <v>92.1</v>
      </c>
      <c r="I1670" s="289">
        <v>0.65</v>
      </c>
      <c r="J1670" s="288">
        <v>92</v>
      </c>
      <c r="K1670" s="287" t="str">
        <f>IF(L1670="","",IF(L1670&lt;50,G1670-($K$9*G1670),IF(L1670&gt;=50,H1670-($K$9*H1670))))</f>
        <v/>
      </c>
      <c r="L1670" s="286"/>
    </row>
    <row r="1671" spans="1:12" ht="15" customHeight="1" x14ac:dyDescent="0.25">
      <c r="A1671" s="294" t="s">
        <v>4296</v>
      </c>
      <c r="B1671" s="292" t="s">
        <v>105</v>
      </c>
      <c r="C1671" s="291" t="s">
        <v>2869</v>
      </c>
      <c r="D1671" s="291" t="s">
        <v>15</v>
      </c>
      <c r="E1671" s="291" t="s">
        <v>3621</v>
      </c>
      <c r="F1671" s="290" t="s">
        <v>20</v>
      </c>
      <c r="G1671" s="289">
        <v>46.85</v>
      </c>
      <c r="H1671" s="289">
        <v>39.85</v>
      </c>
      <c r="I1671" s="289">
        <v>0.65</v>
      </c>
      <c r="J1671" s="288">
        <v>500</v>
      </c>
      <c r="K1671" s="287" t="str">
        <f>IF(L1671="","",IF(L1671&lt;50,G1671-($K$9*G1671),IF(L1671&gt;=50,H1671-($K$9*H1671))))</f>
        <v/>
      </c>
      <c r="L1671" s="286"/>
    </row>
    <row r="1672" spans="1:12" ht="15" customHeight="1" x14ac:dyDescent="0.25">
      <c r="A1672" s="294" t="s">
        <v>4295</v>
      </c>
      <c r="B1672" s="292" t="s">
        <v>105</v>
      </c>
      <c r="C1672" s="291" t="s">
        <v>2869</v>
      </c>
      <c r="D1672" s="291" t="s">
        <v>15</v>
      </c>
      <c r="E1672" s="291" t="s">
        <v>3619</v>
      </c>
      <c r="F1672" s="290" t="s">
        <v>20</v>
      </c>
      <c r="G1672" s="289">
        <v>36.700000000000003</v>
      </c>
      <c r="H1672" s="289">
        <v>31.2</v>
      </c>
      <c r="I1672" s="289">
        <v>0.65</v>
      </c>
      <c r="J1672" s="288">
        <v>500</v>
      </c>
      <c r="K1672" s="287" t="str">
        <f>IF(L1672="","",IF(L1672&lt;50,G1672-($K$9*G1672),IF(L1672&gt;=50,H1672-($K$9*H1672))))</f>
        <v/>
      </c>
      <c r="L1672" s="286"/>
    </row>
    <row r="1673" spans="1:12" ht="15" customHeight="1" x14ac:dyDescent="0.25">
      <c r="A1673" s="294" t="s">
        <v>4294</v>
      </c>
      <c r="B1673" s="292" t="s">
        <v>105</v>
      </c>
      <c r="C1673" s="291" t="s">
        <v>2869</v>
      </c>
      <c r="D1673" s="291" t="s">
        <v>15</v>
      </c>
      <c r="E1673" s="291" t="s">
        <v>3617</v>
      </c>
      <c r="F1673" s="290" t="s">
        <v>20</v>
      </c>
      <c r="G1673" s="289">
        <v>25.8</v>
      </c>
      <c r="H1673" s="289">
        <v>21.95</v>
      </c>
      <c r="I1673" s="289">
        <v>0.65</v>
      </c>
      <c r="J1673" s="288">
        <v>225</v>
      </c>
      <c r="K1673" s="287" t="str">
        <f>IF(L1673="","",IF(L1673&lt;50,G1673-($K$9*G1673),IF(L1673&gt;=50,H1673-($K$9*H1673))))</f>
        <v/>
      </c>
      <c r="L1673" s="286"/>
    </row>
    <row r="1674" spans="1:12" ht="15" customHeight="1" x14ac:dyDescent="0.25">
      <c r="A1674" s="294" t="s">
        <v>4293</v>
      </c>
      <c r="B1674" s="292" t="s">
        <v>105</v>
      </c>
      <c r="C1674" s="291" t="s">
        <v>2869</v>
      </c>
      <c r="D1674" s="291" t="s">
        <v>15</v>
      </c>
      <c r="E1674" s="291" t="s">
        <v>3638</v>
      </c>
      <c r="F1674" s="290" t="s">
        <v>20</v>
      </c>
      <c r="G1674" s="289">
        <v>27.2</v>
      </c>
      <c r="H1674" s="289">
        <v>23.15</v>
      </c>
      <c r="I1674" s="289">
        <v>0.65</v>
      </c>
      <c r="J1674" s="288">
        <v>150</v>
      </c>
      <c r="K1674" s="287" t="str">
        <f>IF(L1674="","",IF(L1674&lt;50,G1674-($K$9*G1674),IF(L1674&gt;=50,H1674-($K$9*H1674))))</f>
        <v/>
      </c>
      <c r="L1674" s="286"/>
    </row>
    <row r="1675" spans="1:12" ht="15" customHeight="1" x14ac:dyDescent="0.25">
      <c r="A1675" s="294" t="s">
        <v>4292</v>
      </c>
      <c r="B1675" s="292" t="s">
        <v>105</v>
      </c>
      <c r="C1675" s="291" t="s">
        <v>2869</v>
      </c>
      <c r="D1675" s="291" t="s">
        <v>15</v>
      </c>
      <c r="E1675" s="291" t="s">
        <v>3636</v>
      </c>
      <c r="F1675" s="290" t="s">
        <v>20</v>
      </c>
      <c r="G1675" s="289">
        <v>24.9</v>
      </c>
      <c r="H1675" s="289">
        <v>21.2</v>
      </c>
      <c r="I1675" s="289">
        <v>0.65</v>
      </c>
      <c r="J1675" s="288">
        <v>500</v>
      </c>
      <c r="K1675" s="287" t="str">
        <f>IF(L1675="","",IF(L1675&lt;50,G1675-($K$9*G1675),IF(L1675&gt;=50,H1675-($K$9*H1675))))</f>
        <v/>
      </c>
      <c r="L1675" s="286"/>
    </row>
    <row r="1676" spans="1:12" ht="15" customHeight="1" x14ac:dyDescent="0.25">
      <c r="A1676" s="294" t="s">
        <v>4291</v>
      </c>
      <c r="B1676" s="292" t="s">
        <v>105</v>
      </c>
      <c r="C1676" s="291" t="s">
        <v>2869</v>
      </c>
      <c r="D1676" s="291" t="s">
        <v>15</v>
      </c>
      <c r="E1676" s="291" t="s">
        <v>3629</v>
      </c>
      <c r="F1676" s="290" t="s">
        <v>20</v>
      </c>
      <c r="G1676" s="289">
        <v>22.8</v>
      </c>
      <c r="H1676" s="289">
        <v>19.399999999999999</v>
      </c>
      <c r="I1676" s="289">
        <v>0.65</v>
      </c>
      <c r="J1676" s="288">
        <v>500</v>
      </c>
      <c r="K1676" s="287" t="str">
        <f>IF(L1676="","",IF(L1676&lt;50,G1676-($K$9*G1676),IF(L1676&gt;=50,H1676-($K$9*H1676))))</f>
        <v/>
      </c>
      <c r="L1676" s="286"/>
    </row>
    <row r="1677" spans="1:12" ht="15" customHeight="1" x14ac:dyDescent="0.25">
      <c r="A1677" s="294" t="s">
        <v>4290</v>
      </c>
      <c r="B1677" s="292" t="s">
        <v>105</v>
      </c>
      <c r="C1677" s="291" t="s">
        <v>2869</v>
      </c>
      <c r="D1677" s="291" t="s">
        <v>15</v>
      </c>
      <c r="E1677" s="291" t="s">
        <v>3848</v>
      </c>
      <c r="F1677" s="290" t="s">
        <v>20</v>
      </c>
      <c r="G1677" s="289">
        <v>20.45</v>
      </c>
      <c r="H1677" s="289">
        <v>17.399999999999999</v>
      </c>
      <c r="I1677" s="289">
        <v>0.65</v>
      </c>
      <c r="J1677" s="288">
        <v>131</v>
      </c>
      <c r="K1677" s="287" t="str">
        <f>IF(L1677="","",IF(L1677&lt;50,G1677-($K$9*G1677),IF(L1677&gt;=50,H1677-($K$9*H1677))))</f>
        <v/>
      </c>
      <c r="L1677" s="286"/>
    </row>
    <row r="1678" spans="1:12" ht="15" customHeight="1" x14ac:dyDescent="0.25">
      <c r="A1678" s="294" t="s">
        <v>4289</v>
      </c>
      <c r="B1678" s="292" t="s">
        <v>106</v>
      </c>
      <c r="C1678" s="291" t="s">
        <v>2879</v>
      </c>
      <c r="D1678" s="291" t="s">
        <v>15</v>
      </c>
      <c r="E1678" s="291" t="s">
        <v>3755</v>
      </c>
      <c r="F1678" s="290" t="s">
        <v>24</v>
      </c>
      <c r="G1678" s="289">
        <v>94.4</v>
      </c>
      <c r="H1678" s="289">
        <v>80.25</v>
      </c>
      <c r="I1678" s="289">
        <v>0.35</v>
      </c>
      <c r="J1678" s="288">
        <v>20</v>
      </c>
      <c r="K1678" s="287" t="str">
        <f>IF(L1678="","",IF(L1678&lt;50,G1678-($K$9*G1678),IF(L1678&gt;=50,H1678-($K$9*H1678))))</f>
        <v/>
      </c>
      <c r="L1678" s="286"/>
    </row>
    <row r="1679" spans="1:12" ht="15" customHeight="1" x14ac:dyDescent="0.25">
      <c r="A1679" s="294" t="s">
        <v>4288</v>
      </c>
      <c r="B1679" s="292" t="s">
        <v>106</v>
      </c>
      <c r="C1679" s="291" t="s">
        <v>2879</v>
      </c>
      <c r="D1679" s="291" t="s">
        <v>15</v>
      </c>
      <c r="E1679" s="291" t="s">
        <v>3634</v>
      </c>
      <c r="F1679" s="290" t="s">
        <v>24</v>
      </c>
      <c r="G1679" s="289">
        <v>83.9</v>
      </c>
      <c r="H1679" s="289">
        <v>71.349999999999994</v>
      </c>
      <c r="I1679" s="289">
        <v>0.35</v>
      </c>
      <c r="J1679" s="288">
        <v>14</v>
      </c>
      <c r="K1679" s="287" t="str">
        <f>IF(L1679="","",IF(L1679&lt;50,G1679-($K$9*G1679),IF(L1679&gt;=50,H1679-($K$9*H1679))))</f>
        <v/>
      </c>
      <c r="L1679" s="286"/>
    </row>
    <row r="1680" spans="1:12" ht="15" customHeight="1" x14ac:dyDescent="0.25">
      <c r="A1680" s="294" t="s">
        <v>4287</v>
      </c>
      <c r="B1680" s="292" t="s">
        <v>106</v>
      </c>
      <c r="C1680" s="291" t="s">
        <v>2879</v>
      </c>
      <c r="D1680" s="291" t="s">
        <v>15</v>
      </c>
      <c r="E1680" s="291" t="s">
        <v>3627</v>
      </c>
      <c r="F1680" s="290" t="s">
        <v>24</v>
      </c>
      <c r="G1680" s="289">
        <v>74.45</v>
      </c>
      <c r="H1680" s="289">
        <v>63.3</v>
      </c>
      <c r="I1680" s="289">
        <v>0.35</v>
      </c>
      <c r="J1680" s="288">
        <v>22</v>
      </c>
      <c r="K1680" s="287" t="str">
        <f>IF(L1680="","",IF(L1680&lt;50,G1680-($K$9*G1680),IF(L1680&gt;=50,H1680-($K$9*H1680))))</f>
        <v/>
      </c>
      <c r="L1680" s="286"/>
    </row>
    <row r="1681" spans="1:12" ht="15" customHeight="1" x14ac:dyDescent="0.25">
      <c r="A1681" s="294" t="s">
        <v>4286</v>
      </c>
      <c r="B1681" s="292" t="s">
        <v>106</v>
      </c>
      <c r="C1681" s="291" t="s">
        <v>2879</v>
      </c>
      <c r="D1681" s="291" t="s">
        <v>15</v>
      </c>
      <c r="E1681" s="291" t="s">
        <v>3625</v>
      </c>
      <c r="F1681" s="290" t="s">
        <v>24</v>
      </c>
      <c r="G1681" s="289">
        <v>64.8</v>
      </c>
      <c r="H1681" s="289">
        <v>55.1</v>
      </c>
      <c r="I1681" s="289">
        <v>0.35</v>
      </c>
      <c r="J1681" s="288">
        <v>92</v>
      </c>
      <c r="K1681" s="287" t="str">
        <f>IF(L1681="","",IF(L1681&lt;50,G1681-($K$9*G1681),IF(L1681&gt;=50,H1681-($K$9*H1681))))</f>
        <v/>
      </c>
      <c r="L1681" s="286"/>
    </row>
    <row r="1682" spans="1:12" ht="15" customHeight="1" x14ac:dyDescent="0.25">
      <c r="A1682" s="294" t="s">
        <v>4285</v>
      </c>
      <c r="B1682" s="292" t="s">
        <v>106</v>
      </c>
      <c r="C1682" s="291" t="s">
        <v>2879</v>
      </c>
      <c r="D1682" s="291" t="s">
        <v>15</v>
      </c>
      <c r="E1682" s="291" t="s">
        <v>3623</v>
      </c>
      <c r="F1682" s="290" t="s">
        <v>24</v>
      </c>
      <c r="G1682" s="289">
        <v>56.05</v>
      </c>
      <c r="H1682" s="289">
        <v>47.65</v>
      </c>
      <c r="I1682" s="289">
        <v>0.35</v>
      </c>
      <c r="J1682" s="288">
        <v>343</v>
      </c>
      <c r="K1682" s="287" t="str">
        <f>IF(L1682="","",IF(L1682&lt;50,G1682-($K$9*G1682),IF(L1682&gt;=50,H1682-($K$9*H1682))))</f>
        <v/>
      </c>
      <c r="L1682" s="286"/>
    </row>
    <row r="1683" spans="1:12" ht="15" customHeight="1" x14ac:dyDescent="0.25">
      <c r="A1683" s="294" t="s">
        <v>4284</v>
      </c>
      <c r="B1683" s="292" t="s">
        <v>106</v>
      </c>
      <c r="C1683" s="291" t="s">
        <v>2879</v>
      </c>
      <c r="D1683" s="291" t="s">
        <v>15</v>
      </c>
      <c r="E1683" s="291" t="s">
        <v>3621</v>
      </c>
      <c r="F1683" s="290" t="s">
        <v>24</v>
      </c>
      <c r="G1683" s="289">
        <v>46.35</v>
      </c>
      <c r="H1683" s="289">
        <v>39.4</v>
      </c>
      <c r="I1683" s="289">
        <v>0.35</v>
      </c>
      <c r="J1683" s="288">
        <v>304</v>
      </c>
      <c r="K1683" s="287" t="str">
        <f>IF(L1683="","",IF(L1683&lt;50,G1683-($K$9*G1683),IF(L1683&gt;=50,H1683-($K$9*H1683))))</f>
        <v/>
      </c>
      <c r="L1683" s="286"/>
    </row>
    <row r="1684" spans="1:12" ht="15" customHeight="1" x14ac:dyDescent="0.25">
      <c r="A1684" s="294" t="s">
        <v>4283</v>
      </c>
      <c r="B1684" s="292" t="s">
        <v>106</v>
      </c>
      <c r="C1684" s="291" t="s">
        <v>2879</v>
      </c>
      <c r="D1684" s="291" t="s">
        <v>15</v>
      </c>
      <c r="E1684" s="291" t="s">
        <v>3619</v>
      </c>
      <c r="F1684" s="290" t="s">
        <v>24</v>
      </c>
      <c r="G1684" s="289">
        <v>36.4</v>
      </c>
      <c r="H1684" s="289">
        <v>30.95</v>
      </c>
      <c r="I1684" s="289">
        <v>0.35</v>
      </c>
      <c r="J1684" s="288">
        <v>91</v>
      </c>
      <c r="K1684" s="287" t="str">
        <f>IF(L1684="","",IF(L1684&lt;50,G1684-($K$9*G1684),IF(L1684&gt;=50,H1684-($K$9*H1684))))</f>
        <v/>
      </c>
      <c r="L1684" s="286"/>
    </row>
    <row r="1685" spans="1:12" ht="15" customHeight="1" x14ac:dyDescent="0.25">
      <c r="A1685" s="294" t="s">
        <v>4282</v>
      </c>
      <c r="B1685" s="292" t="s">
        <v>107</v>
      </c>
      <c r="C1685" s="291" t="s">
        <v>4273</v>
      </c>
      <c r="D1685" s="291" t="s">
        <v>15</v>
      </c>
      <c r="E1685" s="291" t="s">
        <v>3627</v>
      </c>
      <c r="F1685" s="290" t="s">
        <v>20</v>
      </c>
      <c r="G1685" s="289">
        <v>78.5</v>
      </c>
      <c r="H1685" s="289">
        <v>66.75</v>
      </c>
      <c r="I1685" s="289">
        <v>0.95</v>
      </c>
      <c r="J1685" s="288">
        <v>86</v>
      </c>
      <c r="K1685" s="287" t="str">
        <f>IF(L1685="","",IF(L1685&lt;50,G1685-($K$9*G1685),IF(L1685&gt;=50,H1685-($K$9*H1685))))</f>
        <v/>
      </c>
      <c r="L1685" s="286"/>
    </row>
    <row r="1686" spans="1:12" ht="15" customHeight="1" x14ac:dyDescent="0.25">
      <c r="A1686" s="294" t="s">
        <v>4281</v>
      </c>
      <c r="B1686" s="292" t="s">
        <v>107</v>
      </c>
      <c r="C1686" s="291" t="s">
        <v>4273</v>
      </c>
      <c r="D1686" s="291" t="s">
        <v>15</v>
      </c>
      <c r="E1686" s="291" t="s">
        <v>3625</v>
      </c>
      <c r="F1686" s="290" t="s">
        <v>20</v>
      </c>
      <c r="G1686" s="289">
        <v>69</v>
      </c>
      <c r="H1686" s="289">
        <v>58.65</v>
      </c>
      <c r="I1686" s="289">
        <v>0.95</v>
      </c>
      <c r="J1686" s="288">
        <v>166</v>
      </c>
      <c r="K1686" s="287" t="str">
        <f>IF(L1686="","",IF(L1686&lt;50,G1686-($K$9*G1686),IF(L1686&gt;=50,H1686-($K$9*H1686))))</f>
        <v/>
      </c>
      <c r="L1686" s="286"/>
    </row>
    <row r="1687" spans="1:12" ht="15" customHeight="1" x14ac:dyDescent="0.25">
      <c r="A1687" s="294" t="s">
        <v>4280</v>
      </c>
      <c r="B1687" s="292" t="s">
        <v>107</v>
      </c>
      <c r="C1687" s="291" t="s">
        <v>4273</v>
      </c>
      <c r="D1687" s="291" t="s">
        <v>15</v>
      </c>
      <c r="E1687" s="291" t="s">
        <v>3623</v>
      </c>
      <c r="F1687" s="290" t="s">
        <v>20</v>
      </c>
      <c r="G1687" s="289">
        <v>59.75</v>
      </c>
      <c r="H1687" s="289">
        <v>50.8</v>
      </c>
      <c r="I1687" s="289">
        <v>0.95</v>
      </c>
      <c r="J1687" s="288">
        <v>87</v>
      </c>
      <c r="K1687" s="287" t="str">
        <f>IF(L1687="","",IF(L1687&lt;50,G1687-($K$9*G1687),IF(L1687&gt;=50,H1687-($K$9*H1687))))</f>
        <v/>
      </c>
      <c r="L1687" s="286"/>
    </row>
    <row r="1688" spans="1:12" ht="15" customHeight="1" x14ac:dyDescent="0.25">
      <c r="A1688" s="294" t="s">
        <v>4279</v>
      </c>
      <c r="B1688" s="292" t="s">
        <v>107</v>
      </c>
      <c r="C1688" s="291" t="s">
        <v>4273</v>
      </c>
      <c r="D1688" s="291" t="s">
        <v>15</v>
      </c>
      <c r="E1688" s="291" t="s">
        <v>3621</v>
      </c>
      <c r="F1688" s="290" t="s">
        <v>20</v>
      </c>
      <c r="G1688" s="289">
        <v>49.4</v>
      </c>
      <c r="H1688" s="289">
        <v>42</v>
      </c>
      <c r="I1688" s="289">
        <v>0.95</v>
      </c>
      <c r="J1688" s="288">
        <v>500</v>
      </c>
      <c r="K1688" s="287" t="str">
        <f>IF(L1688="","",IF(L1688&lt;50,G1688-($K$9*G1688),IF(L1688&gt;=50,H1688-($K$9*H1688))))</f>
        <v/>
      </c>
      <c r="L1688" s="286"/>
    </row>
    <row r="1689" spans="1:12" ht="15" customHeight="1" x14ac:dyDescent="0.25">
      <c r="A1689" s="294" t="s">
        <v>4278</v>
      </c>
      <c r="B1689" s="292" t="s">
        <v>107</v>
      </c>
      <c r="C1689" s="291" t="s">
        <v>4273</v>
      </c>
      <c r="D1689" s="291" t="s">
        <v>15</v>
      </c>
      <c r="E1689" s="291" t="s">
        <v>3619</v>
      </c>
      <c r="F1689" s="290" t="s">
        <v>20</v>
      </c>
      <c r="G1689" s="289">
        <v>40</v>
      </c>
      <c r="H1689" s="289">
        <v>34</v>
      </c>
      <c r="I1689" s="289">
        <v>0.95</v>
      </c>
      <c r="J1689" s="288">
        <v>165</v>
      </c>
      <c r="K1689" s="287" t="str">
        <f>IF(L1689="","",IF(L1689&lt;50,G1689-($K$9*G1689),IF(L1689&gt;=50,H1689-($K$9*H1689))))</f>
        <v/>
      </c>
      <c r="L1689" s="286"/>
    </row>
    <row r="1690" spans="1:12" ht="15" customHeight="1" x14ac:dyDescent="0.25">
      <c r="A1690" s="294" t="s">
        <v>4277</v>
      </c>
      <c r="B1690" s="292" t="s">
        <v>107</v>
      </c>
      <c r="C1690" s="291" t="s">
        <v>4273</v>
      </c>
      <c r="D1690" s="291" t="s">
        <v>15</v>
      </c>
      <c r="E1690" s="291" t="s">
        <v>3617</v>
      </c>
      <c r="F1690" s="290" t="s">
        <v>20</v>
      </c>
      <c r="G1690" s="289">
        <v>33.15</v>
      </c>
      <c r="H1690" s="289">
        <v>28.2</v>
      </c>
      <c r="I1690" s="289">
        <v>0.95</v>
      </c>
      <c r="J1690" s="288">
        <v>80</v>
      </c>
      <c r="K1690" s="287" t="str">
        <f>IF(L1690="","",IF(L1690&lt;50,G1690-($K$9*G1690),IF(L1690&gt;=50,H1690-($K$9*H1690))))</f>
        <v/>
      </c>
      <c r="L1690" s="286"/>
    </row>
    <row r="1691" spans="1:12" ht="15" customHeight="1" x14ac:dyDescent="0.25">
      <c r="A1691" s="294" t="s">
        <v>4276</v>
      </c>
      <c r="B1691" s="292" t="s">
        <v>107</v>
      </c>
      <c r="C1691" s="291" t="s">
        <v>4273</v>
      </c>
      <c r="D1691" s="291" t="s">
        <v>15</v>
      </c>
      <c r="E1691" s="291" t="s">
        <v>3638</v>
      </c>
      <c r="F1691" s="290" t="s">
        <v>20</v>
      </c>
      <c r="G1691" s="289">
        <v>25.2</v>
      </c>
      <c r="H1691" s="289">
        <v>21.45</v>
      </c>
      <c r="I1691" s="289">
        <v>0.95</v>
      </c>
      <c r="J1691" s="288">
        <v>20</v>
      </c>
      <c r="K1691" s="287" t="str">
        <f>IF(L1691="","",IF(L1691&lt;50,G1691-($K$9*G1691),IF(L1691&gt;=50,H1691-($K$9*H1691))))</f>
        <v/>
      </c>
      <c r="L1691" s="286"/>
    </row>
    <row r="1692" spans="1:12" ht="15" customHeight="1" x14ac:dyDescent="0.25">
      <c r="A1692" s="294" t="s">
        <v>4275</v>
      </c>
      <c r="B1692" s="292" t="s">
        <v>107</v>
      </c>
      <c r="C1692" s="291" t="s">
        <v>4273</v>
      </c>
      <c r="D1692" s="291" t="s">
        <v>15</v>
      </c>
      <c r="E1692" s="291" t="s">
        <v>3636</v>
      </c>
      <c r="F1692" s="290" t="s">
        <v>20</v>
      </c>
      <c r="G1692" s="289">
        <v>22.55</v>
      </c>
      <c r="H1692" s="289">
        <v>19.2</v>
      </c>
      <c r="I1692" s="289">
        <v>0.95</v>
      </c>
      <c r="J1692" s="288">
        <v>40</v>
      </c>
      <c r="K1692" s="287" t="str">
        <f>IF(L1692="","",IF(L1692&lt;50,G1692-($K$9*G1692),IF(L1692&gt;=50,H1692-($K$9*H1692))))</f>
        <v/>
      </c>
      <c r="L1692" s="286"/>
    </row>
    <row r="1693" spans="1:12" ht="15" customHeight="1" x14ac:dyDescent="0.25">
      <c r="A1693" s="294" t="s">
        <v>4274</v>
      </c>
      <c r="B1693" s="292" t="s">
        <v>107</v>
      </c>
      <c r="C1693" s="291" t="s">
        <v>4273</v>
      </c>
      <c r="D1693" s="291" t="s">
        <v>15</v>
      </c>
      <c r="E1693" s="291" t="s">
        <v>3629</v>
      </c>
      <c r="F1693" s="290" t="s">
        <v>20</v>
      </c>
      <c r="G1693" s="289">
        <v>20.2</v>
      </c>
      <c r="H1693" s="289">
        <v>17.2</v>
      </c>
      <c r="I1693" s="289">
        <v>0.95</v>
      </c>
      <c r="J1693" s="288">
        <v>10</v>
      </c>
      <c r="K1693" s="287" t="str">
        <f>IF(L1693="","",IF(L1693&lt;50,G1693-($K$9*G1693),IF(L1693&gt;=50,H1693-($K$9*H1693))))</f>
        <v/>
      </c>
      <c r="L1693" s="286"/>
    </row>
    <row r="1694" spans="1:12" ht="15" customHeight="1" x14ac:dyDescent="0.25">
      <c r="A1694" s="294" t="s">
        <v>4272</v>
      </c>
      <c r="B1694" s="292" t="s">
        <v>141</v>
      </c>
      <c r="C1694" s="291" t="s">
        <v>2853</v>
      </c>
      <c r="D1694" s="291" t="s">
        <v>15</v>
      </c>
      <c r="E1694" s="291" t="s">
        <v>3621</v>
      </c>
      <c r="F1694" s="290" t="s">
        <v>16</v>
      </c>
      <c r="G1694" s="289">
        <v>43.8</v>
      </c>
      <c r="H1694" s="289">
        <v>37.25</v>
      </c>
      <c r="I1694" s="289">
        <v>1.75</v>
      </c>
      <c r="J1694" s="288">
        <v>13</v>
      </c>
      <c r="K1694" s="287" t="str">
        <f>IF(L1694="","",IF(L1694&lt;50,G1694-($K$9*G1694),IF(L1694&gt;=50,H1694-($K$9*H1694))))</f>
        <v/>
      </c>
      <c r="L1694" s="286"/>
    </row>
    <row r="1695" spans="1:12" ht="15" customHeight="1" x14ac:dyDescent="0.25">
      <c r="A1695" s="294" t="s">
        <v>4271</v>
      </c>
      <c r="B1695" s="292" t="s">
        <v>141</v>
      </c>
      <c r="C1695" s="291" t="s">
        <v>2853</v>
      </c>
      <c r="D1695" s="291" t="s">
        <v>15</v>
      </c>
      <c r="E1695" s="291" t="s">
        <v>3755</v>
      </c>
      <c r="F1695" s="290" t="s">
        <v>16</v>
      </c>
      <c r="G1695" s="289">
        <v>106.2</v>
      </c>
      <c r="H1695" s="289">
        <v>90.3</v>
      </c>
      <c r="I1695" s="289">
        <v>1.75</v>
      </c>
      <c r="J1695" s="288">
        <v>80</v>
      </c>
      <c r="K1695" s="287" t="str">
        <f>IF(L1695="","",IF(L1695&lt;50,G1695-($K$9*G1695),IF(L1695&gt;=50,H1695-($K$9*H1695))))</f>
        <v/>
      </c>
      <c r="L1695" s="286"/>
    </row>
    <row r="1696" spans="1:12" ht="15" customHeight="1" x14ac:dyDescent="0.25">
      <c r="A1696" s="294" t="s">
        <v>4270</v>
      </c>
      <c r="B1696" s="292" t="s">
        <v>141</v>
      </c>
      <c r="C1696" s="291" t="s">
        <v>2853</v>
      </c>
      <c r="D1696" s="291" t="s">
        <v>15</v>
      </c>
      <c r="E1696" s="291" t="s">
        <v>3634</v>
      </c>
      <c r="F1696" s="290" t="s">
        <v>16</v>
      </c>
      <c r="G1696" s="289">
        <v>89.15</v>
      </c>
      <c r="H1696" s="289">
        <v>75.8</v>
      </c>
      <c r="I1696" s="289">
        <v>1.75</v>
      </c>
      <c r="J1696" s="288">
        <v>185</v>
      </c>
      <c r="K1696" s="287" t="str">
        <f>IF(L1696="","",IF(L1696&lt;50,G1696-($K$9*G1696),IF(L1696&gt;=50,H1696-($K$9*H1696))))</f>
        <v/>
      </c>
      <c r="L1696" s="286"/>
    </row>
    <row r="1697" spans="1:12" ht="15" customHeight="1" x14ac:dyDescent="0.25">
      <c r="A1697" s="294" t="s">
        <v>4269</v>
      </c>
      <c r="B1697" s="292" t="s">
        <v>141</v>
      </c>
      <c r="C1697" s="291" t="s">
        <v>2853</v>
      </c>
      <c r="D1697" s="291" t="s">
        <v>15</v>
      </c>
      <c r="E1697" s="291" t="s">
        <v>3627</v>
      </c>
      <c r="F1697" s="290" t="s">
        <v>16</v>
      </c>
      <c r="G1697" s="289">
        <v>74.5</v>
      </c>
      <c r="H1697" s="289">
        <v>63.35</v>
      </c>
      <c r="I1697" s="289">
        <v>1.75</v>
      </c>
      <c r="J1697" s="288">
        <v>159</v>
      </c>
      <c r="K1697" s="287" t="str">
        <f>IF(L1697="","",IF(L1697&lt;50,G1697-($K$9*G1697),IF(L1697&gt;=50,H1697-($K$9*H1697))))</f>
        <v/>
      </c>
      <c r="L1697" s="286"/>
    </row>
    <row r="1698" spans="1:12" ht="15" customHeight="1" x14ac:dyDescent="0.25">
      <c r="A1698" s="294" t="s">
        <v>4268</v>
      </c>
      <c r="B1698" s="292" t="s">
        <v>141</v>
      </c>
      <c r="C1698" s="291" t="s">
        <v>2853</v>
      </c>
      <c r="D1698" s="291" t="s">
        <v>15</v>
      </c>
      <c r="E1698" s="291" t="s">
        <v>3625</v>
      </c>
      <c r="F1698" s="290" t="s">
        <v>16</v>
      </c>
      <c r="G1698" s="289">
        <v>62.35</v>
      </c>
      <c r="H1698" s="289">
        <v>53</v>
      </c>
      <c r="I1698" s="289">
        <v>1.75</v>
      </c>
      <c r="J1698" s="288">
        <v>239</v>
      </c>
      <c r="K1698" s="287" t="str">
        <f>IF(L1698="","",IF(L1698&lt;50,G1698-($K$9*G1698),IF(L1698&gt;=50,H1698-($K$9*H1698))))</f>
        <v/>
      </c>
      <c r="L1698" s="286"/>
    </row>
    <row r="1699" spans="1:12" ht="15" customHeight="1" x14ac:dyDescent="0.25">
      <c r="A1699" s="294" t="s">
        <v>4267</v>
      </c>
      <c r="B1699" s="292" t="s">
        <v>141</v>
      </c>
      <c r="C1699" s="291" t="s">
        <v>2853</v>
      </c>
      <c r="D1699" s="291" t="s">
        <v>15</v>
      </c>
      <c r="E1699" s="291" t="s">
        <v>3623</v>
      </c>
      <c r="F1699" s="290" t="s">
        <v>16</v>
      </c>
      <c r="G1699" s="289">
        <v>52.2</v>
      </c>
      <c r="H1699" s="289">
        <v>44.4</v>
      </c>
      <c r="I1699" s="289">
        <v>1.75</v>
      </c>
      <c r="J1699" s="288">
        <v>66</v>
      </c>
      <c r="K1699" s="287" t="str">
        <f>IF(L1699="","",IF(L1699&lt;50,G1699-($K$9*G1699),IF(L1699&gt;=50,H1699-($K$9*H1699))))</f>
        <v/>
      </c>
      <c r="L1699" s="286"/>
    </row>
    <row r="1700" spans="1:12" ht="15" customHeight="1" x14ac:dyDescent="0.25">
      <c r="A1700" s="294" t="s">
        <v>4266</v>
      </c>
      <c r="B1700" s="292" t="s">
        <v>2862</v>
      </c>
      <c r="C1700" s="291" t="s">
        <v>2861</v>
      </c>
      <c r="D1700" s="291" t="s">
        <v>15</v>
      </c>
      <c r="E1700" s="291" t="s">
        <v>3755</v>
      </c>
      <c r="F1700" s="290" t="s">
        <v>16</v>
      </c>
      <c r="G1700" s="289">
        <v>88</v>
      </c>
      <c r="H1700" s="289">
        <v>74.8</v>
      </c>
      <c r="I1700" s="289">
        <v>1.5</v>
      </c>
      <c r="J1700" s="288">
        <v>7</v>
      </c>
      <c r="K1700" s="287" t="str">
        <f>IF(L1700="","",IF(L1700&lt;50,G1700-($K$9*G1700),IF(L1700&gt;=50,H1700-($K$9*H1700))))</f>
        <v/>
      </c>
      <c r="L1700" s="286"/>
    </row>
    <row r="1701" spans="1:12" ht="15" customHeight="1" x14ac:dyDescent="0.25">
      <c r="A1701" s="294" t="s">
        <v>4265</v>
      </c>
      <c r="B1701" s="292" t="s">
        <v>2862</v>
      </c>
      <c r="C1701" s="291" t="s">
        <v>2861</v>
      </c>
      <c r="D1701" s="291" t="s">
        <v>15</v>
      </c>
      <c r="E1701" s="291" t="s">
        <v>3634</v>
      </c>
      <c r="F1701" s="290" t="s">
        <v>16</v>
      </c>
      <c r="G1701" s="289">
        <v>78.55</v>
      </c>
      <c r="H1701" s="289">
        <v>66.8</v>
      </c>
      <c r="I1701" s="289">
        <v>1.5</v>
      </c>
      <c r="J1701" s="288">
        <v>102</v>
      </c>
      <c r="K1701" s="287" t="str">
        <f>IF(L1701="","",IF(L1701&lt;50,G1701-($K$9*G1701),IF(L1701&gt;=50,H1701-($K$9*H1701))))</f>
        <v/>
      </c>
      <c r="L1701" s="286"/>
    </row>
    <row r="1702" spans="1:12" ht="15" customHeight="1" x14ac:dyDescent="0.25">
      <c r="A1702" s="294" t="s">
        <v>4264</v>
      </c>
      <c r="B1702" s="292" t="s">
        <v>2862</v>
      </c>
      <c r="C1702" s="291" t="s">
        <v>2861</v>
      </c>
      <c r="D1702" s="291" t="s">
        <v>15</v>
      </c>
      <c r="E1702" s="291" t="s">
        <v>3627</v>
      </c>
      <c r="F1702" s="290" t="s">
        <v>16</v>
      </c>
      <c r="G1702" s="289">
        <v>70.150000000000006</v>
      </c>
      <c r="H1702" s="289">
        <v>59.65</v>
      </c>
      <c r="I1702" s="289">
        <v>1.5</v>
      </c>
      <c r="J1702" s="288">
        <v>177</v>
      </c>
      <c r="K1702" s="287" t="str">
        <f>IF(L1702="","",IF(L1702&lt;50,G1702-($K$9*G1702),IF(L1702&gt;=50,H1702-($K$9*H1702))))</f>
        <v/>
      </c>
      <c r="L1702" s="286"/>
    </row>
    <row r="1703" spans="1:12" ht="15" customHeight="1" x14ac:dyDescent="0.25">
      <c r="A1703" s="294" t="s">
        <v>4263</v>
      </c>
      <c r="B1703" s="292" t="s">
        <v>2862</v>
      </c>
      <c r="C1703" s="291" t="s">
        <v>2861</v>
      </c>
      <c r="D1703" s="291" t="s">
        <v>15</v>
      </c>
      <c r="E1703" s="291" t="s">
        <v>3625</v>
      </c>
      <c r="F1703" s="290" t="s">
        <v>16</v>
      </c>
      <c r="G1703" s="289">
        <v>62.2</v>
      </c>
      <c r="H1703" s="289">
        <v>52.9</v>
      </c>
      <c r="I1703" s="289">
        <v>1.5</v>
      </c>
      <c r="J1703" s="288">
        <v>217</v>
      </c>
      <c r="K1703" s="287" t="str">
        <f>IF(L1703="","",IF(L1703&lt;50,G1703-($K$9*G1703),IF(L1703&gt;=50,H1703-($K$9*H1703))))</f>
        <v/>
      </c>
      <c r="L1703" s="286"/>
    </row>
    <row r="1704" spans="1:12" ht="15" customHeight="1" x14ac:dyDescent="0.25">
      <c r="A1704" s="294" t="s">
        <v>4262</v>
      </c>
      <c r="B1704" s="292" t="s">
        <v>2862</v>
      </c>
      <c r="C1704" s="291" t="s">
        <v>2861</v>
      </c>
      <c r="D1704" s="291" t="s">
        <v>15</v>
      </c>
      <c r="E1704" s="291" t="s">
        <v>3715</v>
      </c>
      <c r="F1704" s="290" t="s">
        <v>16</v>
      </c>
      <c r="G1704" s="289">
        <v>54.45</v>
      </c>
      <c r="H1704" s="289">
        <v>46.3</v>
      </c>
      <c r="I1704" s="289">
        <v>1.5</v>
      </c>
      <c r="J1704" s="288">
        <v>55</v>
      </c>
      <c r="K1704" s="287" t="str">
        <f>IF(L1704="","",IF(L1704&lt;50,G1704-($K$9*G1704),IF(L1704&gt;=50,H1704-($K$9*H1704))))</f>
        <v/>
      </c>
      <c r="L1704" s="286"/>
    </row>
    <row r="1705" spans="1:12" ht="15" customHeight="1" x14ac:dyDescent="0.25">
      <c r="A1705" s="294" t="s">
        <v>4261</v>
      </c>
      <c r="B1705" s="292" t="s">
        <v>2862</v>
      </c>
      <c r="C1705" s="291" t="s">
        <v>2861</v>
      </c>
      <c r="D1705" s="291" t="s">
        <v>15</v>
      </c>
      <c r="E1705" s="291" t="s">
        <v>3623</v>
      </c>
      <c r="F1705" s="290" t="s">
        <v>16</v>
      </c>
      <c r="G1705" s="289">
        <v>52.85</v>
      </c>
      <c r="H1705" s="289">
        <v>44.95</v>
      </c>
      <c r="I1705" s="289">
        <v>1.5</v>
      </c>
      <c r="J1705" s="288">
        <v>164</v>
      </c>
      <c r="K1705" s="287" t="str">
        <f>IF(L1705="","",IF(L1705&lt;50,G1705-($K$9*G1705),IF(L1705&gt;=50,H1705-($K$9*H1705))))</f>
        <v/>
      </c>
      <c r="L1705" s="286"/>
    </row>
    <row r="1706" spans="1:12" ht="15" customHeight="1" x14ac:dyDescent="0.25">
      <c r="A1706" s="294" t="s">
        <v>4260</v>
      </c>
      <c r="B1706" s="292" t="s">
        <v>2862</v>
      </c>
      <c r="C1706" s="291" t="s">
        <v>2861</v>
      </c>
      <c r="D1706" s="291" t="s">
        <v>15</v>
      </c>
      <c r="E1706" s="291" t="s">
        <v>3712</v>
      </c>
      <c r="F1706" s="290" t="s">
        <v>16</v>
      </c>
      <c r="G1706" s="289">
        <v>46.25</v>
      </c>
      <c r="H1706" s="289">
        <v>39.35</v>
      </c>
      <c r="I1706" s="289">
        <v>1.5</v>
      </c>
      <c r="J1706" s="288">
        <v>60</v>
      </c>
      <c r="K1706" s="287" t="str">
        <f>IF(L1706="","",IF(L1706&lt;50,G1706-($K$9*G1706),IF(L1706&gt;=50,H1706-($K$9*H1706))))</f>
        <v/>
      </c>
      <c r="L1706" s="286"/>
    </row>
    <row r="1707" spans="1:12" ht="15" customHeight="1" x14ac:dyDescent="0.25">
      <c r="A1707" s="294" t="s">
        <v>4259</v>
      </c>
      <c r="B1707" s="292" t="s">
        <v>2862</v>
      </c>
      <c r="C1707" s="291" t="s">
        <v>2861</v>
      </c>
      <c r="D1707" s="291" t="s">
        <v>15</v>
      </c>
      <c r="E1707" s="291" t="s">
        <v>3621</v>
      </c>
      <c r="F1707" s="290" t="s">
        <v>16</v>
      </c>
      <c r="G1707" s="289">
        <v>43.7</v>
      </c>
      <c r="H1707" s="289">
        <v>37.15</v>
      </c>
      <c r="I1707" s="289">
        <v>1.5</v>
      </c>
      <c r="J1707" s="288">
        <v>35</v>
      </c>
      <c r="K1707" s="287" t="str">
        <f>IF(L1707="","",IF(L1707&lt;50,G1707-($K$9*G1707),IF(L1707&gt;=50,H1707-($K$9*H1707))))</f>
        <v/>
      </c>
      <c r="L1707" s="286"/>
    </row>
    <row r="1708" spans="1:12" ht="15" customHeight="1" x14ac:dyDescent="0.25">
      <c r="A1708" s="294" t="s">
        <v>4258</v>
      </c>
      <c r="B1708" s="292" t="s">
        <v>2862</v>
      </c>
      <c r="C1708" s="291" t="s">
        <v>2861</v>
      </c>
      <c r="D1708" s="291" t="s">
        <v>15</v>
      </c>
      <c r="E1708" s="291" t="s">
        <v>3708</v>
      </c>
      <c r="F1708" s="290" t="s">
        <v>16</v>
      </c>
      <c r="G1708" s="289">
        <v>38.25</v>
      </c>
      <c r="H1708" s="289">
        <v>32.549999999999997</v>
      </c>
      <c r="I1708" s="289">
        <v>1.5</v>
      </c>
      <c r="J1708" s="288">
        <v>35</v>
      </c>
      <c r="K1708" s="287" t="str">
        <f>IF(L1708="","",IF(L1708&lt;50,G1708-($K$9*G1708),IF(L1708&gt;=50,H1708-($K$9*H1708))))</f>
        <v/>
      </c>
      <c r="L1708" s="286"/>
    </row>
    <row r="1709" spans="1:12" ht="15" customHeight="1" x14ac:dyDescent="0.25">
      <c r="A1709" s="294" t="s">
        <v>4257</v>
      </c>
      <c r="B1709" s="292" t="s">
        <v>2862</v>
      </c>
      <c r="C1709" s="291" t="s">
        <v>2861</v>
      </c>
      <c r="D1709" s="291" t="s">
        <v>15</v>
      </c>
      <c r="E1709" s="291" t="s">
        <v>3619</v>
      </c>
      <c r="F1709" s="290" t="s">
        <v>16</v>
      </c>
      <c r="G1709" s="289">
        <v>33.4</v>
      </c>
      <c r="H1709" s="289">
        <v>28.4</v>
      </c>
      <c r="I1709" s="289">
        <v>1.5</v>
      </c>
      <c r="J1709" s="288">
        <v>10</v>
      </c>
      <c r="K1709" s="287" t="str">
        <f>IF(L1709="","",IF(L1709&lt;50,G1709-($K$9*G1709),IF(L1709&gt;=50,H1709-($K$9*H1709))))</f>
        <v/>
      </c>
      <c r="L1709" s="286"/>
    </row>
    <row r="1710" spans="1:12" ht="15" customHeight="1" x14ac:dyDescent="0.25">
      <c r="A1710" s="294" t="s">
        <v>4256</v>
      </c>
      <c r="B1710" s="292" t="s">
        <v>2862</v>
      </c>
      <c r="C1710" s="291" t="s">
        <v>2861</v>
      </c>
      <c r="D1710" s="291" t="s">
        <v>15</v>
      </c>
      <c r="E1710" s="291" t="s">
        <v>3615</v>
      </c>
      <c r="F1710" s="290" t="s">
        <v>16</v>
      </c>
      <c r="G1710" s="289">
        <v>29.45</v>
      </c>
      <c r="H1710" s="289">
        <v>25.05</v>
      </c>
      <c r="I1710" s="289">
        <v>1.5</v>
      </c>
      <c r="J1710" s="288">
        <v>15</v>
      </c>
      <c r="K1710" s="287" t="str">
        <f>IF(L1710="","",IF(L1710&lt;50,G1710-($K$9*G1710),IF(L1710&gt;=50,H1710-($K$9*H1710))))</f>
        <v/>
      </c>
      <c r="L1710" s="286"/>
    </row>
    <row r="1711" spans="1:12" ht="15" customHeight="1" x14ac:dyDescent="0.25">
      <c r="A1711" s="294" t="s">
        <v>4255</v>
      </c>
      <c r="B1711" s="292" t="s">
        <v>2862</v>
      </c>
      <c r="C1711" s="291" t="s">
        <v>2861</v>
      </c>
      <c r="D1711" s="291" t="s">
        <v>15</v>
      </c>
      <c r="E1711" s="291" t="s">
        <v>3613</v>
      </c>
      <c r="F1711" s="290" t="s">
        <v>16</v>
      </c>
      <c r="G1711" s="289">
        <v>26.85</v>
      </c>
      <c r="H1711" s="289">
        <v>22.85</v>
      </c>
      <c r="I1711" s="289">
        <v>1.5</v>
      </c>
      <c r="J1711" s="288">
        <v>20</v>
      </c>
      <c r="K1711" s="287" t="str">
        <f>IF(L1711="","",IF(L1711&lt;50,G1711-($K$9*G1711),IF(L1711&gt;=50,H1711-($K$9*H1711))))</f>
        <v/>
      </c>
      <c r="L1711" s="286"/>
    </row>
    <row r="1712" spans="1:12" ht="15" customHeight="1" x14ac:dyDescent="0.25">
      <c r="A1712" s="294" t="s">
        <v>4254</v>
      </c>
      <c r="B1712" s="292" t="s">
        <v>2862</v>
      </c>
      <c r="C1712" s="291" t="s">
        <v>2861</v>
      </c>
      <c r="D1712" s="291" t="s">
        <v>15</v>
      </c>
      <c r="E1712" s="291" t="s">
        <v>3638</v>
      </c>
      <c r="F1712" s="290" t="s">
        <v>16</v>
      </c>
      <c r="G1712" s="289">
        <v>24.45</v>
      </c>
      <c r="H1712" s="289">
        <v>20.8</v>
      </c>
      <c r="I1712" s="289">
        <v>1.5</v>
      </c>
      <c r="J1712" s="288">
        <v>15</v>
      </c>
      <c r="K1712" s="287" t="str">
        <f>IF(L1712="","",IF(L1712&lt;50,G1712-($K$9*G1712),IF(L1712&gt;=50,H1712-($K$9*H1712))))</f>
        <v/>
      </c>
      <c r="L1712" s="286"/>
    </row>
    <row r="1713" spans="1:12" ht="15" customHeight="1" x14ac:dyDescent="0.25">
      <c r="A1713" s="294" t="s">
        <v>4253</v>
      </c>
      <c r="B1713" s="292" t="s">
        <v>2862</v>
      </c>
      <c r="C1713" s="291" t="s">
        <v>2861</v>
      </c>
      <c r="D1713" s="291" t="s">
        <v>36</v>
      </c>
      <c r="E1713" s="291" t="s">
        <v>3755</v>
      </c>
      <c r="F1713" s="290" t="s">
        <v>16</v>
      </c>
      <c r="G1713" s="289">
        <v>88</v>
      </c>
      <c r="H1713" s="289">
        <v>74.8</v>
      </c>
      <c r="I1713" s="289">
        <v>1.5</v>
      </c>
      <c r="J1713" s="288">
        <v>21</v>
      </c>
      <c r="K1713" s="287" t="str">
        <f>IF(L1713="","",IF(L1713&lt;50,G1713-($K$9*G1713),IF(L1713&gt;=50,H1713-($K$9*H1713))))</f>
        <v/>
      </c>
      <c r="L1713" s="286"/>
    </row>
    <row r="1714" spans="1:12" ht="15" customHeight="1" x14ac:dyDescent="0.25">
      <c r="A1714" s="294" t="s">
        <v>4252</v>
      </c>
      <c r="B1714" s="292" t="s">
        <v>2862</v>
      </c>
      <c r="C1714" s="291" t="s">
        <v>2861</v>
      </c>
      <c r="D1714" s="291" t="s">
        <v>36</v>
      </c>
      <c r="E1714" s="291" t="s">
        <v>3634</v>
      </c>
      <c r="F1714" s="290" t="s">
        <v>16</v>
      </c>
      <c r="G1714" s="289">
        <v>78.55</v>
      </c>
      <c r="H1714" s="289">
        <v>66.8</v>
      </c>
      <c r="I1714" s="289">
        <v>1.5</v>
      </c>
      <c r="J1714" s="288">
        <v>171</v>
      </c>
      <c r="K1714" s="287" t="str">
        <f>IF(L1714="","",IF(L1714&lt;50,G1714-($K$9*G1714),IF(L1714&gt;=50,H1714-($K$9*H1714))))</f>
        <v/>
      </c>
      <c r="L1714" s="286"/>
    </row>
    <row r="1715" spans="1:12" ht="15" customHeight="1" x14ac:dyDescent="0.25">
      <c r="A1715" s="294" t="s">
        <v>4251</v>
      </c>
      <c r="B1715" s="292" t="s">
        <v>2862</v>
      </c>
      <c r="C1715" s="291" t="s">
        <v>2861</v>
      </c>
      <c r="D1715" s="291" t="s">
        <v>36</v>
      </c>
      <c r="E1715" s="291" t="s">
        <v>3627</v>
      </c>
      <c r="F1715" s="290" t="s">
        <v>16</v>
      </c>
      <c r="G1715" s="289">
        <v>70.150000000000006</v>
      </c>
      <c r="H1715" s="289">
        <v>59.65</v>
      </c>
      <c r="I1715" s="289">
        <v>1.5</v>
      </c>
      <c r="J1715" s="288">
        <v>220</v>
      </c>
      <c r="K1715" s="287" t="str">
        <f>IF(L1715="","",IF(L1715&lt;50,G1715-($K$9*G1715),IF(L1715&gt;=50,H1715-($K$9*H1715))))</f>
        <v/>
      </c>
      <c r="L1715" s="286"/>
    </row>
    <row r="1716" spans="1:12" ht="15" customHeight="1" x14ac:dyDescent="0.25">
      <c r="A1716" s="294" t="s">
        <v>4250</v>
      </c>
      <c r="B1716" s="292" t="s">
        <v>2862</v>
      </c>
      <c r="C1716" s="291" t="s">
        <v>2861</v>
      </c>
      <c r="D1716" s="291" t="s">
        <v>36</v>
      </c>
      <c r="E1716" s="291" t="s">
        <v>3625</v>
      </c>
      <c r="F1716" s="290" t="s">
        <v>16</v>
      </c>
      <c r="G1716" s="289">
        <v>62.2</v>
      </c>
      <c r="H1716" s="289">
        <v>52.9</v>
      </c>
      <c r="I1716" s="289">
        <v>1.5</v>
      </c>
      <c r="J1716" s="288">
        <v>156</v>
      </c>
      <c r="K1716" s="287" t="str">
        <f>IF(L1716="","",IF(L1716&lt;50,G1716-($K$9*G1716),IF(L1716&gt;=50,H1716-($K$9*H1716))))</f>
        <v/>
      </c>
      <c r="L1716" s="286"/>
    </row>
    <row r="1717" spans="1:12" ht="15" customHeight="1" x14ac:dyDescent="0.25">
      <c r="A1717" s="294" t="s">
        <v>4249</v>
      </c>
      <c r="B1717" s="292" t="s">
        <v>2862</v>
      </c>
      <c r="C1717" s="291" t="s">
        <v>2861</v>
      </c>
      <c r="D1717" s="291" t="s">
        <v>36</v>
      </c>
      <c r="E1717" s="291" t="s">
        <v>3623</v>
      </c>
      <c r="F1717" s="290" t="s">
        <v>16</v>
      </c>
      <c r="G1717" s="289">
        <v>52.85</v>
      </c>
      <c r="H1717" s="289">
        <v>44.95</v>
      </c>
      <c r="I1717" s="289">
        <v>1.5</v>
      </c>
      <c r="J1717" s="288">
        <v>57</v>
      </c>
      <c r="K1717" s="287" t="str">
        <f>IF(L1717="","",IF(L1717&lt;50,G1717-($K$9*G1717),IF(L1717&gt;=50,H1717-($K$9*H1717))))</f>
        <v/>
      </c>
      <c r="L1717" s="286"/>
    </row>
    <row r="1718" spans="1:12" ht="15" customHeight="1" x14ac:dyDescent="0.25">
      <c r="A1718" s="294" t="s">
        <v>4248</v>
      </c>
      <c r="B1718" s="292" t="s">
        <v>4247</v>
      </c>
      <c r="C1718" s="291" t="s">
        <v>4246</v>
      </c>
      <c r="D1718" s="291" t="s">
        <v>15</v>
      </c>
      <c r="E1718" s="291" t="s">
        <v>4211</v>
      </c>
      <c r="F1718" s="290" t="s">
        <v>144</v>
      </c>
      <c r="G1718" s="289">
        <v>15.65</v>
      </c>
      <c r="H1718" s="289">
        <v>14.9</v>
      </c>
      <c r="I1718" s="289"/>
      <c r="J1718" s="288">
        <v>44</v>
      </c>
      <c r="K1718" s="287" t="str">
        <f>IF(L1718="","",IF(L1718&lt;50,G1718-($K$9*G1718),IF(L1718&gt;=50,H1718-($K$9*H1718))))</f>
        <v/>
      </c>
      <c r="L1718" s="286"/>
    </row>
    <row r="1719" spans="1:12" ht="15" customHeight="1" x14ac:dyDescent="0.25">
      <c r="A1719" s="294" t="s">
        <v>4245</v>
      </c>
      <c r="B1719" s="292" t="s">
        <v>222</v>
      </c>
      <c r="C1719" s="291" t="s">
        <v>4243</v>
      </c>
      <c r="D1719" s="291" t="s">
        <v>15</v>
      </c>
      <c r="E1719" s="291" t="s">
        <v>4205</v>
      </c>
      <c r="F1719" s="290" t="s">
        <v>144</v>
      </c>
      <c r="G1719" s="289">
        <v>16.8</v>
      </c>
      <c r="H1719" s="289">
        <v>16</v>
      </c>
      <c r="I1719" s="289"/>
      <c r="J1719" s="288">
        <v>143</v>
      </c>
      <c r="K1719" s="287" t="str">
        <f>IF(L1719="","",IF(L1719&lt;50,G1719-($K$9*G1719),IF(L1719&gt;=50,H1719-($K$9*H1719))))</f>
        <v/>
      </c>
      <c r="L1719" s="286"/>
    </row>
    <row r="1720" spans="1:12" ht="15" customHeight="1" x14ac:dyDescent="0.25">
      <c r="A1720" s="294" t="s">
        <v>4244</v>
      </c>
      <c r="B1720" s="292" t="s">
        <v>222</v>
      </c>
      <c r="C1720" s="291" t="s">
        <v>4243</v>
      </c>
      <c r="D1720" s="291" t="s">
        <v>15</v>
      </c>
      <c r="E1720" s="291" t="s">
        <v>4211</v>
      </c>
      <c r="F1720" s="290" t="s">
        <v>144</v>
      </c>
      <c r="G1720" s="289">
        <v>15.65</v>
      </c>
      <c r="H1720" s="289">
        <v>14.9</v>
      </c>
      <c r="I1720" s="289"/>
      <c r="J1720" s="288">
        <v>85</v>
      </c>
      <c r="K1720" s="287" t="str">
        <f>IF(L1720="","",IF(L1720&lt;50,G1720-($K$9*G1720),IF(L1720&gt;=50,H1720-($K$9*H1720))))</f>
        <v/>
      </c>
      <c r="L1720" s="286"/>
    </row>
    <row r="1721" spans="1:12" ht="15" customHeight="1" x14ac:dyDescent="0.25">
      <c r="A1721" s="294" t="s">
        <v>4242</v>
      </c>
      <c r="B1721" s="292" t="s">
        <v>4241</v>
      </c>
      <c r="C1721" s="291" t="s">
        <v>4240</v>
      </c>
      <c r="D1721" s="291" t="s">
        <v>15</v>
      </c>
      <c r="E1721" s="291" t="s">
        <v>4211</v>
      </c>
      <c r="F1721" s="290" t="s">
        <v>144</v>
      </c>
      <c r="G1721" s="289">
        <v>15.65</v>
      </c>
      <c r="H1721" s="289">
        <v>14.9</v>
      </c>
      <c r="I1721" s="289"/>
      <c r="J1721" s="288">
        <v>54</v>
      </c>
      <c r="K1721" s="287" t="str">
        <f>IF(L1721="","",IF(L1721&lt;50,G1721-($K$9*G1721),IF(L1721&gt;=50,H1721-($K$9*H1721))))</f>
        <v/>
      </c>
      <c r="L1721" s="286"/>
    </row>
    <row r="1722" spans="1:12" ht="15" customHeight="1" x14ac:dyDescent="0.25">
      <c r="A1722" s="294" t="s">
        <v>4239</v>
      </c>
      <c r="B1722" s="292" t="s">
        <v>223</v>
      </c>
      <c r="C1722" s="291" t="s">
        <v>4237</v>
      </c>
      <c r="D1722" s="291" t="s">
        <v>15</v>
      </c>
      <c r="E1722" s="291" t="s">
        <v>4205</v>
      </c>
      <c r="F1722" s="290" t="s">
        <v>144</v>
      </c>
      <c r="G1722" s="289">
        <v>16.8</v>
      </c>
      <c r="H1722" s="289">
        <v>16</v>
      </c>
      <c r="I1722" s="289"/>
      <c r="J1722" s="288">
        <v>124</v>
      </c>
      <c r="K1722" s="287" t="str">
        <f>IF(L1722="","",IF(L1722&lt;50,G1722-($K$9*G1722),IF(L1722&gt;=50,H1722-($K$9*H1722))))</f>
        <v/>
      </c>
      <c r="L1722" s="286"/>
    </row>
    <row r="1723" spans="1:12" ht="15" customHeight="1" x14ac:dyDescent="0.25">
      <c r="A1723" s="294" t="s">
        <v>4238</v>
      </c>
      <c r="B1723" s="292" t="s">
        <v>223</v>
      </c>
      <c r="C1723" s="291" t="s">
        <v>4237</v>
      </c>
      <c r="D1723" s="291" t="s">
        <v>15</v>
      </c>
      <c r="E1723" s="291" t="s">
        <v>4211</v>
      </c>
      <c r="F1723" s="290" t="s">
        <v>144</v>
      </c>
      <c r="G1723" s="289">
        <v>15.65</v>
      </c>
      <c r="H1723" s="289">
        <v>14.9</v>
      </c>
      <c r="I1723" s="289"/>
      <c r="J1723" s="288">
        <v>162</v>
      </c>
      <c r="K1723" s="287" t="str">
        <f>IF(L1723="","",IF(L1723&lt;50,G1723-($K$9*G1723),IF(L1723&gt;=50,H1723-($K$9*H1723))))</f>
        <v/>
      </c>
      <c r="L1723" s="286"/>
    </row>
    <row r="1724" spans="1:12" ht="15" customHeight="1" x14ac:dyDescent="0.25">
      <c r="A1724" s="294" t="s">
        <v>4236</v>
      </c>
      <c r="B1724" s="292" t="s">
        <v>4231</v>
      </c>
      <c r="C1724" s="291" t="s">
        <v>4230</v>
      </c>
      <c r="D1724" s="291" t="s">
        <v>15</v>
      </c>
      <c r="E1724" s="291" t="s">
        <v>4235</v>
      </c>
      <c r="F1724" s="290" t="s">
        <v>145</v>
      </c>
      <c r="G1724" s="289">
        <v>21.5</v>
      </c>
      <c r="H1724" s="289">
        <v>20.45</v>
      </c>
      <c r="I1724" s="289"/>
      <c r="J1724" s="288">
        <v>28</v>
      </c>
      <c r="K1724" s="287" t="str">
        <f>IF(L1724="","",IF(L1724&lt;50,G1724-($K$9*G1724),IF(L1724&gt;=50,H1724-($K$9*H1724))))</f>
        <v/>
      </c>
      <c r="L1724" s="286"/>
    </row>
    <row r="1725" spans="1:12" ht="15" customHeight="1" x14ac:dyDescent="0.25">
      <c r="A1725" s="294" t="s">
        <v>4234</v>
      </c>
      <c r="B1725" s="292" t="s">
        <v>4231</v>
      </c>
      <c r="C1725" s="291" t="s">
        <v>4230</v>
      </c>
      <c r="D1725" s="291" t="s">
        <v>15</v>
      </c>
      <c r="E1725" s="291" t="s">
        <v>4215</v>
      </c>
      <c r="F1725" s="290" t="s">
        <v>145</v>
      </c>
      <c r="G1725" s="289">
        <v>20.350000000000001</v>
      </c>
      <c r="H1725" s="289">
        <v>19.350000000000001</v>
      </c>
      <c r="I1725" s="289"/>
      <c r="J1725" s="288">
        <v>20</v>
      </c>
      <c r="K1725" s="287" t="str">
        <f>IF(L1725="","",IF(L1725&lt;50,G1725-($K$9*G1725),IF(L1725&gt;=50,H1725-($K$9*H1725))))</f>
        <v/>
      </c>
      <c r="L1725" s="286"/>
    </row>
    <row r="1726" spans="1:12" ht="15" customHeight="1" x14ac:dyDescent="0.25">
      <c r="A1726" s="294" t="s">
        <v>4233</v>
      </c>
      <c r="B1726" s="292" t="s">
        <v>4231</v>
      </c>
      <c r="C1726" s="291" t="s">
        <v>4230</v>
      </c>
      <c r="D1726" s="291" t="s">
        <v>15</v>
      </c>
      <c r="E1726" s="291" t="s">
        <v>4209</v>
      </c>
      <c r="F1726" s="290" t="s">
        <v>145</v>
      </c>
      <c r="G1726" s="289">
        <v>19.149999999999999</v>
      </c>
      <c r="H1726" s="289">
        <v>18.2</v>
      </c>
      <c r="I1726" s="289"/>
      <c r="J1726" s="288">
        <v>18</v>
      </c>
      <c r="K1726" s="287" t="str">
        <f>IF(L1726="","",IF(L1726&lt;50,G1726-($K$9*G1726),IF(L1726&gt;=50,H1726-($K$9*H1726))))</f>
        <v/>
      </c>
      <c r="L1726" s="286"/>
    </row>
    <row r="1727" spans="1:12" ht="15" customHeight="1" x14ac:dyDescent="0.25">
      <c r="A1727" s="294" t="s">
        <v>4232</v>
      </c>
      <c r="B1727" s="292" t="s">
        <v>4231</v>
      </c>
      <c r="C1727" s="291" t="s">
        <v>4230</v>
      </c>
      <c r="D1727" s="291" t="s">
        <v>15</v>
      </c>
      <c r="E1727" s="291" t="s">
        <v>4205</v>
      </c>
      <c r="F1727" s="290" t="s">
        <v>145</v>
      </c>
      <c r="G1727" s="289">
        <v>16.8</v>
      </c>
      <c r="H1727" s="289">
        <v>16</v>
      </c>
      <c r="I1727" s="289"/>
      <c r="J1727" s="288">
        <v>105</v>
      </c>
      <c r="K1727" s="287" t="str">
        <f>IF(L1727="","",IF(L1727&lt;50,G1727-($K$9*G1727),IF(L1727&gt;=50,H1727-($K$9*H1727))))</f>
        <v/>
      </c>
      <c r="L1727" s="286"/>
    </row>
    <row r="1728" spans="1:12" ht="15" customHeight="1" x14ac:dyDescent="0.25">
      <c r="A1728" s="294" t="s">
        <v>4229</v>
      </c>
      <c r="B1728" s="292" t="s">
        <v>4226</v>
      </c>
      <c r="C1728" s="291" t="s">
        <v>4225</v>
      </c>
      <c r="D1728" s="291" t="s">
        <v>15</v>
      </c>
      <c r="E1728" s="291" t="s">
        <v>4215</v>
      </c>
      <c r="F1728" s="290" t="s">
        <v>151</v>
      </c>
      <c r="G1728" s="289">
        <v>20.350000000000001</v>
      </c>
      <c r="H1728" s="289">
        <v>19.350000000000001</v>
      </c>
      <c r="I1728" s="289"/>
      <c r="J1728" s="288">
        <v>20</v>
      </c>
      <c r="K1728" s="287" t="str">
        <f>IF(L1728="","",IF(L1728&lt;50,G1728-($K$9*G1728),IF(L1728&gt;=50,H1728-($K$9*H1728))))</f>
        <v/>
      </c>
      <c r="L1728" s="286"/>
    </row>
    <row r="1729" spans="1:12" ht="15" customHeight="1" x14ac:dyDescent="0.25">
      <c r="A1729" s="294" t="s">
        <v>4228</v>
      </c>
      <c r="B1729" s="292" t="s">
        <v>4226</v>
      </c>
      <c r="C1729" s="291" t="s">
        <v>4225</v>
      </c>
      <c r="D1729" s="291" t="s">
        <v>15</v>
      </c>
      <c r="E1729" s="291" t="s">
        <v>4209</v>
      </c>
      <c r="F1729" s="290" t="s">
        <v>151</v>
      </c>
      <c r="G1729" s="289">
        <v>19.149999999999999</v>
      </c>
      <c r="H1729" s="289">
        <v>18.2</v>
      </c>
      <c r="I1729" s="289"/>
      <c r="J1729" s="288">
        <v>14</v>
      </c>
      <c r="K1729" s="287" t="str">
        <f>IF(L1729="","",IF(L1729&lt;50,G1729-($K$9*G1729),IF(L1729&gt;=50,H1729-($K$9*H1729))))</f>
        <v/>
      </c>
      <c r="L1729" s="286"/>
    </row>
    <row r="1730" spans="1:12" ht="15" customHeight="1" x14ac:dyDescent="0.25">
      <c r="A1730" s="294" t="s">
        <v>4227</v>
      </c>
      <c r="B1730" s="292" t="s">
        <v>4226</v>
      </c>
      <c r="C1730" s="291" t="s">
        <v>4225</v>
      </c>
      <c r="D1730" s="291" t="s">
        <v>15</v>
      </c>
      <c r="E1730" s="291" t="s">
        <v>4211</v>
      </c>
      <c r="F1730" s="290" t="s">
        <v>151</v>
      </c>
      <c r="G1730" s="289">
        <v>15.65</v>
      </c>
      <c r="H1730" s="289">
        <v>14.9</v>
      </c>
      <c r="I1730" s="289"/>
      <c r="J1730" s="288">
        <v>21</v>
      </c>
      <c r="K1730" s="287" t="str">
        <f>IF(L1730="","",IF(L1730&lt;50,G1730-($K$9*G1730),IF(L1730&gt;=50,H1730-($K$9*H1730))))</f>
        <v/>
      </c>
      <c r="L1730" s="286"/>
    </row>
    <row r="1731" spans="1:12" ht="15" customHeight="1" x14ac:dyDescent="0.25">
      <c r="A1731" s="294" t="s">
        <v>4224</v>
      </c>
      <c r="B1731" s="292" t="s">
        <v>235</v>
      </c>
      <c r="C1731" s="291" t="s">
        <v>4223</v>
      </c>
      <c r="D1731" s="291" t="s">
        <v>15</v>
      </c>
      <c r="E1731" s="291" t="s">
        <v>4205</v>
      </c>
      <c r="F1731" s="290" t="s">
        <v>144</v>
      </c>
      <c r="G1731" s="289">
        <v>16.8</v>
      </c>
      <c r="H1731" s="289">
        <v>16</v>
      </c>
      <c r="I1731" s="289"/>
      <c r="J1731" s="288">
        <v>27</v>
      </c>
      <c r="K1731" s="287" t="str">
        <f>IF(L1731="","",IF(L1731&lt;50,G1731-($K$9*G1731),IF(L1731&gt;=50,H1731-($K$9*H1731))))</f>
        <v/>
      </c>
      <c r="L1731" s="286"/>
    </row>
    <row r="1732" spans="1:12" ht="15" customHeight="1" x14ac:dyDescent="0.25">
      <c r="A1732" s="294" t="s">
        <v>4222</v>
      </c>
      <c r="B1732" s="292" t="s">
        <v>224</v>
      </c>
      <c r="C1732" s="291" t="s">
        <v>4218</v>
      </c>
      <c r="D1732" s="291" t="s">
        <v>15</v>
      </c>
      <c r="E1732" s="291" t="s">
        <v>4215</v>
      </c>
      <c r="F1732" s="290" t="s">
        <v>150</v>
      </c>
      <c r="G1732" s="289">
        <v>20.350000000000001</v>
      </c>
      <c r="H1732" s="289">
        <v>19.350000000000001</v>
      </c>
      <c r="I1732" s="289"/>
      <c r="J1732" s="288">
        <v>11</v>
      </c>
      <c r="K1732" s="287" t="str">
        <f>IF(L1732="","",IF(L1732&lt;50,G1732-($K$9*G1732),IF(L1732&gt;=50,H1732-($K$9*H1732))))</f>
        <v/>
      </c>
      <c r="L1732" s="286"/>
    </row>
    <row r="1733" spans="1:12" ht="15" customHeight="1" x14ac:dyDescent="0.25">
      <c r="A1733" s="294" t="s">
        <v>4221</v>
      </c>
      <c r="B1733" s="292" t="s">
        <v>224</v>
      </c>
      <c r="C1733" s="291" t="s">
        <v>4218</v>
      </c>
      <c r="D1733" s="291" t="s">
        <v>15</v>
      </c>
      <c r="E1733" s="291" t="s">
        <v>4209</v>
      </c>
      <c r="F1733" s="290" t="s">
        <v>150</v>
      </c>
      <c r="G1733" s="289">
        <v>19.149999999999999</v>
      </c>
      <c r="H1733" s="289">
        <v>18.2</v>
      </c>
      <c r="I1733" s="289"/>
      <c r="J1733" s="288">
        <v>22</v>
      </c>
      <c r="K1733" s="287" t="str">
        <f>IF(L1733="","",IF(L1733&lt;50,G1733-($K$9*G1733),IF(L1733&gt;=50,H1733-($K$9*H1733))))</f>
        <v/>
      </c>
      <c r="L1733" s="286"/>
    </row>
    <row r="1734" spans="1:12" ht="15" customHeight="1" x14ac:dyDescent="0.25">
      <c r="A1734" s="294" t="s">
        <v>4220</v>
      </c>
      <c r="B1734" s="292" t="s">
        <v>224</v>
      </c>
      <c r="C1734" s="291" t="s">
        <v>4218</v>
      </c>
      <c r="D1734" s="291" t="s">
        <v>15</v>
      </c>
      <c r="E1734" s="291" t="s">
        <v>4205</v>
      </c>
      <c r="F1734" s="290" t="s">
        <v>150</v>
      </c>
      <c r="G1734" s="289">
        <v>16.8</v>
      </c>
      <c r="H1734" s="289">
        <v>16</v>
      </c>
      <c r="I1734" s="289"/>
      <c r="J1734" s="288">
        <v>284</v>
      </c>
      <c r="K1734" s="287" t="str">
        <f>IF(L1734="","",IF(L1734&lt;50,G1734-($K$9*G1734),IF(L1734&gt;=50,H1734-($K$9*H1734))))</f>
        <v/>
      </c>
      <c r="L1734" s="286"/>
    </row>
    <row r="1735" spans="1:12" ht="15" customHeight="1" x14ac:dyDescent="0.25">
      <c r="A1735" s="294" t="s">
        <v>4219</v>
      </c>
      <c r="B1735" s="292" t="s">
        <v>224</v>
      </c>
      <c r="C1735" s="291" t="s">
        <v>4218</v>
      </c>
      <c r="D1735" s="291" t="s">
        <v>15</v>
      </c>
      <c r="E1735" s="291" t="s">
        <v>4211</v>
      </c>
      <c r="F1735" s="290" t="s">
        <v>150</v>
      </c>
      <c r="G1735" s="289">
        <v>15.65</v>
      </c>
      <c r="H1735" s="289">
        <v>14.9</v>
      </c>
      <c r="I1735" s="289"/>
      <c r="J1735" s="288">
        <v>136</v>
      </c>
      <c r="K1735" s="287" t="str">
        <f>IF(L1735="","",IF(L1735&lt;50,G1735-($K$9*G1735),IF(L1735&gt;=50,H1735-($K$9*H1735))))</f>
        <v/>
      </c>
      <c r="L1735" s="286"/>
    </row>
    <row r="1736" spans="1:12" ht="15" customHeight="1" x14ac:dyDescent="0.25">
      <c r="A1736" s="294" t="s">
        <v>4217</v>
      </c>
      <c r="B1736" s="292" t="s">
        <v>225</v>
      </c>
      <c r="C1736" s="291" t="s">
        <v>4216</v>
      </c>
      <c r="D1736" s="291" t="s">
        <v>15</v>
      </c>
      <c r="E1736" s="291" t="s">
        <v>4215</v>
      </c>
      <c r="F1736" s="290" t="s">
        <v>147</v>
      </c>
      <c r="G1736" s="289">
        <v>20.350000000000001</v>
      </c>
      <c r="H1736" s="289">
        <v>19.350000000000001</v>
      </c>
      <c r="I1736" s="289"/>
      <c r="J1736" s="288">
        <v>99</v>
      </c>
      <c r="K1736" s="287" t="str">
        <f>IF(L1736="","",IF(L1736&lt;50,G1736-($K$9*G1736),IF(L1736&gt;=50,H1736-($K$9*H1736))))</f>
        <v/>
      </c>
      <c r="L1736" s="286"/>
    </row>
    <row r="1737" spans="1:12" ht="15" customHeight="1" x14ac:dyDescent="0.25">
      <c r="A1737" s="294" t="s">
        <v>4214</v>
      </c>
      <c r="B1737" s="292" t="s">
        <v>226</v>
      </c>
      <c r="C1737" s="291" t="s">
        <v>4212</v>
      </c>
      <c r="D1737" s="291" t="s">
        <v>15</v>
      </c>
      <c r="E1737" s="291" t="s">
        <v>4209</v>
      </c>
      <c r="F1737" s="290" t="s">
        <v>196</v>
      </c>
      <c r="G1737" s="289">
        <v>19.149999999999999</v>
      </c>
      <c r="H1737" s="289">
        <v>18.2</v>
      </c>
      <c r="I1737" s="289"/>
      <c r="J1737" s="288">
        <v>81</v>
      </c>
      <c r="K1737" s="287" t="str">
        <f>IF(L1737="","",IF(L1737&lt;50,G1737-($K$9*G1737),IF(L1737&gt;=50,H1737-($K$9*H1737))))</f>
        <v/>
      </c>
      <c r="L1737" s="286"/>
    </row>
    <row r="1738" spans="1:12" ht="15" customHeight="1" x14ac:dyDescent="0.25">
      <c r="A1738" s="294" t="s">
        <v>4213</v>
      </c>
      <c r="B1738" s="292" t="s">
        <v>226</v>
      </c>
      <c r="C1738" s="291" t="s">
        <v>4212</v>
      </c>
      <c r="D1738" s="291" t="s">
        <v>15</v>
      </c>
      <c r="E1738" s="291" t="s">
        <v>4211</v>
      </c>
      <c r="F1738" s="290" t="s">
        <v>196</v>
      </c>
      <c r="G1738" s="289">
        <v>15.65</v>
      </c>
      <c r="H1738" s="289">
        <v>14.9</v>
      </c>
      <c r="I1738" s="289"/>
      <c r="J1738" s="288">
        <v>49</v>
      </c>
      <c r="K1738" s="287" t="str">
        <f>IF(L1738="","",IF(L1738&lt;50,G1738-($K$9*G1738),IF(L1738&gt;=50,H1738-($K$9*H1738))))</f>
        <v/>
      </c>
      <c r="L1738" s="286"/>
    </row>
    <row r="1739" spans="1:12" ht="15" customHeight="1" x14ac:dyDescent="0.25">
      <c r="A1739" s="294" t="s">
        <v>4210</v>
      </c>
      <c r="B1739" s="292" t="s">
        <v>4207</v>
      </c>
      <c r="C1739" s="291" t="s">
        <v>4206</v>
      </c>
      <c r="D1739" s="291" t="s">
        <v>15</v>
      </c>
      <c r="E1739" s="291" t="s">
        <v>4209</v>
      </c>
      <c r="F1739" s="290" t="s">
        <v>144</v>
      </c>
      <c r="G1739" s="289">
        <v>19.149999999999999</v>
      </c>
      <c r="H1739" s="289">
        <v>18.2</v>
      </c>
      <c r="I1739" s="289"/>
      <c r="J1739" s="288">
        <v>299</v>
      </c>
      <c r="K1739" s="287" t="str">
        <f>IF(L1739="","",IF(L1739&lt;50,G1739-($K$9*G1739),IF(L1739&gt;=50,H1739-($K$9*H1739))))</f>
        <v/>
      </c>
      <c r="L1739" s="286"/>
    </row>
    <row r="1740" spans="1:12" ht="15" customHeight="1" x14ac:dyDescent="0.25">
      <c r="A1740" s="294" t="s">
        <v>4208</v>
      </c>
      <c r="B1740" s="292" t="s">
        <v>4207</v>
      </c>
      <c r="C1740" s="291" t="s">
        <v>4206</v>
      </c>
      <c r="D1740" s="291" t="s">
        <v>15</v>
      </c>
      <c r="E1740" s="291" t="s">
        <v>4205</v>
      </c>
      <c r="F1740" s="290" t="s">
        <v>144</v>
      </c>
      <c r="G1740" s="289">
        <v>16.5</v>
      </c>
      <c r="H1740" s="289">
        <v>15.7</v>
      </c>
      <c r="I1740" s="289"/>
      <c r="J1740" s="288">
        <v>172</v>
      </c>
      <c r="K1740" s="287" t="str">
        <f>IF(L1740="","",IF(L1740&lt;50,G1740-($K$9*G1740),IF(L1740&gt;=50,H1740-($K$9*H1740))))</f>
        <v/>
      </c>
      <c r="L1740" s="286"/>
    </row>
    <row r="1741" spans="1:12" ht="15" customHeight="1" x14ac:dyDescent="0.25">
      <c r="A1741" s="294" t="s">
        <v>4204</v>
      </c>
      <c r="B1741" s="292" t="s">
        <v>4201</v>
      </c>
      <c r="C1741" s="291" t="s">
        <v>4200</v>
      </c>
      <c r="D1741" s="291" t="s">
        <v>15</v>
      </c>
      <c r="E1741" s="291" t="s">
        <v>3708</v>
      </c>
      <c r="F1741" s="290" t="s">
        <v>19</v>
      </c>
      <c r="G1741" s="289">
        <v>45.65</v>
      </c>
      <c r="H1741" s="289">
        <v>38.85</v>
      </c>
      <c r="I1741" s="289"/>
      <c r="J1741" s="288">
        <v>68</v>
      </c>
      <c r="K1741" s="287" t="str">
        <f>IF(L1741="","",IF(L1741&lt;50,G1741-($K$9*G1741),IF(L1741&gt;=50,H1741-($K$9*H1741))))</f>
        <v/>
      </c>
      <c r="L1741" s="286"/>
    </row>
    <row r="1742" spans="1:12" ht="15" customHeight="1" x14ac:dyDescent="0.25">
      <c r="A1742" s="294" t="s">
        <v>4203</v>
      </c>
      <c r="B1742" s="292" t="s">
        <v>4201</v>
      </c>
      <c r="C1742" s="291" t="s">
        <v>4200</v>
      </c>
      <c r="D1742" s="291" t="s">
        <v>15</v>
      </c>
      <c r="E1742" s="291" t="s">
        <v>3613</v>
      </c>
      <c r="F1742" s="290" t="s">
        <v>19</v>
      </c>
      <c r="G1742" s="289">
        <v>31</v>
      </c>
      <c r="H1742" s="289">
        <v>26.35</v>
      </c>
      <c r="I1742" s="289"/>
      <c r="J1742" s="288">
        <v>444</v>
      </c>
      <c r="K1742" s="287" t="str">
        <f>IF(L1742="","",IF(L1742&lt;50,G1742-($K$9*G1742),IF(L1742&gt;=50,H1742-($K$9*H1742))))</f>
        <v/>
      </c>
      <c r="L1742" s="286"/>
    </row>
    <row r="1743" spans="1:12" ht="15" customHeight="1" x14ac:dyDescent="0.25">
      <c r="A1743" s="294" t="s">
        <v>4202</v>
      </c>
      <c r="B1743" s="292" t="s">
        <v>4201</v>
      </c>
      <c r="C1743" s="291" t="s">
        <v>4200</v>
      </c>
      <c r="D1743" s="291" t="s">
        <v>15</v>
      </c>
      <c r="E1743" s="291" t="s">
        <v>3848</v>
      </c>
      <c r="F1743" s="290" t="s">
        <v>19</v>
      </c>
      <c r="G1743" s="289">
        <v>15.35</v>
      </c>
      <c r="H1743" s="289">
        <v>13.05</v>
      </c>
      <c r="I1743" s="289"/>
      <c r="J1743" s="288">
        <v>9</v>
      </c>
      <c r="K1743" s="287" t="str">
        <f>IF(L1743="","",IF(L1743&lt;50,G1743-($K$9*G1743),IF(L1743&gt;=50,H1743-($K$9*H1743))))</f>
        <v/>
      </c>
      <c r="L1743" s="286"/>
    </row>
    <row r="1744" spans="1:12" ht="15" customHeight="1" x14ac:dyDescent="0.25">
      <c r="A1744" s="294" t="s">
        <v>4199</v>
      </c>
      <c r="B1744" s="292" t="s">
        <v>4193</v>
      </c>
      <c r="C1744" s="291" t="s">
        <v>4192</v>
      </c>
      <c r="D1744" s="291" t="s">
        <v>15</v>
      </c>
      <c r="E1744" s="291" t="s">
        <v>3619</v>
      </c>
      <c r="F1744" s="290" t="s">
        <v>16</v>
      </c>
      <c r="G1744" s="289">
        <v>39.35</v>
      </c>
      <c r="H1744" s="289">
        <v>33.450000000000003</v>
      </c>
      <c r="I1744" s="289"/>
      <c r="J1744" s="288">
        <v>45</v>
      </c>
      <c r="K1744" s="287" t="str">
        <f>IF(L1744="","",IF(L1744&lt;50,G1744-($K$9*G1744),IF(L1744&gt;=50,H1744-($K$9*H1744))))</f>
        <v/>
      </c>
      <c r="L1744" s="286"/>
    </row>
    <row r="1745" spans="1:12" ht="15" customHeight="1" x14ac:dyDescent="0.25">
      <c r="A1745" s="294" t="s">
        <v>4198</v>
      </c>
      <c r="B1745" s="292" t="s">
        <v>4193</v>
      </c>
      <c r="C1745" s="291" t="s">
        <v>4192</v>
      </c>
      <c r="D1745" s="291" t="s">
        <v>15</v>
      </c>
      <c r="E1745" s="291" t="s">
        <v>3617</v>
      </c>
      <c r="F1745" s="290" t="s">
        <v>16</v>
      </c>
      <c r="G1745" s="289">
        <v>31.6</v>
      </c>
      <c r="H1745" s="289">
        <v>26.9</v>
      </c>
      <c r="I1745" s="289"/>
      <c r="J1745" s="288">
        <v>62</v>
      </c>
      <c r="K1745" s="287" t="str">
        <f>IF(L1745="","",IF(L1745&lt;50,G1745-($K$9*G1745),IF(L1745&gt;=50,H1745-($K$9*H1745))))</f>
        <v/>
      </c>
      <c r="L1745" s="286"/>
    </row>
    <row r="1746" spans="1:12" ht="15" customHeight="1" x14ac:dyDescent="0.25">
      <c r="A1746" s="294" t="s">
        <v>4197</v>
      </c>
      <c r="B1746" s="292" t="s">
        <v>4193</v>
      </c>
      <c r="C1746" s="291" t="s">
        <v>4192</v>
      </c>
      <c r="D1746" s="291" t="s">
        <v>15</v>
      </c>
      <c r="E1746" s="291" t="s">
        <v>3952</v>
      </c>
      <c r="F1746" s="290" t="s">
        <v>16</v>
      </c>
      <c r="G1746" s="289">
        <v>26.85</v>
      </c>
      <c r="H1746" s="289">
        <v>22.85</v>
      </c>
      <c r="I1746" s="289"/>
      <c r="J1746" s="288">
        <v>8</v>
      </c>
      <c r="K1746" s="287" t="str">
        <f>IF(L1746="","",IF(L1746&lt;50,G1746-($K$9*G1746),IF(L1746&gt;=50,H1746-($K$9*H1746))))</f>
        <v/>
      </c>
      <c r="L1746" s="286"/>
    </row>
    <row r="1747" spans="1:12" ht="15" customHeight="1" x14ac:dyDescent="0.25">
      <c r="A1747" s="294" t="s">
        <v>4196</v>
      </c>
      <c r="B1747" s="292" t="s">
        <v>4193</v>
      </c>
      <c r="C1747" s="291" t="s">
        <v>4192</v>
      </c>
      <c r="D1747" s="291" t="s">
        <v>15</v>
      </c>
      <c r="E1747" s="291" t="s">
        <v>3638</v>
      </c>
      <c r="F1747" s="290" t="s">
        <v>16</v>
      </c>
      <c r="G1747" s="289">
        <v>23.45</v>
      </c>
      <c r="H1747" s="289">
        <v>19.95</v>
      </c>
      <c r="I1747" s="289"/>
      <c r="J1747" s="288">
        <v>75</v>
      </c>
      <c r="K1747" s="287" t="str">
        <f>IF(L1747="","",IF(L1747&lt;50,G1747-($K$9*G1747),IF(L1747&gt;=50,H1747-($K$9*H1747))))</f>
        <v/>
      </c>
      <c r="L1747" s="286"/>
    </row>
    <row r="1748" spans="1:12" ht="15" customHeight="1" x14ac:dyDescent="0.25">
      <c r="A1748" s="294" t="s">
        <v>4195</v>
      </c>
      <c r="B1748" s="292" t="s">
        <v>4193</v>
      </c>
      <c r="C1748" s="291" t="s">
        <v>4192</v>
      </c>
      <c r="D1748" s="291" t="s">
        <v>15</v>
      </c>
      <c r="E1748" s="291" t="s">
        <v>3636</v>
      </c>
      <c r="F1748" s="290" t="s">
        <v>16</v>
      </c>
      <c r="G1748" s="289">
        <v>20.7</v>
      </c>
      <c r="H1748" s="289">
        <v>17.600000000000001</v>
      </c>
      <c r="I1748" s="289"/>
      <c r="J1748" s="288">
        <v>96</v>
      </c>
      <c r="K1748" s="287" t="str">
        <f>IF(L1748="","",IF(L1748&lt;50,G1748-($K$9*G1748),IF(L1748&gt;=50,H1748-($K$9*H1748))))</f>
        <v/>
      </c>
      <c r="L1748" s="286"/>
    </row>
    <row r="1749" spans="1:12" ht="15" customHeight="1" x14ac:dyDescent="0.25">
      <c r="A1749" s="294" t="s">
        <v>4194</v>
      </c>
      <c r="B1749" s="292" t="s">
        <v>4193</v>
      </c>
      <c r="C1749" s="291" t="s">
        <v>4192</v>
      </c>
      <c r="D1749" s="291" t="s">
        <v>15</v>
      </c>
      <c r="E1749" s="291" t="s">
        <v>3629</v>
      </c>
      <c r="F1749" s="290" t="s">
        <v>16</v>
      </c>
      <c r="G1749" s="289">
        <v>18.149999999999999</v>
      </c>
      <c r="H1749" s="289">
        <v>15.45</v>
      </c>
      <c r="I1749" s="289"/>
      <c r="J1749" s="288">
        <v>29</v>
      </c>
      <c r="K1749" s="287" t="str">
        <f>IF(L1749="","",IF(L1749&lt;50,G1749-($K$9*G1749),IF(L1749&gt;=50,H1749-($K$9*H1749))))</f>
        <v/>
      </c>
      <c r="L1749" s="286"/>
    </row>
    <row r="1750" spans="1:12" ht="15" customHeight="1" x14ac:dyDescent="0.25">
      <c r="A1750" s="294" t="s">
        <v>4191</v>
      </c>
      <c r="B1750" s="292" t="s">
        <v>4188</v>
      </c>
      <c r="C1750" s="291" t="s">
        <v>4187</v>
      </c>
      <c r="D1750" s="291" t="s">
        <v>15</v>
      </c>
      <c r="E1750" s="291" t="s">
        <v>3621</v>
      </c>
      <c r="F1750" s="290" t="s">
        <v>20</v>
      </c>
      <c r="G1750" s="289">
        <v>53.7</v>
      </c>
      <c r="H1750" s="289">
        <v>45.65</v>
      </c>
      <c r="I1750" s="289"/>
      <c r="J1750" s="288">
        <v>7</v>
      </c>
      <c r="K1750" s="287" t="str">
        <f>IF(L1750="","",IF(L1750&lt;50,G1750-($K$9*G1750),IF(L1750&gt;=50,H1750-($K$9*H1750))))</f>
        <v/>
      </c>
      <c r="L1750" s="286"/>
    </row>
    <row r="1751" spans="1:12" ht="15" customHeight="1" x14ac:dyDescent="0.25">
      <c r="A1751" s="294" t="s">
        <v>4190</v>
      </c>
      <c r="B1751" s="292" t="s">
        <v>4188</v>
      </c>
      <c r="C1751" s="291" t="s">
        <v>4187</v>
      </c>
      <c r="D1751" s="291" t="s">
        <v>15</v>
      </c>
      <c r="E1751" s="291" t="s">
        <v>3619</v>
      </c>
      <c r="F1751" s="290" t="s">
        <v>20</v>
      </c>
      <c r="G1751" s="289">
        <v>44.25</v>
      </c>
      <c r="H1751" s="289">
        <v>37.65</v>
      </c>
      <c r="I1751" s="289"/>
      <c r="J1751" s="288">
        <v>56</v>
      </c>
      <c r="K1751" s="287" t="str">
        <f>IF(L1751="","",IF(L1751&lt;50,G1751-($K$9*G1751),IF(L1751&gt;=50,H1751-($K$9*H1751))))</f>
        <v/>
      </c>
      <c r="L1751" s="286"/>
    </row>
    <row r="1752" spans="1:12" ht="15" customHeight="1" x14ac:dyDescent="0.25">
      <c r="A1752" s="294" t="s">
        <v>4189</v>
      </c>
      <c r="B1752" s="292" t="s">
        <v>4188</v>
      </c>
      <c r="C1752" s="291" t="s">
        <v>4187</v>
      </c>
      <c r="D1752" s="291" t="s">
        <v>15</v>
      </c>
      <c r="E1752" s="291" t="s">
        <v>3638</v>
      </c>
      <c r="F1752" s="290" t="s">
        <v>20</v>
      </c>
      <c r="G1752" s="289">
        <v>29.35</v>
      </c>
      <c r="H1752" s="289">
        <v>24.95</v>
      </c>
      <c r="I1752" s="289"/>
      <c r="J1752" s="288">
        <v>28</v>
      </c>
      <c r="K1752" s="287" t="str">
        <f>IF(L1752="","",IF(L1752&lt;50,G1752-($K$9*G1752),IF(L1752&gt;=50,H1752-($K$9*H1752))))</f>
        <v/>
      </c>
      <c r="L1752" s="286"/>
    </row>
    <row r="1753" spans="1:12" ht="15" customHeight="1" x14ac:dyDescent="0.25">
      <c r="A1753" s="294" t="s">
        <v>4186</v>
      </c>
      <c r="B1753" s="292" t="s">
        <v>108</v>
      </c>
      <c r="C1753" s="291" t="s">
        <v>4178</v>
      </c>
      <c r="D1753" s="291" t="s">
        <v>15</v>
      </c>
      <c r="E1753" s="291" t="s">
        <v>3755</v>
      </c>
      <c r="F1753" s="290" t="s">
        <v>20</v>
      </c>
      <c r="G1753" s="289">
        <v>102.2</v>
      </c>
      <c r="H1753" s="289">
        <v>86.9</v>
      </c>
      <c r="I1753" s="289"/>
      <c r="J1753" s="288">
        <v>32</v>
      </c>
      <c r="K1753" s="287" t="str">
        <f>IF(L1753="","",IF(L1753&lt;50,G1753-($K$9*G1753),IF(L1753&gt;=50,H1753-($K$9*H1753))))</f>
        <v/>
      </c>
      <c r="L1753" s="286"/>
    </row>
    <row r="1754" spans="1:12" ht="15" customHeight="1" x14ac:dyDescent="0.25">
      <c r="A1754" s="294" t="s">
        <v>4185</v>
      </c>
      <c r="B1754" s="292" t="s">
        <v>108</v>
      </c>
      <c r="C1754" s="291" t="s">
        <v>4178</v>
      </c>
      <c r="D1754" s="291" t="s">
        <v>15</v>
      </c>
      <c r="E1754" s="291" t="s">
        <v>3634</v>
      </c>
      <c r="F1754" s="290" t="s">
        <v>20</v>
      </c>
      <c r="G1754" s="289">
        <v>88.15</v>
      </c>
      <c r="H1754" s="289">
        <v>74.95</v>
      </c>
      <c r="I1754" s="289"/>
      <c r="J1754" s="288">
        <v>50</v>
      </c>
      <c r="K1754" s="287" t="str">
        <f>IF(L1754="","",IF(L1754&lt;50,G1754-($K$9*G1754),IF(L1754&gt;=50,H1754-($K$9*H1754))))</f>
        <v/>
      </c>
      <c r="L1754" s="286"/>
    </row>
    <row r="1755" spans="1:12" ht="15" customHeight="1" x14ac:dyDescent="0.25">
      <c r="A1755" s="294" t="s">
        <v>4184</v>
      </c>
      <c r="B1755" s="292" t="s">
        <v>108</v>
      </c>
      <c r="C1755" s="291" t="s">
        <v>4178</v>
      </c>
      <c r="D1755" s="291" t="s">
        <v>15</v>
      </c>
      <c r="E1755" s="291" t="s">
        <v>3627</v>
      </c>
      <c r="F1755" s="290" t="s">
        <v>20</v>
      </c>
      <c r="G1755" s="289">
        <v>74.400000000000006</v>
      </c>
      <c r="H1755" s="289">
        <v>63.25</v>
      </c>
      <c r="I1755" s="289"/>
      <c r="J1755" s="288">
        <v>50</v>
      </c>
      <c r="K1755" s="287" t="str">
        <f>IF(L1755="","",IF(L1755&lt;50,G1755-($K$9*G1755),IF(L1755&gt;=50,H1755-($K$9*H1755))))</f>
        <v/>
      </c>
      <c r="L1755" s="286"/>
    </row>
    <row r="1756" spans="1:12" ht="15" customHeight="1" x14ac:dyDescent="0.25">
      <c r="A1756" s="294" t="s">
        <v>4183</v>
      </c>
      <c r="B1756" s="292" t="s">
        <v>108</v>
      </c>
      <c r="C1756" s="291" t="s">
        <v>4178</v>
      </c>
      <c r="D1756" s="291" t="s">
        <v>15</v>
      </c>
      <c r="E1756" s="291" t="s">
        <v>3625</v>
      </c>
      <c r="F1756" s="290" t="s">
        <v>20</v>
      </c>
      <c r="G1756" s="289">
        <v>63.25</v>
      </c>
      <c r="H1756" s="289">
        <v>53.8</v>
      </c>
      <c r="I1756" s="289"/>
      <c r="J1756" s="288">
        <v>53</v>
      </c>
      <c r="K1756" s="287" t="str">
        <f>IF(L1756="","",IF(L1756&lt;50,G1756-($K$9*G1756),IF(L1756&gt;=50,H1756-($K$9*H1756))))</f>
        <v/>
      </c>
      <c r="L1756" s="286"/>
    </row>
    <row r="1757" spans="1:12" ht="15" customHeight="1" x14ac:dyDescent="0.25">
      <c r="A1757" s="294" t="s">
        <v>4182</v>
      </c>
      <c r="B1757" s="292" t="s">
        <v>108</v>
      </c>
      <c r="C1757" s="291" t="s">
        <v>4178</v>
      </c>
      <c r="D1757" s="291" t="s">
        <v>15</v>
      </c>
      <c r="E1757" s="291" t="s">
        <v>3613</v>
      </c>
      <c r="F1757" s="290" t="s">
        <v>20</v>
      </c>
      <c r="G1757" s="289">
        <v>28</v>
      </c>
      <c r="H1757" s="289">
        <v>23.8</v>
      </c>
      <c r="I1757" s="289"/>
      <c r="J1757" s="288">
        <v>311</v>
      </c>
      <c r="K1757" s="287" t="str">
        <f>IF(L1757="","",IF(L1757&lt;50,G1757-($K$9*G1757),IF(L1757&gt;=50,H1757-($K$9*H1757))))</f>
        <v/>
      </c>
      <c r="L1757" s="286"/>
    </row>
    <row r="1758" spans="1:12" ht="15" customHeight="1" x14ac:dyDescent="0.25">
      <c r="A1758" s="294" t="s">
        <v>4181</v>
      </c>
      <c r="B1758" s="292" t="s">
        <v>108</v>
      </c>
      <c r="C1758" s="291" t="s">
        <v>4178</v>
      </c>
      <c r="D1758" s="291" t="s">
        <v>15</v>
      </c>
      <c r="E1758" s="291" t="s">
        <v>3638</v>
      </c>
      <c r="F1758" s="290" t="s">
        <v>20</v>
      </c>
      <c r="G1758" s="289">
        <v>23.4</v>
      </c>
      <c r="H1758" s="289">
        <v>19.899999999999999</v>
      </c>
      <c r="I1758" s="289"/>
      <c r="J1758" s="288">
        <v>410</v>
      </c>
      <c r="K1758" s="287" t="str">
        <f>IF(L1758="","",IF(L1758&lt;50,G1758-($K$9*G1758),IF(L1758&gt;=50,H1758-($K$9*H1758))))</f>
        <v/>
      </c>
      <c r="L1758" s="286"/>
    </row>
    <row r="1759" spans="1:12" ht="15" customHeight="1" x14ac:dyDescent="0.25">
      <c r="A1759" s="294" t="s">
        <v>4180</v>
      </c>
      <c r="B1759" s="292" t="s">
        <v>108</v>
      </c>
      <c r="C1759" s="291" t="s">
        <v>4178</v>
      </c>
      <c r="D1759" s="291" t="s">
        <v>15</v>
      </c>
      <c r="E1759" s="291" t="s">
        <v>3636</v>
      </c>
      <c r="F1759" s="290" t="s">
        <v>20</v>
      </c>
      <c r="G1759" s="289">
        <v>20.7</v>
      </c>
      <c r="H1759" s="289">
        <v>17.600000000000001</v>
      </c>
      <c r="I1759" s="289"/>
      <c r="J1759" s="288">
        <v>76</v>
      </c>
      <c r="K1759" s="287" t="str">
        <f>IF(L1759="","",IF(L1759&lt;50,G1759-($K$9*G1759),IF(L1759&gt;=50,H1759-($K$9*H1759))))</f>
        <v/>
      </c>
      <c r="L1759" s="286"/>
    </row>
    <row r="1760" spans="1:12" ht="15" customHeight="1" x14ac:dyDescent="0.25">
      <c r="A1760" s="294" t="s">
        <v>4179</v>
      </c>
      <c r="B1760" s="292" t="s">
        <v>108</v>
      </c>
      <c r="C1760" s="291" t="s">
        <v>4178</v>
      </c>
      <c r="D1760" s="291" t="s">
        <v>15</v>
      </c>
      <c r="E1760" s="291" t="s">
        <v>3629</v>
      </c>
      <c r="F1760" s="290" t="s">
        <v>20</v>
      </c>
      <c r="G1760" s="289">
        <v>16.399999999999999</v>
      </c>
      <c r="H1760" s="289">
        <v>13.95</v>
      </c>
      <c r="I1760" s="289"/>
      <c r="J1760" s="288">
        <v>139</v>
      </c>
      <c r="K1760" s="287" t="str">
        <f>IF(L1760="","",IF(L1760&lt;50,G1760-($K$9*G1760),IF(L1760&gt;=50,H1760-($K$9*H1760))))</f>
        <v/>
      </c>
      <c r="L1760" s="286"/>
    </row>
    <row r="1761" spans="1:12" ht="15" customHeight="1" x14ac:dyDescent="0.25">
      <c r="A1761" s="294" t="s">
        <v>4177</v>
      </c>
      <c r="B1761" s="292" t="s">
        <v>170</v>
      </c>
      <c r="C1761" s="291" t="s">
        <v>2763</v>
      </c>
      <c r="D1761" s="291" t="s">
        <v>15</v>
      </c>
      <c r="E1761" s="291" t="s">
        <v>3755</v>
      </c>
      <c r="F1761" s="290" t="s">
        <v>20</v>
      </c>
      <c r="G1761" s="289">
        <v>101.15</v>
      </c>
      <c r="H1761" s="289">
        <v>86</v>
      </c>
      <c r="I1761" s="289"/>
      <c r="J1761" s="288">
        <v>17</v>
      </c>
      <c r="K1761" s="287" t="str">
        <f>IF(L1761="","",IF(L1761&lt;50,G1761-($K$9*G1761),IF(L1761&gt;=50,H1761-($K$9*H1761))))</f>
        <v/>
      </c>
      <c r="L1761" s="286"/>
    </row>
    <row r="1762" spans="1:12" ht="15" customHeight="1" x14ac:dyDescent="0.25">
      <c r="A1762" s="294" t="s">
        <v>4176</v>
      </c>
      <c r="B1762" s="292" t="s">
        <v>170</v>
      </c>
      <c r="C1762" s="291" t="s">
        <v>2763</v>
      </c>
      <c r="D1762" s="291" t="s">
        <v>15</v>
      </c>
      <c r="E1762" s="291" t="s">
        <v>3634</v>
      </c>
      <c r="F1762" s="290" t="s">
        <v>20</v>
      </c>
      <c r="G1762" s="289">
        <v>87.4</v>
      </c>
      <c r="H1762" s="289">
        <v>74.3</v>
      </c>
      <c r="I1762" s="289"/>
      <c r="J1762" s="288">
        <v>55</v>
      </c>
      <c r="K1762" s="287" t="str">
        <f>IF(L1762="","",IF(L1762&lt;50,G1762-($K$9*G1762),IF(L1762&gt;=50,H1762-($K$9*H1762))))</f>
        <v/>
      </c>
      <c r="L1762" s="286"/>
    </row>
    <row r="1763" spans="1:12" ht="15" customHeight="1" x14ac:dyDescent="0.25">
      <c r="A1763" s="294" t="s">
        <v>4175</v>
      </c>
      <c r="B1763" s="292" t="s">
        <v>170</v>
      </c>
      <c r="C1763" s="291" t="s">
        <v>2763</v>
      </c>
      <c r="D1763" s="291" t="s">
        <v>15</v>
      </c>
      <c r="E1763" s="291" t="s">
        <v>3627</v>
      </c>
      <c r="F1763" s="290" t="s">
        <v>20</v>
      </c>
      <c r="G1763" s="289">
        <v>73.599999999999994</v>
      </c>
      <c r="H1763" s="289">
        <v>62.6</v>
      </c>
      <c r="I1763" s="289"/>
      <c r="J1763" s="288">
        <v>153</v>
      </c>
      <c r="K1763" s="287" t="str">
        <f>IF(L1763="","",IF(L1763&lt;50,G1763-($K$9*G1763),IF(L1763&gt;=50,H1763-($K$9*H1763))))</f>
        <v/>
      </c>
      <c r="L1763" s="286"/>
    </row>
    <row r="1764" spans="1:12" ht="15" customHeight="1" x14ac:dyDescent="0.25">
      <c r="A1764" s="294" t="s">
        <v>4174</v>
      </c>
      <c r="B1764" s="292" t="s">
        <v>170</v>
      </c>
      <c r="C1764" s="291" t="s">
        <v>2763</v>
      </c>
      <c r="D1764" s="291" t="s">
        <v>15</v>
      </c>
      <c r="E1764" s="291" t="s">
        <v>3625</v>
      </c>
      <c r="F1764" s="290" t="s">
        <v>20</v>
      </c>
      <c r="G1764" s="289">
        <v>62.6</v>
      </c>
      <c r="H1764" s="289">
        <v>53.25</v>
      </c>
      <c r="I1764" s="289"/>
      <c r="J1764" s="288">
        <v>500</v>
      </c>
      <c r="K1764" s="287" t="str">
        <f>IF(L1764="","",IF(L1764&lt;50,G1764-($K$9*G1764),IF(L1764&gt;=50,H1764-($K$9*H1764))))</f>
        <v/>
      </c>
      <c r="L1764" s="286"/>
    </row>
    <row r="1765" spans="1:12" ht="15" customHeight="1" x14ac:dyDescent="0.25">
      <c r="A1765" s="294" t="s">
        <v>4173</v>
      </c>
      <c r="B1765" s="292" t="s">
        <v>170</v>
      </c>
      <c r="C1765" s="291" t="s">
        <v>2763</v>
      </c>
      <c r="D1765" s="291" t="s">
        <v>15</v>
      </c>
      <c r="E1765" s="291" t="s">
        <v>3623</v>
      </c>
      <c r="F1765" s="290" t="s">
        <v>20</v>
      </c>
      <c r="G1765" s="289">
        <v>53.7</v>
      </c>
      <c r="H1765" s="289">
        <v>45.65</v>
      </c>
      <c r="I1765" s="289"/>
      <c r="J1765" s="288">
        <v>500</v>
      </c>
      <c r="K1765" s="287" t="str">
        <f>IF(L1765="","",IF(L1765&lt;50,G1765-($K$9*G1765),IF(L1765&gt;=50,H1765-($K$9*H1765))))</f>
        <v/>
      </c>
      <c r="L1765" s="286"/>
    </row>
    <row r="1766" spans="1:12" ht="15" customHeight="1" x14ac:dyDescent="0.25">
      <c r="A1766" s="294" t="s">
        <v>4172</v>
      </c>
      <c r="B1766" s="292" t="s">
        <v>170</v>
      </c>
      <c r="C1766" s="291" t="s">
        <v>2763</v>
      </c>
      <c r="D1766" s="291" t="s">
        <v>15</v>
      </c>
      <c r="E1766" s="291" t="s">
        <v>3621</v>
      </c>
      <c r="F1766" s="290" t="s">
        <v>20</v>
      </c>
      <c r="G1766" s="289">
        <v>46.7</v>
      </c>
      <c r="H1766" s="289">
        <v>39.700000000000003</v>
      </c>
      <c r="I1766" s="289"/>
      <c r="J1766" s="288">
        <v>106</v>
      </c>
      <c r="K1766" s="287" t="str">
        <f>IF(L1766="","",IF(L1766&lt;50,G1766-($K$9*G1766),IF(L1766&gt;=50,H1766-($K$9*H1766))))</f>
        <v/>
      </c>
      <c r="L1766" s="286"/>
    </row>
    <row r="1767" spans="1:12" ht="15" customHeight="1" x14ac:dyDescent="0.25">
      <c r="A1767" s="294" t="s">
        <v>4171</v>
      </c>
      <c r="B1767" s="292" t="s">
        <v>170</v>
      </c>
      <c r="C1767" s="291" t="s">
        <v>2763</v>
      </c>
      <c r="D1767" s="291" t="s">
        <v>15</v>
      </c>
      <c r="E1767" s="291" t="s">
        <v>3619</v>
      </c>
      <c r="F1767" s="290" t="s">
        <v>20</v>
      </c>
      <c r="G1767" s="289">
        <v>39</v>
      </c>
      <c r="H1767" s="289">
        <v>33.15</v>
      </c>
      <c r="I1767" s="289"/>
      <c r="J1767" s="288">
        <v>21</v>
      </c>
      <c r="K1767" s="287" t="str">
        <f>IF(L1767="","",IF(L1767&lt;50,G1767-($K$9*G1767),IF(L1767&gt;=50,H1767-($K$9*H1767))))</f>
        <v/>
      </c>
      <c r="L1767" s="286"/>
    </row>
    <row r="1768" spans="1:12" ht="15" customHeight="1" x14ac:dyDescent="0.25">
      <c r="A1768" s="294" t="s">
        <v>4170</v>
      </c>
      <c r="B1768" s="292" t="s">
        <v>170</v>
      </c>
      <c r="C1768" s="291" t="s">
        <v>2763</v>
      </c>
      <c r="D1768" s="291" t="s">
        <v>15</v>
      </c>
      <c r="E1768" s="291" t="s">
        <v>3642</v>
      </c>
      <c r="F1768" s="290" t="s">
        <v>20</v>
      </c>
      <c r="G1768" s="289">
        <v>33.5</v>
      </c>
      <c r="H1768" s="289">
        <v>28.5</v>
      </c>
      <c r="I1768" s="289"/>
      <c r="J1768" s="288">
        <v>253</v>
      </c>
      <c r="K1768" s="287" t="str">
        <f>IF(L1768="","",IF(L1768&lt;50,G1768-($K$9*G1768),IF(L1768&gt;=50,H1768-($K$9*H1768))))</f>
        <v/>
      </c>
      <c r="L1768" s="286"/>
    </row>
    <row r="1769" spans="1:12" ht="15" customHeight="1" x14ac:dyDescent="0.25">
      <c r="A1769" s="294" t="s">
        <v>4169</v>
      </c>
      <c r="B1769" s="292" t="s">
        <v>170</v>
      </c>
      <c r="C1769" s="291" t="s">
        <v>2763</v>
      </c>
      <c r="D1769" s="291" t="s">
        <v>15</v>
      </c>
      <c r="E1769" s="291" t="s">
        <v>3615</v>
      </c>
      <c r="F1769" s="290" t="s">
        <v>20</v>
      </c>
      <c r="G1769" s="289">
        <v>30.75</v>
      </c>
      <c r="H1769" s="289">
        <v>26.15</v>
      </c>
      <c r="I1769" s="289"/>
      <c r="J1769" s="288">
        <v>500</v>
      </c>
      <c r="K1769" s="287" t="str">
        <f>IF(L1769="","",IF(L1769&lt;50,G1769-($K$9*G1769),IF(L1769&gt;=50,H1769-($K$9*H1769))))</f>
        <v/>
      </c>
      <c r="L1769" s="286"/>
    </row>
    <row r="1770" spans="1:12" ht="15" customHeight="1" x14ac:dyDescent="0.25">
      <c r="A1770" s="294" t="s">
        <v>4168</v>
      </c>
      <c r="B1770" s="292" t="s">
        <v>170</v>
      </c>
      <c r="C1770" s="291" t="s">
        <v>2763</v>
      </c>
      <c r="D1770" s="291" t="s">
        <v>15</v>
      </c>
      <c r="E1770" s="291" t="s">
        <v>3613</v>
      </c>
      <c r="F1770" s="290" t="s">
        <v>20</v>
      </c>
      <c r="G1770" s="289">
        <v>27.75</v>
      </c>
      <c r="H1770" s="289">
        <v>23.6</v>
      </c>
      <c r="I1770" s="289"/>
      <c r="J1770" s="288">
        <v>500</v>
      </c>
      <c r="K1770" s="287" t="str">
        <f>IF(L1770="","",IF(L1770&lt;50,G1770-($K$9*G1770),IF(L1770&gt;=50,H1770-($K$9*H1770))))</f>
        <v/>
      </c>
      <c r="L1770" s="286"/>
    </row>
    <row r="1771" spans="1:12" ht="15" customHeight="1" x14ac:dyDescent="0.25">
      <c r="A1771" s="294" t="s">
        <v>4167</v>
      </c>
      <c r="B1771" s="292" t="s">
        <v>170</v>
      </c>
      <c r="C1771" s="291" t="s">
        <v>2763</v>
      </c>
      <c r="D1771" s="291" t="s">
        <v>15</v>
      </c>
      <c r="E1771" s="291" t="s">
        <v>3638</v>
      </c>
      <c r="F1771" s="290" t="s">
        <v>20</v>
      </c>
      <c r="G1771" s="289">
        <v>23.25</v>
      </c>
      <c r="H1771" s="289">
        <v>19.8</v>
      </c>
      <c r="I1771" s="289"/>
      <c r="J1771" s="288">
        <v>500</v>
      </c>
      <c r="K1771" s="287" t="str">
        <f>IF(L1771="","",IF(L1771&lt;50,G1771-($K$9*G1771),IF(L1771&gt;=50,H1771-($K$9*H1771))))</f>
        <v/>
      </c>
      <c r="L1771" s="286"/>
    </row>
    <row r="1772" spans="1:12" ht="15" customHeight="1" x14ac:dyDescent="0.25">
      <c r="A1772" s="294" t="s">
        <v>4166</v>
      </c>
      <c r="B1772" s="292" t="s">
        <v>170</v>
      </c>
      <c r="C1772" s="291" t="s">
        <v>2763</v>
      </c>
      <c r="D1772" s="291" t="s">
        <v>15</v>
      </c>
      <c r="E1772" s="291" t="s">
        <v>3636</v>
      </c>
      <c r="F1772" s="290" t="s">
        <v>20</v>
      </c>
      <c r="G1772" s="289">
        <v>20.5</v>
      </c>
      <c r="H1772" s="289">
        <v>17.45</v>
      </c>
      <c r="I1772" s="289"/>
      <c r="J1772" s="288">
        <v>142</v>
      </c>
      <c r="K1772" s="287" t="str">
        <f>IF(L1772="","",IF(L1772&lt;50,G1772-($K$9*G1772),IF(L1772&gt;=50,H1772-($K$9*H1772))))</f>
        <v/>
      </c>
      <c r="L1772" s="286"/>
    </row>
    <row r="1773" spans="1:12" ht="15" customHeight="1" x14ac:dyDescent="0.25">
      <c r="A1773" s="294" t="s">
        <v>4165</v>
      </c>
      <c r="B1773" s="292" t="s">
        <v>170</v>
      </c>
      <c r="C1773" s="291" t="s">
        <v>2763</v>
      </c>
      <c r="D1773" s="291" t="s">
        <v>15</v>
      </c>
      <c r="E1773" s="291" t="s">
        <v>3629</v>
      </c>
      <c r="F1773" s="290" t="s">
        <v>20</v>
      </c>
      <c r="G1773" s="289">
        <v>16.25</v>
      </c>
      <c r="H1773" s="289">
        <v>13.85</v>
      </c>
      <c r="I1773" s="289"/>
      <c r="J1773" s="288">
        <v>500</v>
      </c>
      <c r="K1773" s="287" t="str">
        <f>IF(L1773="","",IF(L1773&lt;50,G1773-($K$9*G1773),IF(L1773&gt;=50,H1773-($K$9*H1773))))</f>
        <v/>
      </c>
      <c r="L1773" s="286"/>
    </row>
    <row r="1774" spans="1:12" ht="15" customHeight="1" x14ac:dyDescent="0.25">
      <c r="A1774" s="294" t="s">
        <v>4164</v>
      </c>
      <c r="B1774" s="292" t="s">
        <v>109</v>
      </c>
      <c r="C1774" s="291" t="s">
        <v>2847</v>
      </c>
      <c r="D1774" s="291" t="s">
        <v>15</v>
      </c>
      <c r="E1774" s="291" t="s">
        <v>3625</v>
      </c>
      <c r="F1774" s="290" t="s">
        <v>16</v>
      </c>
      <c r="G1774" s="289">
        <v>72</v>
      </c>
      <c r="H1774" s="289">
        <v>61.2</v>
      </c>
      <c r="I1774" s="289"/>
      <c r="J1774" s="288">
        <v>25</v>
      </c>
      <c r="K1774" s="287" t="str">
        <f>IF(L1774="","",IF(L1774&lt;50,G1774-($K$9*G1774),IF(L1774&gt;=50,H1774-($K$9*H1774))))</f>
        <v/>
      </c>
      <c r="L1774" s="286"/>
    </row>
    <row r="1775" spans="1:12" ht="15" customHeight="1" x14ac:dyDescent="0.25">
      <c r="A1775" s="294" t="s">
        <v>4163</v>
      </c>
      <c r="B1775" s="292" t="s">
        <v>109</v>
      </c>
      <c r="C1775" s="291" t="s">
        <v>2847</v>
      </c>
      <c r="D1775" s="291" t="s">
        <v>15</v>
      </c>
      <c r="E1775" s="291" t="s">
        <v>3623</v>
      </c>
      <c r="F1775" s="290" t="s">
        <v>16</v>
      </c>
      <c r="G1775" s="289">
        <v>60.85</v>
      </c>
      <c r="H1775" s="289">
        <v>51.75</v>
      </c>
      <c r="I1775" s="289"/>
      <c r="J1775" s="288">
        <v>182</v>
      </c>
      <c r="K1775" s="287" t="str">
        <f>IF(L1775="","",IF(L1775&lt;50,G1775-($K$9*G1775),IF(L1775&gt;=50,H1775-($K$9*H1775))))</f>
        <v/>
      </c>
      <c r="L1775" s="286"/>
    </row>
    <row r="1776" spans="1:12" ht="15" customHeight="1" x14ac:dyDescent="0.25">
      <c r="A1776" s="294" t="s">
        <v>4162</v>
      </c>
      <c r="B1776" s="292" t="s">
        <v>109</v>
      </c>
      <c r="C1776" s="291" t="s">
        <v>2847</v>
      </c>
      <c r="D1776" s="291" t="s">
        <v>15</v>
      </c>
      <c r="E1776" s="291" t="s">
        <v>3621</v>
      </c>
      <c r="F1776" s="290" t="s">
        <v>16</v>
      </c>
      <c r="G1776" s="289">
        <v>50.1</v>
      </c>
      <c r="H1776" s="289">
        <v>42.6</v>
      </c>
      <c r="I1776" s="289"/>
      <c r="J1776" s="288">
        <v>164</v>
      </c>
      <c r="K1776" s="287" t="str">
        <f>IF(L1776="","",IF(L1776&lt;50,G1776-($K$9*G1776),IF(L1776&gt;=50,H1776-($K$9*H1776))))</f>
        <v/>
      </c>
      <c r="L1776" s="286"/>
    </row>
    <row r="1777" spans="1:12" ht="15" customHeight="1" x14ac:dyDescent="0.25">
      <c r="A1777" s="294" t="s">
        <v>4161</v>
      </c>
      <c r="B1777" s="292" t="s">
        <v>109</v>
      </c>
      <c r="C1777" s="291" t="s">
        <v>2847</v>
      </c>
      <c r="D1777" s="291" t="s">
        <v>15</v>
      </c>
      <c r="E1777" s="291" t="s">
        <v>3619</v>
      </c>
      <c r="F1777" s="290" t="s">
        <v>16</v>
      </c>
      <c r="G1777" s="289">
        <v>39.450000000000003</v>
      </c>
      <c r="H1777" s="289">
        <v>33.549999999999997</v>
      </c>
      <c r="I1777" s="289"/>
      <c r="J1777" s="288">
        <v>224</v>
      </c>
      <c r="K1777" s="287" t="str">
        <f>IF(L1777="","",IF(L1777&lt;50,G1777-($K$9*G1777),IF(L1777&gt;=50,H1777-($K$9*H1777))))</f>
        <v/>
      </c>
      <c r="L1777" s="286"/>
    </row>
    <row r="1778" spans="1:12" ht="15" customHeight="1" x14ac:dyDescent="0.25">
      <c r="A1778" s="294" t="s">
        <v>4160</v>
      </c>
      <c r="B1778" s="292" t="s">
        <v>109</v>
      </c>
      <c r="C1778" s="291" t="s">
        <v>2847</v>
      </c>
      <c r="D1778" s="291" t="s">
        <v>15</v>
      </c>
      <c r="E1778" s="291" t="s">
        <v>3617</v>
      </c>
      <c r="F1778" s="290" t="s">
        <v>16</v>
      </c>
      <c r="G1778" s="289">
        <v>32.85</v>
      </c>
      <c r="H1778" s="289">
        <v>27.95</v>
      </c>
      <c r="I1778" s="289"/>
      <c r="J1778" s="288">
        <v>144</v>
      </c>
      <c r="K1778" s="287" t="str">
        <f>IF(L1778="","",IF(L1778&lt;50,G1778-($K$9*G1778),IF(L1778&gt;=50,H1778-($K$9*H1778))))</f>
        <v/>
      </c>
      <c r="L1778" s="286"/>
    </row>
    <row r="1779" spans="1:12" ht="15" customHeight="1" x14ac:dyDescent="0.25">
      <c r="A1779" s="294" t="s">
        <v>4159</v>
      </c>
      <c r="B1779" s="292" t="s">
        <v>109</v>
      </c>
      <c r="C1779" s="291" t="s">
        <v>2847</v>
      </c>
      <c r="D1779" s="291" t="s">
        <v>15</v>
      </c>
      <c r="E1779" s="291" t="s">
        <v>3642</v>
      </c>
      <c r="F1779" s="290" t="s">
        <v>16</v>
      </c>
      <c r="G1779" s="289">
        <v>35.549999999999997</v>
      </c>
      <c r="H1779" s="289">
        <v>30.25</v>
      </c>
      <c r="I1779" s="289"/>
      <c r="J1779" s="288">
        <v>15</v>
      </c>
      <c r="K1779" s="287" t="str">
        <f>IF(L1779="","",IF(L1779&lt;50,G1779-($K$9*G1779),IF(L1779&gt;=50,H1779-($K$9*H1779))))</f>
        <v/>
      </c>
      <c r="L1779" s="286"/>
    </row>
    <row r="1780" spans="1:12" ht="15" customHeight="1" x14ac:dyDescent="0.25">
      <c r="A1780" s="294" t="s">
        <v>4158</v>
      </c>
      <c r="B1780" s="292" t="s">
        <v>109</v>
      </c>
      <c r="C1780" s="291" t="s">
        <v>2847</v>
      </c>
      <c r="D1780" s="291" t="s">
        <v>15</v>
      </c>
      <c r="E1780" s="291" t="s">
        <v>3615</v>
      </c>
      <c r="F1780" s="290" t="s">
        <v>16</v>
      </c>
      <c r="G1780" s="289">
        <v>33.15</v>
      </c>
      <c r="H1780" s="289">
        <v>28.2</v>
      </c>
      <c r="I1780" s="289"/>
      <c r="J1780" s="288">
        <v>178</v>
      </c>
      <c r="K1780" s="287" t="str">
        <f>IF(L1780="","",IF(L1780&lt;50,G1780-($K$9*G1780),IF(L1780&gt;=50,H1780-($K$9*H1780))))</f>
        <v/>
      </c>
      <c r="L1780" s="286"/>
    </row>
    <row r="1781" spans="1:12" ht="15" customHeight="1" x14ac:dyDescent="0.25">
      <c r="A1781" s="294" t="s">
        <v>4157</v>
      </c>
      <c r="B1781" s="292" t="s">
        <v>109</v>
      </c>
      <c r="C1781" s="291" t="s">
        <v>2847</v>
      </c>
      <c r="D1781" s="291" t="s">
        <v>15</v>
      </c>
      <c r="E1781" s="291" t="s">
        <v>3613</v>
      </c>
      <c r="F1781" s="290" t="s">
        <v>16</v>
      </c>
      <c r="G1781" s="289">
        <v>30.55</v>
      </c>
      <c r="H1781" s="289">
        <v>26</v>
      </c>
      <c r="I1781" s="289"/>
      <c r="J1781" s="288">
        <v>341</v>
      </c>
      <c r="K1781" s="287" t="str">
        <f>IF(L1781="","",IF(L1781&lt;50,G1781-($K$9*G1781),IF(L1781&gt;=50,H1781-($K$9*H1781))))</f>
        <v/>
      </c>
      <c r="L1781" s="286"/>
    </row>
    <row r="1782" spans="1:12" ht="15" customHeight="1" x14ac:dyDescent="0.25">
      <c r="A1782" s="294" t="s">
        <v>4156</v>
      </c>
      <c r="B1782" s="292" t="s">
        <v>109</v>
      </c>
      <c r="C1782" s="291" t="s">
        <v>2847</v>
      </c>
      <c r="D1782" s="291" t="s">
        <v>15</v>
      </c>
      <c r="E1782" s="291" t="s">
        <v>3638</v>
      </c>
      <c r="F1782" s="290" t="s">
        <v>16</v>
      </c>
      <c r="G1782" s="289">
        <v>26.2</v>
      </c>
      <c r="H1782" s="289">
        <v>22.3</v>
      </c>
      <c r="I1782" s="289"/>
      <c r="J1782" s="288">
        <v>317</v>
      </c>
      <c r="K1782" s="287" t="str">
        <f>IF(L1782="","",IF(L1782&lt;50,G1782-($K$9*G1782),IF(L1782&gt;=50,H1782-($K$9*H1782))))</f>
        <v/>
      </c>
      <c r="L1782" s="286"/>
    </row>
    <row r="1783" spans="1:12" ht="15" customHeight="1" x14ac:dyDescent="0.25">
      <c r="A1783" s="294" t="s">
        <v>4155</v>
      </c>
      <c r="B1783" s="292" t="s">
        <v>109</v>
      </c>
      <c r="C1783" s="291" t="s">
        <v>2847</v>
      </c>
      <c r="D1783" s="291" t="s">
        <v>15</v>
      </c>
      <c r="E1783" s="291" t="s">
        <v>3636</v>
      </c>
      <c r="F1783" s="290" t="s">
        <v>16</v>
      </c>
      <c r="G1783" s="289">
        <v>22.4</v>
      </c>
      <c r="H1783" s="289">
        <v>19.05</v>
      </c>
      <c r="I1783" s="289"/>
      <c r="J1783" s="288">
        <v>259</v>
      </c>
      <c r="K1783" s="287" t="str">
        <f>IF(L1783="","",IF(L1783&lt;50,G1783-($K$9*G1783),IF(L1783&gt;=50,H1783-($K$9*H1783))))</f>
        <v/>
      </c>
      <c r="L1783" s="286"/>
    </row>
    <row r="1784" spans="1:12" ht="15" customHeight="1" x14ac:dyDescent="0.25">
      <c r="A1784" s="294" t="s">
        <v>4154</v>
      </c>
      <c r="B1784" s="292" t="s">
        <v>109</v>
      </c>
      <c r="C1784" s="291" t="s">
        <v>2847</v>
      </c>
      <c r="D1784" s="291" t="s">
        <v>15</v>
      </c>
      <c r="E1784" s="291" t="s">
        <v>3629</v>
      </c>
      <c r="F1784" s="290" t="s">
        <v>16</v>
      </c>
      <c r="G1784" s="289">
        <v>19.149999999999999</v>
      </c>
      <c r="H1784" s="289">
        <v>16.3</v>
      </c>
      <c r="I1784" s="289"/>
      <c r="J1784" s="288">
        <v>92</v>
      </c>
      <c r="K1784" s="287" t="str">
        <f>IF(L1784="","",IF(L1784&lt;50,G1784-($K$9*G1784),IF(L1784&gt;=50,H1784-($K$9*H1784))))</f>
        <v/>
      </c>
      <c r="L1784" s="286"/>
    </row>
    <row r="1785" spans="1:12" ht="15" customHeight="1" x14ac:dyDescent="0.25">
      <c r="A1785" s="294" t="s">
        <v>4153</v>
      </c>
      <c r="B1785" s="292" t="s">
        <v>110</v>
      </c>
      <c r="C1785" s="291" t="s">
        <v>2820</v>
      </c>
      <c r="D1785" s="291" t="s">
        <v>15</v>
      </c>
      <c r="E1785" s="291" t="s">
        <v>3621</v>
      </c>
      <c r="F1785" s="290" t="s">
        <v>20</v>
      </c>
      <c r="G1785" s="289">
        <v>53.15</v>
      </c>
      <c r="H1785" s="289">
        <v>45.2</v>
      </c>
      <c r="I1785" s="289"/>
      <c r="J1785" s="288">
        <v>264</v>
      </c>
      <c r="K1785" s="287" t="str">
        <f>IF(L1785="","",IF(L1785&lt;50,G1785-($K$9*G1785),IF(L1785&gt;=50,H1785-($K$9*H1785))))</f>
        <v/>
      </c>
      <c r="L1785" s="286"/>
    </row>
    <row r="1786" spans="1:12" ht="15" customHeight="1" x14ac:dyDescent="0.25">
      <c r="A1786" s="294" t="s">
        <v>4152</v>
      </c>
      <c r="B1786" s="292" t="s">
        <v>110</v>
      </c>
      <c r="C1786" s="291" t="s">
        <v>2820</v>
      </c>
      <c r="D1786" s="291" t="s">
        <v>15</v>
      </c>
      <c r="E1786" s="291" t="s">
        <v>3619</v>
      </c>
      <c r="F1786" s="290" t="s">
        <v>20</v>
      </c>
      <c r="G1786" s="289">
        <v>43.8</v>
      </c>
      <c r="H1786" s="289">
        <v>37.25</v>
      </c>
      <c r="I1786" s="289"/>
      <c r="J1786" s="288">
        <v>78</v>
      </c>
      <c r="K1786" s="287" t="str">
        <f>IF(L1786="","",IF(L1786&lt;50,G1786-($K$9*G1786),IF(L1786&gt;=50,H1786-($K$9*H1786))))</f>
        <v/>
      </c>
      <c r="L1786" s="286"/>
    </row>
    <row r="1787" spans="1:12" ht="15" customHeight="1" x14ac:dyDescent="0.25">
      <c r="A1787" s="294" t="s">
        <v>4151</v>
      </c>
      <c r="B1787" s="292" t="s">
        <v>110</v>
      </c>
      <c r="C1787" s="291" t="s">
        <v>2820</v>
      </c>
      <c r="D1787" s="291" t="s">
        <v>15</v>
      </c>
      <c r="E1787" s="291" t="s">
        <v>3642</v>
      </c>
      <c r="F1787" s="290" t="s">
        <v>20</v>
      </c>
      <c r="G1787" s="289">
        <v>35.75</v>
      </c>
      <c r="H1787" s="289">
        <v>30.4</v>
      </c>
      <c r="I1787" s="289"/>
      <c r="J1787" s="288">
        <v>88</v>
      </c>
      <c r="K1787" s="287" t="str">
        <f>IF(L1787="","",IF(L1787&lt;50,G1787-($K$9*G1787),IF(L1787&gt;=50,H1787-($K$9*H1787))))</f>
        <v/>
      </c>
      <c r="L1787" s="286"/>
    </row>
    <row r="1788" spans="1:12" ht="15" customHeight="1" x14ac:dyDescent="0.25">
      <c r="A1788" s="294" t="s">
        <v>4150</v>
      </c>
      <c r="B1788" s="292" t="s">
        <v>110</v>
      </c>
      <c r="C1788" s="291" t="s">
        <v>2820</v>
      </c>
      <c r="D1788" s="291" t="s">
        <v>15</v>
      </c>
      <c r="E1788" s="291" t="s">
        <v>3615</v>
      </c>
      <c r="F1788" s="290" t="s">
        <v>20</v>
      </c>
      <c r="G1788" s="289">
        <v>33.4</v>
      </c>
      <c r="H1788" s="289">
        <v>28.4</v>
      </c>
      <c r="I1788" s="289"/>
      <c r="J1788" s="288">
        <v>72</v>
      </c>
      <c r="K1788" s="287" t="str">
        <f>IF(L1788="","",IF(L1788&lt;50,G1788-($K$9*G1788),IF(L1788&gt;=50,H1788-($K$9*H1788))))</f>
        <v/>
      </c>
      <c r="L1788" s="286"/>
    </row>
    <row r="1789" spans="1:12" ht="15" customHeight="1" x14ac:dyDescent="0.25">
      <c r="A1789" s="294" t="s">
        <v>4149</v>
      </c>
      <c r="B1789" s="292" t="s">
        <v>110</v>
      </c>
      <c r="C1789" s="291" t="s">
        <v>2820</v>
      </c>
      <c r="D1789" s="291" t="s">
        <v>15</v>
      </c>
      <c r="E1789" s="291" t="s">
        <v>3613</v>
      </c>
      <c r="F1789" s="290" t="s">
        <v>20</v>
      </c>
      <c r="G1789" s="289">
        <v>30.75</v>
      </c>
      <c r="H1789" s="289">
        <v>26.15</v>
      </c>
      <c r="I1789" s="289"/>
      <c r="J1789" s="288">
        <v>369</v>
      </c>
      <c r="K1789" s="287" t="str">
        <f>IF(L1789="","",IF(L1789&lt;50,G1789-($K$9*G1789),IF(L1789&gt;=50,H1789-($K$9*H1789))))</f>
        <v/>
      </c>
      <c r="L1789" s="286"/>
    </row>
    <row r="1790" spans="1:12" ht="15" customHeight="1" x14ac:dyDescent="0.25">
      <c r="A1790" s="294" t="s">
        <v>4148</v>
      </c>
      <c r="B1790" s="292" t="s">
        <v>110</v>
      </c>
      <c r="C1790" s="291" t="s">
        <v>2820</v>
      </c>
      <c r="D1790" s="291" t="s">
        <v>15</v>
      </c>
      <c r="E1790" s="291" t="s">
        <v>3638</v>
      </c>
      <c r="F1790" s="290" t="s">
        <v>20</v>
      </c>
      <c r="G1790" s="289">
        <v>27.4</v>
      </c>
      <c r="H1790" s="289">
        <v>23.3</v>
      </c>
      <c r="I1790" s="289"/>
      <c r="J1790" s="288">
        <v>223</v>
      </c>
      <c r="K1790" s="287" t="str">
        <f>IF(L1790="","",IF(L1790&lt;50,G1790-($K$9*G1790),IF(L1790&gt;=50,H1790-($K$9*H1790))))</f>
        <v/>
      </c>
      <c r="L1790" s="286"/>
    </row>
    <row r="1791" spans="1:12" ht="15" customHeight="1" x14ac:dyDescent="0.25">
      <c r="A1791" s="294" t="s">
        <v>4147</v>
      </c>
      <c r="B1791" s="292" t="s">
        <v>110</v>
      </c>
      <c r="C1791" s="291" t="s">
        <v>2820</v>
      </c>
      <c r="D1791" s="291" t="s">
        <v>15</v>
      </c>
      <c r="E1791" s="291" t="s">
        <v>3636</v>
      </c>
      <c r="F1791" s="290" t="s">
        <v>20</v>
      </c>
      <c r="G1791" s="289">
        <v>23.1</v>
      </c>
      <c r="H1791" s="289">
        <v>19.649999999999999</v>
      </c>
      <c r="I1791" s="289"/>
      <c r="J1791" s="288">
        <v>424</v>
      </c>
      <c r="K1791" s="287" t="str">
        <f>IF(L1791="","",IF(L1791&lt;50,G1791-($K$9*G1791),IF(L1791&gt;=50,H1791-($K$9*H1791))))</f>
        <v/>
      </c>
      <c r="L1791" s="286"/>
    </row>
    <row r="1792" spans="1:12" ht="15" customHeight="1" x14ac:dyDescent="0.25">
      <c r="A1792" s="294" t="s">
        <v>4146</v>
      </c>
      <c r="B1792" s="292" t="s">
        <v>110</v>
      </c>
      <c r="C1792" s="291" t="s">
        <v>2820</v>
      </c>
      <c r="D1792" s="291" t="s">
        <v>15</v>
      </c>
      <c r="E1792" s="291" t="s">
        <v>3629</v>
      </c>
      <c r="F1792" s="290" t="s">
        <v>20</v>
      </c>
      <c r="G1792" s="289">
        <v>19.25</v>
      </c>
      <c r="H1792" s="289">
        <v>16.399999999999999</v>
      </c>
      <c r="I1792" s="289"/>
      <c r="J1792" s="288">
        <v>206</v>
      </c>
      <c r="K1792" s="287" t="str">
        <f>IF(L1792="","",IF(L1792&lt;50,G1792-($K$9*G1792),IF(L1792&gt;=50,H1792-($K$9*H1792))))</f>
        <v/>
      </c>
      <c r="L1792" s="286"/>
    </row>
    <row r="1793" spans="1:12" ht="15" customHeight="1" x14ac:dyDescent="0.25">
      <c r="A1793" s="294" t="s">
        <v>4145</v>
      </c>
      <c r="B1793" s="292" t="s">
        <v>110</v>
      </c>
      <c r="C1793" s="291" t="s">
        <v>2820</v>
      </c>
      <c r="D1793" s="291" t="s">
        <v>15</v>
      </c>
      <c r="E1793" s="291" t="s">
        <v>3848</v>
      </c>
      <c r="F1793" s="290" t="s">
        <v>20</v>
      </c>
      <c r="G1793" s="289">
        <v>16.100000000000001</v>
      </c>
      <c r="H1793" s="289">
        <v>13.7</v>
      </c>
      <c r="I1793" s="289"/>
      <c r="J1793" s="288">
        <v>103</v>
      </c>
      <c r="K1793" s="287" t="str">
        <f>IF(L1793="","",IF(L1793&lt;50,G1793-($K$9*G1793),IF(L1793&gt;=50,H1793-($K$9*H1793))))</f>
        <v/>
      </c>
      <c r="L1793" s="286"/>
    </row>
    <row r="1794" spans="1:12" ht="15" customHeight="1" x14ac:dyDescent="0.25">
      <c r="A1794" s="294" t="s">
        <v>4144</v>
      </c>
      <c r="B1794" s="292" t="s">
        <v>2803</v>
      </c>
      <c r="C1794" s="291" t="s">
        <v>2802</v>
      </c>
      <c r="D1794" s="291" t="s">
        <v>15</v>
      </c>
      <c r="E1794" s="291" t="s">
        <v>3636</v>
      </c>
      <c r="F1794" s="290" t="s">
        <v>16</v>
      </c>
      <c r="G1794" s="289">
        <v>22.4</v>
      </c>
      <c r="H1794" s="289">
        <v>19.05</v>
      </c>
      <c r="I1794" s="289"/>
      <c r="J1794" s="288">
        <v>117</v>
      </c>
      <c r="K1794" s="287" t="str">
        <f>IF(L1794="","",IF(L1794&lt;50,G1794-($K$9*G1794),IF(L1794&gt;=50,H1794-($K$9*H1794))))</f>
        <v/>
      </c>
      <c r="L1794" s="286"/>
    </row>
    <row r="1795" spans="1:12" ht="15" customHeight="1" x14ac:dyDescent="0.25">
      <c r="A1795" s="294" t="s">
        <v>4143</v>
      </c>
      <c r="B1795" s="292" t="s">
        <v>171</v>
      </c>
      <c r="C1795" s="291" t="s">
        <v>4134</v>
      </c>
      <c r="D1795" s="291" t="s">
        <v>15</v>
      </c>
      <c r="E1795" s="291" t="s">
        <v>3623</v>
      </c>
      <c r="F1795" s="290" t="s">
        <v>20</v>
      </c>
      <c r="G1795" s="289">
        <v>56.1</v>
      </c>
      <c r="H1795" s="289">
        <v>47.7</v>
      </c>
      <c r="I1795" s="289"/>
      <c r="J1795" s="288">
        <v>21</v>
      </c>
      <c r="K1795" s="287" t="str">
        <f>IF(L1795="","",IF(L1795&lt;50,G1795-($K$9*G1795),IF(L1795&gt;=50,H1795-($K$9*H1795))))</f>
        <v/>
      </c>
      <c r="L1795" s="286"/>
    </row>
    <row r="1796" spans="1:12" ht="15" customHeight="1" x14ac:dyDescent="0.25">
      <c r="A1796" s="294" t="s">
        <v>4142</v>
      </c>
      <c r="B1796" s="292" t="s">
        <v>171</v>
      </c>
      <c r="C1796" s="291" t="s">
        <v>4134</v>
      </c>
      <c r="D1796" s="291" t="s">
        <v>15</v>
      </c>
      <c r="E1796" s="291" t="s">
        <v>3621</v>
      </c>
      <c r="F1796" s="290" t="s">
        <v>20</v>
      </c>
      <c r="G1796" s="289">
        <v>48.7</v>
      </c>
      <c r="H1796" s="289">
        <v>41.4</v>
      </c>
      <c r="I1796" s="289"/>
      <c r="J1796" s="288">
        <v>73</v>
      </c>
      <c r="K1796" s="287" t="str">
        <f>IF(L1796="","",IF(L1796&lt;50,G1796-($K$9*G1796),IF(L1796&gt;=50,H1796-($K$9*H1796))))</f>
        <v/>
      </c>
      <c r="L1796" s="286"/>
    </row>
    <row r="1797" spans="1:12" ht="15" customHeight="1" x14ac:dyDescent="0.25">
      <c r="A1797" s="294" t="s">
        <v>4141</v>
      </c>
      <c r="B1797" s="292" t="s">
        <v>171</v>
      </c>
      <c r="C1797" s="291" t="s">
        <v>4134</v>
      </c>
      <c r="D1797" s="291" t="s">
        <v>15</v>
      </c>
      <c r="E1797" s="291" t="s">
        <v>3619</v>
      </c>
      <c r="F1797" s="290" t="s">
        <v>20</v>
      </c>
      <c r="G1797" s="289">
        <v>40.75</v>
      </c>
      <c r="H1797" s="289">
        <v>34.65</v>
      </c>
      <c r="I1797" s="289"/>
      <c r="J1797" s="288">
        <v>6</v>
      </c>
      <c r="K1797" s="287" t="str">
        <f>IF(L1797="","",IF(L1797&lt;50,G1797-($K$9*G1797),IF(L1797&gt;=50,H1797-($K$9*H1797))))</f>
        <v/>
      </c>
      <c r="L1797" s="286"/>
    </row>
    <row r="1798" spans="1:12" ht="15" customHeight="1" x14ac:dyDescent="0.25">
      <c r="A1798" s="294" t="s">
        <v>4140</v>
      </c>
      <c r="B1798" s="292" t="s">
        <v>171</v>
      </c>
      <c r="C1798" s="291" t="s">
        <v>4134</v>
      </c>
      <c r="D1798" s="291" t="s">
        <v>15</v>
      </c>
      <c r="E1798" s="291" t="s">
        <v>3679</v>
      </c>
      <c r="F1798" s="290" t="s">
        <v>20</v>
      </c>
      <c r="G1798" s="289">
        <v>39.200000000000003</v>
      </c>
      <c r="H1798" s="289">
        <v>33.35</v>
      </c>
      <c r="I1798" s="289"/>
      <c r="J1798" s="288">
        <v>50</v>
      </c>
      <c r="K1798" s="287" t="str">
        <f>IF(L1798="","",IF(L1798&lt;50,G1798-($K$9*G1798),IF(L1798&gt;=50,H1798-($K$9*H1798))))</f>
        <v/>
      </c>
      <c r="L1798" s="286"/>
    </row>
    <row r="1799" spans="1:12" ht="15" customHeight="1" x14ac:dyDescent="0.25">
      <c r="A1799" s="294" t="s">
        <v>4139</v>
      </c>
      <c r="B1799" s="292" t="s">
        <v>171</v>
      </c>
      <c r="C1799" s="291" t="s">
        <v>4134</v>
      </c>
      <c r="D1799" s="291" t="s">
        <v>15</v>
      </c>
      <c r="E1799" s="291" t="s">
        <v>3613</v>
      </c>
      <c r="F1799" s="290" t="s">
        <v>20</v>
      </c>
      <c r="G1799" s="289">
        <v>28.9</v>
      </c>
      <c r="H1799" s="289">
        <v>24.6</v>
      </c>
      <c r="I1799" s="289"/>
      <c r="J1799" s="288">
        <v>316</v>
      </c>
      <c r="K1799" s="287" t="str">
        <f>IF(L1799="","",IF(L1799&lt;50,G1799-($K$9*G1799),IF(L1799&gt;=50,H1799-($K$9*H1799))))</f>
        <v/>
      </c>
      <c r="L1799" s="286"/>
    </row>
    <row r="1800" spans="1:12" ht="15" customHeight="1" x14ac:dyDescent="0.25">
      <c r="A1800" s="294" t="s">
        <v>4138</v>
      </c>
      <c r="B1800" s="292" t="s">
        <v>171</v>
      </c>
      <c r="C1800" s="291" t="s">
        <v>4134</v>
      </c>
      <c r="D1800" s="291" t="s">
        <v>15</v>
      </c>
      <c r="E1800" s="291" t="s">
        <v>3638</v>
      </c>
      <c r="F1800" s="290" t="s">
        <v>20</v>
      </c>
      <c r="G1800" s="289">
        <v>24.4</v>
      </c>
      <c r="H1800" s="289">
        <v>20.75</v>
      </c>
      <c r="I1800" s="289"/>
      <c r="J1800" s="288">
        <v>173</v>
      </c>
      <c r="K1800" s="287" t="str">
        <f>IF(L1800="","",IF(L1800&lt;50,G1800-($K$9*G1800),IF(L1800&gt;=50,H1800-($K$9*H1800))))</f>
        <v/>
      </c>
      <c r="L1800" s="286"/>
    </row>
    <row r="1801" spans="1:12" ht="15" customHeight="1" x14ac:dyDescent="0.25">
      <c r="A1801" s="294" t="s">
        <v>4137</v>
      </c>
      <c r="B1801" s="292" t="s">
        <v>171</v>
      </c>
      <c r="C1801" s="291" t="s">
        <v>4134</v>
      </c>
      <c r="D1801" s="291" t="s">
        <v>15</v>
      </c>
      <c r="E1801" s="291" t="s">
        <v>3636</v>
      </c>
      <c r="F1801" s="290" t="s">
        <v>20</v>
      </c>
      <c r="G1801" s="289">
        <v>21.55</v>
      </c>
      <c r="H1801" s="289">
        <v>18.350000000000001</v>
      </c>
      <c r="I1801" s="289"/>
      <c r="J1801" s="288">
        <v>500</v>
      </c>
      <c r="K1801" s="287" t="str">
        <f>IF(L1801="","",IF(L1801&lt;50,G1801-($K$9*G1801),IF(L1801&gt;=50,H1801-($K$9*H1801))))</f>
        <v/>
      </c>
      <c r="L1801" s="286"/>
    </row>
    <row r="1802" spans="1:12" ht="15" customHeight="1" x14ac:dyDescent="0.25">
      <c r="A1802" s="294" t="s">
        <v>4136</v>
      </c>
      <c r="B1802" s="292" t="s">
        <v>171</v>
      </c>
      <c r="C1802" s="291" t="s">
        <v>4134</v>
      </c>
      <c r="D1802" s="291" t="s">
        <v>15</v>
      </c>
      <c r="E1802" s="291" t="s">
        <v>3629</v>
      </c>
      <c r="F1802" s="290" t="s">
        <v>20</v>
      </c>
      <c r="G1802" s="289">
        <v>18.350000000000001</v>
      </c>
      <c r="H1802" s="289">
        <v>15.6</v>
      </c>
      <c r="I1802" s="289"/>
      <c r="J1802" s="288">
        <v>383</v>
      </c>
      <c r="K1802" s="287" t="str">
        <f>IF(L1802="","",IF(L1802&lt;50,G1802-($K$9*G1802),IF(L1802&gt;=50,H1802-($K$9*H1802))))</f>
        <v/>
      </c>
      <c r="L1802" s="286"/>
    </row>
    <row r="1803" spans="1:12" ht="15" customHeight="1" x14ac:dyDescent="0.25">
      <c r="A1803" s="294" t="s">
        <v>4135</v>
      </c>
      <c r="B1803" s="292" t="s">
        <v>171</v>
      </c>
      <c r="C1803" s="291" t="s">
        <v>4134</v>
      </c>
      <c r="D1803" s="291" t="s">
        <v>15</v>
      </c>
      <c r="E1803" s="291" t="s">
        <v>3848</v>
      </c>
      <c r="F1803" s="290" t="s">
        <v>20</v>
      </c>
      <c r="G1803" s="289">
        <v>13.5</v>
      </c>
      <c r="H1803" s="289">
        <v>11.5</v>
      </c>
      <c r="I1803" s="289"/>
      <c r="J1803" s="288">
        <v>12</v>
      </c>
      <c r="K1803" s="287" t="str">
        <f>IF(L1803="","",IF(L1803&lt;50,G1803-($K$9*G1803),IF(L1803&gt;=50,H1803-($K$9*H1803))))</f>
        <v/>
      </c>
      <c r="L1803" s="286"/>
    </row>
    <row r="1804" spans="1:12" ht="15" customHeight="1" x14ac:dyDescent="0.25">
      <c r="A1804" s="294" t="s">
        <v>4133</v>
      </c>
      <c r="B1804" s="292" t="s">
        <v>2845</v>
      </c>
      <c r="C1804" s="291" t="s">
        <v>2844</v>
      </c>
      <c r="D1804" s="291" t="s">
        <v>15</v>
      </c>
      <c r="E1804" s="291" t="s">
        <v>3625</v>
      </c>
      <c r="F1804" s="290" t="s">
        <v>20</v>
      </c>
      <c r="G1804" s="289">
        <v>72</v>
      </c>
      <c r="H1804" s="289">
        <v>61.2</v>
      </c>
      <c r="I1804" s="289"/>
      <c r="J1804" s="288">
        <v>50</v>
      </c>
      <c r="K1804" s="287" t="str">
        <f>IF(L1804="","",IF(L1804&lt;50,G1804-($K$9*G1804),IF(L1804&gt;=50,H1804-($K$9*H1804))))</f>
        <v/>
      </c>
      <c r="L1804" s="286"/>
    </row>
    <row r="1805" spans="1:12" ht="15" customHeight="1" x14ac:dyDescent="0.25">
      <c r="A1805" s="294" t="s">
        <v>4132</v>
      </c>
      <c r="B1805" s="292" t="s">
        <v>2845</v>
      </c>
      <c r="C1805" s="291" t="s">
        <v>2844</v>
      </c>
      <c r="D1805" s="291" t="s">
        <v>15</v>
      </c>
      <c r="E1805" s="291" t="s">
        <v>3623</v>
      </c>
      <c r="F1805" s="290" t="s">
        <v>20</v>
      </c>
      <c r="G1805" s="289">
        <v>60.85</v>
      </c>
      <c r="H1805" s="289">
        <v>51.75</v>
      </c>
      <c r="I1805" s="289"/>
      <c r="J1805" s="288">
        <v>65</v>
      </c>
      <c r="K1805" s="287" t="str">
        <f>IF(L1805="","",IF(L1805&lt;50,G1805-($K$9*G1805),IF(L1805&gt;=50,H1805-($K$9*H1805))))</f>
        <v/>
      </c>
      <c r="L1805" s="286"/>
    </row>
    <row r="1806" spans="1:12" ht="15" customHeight="1" x14ac:dyDescent="0.25">
      <c r="A1806" s="294" t="s">
        <v>4131</v>
      </c>
      <c r="B1806" s="292" t="s">
        <v>2845</v>
      </c>
      <c r="C1806" s="291" t="s">
        <v>2844</v>
      </c>
      <c r="D1806" s="291" t="s">
        <v>15</v>
      </c>
      <c r="E1806" s="291" t="s">
        <v>3621</v>
      </c>
      <c r="F1806" s="290" t="s">
        <v>20</v>
      </c>
      <c r="G1806" s="289">
        <v>50.1</v>
      </c>
      <c r="H1806" s="289">
        <v>42.6</v>
      </c>
      <c r="I1806" s="289"/>
      <c r="J1806" s="288">
        <v>448</v>
      </c>
      <c r="K1806" s="287" t="str">
        <f>IF(L1806="","",IF(L1806&lt;50,G1806-($K$9*G1806),IF(L1806&gt;=50,H1806-($K$9*H1806))))</f>
        <v/>
      </c>
      <c r="L1806" s="286"/>
    </row>
    <row r="1807" spans="1:12" ht="15" customHeight="1" x14ac:dyDescent="0.25">
      <c r="A1807" s="294" t="s">
        <v>4130</v>
      </c>
      <c r="B1807" s="292" t="s">
        <v>2845</v>
      </c>
      <c r="C1807" s="291" t="s">
        <v>2844</v>
      </c>
      <c r="D1807" s="291" t="s">
        <v>15</v>
      </c>
      <c r="E1807" s="291" t="s">
        <v>3617</v>
      </c>
      <c r="F1807" s="290" t="s">
        <v>20</v>
      </c>
      <c r="G1807" s="289">
        <v>31.9</v>
      </c>
      <c r="H1807" s="289">
        <v>27.15</v>
      </c>
      <c r="I1807" s="289"/>
      <c r="J1807" s="288">
        <v>166</v>
      </c>
      <c r="K1807" s="287" t="str">
        <f>IF(L1807="","",IF(L1807&lt;50,G1807-($K$9*G1807),IF(L1807&gt;=50,H1807-($K$9*H1807))))</f>
        <v/>
      </c>
      <c r="L1807" s="286"/>
    </row>
    <row r="1808" spans="1:12" ht="15" customHeight="1" x14ac:dyDescent="0.25">
      <c r="A1808" s="294" t="s">
        <v>4129</v>
      </c>
      <c r="B1808" s="292" t="s">
        <v>2845</v>
      </c>
      <c r="C1808" s="291" t="s">
        <v>2844</v>
      </c>
      <c r="D1808" s="291" t="s">
        <v>15</v>
      </c>
      <c r="E1808" s="291" t="s">
        <v>3615</v>
      </c>
      <c r="F1808" s="290" t="s">
        <v>20</v>
      </c>
      <c r="G1808" s="289">
        <v>32.799999999999997</v>
      </c>
      <c r="H1808" s="289">
        <v>27.9</v>
      </c>
      <c r="I1808" s="289"/>
      <c r="J1808" s="288">
        <v>216</v>
      </c>
      <c r="K1808" s="287" t="str">
        <f>IF(L1808="","",IF(L1808&lt;50,G1808-($K$9*G1808),IF(L1808&gt;=50,H1808-($K$9*H1808))))</f>
        <v/>
      </c>
      <c r="L1808" s="286"/>
    </row>
    <row r="1809" spans="1:12" ht="15" customHeight="1" x14ac:dyDescent="0.25">
      <c r="A1809" s="294" t="s">
        <v>4128</v>
      </c>
      <c r="B1809" s="292" t="s">
        <v>2845</v>
      </c>
      <c r="C1809" s="291" t="s">
        <v>2844</v>
      </c>
      <c r="D1809" s="291" t="s">
        <v>15</v>
      </c>
      <c r="E1809" s="291" t="s">
        <v>3613</v>
      </c>
      <c r="F1809" s="290" t="s">
        <v>20</v>
      </c>
      <c r="G1809" s="289">
        <v>30.35</v>
      </c>
      <c r="H1809" s="289">
        <v>25.8</v>
      </c>
      <c r="I1809" s="289"/>
      <c r="J1809" s="288">
        <v>500</v>
      </c>
      <c r="K1809" s="287" t="str">
        <f>IF(L1809="","",IF(L1809&lt;50,G1809-($K$9*G1809),IF(L1809&gt;=50,H1809-($K$9*H1809))))</f>
        <v/>
      </c>
      <c r="L1809" s="286"/>
    </row>
    <row r="1810" spans="1:12" ht="15" customHeight="1" x14ac:dyDescent="0.25">
      <c r="A1810" s="294" t="s">
        <v>4127</v>
      </c>
      <c r="B1810" s="292" t="s">
        <v>2845</v>
      </c>
      <c r="C1810" s="291" t="s">
        <v>2844</v>
      </c>
      <c r="D1810" s="291" t="s">
        <v>15</v>
      </c>
      <c r="E1810" s="291" t="s">
        <v>3638</v>
      </c>
      <c r="F1810" s="290" t="s">
        <v>20</v>
      </c>
      <c r="G1810" s="289">
        <v>26</v>
      </c>
      <c r="H1810" s="289">
        <v>22.1</v>
      </c>
      <c r="I1810" s="289"/>
      <c r="J1810" s="288">
        <v>306</v>
      </c>
      <c r="K1810" s="287" t="str">
        <f>IF(L1810="","",IF(L1810&lt;50,G1810-($K$9*G1810),IF(L1810&gt;=50,H1810-($K$9*H1810))))</f>
        <v/>
      </c>
      <c r="L1810" s="286"/>
    </row>
    <row r="1811" spans="1:12" ht="15" customHeight="1" x14ac:dyDescent="0.25">
      <c r="A1811" s="294" t="s">
        <v>4126</v>
      </c>
      <c r="B1811" s="292" t="s">
        <v>2845</v>
      </c>
      <c r="C1811" s="291" t="s">
        <v>2844</v>
      </c>
      <c r="D1811" s="291" t="s">
        <v>15</v>
      </c>
      <c r="E1811" s="291" t="s">
        <v>3636</v>
      </c>
      <c r="F1811" s="290" t="s">
        <v>20</v>
      </c>
      <c r="G1811" s="289">
        <v>22.2</v>
      </c>
      <c r="H1811" s="289">
        <v>18.899999999999999</v>
      </c>
      <c r="I1811" s="289"/>
      <c r="J1811" s="288">
        <v>322</v>
      </c>
      <c r="K1811" s="287" t="str">
        <f>IF(L1811="","",IF(L1811&lt;50,G1811-($K$9*G1811),IF(L1811&gt;=50,H1811-($K$9*H1811))))</f>
        <v/>
      </c>
      <c r="L1811" s="286"/>
    </row>
    <row r="1812" spans="1:12" ht="15" customHeight="1" x14ac:dyDescent="0.25">
      <c r="A1812" s="294" t="s">
        <v>4125</v>
      </c>
      <c r="B1812" s="292" t="s">
        <v>2845</v>
      </c>
      <c r="C1812" s="291" t="s">
        <v>2844</v>
      </c>
      <c r="D1812" s="291" t="s">
        <v>15</v>
      </c>
      <c r="E1812" s="291" t="s">
        <v>3629</v>
      </c>
      <c r="F1812" s="290" t="s">
        <v>20</v>
      </c>
      <c r="G1812" s="289">
        <v>18.899999999999999</v>
      </c>
      <c r="H1812" s="289">
        <v>16.100000000000001</v>
      </c>
      <c r="I1812" s="289"/>
      <c r="J1812" s="288">
        <v>500</v>
      </c>
      <c r="K1812" s="287" t="str">
        <f>IF(L1812="","",IF(L1812&lt;50,G1812-($K$9*G1812),IF(L1812&gt;=50,H1812-($K$9*H1812))))</f>
        <v/>
      </c>
      <c r="L1812" s="286"/>
    </row>
    <row r="1813" spans="1:12" ht="15" customHeight="1" x14ac:dyDescent="0.25">
      <c r="A1813" s="294" t="s">
        <v>4124</v>
      </c>
      <c r="B1813" s="292" t="s">
        <v>2845</v>
      </c>
      <c r="C1813" s="291" t="s">
        <v>2844</v>
      </c>
      <c r="D1813" s="291" t="s">
        <v>15</v>
      </c>
      <c r="E1813" s="291" t="s">
        <v>3848</v>
      </c>
      <c r="F1813" s="290" t="s">
        <v>20</v>
      </c>
      <c r="G1813" s="289">
        <v>16.149999999999999</v>
      </c>
      <c r="H1813" s="289">
        <v>13.75</v>
      </c>
      <c r="I1813" s="289"/>
      <c r="J1813" s="288">
        <v>153</v>
      </c>
      <c r="K1813" s="287" t="str">
        <f>IF(L1813="","",IF(L1813&lt;50,G1813-($K$9*G1813),IF(L1813&gt;=50,H1813-($K$9*H1813))))</f>
        <v/>
      </c>
      <c r="L1813" s="286"/>
    </row>
    <row r="1814" spans="1:12" ht="15" customHeight="1" x14ac:dyDescent="0.25">
      <c r="A1814" s="294" t="s">
        <v>4123</v>
      </c>
      <c r="B1814" s="292" t="s">
        <v>2779</v>
      </c>
      <c r="C1814" s="291" t="s">
        <v>2778</v>
      </c>
      <c r="D1814" s="291" t="s">
        <v>15</v>
      </c>
      <c r="E1814" s="291" t="s">
        <v>3848</v>
      </c>
      <c r="F1814" s="290" t="s">
        <v>17</v>
      </c>
      <c r="G1814" s="289">
        <v>16.149999999999999</v>
      </c>
      <c r="H1814" s="289">
        <v>13.75</v>
      </c>
      <c r="I1814" s="289"/>
      <c r="J1814" s="288">
        <v>50</v>
      </c>
      <c r="K1814" s="287" t="str">
        <f>IF(L1814="","",IF(L1814&lt;50,G1814-($K$9*G1814),IF(L1814&gt;=50,H1814-($K$9*H1814))))</f>
        <v/>
      </c>
      <c r="L1814" s="286"/>
    </row>
    <row r="1815" spans="1:12" ht="15" customHeight="1" x14ac:dyDescent="0.25">
      <c r="A1815" s="294" t="s">
        <v>4122</v>
      </c>
      <c r="B1815" s="292" t="s">
        <v>111</v>
      </c>
      <c r="C1815" s="291" t="s">
        <v>2751</v>
      </c>
      <c r="D1815" s="291" t="s">
        <v>15</v>
      </c>
      <c r="E1815" s="291" t="s">
        <v>3755</v>
      </c>
      <c r="F1815" s="290" t="s">
        <v>20</v>
      </c>
      <c r="G1815" s="289">
        <v>110.35</v>
      </c>
      <c r="H1815" s="289">
        <v>93.8</v>
      </c>
      <c r="I1815" s="289">
        <v>1.75</v>
      </c>
      <c r="J1815" s="288">
        <v>14</v>
      </c>
      <c r="K1815" s="287" t="str">
        <f>IF(L1815="","",IF(L1815&lt;50,G1815-($K$9*G1815),IF(L1815&gt;=50,H1815-($K$9*H1815))))</f>
        <v/>
      </c>
      <c r="L1815" s="286"/>
    </row>
    <row r="1816" spans="1:12" ht="15" customHeight="1" x14ac:dyDescent="0.25">
      <c r="A1816" s="294" t="s">
        <v>4121</v>
      </c>
      <c r="B1816" s="292" t="s">
        <v>111</v>
      </c>
      <c r="C1816" s="291" t="s">
        <v>2751</v>
      </c>
      <c r="D1816" s="291" t="s">
        <v>15</v>
      </c>
      <c r="E1816" s="291" t="s">
        <v>3634</v>
      </c>
      <c r="F1816" s="290" t="s">
        <v>20</v>
      </c>
      <c r="G1816" s="289">
        <v>100.2</v>
      </c>
      <c r="H1816" s="289">
        <v>85.2</v>
      </c>
      <c r="I1816" s="289">
        <v>1.75</v>
      </c>
      <c r="J1816" s="288">
        <v>12</v>
      </c>
      <c r="K1816" s="287" t="str">
        <f>IF(L1816="","",IF(L1816&lt;50,G1816-($K$9*G1816),IF(L1816&gt;=50,H1816-($K$9*H1816))))</f>
        <v/>
      </c>
      <c r="L1816" s="286"/>
    </row>
    <row r="1817" spans="1:12" ht="15" customHeight="1" x14ac:dyDescent="0.25">
      <c r="A1817" s="294" t="s">
        <v>4120</v>
      </c>
      <c r="B1817" s="292" t="s">
        <v>111</v>
      </c>
      <c r="C1817" s="291" t="s">
        <v>2751</v>
      </c>
      <c r="D1817" s="291" t="s">
        <v>15</v>
      </c>
      <c r="E1817" s="291" t="s">
        <v>3625</v>
      </c>
      <c r="F1817" s="290" t="s">
        <v>20</v>
      </c>
      <c r="G1817" s="289">
        <v>75</v>
      </c>
      <c r="H1817" s="289">
        <v>63.75</v>
      </c>
      <c r="I1817" s="289">
        <v>1.75</v>
      </c>
      <c r="J1817" s="288">
        <v>500</v>
      </c>
      <c r="K1817" s="287" t="str">
        <f>IF(L1817="","",IF(L1817&lt;50,G1817-($K$9*G1817),IF(L1817&gt;=50,H1817-($K$9*H1817))))</f>
        <v/>
      </c>
      <c r="L1817" s="286"/>
    </row>
    <row r="1818" spans="1:12" ht="15" customHeight="1" x14ac:dyDescent="0.25">
      <c r="A1818" s="294" t="s">
        <v>4119</v>
      </c>
      <c r="B1818" s="292" t="s">
        <v>111</v>
      </c>
      <c r="C1818" s="291" t="s">
        <v>2751</v>
      </c>
      <c r="D1818" s="291" t="s">
        <v>15</v>
      </c>
      <c r="E1818" s="291" t="s">
        <v>3623</v>
      </c>
      <c r="F1818" s="290" t="s">
        <v>20</v>
      </c>
      <c r="G1818" s="289">
        <v>66.25</v>
      </c>
      <c r="H1818" s="289">
        <v>56.35</v>
      </c>
      <c r="I1818" s="289">
        <v>1.75</v>
      </c>
      <c r="J1818" s="288">
        <v>500</v>
      </c>
      <c r="K1818" s="287" t="str">
        <f>IF(L1818="","",IF(L1818&lt;50,G1818-($K$9*G1818),IF(L1818&gt;=50,H1818-($K$9*H1818))))</f>
        <v/>
      </c>
      <c r="L1818" s="286"/>
    </row>
    <row r="1819" spans="1:12" ht="15" customHeight="1" x14ac:dyDescent="0.25">
      <c r="A1819" s="294" t="s">
        <v>4118</v>
      </c>
      <c r="B1819" s="292" t="s">
        <v>111</v>
      </c>
      <c r="C1819" s="291" t="s">
        <v>2751</v>
      </c>
      <c r="D1819" s="291" t="s">
        <v>15</v>
      </c>
      <c r="E1819" s="291" t="s">
        <v>3621</v>
      </c>
      <c r="F1819" s="290" t="s">
        <v>20</v>
      </c>
      <c r="G1819" s="289">
        <v>57.55</v>
      </c>
      <c r="H1819" s="289">
        <v>48.95</v>
      </c>
      <c r="I1819" s="289">
        <v>1.75</v>
      </c>
      <c r="J1819" s="288">
        <v>500</v>
      </c>
      <c r="K1819" s="287" t="str">
        <f>IF(L1819="","",IF(L1819&lt;50,G1819-($K$9*G1819),IF(L1819&gt;=50,H1819-($K$9*H1819))))</f>
        <v/>
      </c>
      <c r="L1819" s="286"/>
    </row>
    <row r="1820" spans="1:12" ht="15" customHeight="1" x14ac:dyDescent="0.25">
      <c r="A1820" s="294" t="s">
        <v>4117</v>
      </c>
      <c r="B1820" s="292" t="s">
        <v>111</v>
      </c>
      <c r="C1820" s="291" t="s">
        <v>2751</v>
      </c>
      <c r="D1820" s="291" t="s">
        <v>15</v>
      </c>
      <c r="E1820" s="291" t="s">
        <v>3619</v>
      </c>
      <c r="F1820" s="290" t="s">
        <v>20</v>
      </c>
      <c r="G1820" s="289">
        <v>47.45</v>
      </c>
      <c r="H1820" s="289">
        <v>40.35</v>
      </c>
      <c r="I1820" s="289">
        <v>1.75</v>
      </c>
      <c r="J1820" s="288">
        <v>500</v>
      </c>
      <c r="K1820" s="287" t="str">
        <f>IF(L1820="","",IF(L1820&lt;50,G1820-($K$9*G1820),IF(L1820&gt;=50,H1820-($K$9*H1820))))</f>
        <v/>
      </c>
      <c r="L1820" s="286"/>
    </row>
    <row r="1821" spans="1:12" ht="15" customHeight="1" x14ac:dyDescent="0.25">
      <c r="A1821" s="294" t="s">
        <v>4116</v>
      </c>
      <c r="B1821" s="292" t="s">
        <v>111</v>
      </c>
      <c r="C1821" s="291" t="s">
        <v>2751</v>
      </c>
      <c r="D1821" s="291" t="s">
        <v>15</v>
      </c>
      <c r="E1821" s="291" t="s">
        <v>3617</v>
      </c>
      <c r="F1821" s="290" t="s">
        <v>20</v>
      </c>
      <c r="G1821" s="289">
        <v>37.700000000000003</v>
      </c>
      <c r="H1821" s="289">
        <v>32.049999999999997</v>
      </c>
      <c r="I1821" s="289">
        <v>1.75</v>
      </c>
      <c r="J1821" s="288">
        <v>500</v>
      </c>
      <c r="K1821" s="287" t="str">
        <f>IF(L1821="","",IF(L1821&lt;50,G1821-($K$9*G1821),IF(L1821&gt;=50,H1821-($K$9*H1821))))</f>
        <v/>
      </c>
      <c r="L1821" s="286"/>
    </row>
    <row r="1822" spans="1:12" ht="15" customHeight="1" x14ac:dyDescent="0.25">
      <c r="A1822" s="294" t="s">
        <v>4115</v>
      </c>
      <c r="B1822" s="292" t="s">
        <v>111</v>
      </c>
      <c r="C1822" s="291" t="s">
        <v>2751</v>
      </c>
      <c r="D1822" s="291" t="s">
        <v>15</v>
      </c>
      <c r="E1822" s="291" t="s">
        <v>3952</v>
      </c>
      <c r="F1822" s="290" t="s">
        <v>20</v>
      </c>
      <c r="G1822" s="289">
        <v>27.7</v>
      </c>
      <c r="H1822" s="289">
        <v>23.55</v>
      </c>
      <c r="I1822" s="289">
        <v>1.75</v>
      </c>
      <c r="J1822" s="288">
        <v>113</v>
      </c>
      <c r="K1822" s="287" t="str">
        <f>IF(L1822="","",IF(L1822&lt;50,G1822-($K$9*G1822),IF(L1822&gt;=50,H1822-($K$9*H1822))))</f>
        <v/>
      </c>
      <c r="L1822" s="286"/>
    </row>
    <row r="1823" spans="1:12" ht="15" customHeight="1" x14ac:dyDescent="0.25">
      <c r="A1823" s="294" t="s">
        <v>4114</v>
      </c>
      <c r="B1823" s="292" t="s">
        <v>111</v>
      </c>
      <c r="C1823" s="291" t="s">
        <v>2751</v>
      </c>
      <c r="D1823" s="291" t="s">
        <v>15</v>
      </c>
      <c r="E1823" s="291" t="s">
        <v>3642</v>
      </c>
      <c r="F1823" s="290" t="s">
        <v>20</v>
      </c>
      <c r="G1823" s="289">
        <v>39.799999999999997</v>
      </c>
      <c r="H1823" s="289">
        <v>33.85</v>
      </c>
      <c r="I1823" s="289">
        <v>1.75</v>
      </c>
      <c r="J1823" s="288">
        <v>105</v>
      </c>
      <c r="K1823" s="287" t="str">
        <f>IF(L1823="","",IF(L1823&lt;50,G1823-($K$9*G1823),IF(L1823&gt;=50,H1823-($K$9*H1823))))</f>
        <v/>
      </c>
      <c r="L1823" s="286"/>
    </row>
    <row r="1824" spans="1:12" ht="15" customHeight="1" x14ac:dyDescent="0.25">
      <c r="A1824" s="294" t="s">
        <v>4113</v>
      </c>
      <c r="B1824" s="292" t="s">
        <v>111</v>
      </c>
      <c r="C1824" s="291" t="s">
        <v>2751</v>
      </c>
      <c r="D1824" s="291" t="s">
        <v>15</v>
      </c>
      <c r="E1824" s="291" t="s">
        <v>3615</v>
      </c>
      <c r="F1824" s="290" t="s">
        <v>20</v>
      </c>
      <c r="G1824" s="289">
        <v>37.1</v>
      </c>
      <c r="H1824" s="289">
        <v>31.55</v>
      </c>
      <c r="I1824" s="289">
        <v>1.75</v>
      </c>
      <c r="J1824" s="288">
        <v>244</v>
      </c>
      <c r="K1824" s="287" t="str">
        <f>IF(L1824="","",IF(L1824&lt;50,G1824-($K$9*G1824),IF(L1824&gt;=50,H1824-($K$9*H1824))))</f>
        <v/>
      </c>
      <c r="L1824" s="286"/>
    </row>
    <row r="1825" spans="1:12" ht="15" customHeight="1" x14ac:dyDescent="0.25">
      <c r="A1825" s="294" t="s">
        <v>4112</v>
      </c>
      <c r="B1825" s="292" t="s">
        <v>111</v>
      </c>
      <c r="C1825" s="291" t="s">
        <v>2751</v>
      </c>
      <c r="D1825" s="291" t="s">
        <v>15</v>
      </c>
      <c r="E1825" s="291" t="s">
        <v>3613</v>
      </c>
      <c r="F1825" s="290" t="s">
        <v>20</v>
      </c>
      <c r="G1825" s="289">
        <v>34.25</v>
      </c>
      <c r="H1825" s="289">
        <v>29.15</v>
      </c>
      <c r="I1825" s="289">
        <v>1.75</v>
      </c>
      <c r="J1825" s="288">
        <v>500</v>
      </c>
      <c r="K1825" s="287" t="str">
        <f>IF(L1825="","",IF(L1825&lt;50,G1825-($K$9*G1825),IF(L1825&gt;=50,H1825-($K$9*H1825))))</f>
        <v/>
      </c>
      <c r="L1825" s="286"/>
    </row>
    <row r="1826" spans="1:12" ht="15" customHeight="1" x14ac:dyDescent="0.25">
      <c r="A1826" s="294" t="s">
        <v>4111</v>
      </c>
      <c r="B1826" s="292" t="s">
        <v>111</v>
      </c>
      <c r="C1826" s="291" t="s">
        <v>2751</v>
      </c>
      <c r="D1826" s="291" t="s">
        <v>15</v>
      </c>
      <c r="E1826" s="291" t="s">
        <v>3638</v>
      </c>
      <c r="F1826" s="290" t="s">
        <v>20</v>
      </c>
      <c r="G1826" s="289">
        <v>30.7</v>
      </c>
      <c r="H1826" s="289">
        <v>26.1</v>
      </c>
      <c r="I1826" s="289">
        <v>1.75</v>
      </c>
      <c r="J1826" s="288">
        <v>227</v>
      </c>
      <c r="K1826" s="287" t="str">
        <f>IF(L1826="","",IF(L1826&lt;50,G1826-($K$9*G1826),IF(L1826&gt;=50,H1826-($K$9*H1826))))</f>
        <v/>
      </c>
      <c r="L1826" s="286"/>
    </row>
    <row r="1827" spans="1:12" ht="15" customHeight="1" x14ac:dyDescent="0.25">
      <c r="A1827" s="294" t="s">
        <v>4110</v>
      </c>
      <c r="B1827" s="292" t="s">
        <v>111</v>
      </c>
      <c r="C1827" s="291" t="s">
        <v>2751</v>
      </c>
      <c r="D1827" s="291" t="s">
        <v>15</v>
      </c>
      <c r="E1827" s="291" t="s">
        <v>3636</v>
      </c>
      <c r="F1827" s="290" t="s">
        <v>20</v>
      </c>
      <c r="G1827" s="289">
        <v>25.7</v>
      </c>
      <c r="H1827" s="289">
        <v>21.85</v>
      </c>
      <c r="I1827" s="289">
        <v>1.75</v>
      </c>
      <c r="J1827" s="288">
        <v>440</v>
      </c>
      <c r="K1827" s="287" t="str">
        <f>IF(L1827="","",IF(L1827&lt;50,G1827-($K$9*G1827),IF(L1827&gt;=50,H1827-($K$9*H1827))))</f>
        <v/>
      </c>
      <c r="L1827" s="286"/>
    </row>
    <row r="1828" spans="1:12" ht="15" customHeight="1" x14ac:dyDescent="0.25">
      <c r="A1828" s="294" t="s">
        <v>4109</v>
      </c>
      <c r="B1828" s="292" t="s">
        <v>111</v>
      </c>
      <c r="C1828" s="291" t="s">
        <v>2751</v>
      </c>
      <c r="D1828" s="291" t="s">
        <v>15</v>
      </c>
      <c r="E1828" s="291" t="s">
        <v>3629</v>
      </c>
      <c r="F1828" s="290" t="s">
        <v>20</v>
      </c>
      <c r="G1828" s="289">
        <v>21.6</v>
      </c>
      <c r="H1828" s="289">
        <v>18.399999999999999</v>
      </c>
      <c r="I1828" s="289">
        <v>1.75</v>
      </c>
      <c r="J1828" s="288">
        <v>135</v>
      </c>
      <c r="K1828" s="287" t="str">
        <f>IF(L1828="","",IF(L1828&lt;50,G1828-($K$9*G1828),IF(L1828&gt;=50,H1828-($K$9*H1828))))</f>
        <v/>
      </c>
      <c r="L1828" s="286"/>
    </row>
    <row r="1829" spans="1:12" ht="15" customHeight="1" x14ac:dyDescent="0.25">
      <c r="A1829" s="294" t="s">
        <v>4108</v>
      </c>
      <c r="B1829" s="292" t="s">
        <v>111</v>
      </c>
      <c r="C1829" s="291" t="s">
        <v>2751</v>
      </c>
      <c r="D1829" s="291" t="s">
        <v>15</v>
      </c>
      <c r="E1829" s="291" t="s">
        <v>3848</v>
      </c>
      <c r="F1829" s="290" t="s">
        <v>20</v>
      </c>
      <c r="G1829" s="289">
        <v>16.899999999999999</v>
      </c>
      <c r="H1829" s="289">
        <v>14.4</v>
      </c>
      <c r="I1829" s="289">
        <v>1.75</v>
      </c>
      <c r="J1829" s="288">
        <v>208</v>
      </c>
      <c r="K1829" s="287" t="str">
        <f>IF(L1829="","",IF(L1829&lt;50,G1829-($K$9*G1829),IF(L1829&gt;=50,H1829-($K$9*H1829))))</f>
        <v/>
      </c>
      <c r="L1829" s="286"/>
    </row>
    <row r="1830" spans="1:12" ht="15" customHeight="1" x14ac:dyDescent="0.25">
      <c r="A1830" s="294" t="s">
        <v>4107</v>
      </c>
      <c r="B1830" s="292" t="s">
        <v>111</v>
      </c>
      <c r="C1830" s="291" t="s">
        <v>2751</v>
      </c>
      <c r="D1830" s="291" t="s">
        <v>15</v>
      </c>
      <c r="E1830" s="291" t="s">
        <v>3941</v>
      </c>
      <c r="F1830" s="290" t="s">
        <v>20</v>
      </c>
      <c r="G1830" s="289">
        <v>11.75</v>
      </c>
      <c r="H1830" s="289">
        <v>10</v>
      </c>
      <c r="I1830" s="289">
        <v>1.75</v>
      </c>
      <c r="J1830" s="288">
        <v>52</v>
      </c>
      <c r="K1830" s="287" t="str">
        <f>IF(L1830="","",IF(L1830&lt;50,G1830-($K$9*G1830),IF(L1830&gt;=50,H1830-($K$9*H1830))))</f>
        <v/>
      </c>
      <c r="L1830" s="286"/>
    </row>
    <row r="1831" spans="1:12" ht="15" customHeight="1" x14ac:dyDescent="0.25">
      <c r="A1831" s="294" t="s">
        <v>4106</v>
      </c>
      <c r="B1831" s="292" t="s">
        <v>2758</v>
      </c>
      <c r="C1831" s="291" t="s">
        <v>2757</v>
      </c>
      <c r="D1831" s="291" t="s">
        <v>15</v>
      </c>
      <c r="E1831" s="291" t="s">
        <v>3642</v>
      </c>
      <c r="F1831" s="290" t="s">
        <v>16</v>
      </c>
      <c r="G1831" s="289">
        <v>35.75</v>
      </c>
      <c r="H1831" s="289">
        <v>30.4</v>
      </c>
      <c r="I1831" s="289"/>
      <c r="J1831" s="288">
        <v>95</v>
      </c>
      <c r="K1831" s="287" t="str">
        <f>IF(L1831="","",IF(L1831&lt;50,G1831-($K$9*G1831),IF(L1831&gt;=50,H1831-($K$9*H1831))))</f>
        <v/>
      </c>
      <c r="L1831" s="286"/>
    </row>
    <row r="1832" spans="1:12" ht="15" customHeight="1" x14ac:dyDescent="0.25">
      <c r="A1832" s="294" t="s">
        <v>4105</v>
      </c>
      <c r="B1832" s="292" t="s">
        <v>2758</v>
      </c>
      <c r="C1832" s="291" t="s">
        <v>2757</v>
      </c>
      <c r="D1832" s="291" t="s">
        <v>15</v>
      </c>
      <c r="E1832" s="291" t="s">
        <v>3615</v>
      </c>
      <c r="F1832" s="290" t="s">
        <v>16</v>
      </c>
      <c r="G1832" s="289">
        <v>33.35</v>
      </c>
      <c r="H1832" s="289">
        <v>28.35</v>
      </c>
      <c r="I1832" s="289"/>
      <c r="J1832" s="288">
        <v>260</v>
      </c>
      <c r="K1832" s="287" t="str">
        <f>IF(L1832="","",IF(L1832&lt;50,G1832-($K$9*G1832),IF(L1832&gt;=50,H1832-($K$9*H1832))))</f>
        <v/>
      </c>
      <c r="L1832" s="286"/>
    </row>
    <row r="1833" spans="1:12" ht="15" customHeight="1" x14ac:dyDescent="0.25">
      <c r="A1833" s="294" t="s">
        <v>4104</v>
      </c>
      <c r="B1833" s="292" t="s">
        <v>2758</v>
      </c>
      <c r="C1833" s="291" t="s">
        <v>2757</v>
      </c>
      <c r="D1833" s="291" t="s">
        <v>15</v>
      </c>
      <c r="E1833" s="291" t="s">
        <v>3613</v>
      </c>
      <c r="F1833" s="290" t="s">
        <v>16</v>
      </c>
      <c r="G1833" s="289">
        <v>30.75</v>
      </c>
      <c r="H1833" s="289">
        <v>26.15</v>
      </c>
      <c r="I1833" s="289"/>
      <c r="J1833" s="288">
        <v>45</v>
      </c>
      <c r="K1833" s="287" t="str">
        <f>IF(L1833="","",IF(L1833&lt;50,G1833-($K$9*G1833),IF(L1833&gt;=50,H1833-($K$9*H1833))))</f>
        <v/>
      </c>
      <c r="L1833" s="286"/>
    </row>
    <row r="1834" spans="1:12" ht="15" customHeight="1" x14ac:dyDescent="0.25">
      <c r="A1834" s="294" t="s">
        <v>4103</v>
      </c>
      <c r="B1834" s="292" t="s">
        <v>2758</v>
      </c>
      <c r="C1834" s="291" t="s">
        <v>2757</v>
      </c>
      <c r="D1834" s="291" t="s">
        <v>15</v>
      </c>
      <c r="E1834" s="291" t="s">
        <v>3636</v>
      </c>
      <c r="F1834" s="290" t="s">
        <v>16</v>
      </c>
      <c r="G1834" s="289">
        <v>24.4</v>
      </c>
      <c r="H1834" s="289">
        <v>20.75</v>
      </c>
      <c r="I1834" s="289"/>
      <c r="J1834" s="288">
        <v>209</v>
      </c>
      <c r="K1834" s="287" t="str">
        <f>IF(L1834="","",IF(L1834&lt;50,G1834-($K$9*G1834),IF(L1834&gt;=50,H1834-($K$9*H1834))))</f>
        <v/>
      </c>
      <c r="L1834" s="286"/>
    </row>
    <row r="1835" spans="1:12" ht="15" customHeight="1" x14ac:dyDescent="0.25">
      <c r="A1835" s="294" t="s">
        <v>4102</v>
      </c>
      <c r="B1835" s="292" t="s">
        <v>169</v>
      </c>
      <c r="C1835" s="291" t="s">
        <v>2827</v>
      </c>
      <c r="D1835" s="291" t="s">
        <v>15</v>
      </c>
      <c r="E1835" s="291" t="s">
        <v>3613</v>
      </c>
      <c r="F1835" s="290" t="s">
        <v>20</v>
      </c>
      <c r="G1835" s="289">
        <v>32.15</v>
      </c>
      <c r="H1835" s="289">
        <v>27.35</v>
      </c>
      <c r="I1835" s="289">
        <v>2</v>
      </c>
      <c r="J1835" s="288">
        <v>150</v>
      </c>
      <c r="K1835" s="287" t="str">
        <f>IF(L1835="","",IF(L1835&lt;50,G1835-($K$9*G1835),IF(L1835&gt;=50,H1835-($K$9*H1835))))</f>
        <v/>
      </c>
      <c r="L1835" s="286"/>
    </row>
    <row r="1836" spans="1:12" ht="15" customHeight="1" x14ac:dyDescent="0.25">
      <c r="A1836" s="294" t="s">
        <v>4101</v>
      </c>
      <c r="B1836" s="292" t="s">
        <v>169</v>
      </c>
      <c r="C1836" s="291" t="s">
        <v>2827</v>
      </c>
      <c r="D1836" s="291" t="s">
        <v>15</v>
      </c>
      <c r="E1836" s="291" t="s">
        <v>3636</v>
      </c>
      <c r="F1836" s="290" t="s">
        <v>20</v>
      </c>
      <c r="G1836" s="289">
        <v>24.35</v>
      </c>
      <c r="H1836" s="289">
        <v>20.7</v>
      </c>
      <c r="I1836" s="289">
        <v>2</v>
      </c>
      <c r="J1836" s="288">
        <v>72</v>
      </c>
      <c r="K1836" s="287" t="str">
        <f>IF(L1836="","",IF(L1836&lt;50,G1836-($K$9*G1836),IF(L1836&gt;=50,H1836-($K$9*H1836))))</f>
        <v/>
      </c>
      <c r="L1836" s="286"/>
    </row>
    <row r="1837" spans="1:12" ht="15" customHeight="1" x14ac:dyDescent="0.25">
      <c r="A1837" s="294" t="s">
        <v>4100</v>
      </c>
      <c r="B1837" s="292" t="s">
        <v>169</v>
      </c>
      <c r="C1837" s="291" t="s">
        <v>2827</v>
      </c>
      <c r="D1837" s="291" t="s">
        <v>15</v>
      </c>
      <c r="E1837" s="291" t="s">
        <v>3629</v>
      </c>
      <c r="F1837" s="290" t="s">
        <v>20</v>
      </c>
      <c r="G1837" s="289">
        <v>20.2</v>
      </c>
      <c r="H1837" s="289">
        <v>17.2</v>
      </c>
      <c r="I1837" s="289">
        <v>2</v>
      </c>
      <c r="J1837" s="288">
        <v>156</v>
      </c>
      <c r="K1837" s="287" t="str">
        <f>IF(L1837="","",IF(L1837&lt;50,G1837-($K$9*G1837),IF(L1837&gt;=50,H1837-($K$9*H1837))))</f>
        <v/>
      </c>
      <c r="L1837" s="286"/>
    </row>
    <row r="1838" spans="1:12" ht="15" customHeight="1" x14ac:dyDescent="0.25">
      <c r="A1838" s="294" t="s">
        <v>4099</v>
      </c>
      <c r="B1838" s="292" t="s">
        <v>169</v>
      </c>
      <c r="C1838" s="291" t="s">
        <v>2827</v>
      </c>
      <c r="D1838" s="291" t="s">
        <v>15</v>
      </c>
      <c r="E1838" s="291" t="s">
        <v>3848</v>
      </c>
      <c r="F1838" s="290" t="s">
        <v>20</v>
      </c>
      <c r="G1838" s="289">
        <v>16.05</v>
      </c>
      <c r="H1838" s="289">
        <v>13.65</v>
      </c>
      <c r="I1838" s="289">
        <v>2</v>
      </c>
      <c r="J1838" s="288">
        <v>192</v>
      </c>
      <c r="K1838" s="287" t="str">
        <f>IF(L1838="","",IF(L1838&lt;50,G1838-($K$9*G1838),IF(L1838&gt;=50,H1838-($K$9*H1838))))</f>
        <v/>
      </c>
      <c r="L1838" s="286"/>
    </row>
    <row r="1839" spans="1:12" ht="15" customHeight="1" x14ac:dyDescent="0.25">
      <c r="A1839" s="294" t="s">
        <v>4098</v>
      </c>
      <c r="B1839" s="292" t="s">
        <v>169</v>
      </c>
      <c r="C1839" s="291" t="s">
        <v>2827</v>
      </c>
      <c r="D1839" s="291" t="s">
        <v>15</v>
      </c>
      <c r="E1839" s="291" t="s">
        <v>3941</v>
      </c>
      <c r="F1839" s="290" t="s">
        <v>20</v>
      </c>
      <c r="G1839" s="289">
        <v>13.55</v>
      </c>
      <c r="H1839" s="289">
        <v>11.55</v>
      </c>
      <c r="I1839" s="289">
        <v>2</v>
      </c>
      <c r="J1839" s="288">
        <v>13</v>
      </c>
      <c r="K1839" s="287" t="str">
        <f>IF(L1839="","",IF(L1839&lt;50,G1839-($K$9*G1839),IF(L1839&gt;=50,H1839-($K$9*H1839))))</f>
        <v/>
      </c>
      <c r="L1839" s="286"/>
    </row>
    <row r="1840" spans="1:12" ht="15" customHeight="1" x14ac:dyDescent="0.25">
      <c r="A1840" s="294" t="s">
        <v>4097</v>
      </c>
      <c r="B1840" s="292" t="s">
        <v>236</v>
      </c>
      <c r="C1840" s="291" t="s">
        <v>2773</v>
      </c>
      <c r="D1840" s="291" t="s">
        <v>15</v>
      </c>
      <c r="E1840" s="291" t="s">
        <v>3625</v>
      </c>
      <c r="F1840" s="290" t="s">
        <v>20</v>
      </c>
      <c r="G1840" s="289">
        <v>75.2</v>
      </c>
      <c r="H1840" s="289">
        <v>63.95</v>
      </c>
      <c r="I1840" s="289">
        <v>1</v>
      </c>
      <c r="J1840" s="288">
        <v>31</v>
      </c>
      <c r="K1840" s="287" t="str">
        <f>IF(L1840="","",IF(L1840&lt;50,G1840-($K$9*G1840),IF(L1840&gt;=50,H1840-($K$9*H1840))))</f>
        <v/>
      </c>
      <c r="L1840" s="286"/>
    </row>
    <row r="1841" spans="1:12" ht="15" customHeight="1" x14ac:dyDescent="0.25">
      <c r="A1841" s="294" t="s">
        <v>4096</v>
      </c>
      <c r="B1841" s="292" t="s">
        <v>236</v>
      </c>
      <c r="C1841" s="291" t="s">
        <v>2773</v>
      </c>
      <c r="D1841" s="291" t="s">
        <v>15</v>
      </c>
      <c r="E1841" s="291" t="s">
        <v>3619</v>
      </c>
      <c r="F1841" s="290" t="s">
        <v>20</v>
      </c>
      <c r="G1841" s="289">
        <v>47.05</v>
      </c>
      <c r="H1841" s="289">
        <v>40</v>
      </c>
      <c r="I1841" s="289">
        <v>1</v>
      </c>
      <c r="J1841" s="288">
        <v>204</v>
      </c>
      <c r="K1841" s="287" t="str">
        <f>IF(L1841="","",IF(L1841&lt;50,G1841-($K$9*G1841),IF(L1841&gt;=50,H1841-($K$9*H1841))))</f>
        <v/>
      </c>
      <c r="L1841" s="286"/>
    </row>
    <row r="1842" spans="1:12" ht="15" customHeight="1" x14ac:dyDescent="0.25">
      <c r="A1842" s="294" t="s">
        <v>4095</v>
      </c>
      <c r="B1842" s="292" t="s">
        <v>236</v>
      </c>
      <c r="C1842" s="291" t="s">
        <v>2773</v>
      </c>
      <c r="D1842" s="291" t="s">
        <v>15</v>
      </c>
      <c r="E1842" s="291" t="s">
        <v>3638</v>
      </c>
      <c r="F1842" s="290" t="s">
        <v>20</v>
      </c>
      <c r="G1842" s="289">
        <v>29.35</v>
      </c>
      <c r="H1842" s="289">
        <v>24.95</v>
      </c>
      <c r="I1842" s="289">
        <v>1</v>
      </c>
      <c r="J1842" s="288">
        <v>50</v>
      </c>
      <c r="K1842" s="287" t="str">
        <f>IF(L1842="","",IF(L1842&lt;50,G1842-($K$9*G1842),IF(L1842&gt;=50,H1842-($K$9*H1842))))</f>
        <v/>
      </c>
      <c r="L1842" s="286"/>
    </row>
    <row r="1843" spans="1:12" ht="15" customHeight="1" x14ac:dyDescent="0.25">
      <c r="A1843" s="294" t="s">
        <v>4094</v>
      </c>
      <c r="B1843" s="292" t="s">
        <v>175</v>
      </c>
      <c r="C1843" s="291" t="s">
        <v>2770</v>
      </c>
      <c r="D1843" s="291" t="s">
        <v>15</v>
      </c>
      <c r="E1843" s="291" t="s">
        <v>3619</v>
      </c>
      <c r="F1843" s="290" t="s">
        <v>20</v>
      </c>
      <c r="G1843" s="289">
        <v>48.85</v>
      </c>
      <c r="H1843" s="289">
        <v>41.55</v>
      </c>
      <c r="I1843" s="289">
        <v>2</v>
      </c>
      <c r="J1843" s="288">
        <v>500</v>
      </c>
      <c r="K1843" s="287" t="str">
        <f>IF(L1843="","",IF(L1843&lt;50,G1843-($K$9*G1843),IF(L1843&gt;=50,H1843-($K$9*H1843))))</f>
        <v/>
      </c>
      <c r="L1843" s="286"/>
    </row>
    <row r="1844" spans="1:12" ht="15" customHeight="1" x14ac:dyDescent="0.25">
      <c r="A1844" s="294" t="s">
        <v>4093</v>
      </c>
      <c r="B1844" s="292" t="s">
        <v>175</v>
      </c>
      <c r="C1844" s="291" t="s">
        <v>2770</v>
      </c>
      <c r="D1844" s="291" t="s">
        <v>15</v>
      </c>
      <c r="E1844" s="291" t="s">
        <v>3617</v>
      </c>
      <c r="F1844" s="290" t="s">
        <v>20</v>
      </c>
      <c r="G1844" s="289">
        <v>39.35</v>
      </c>
      <c r="H1844" s="289">
        <v>33.450000000000003</v>
      </c>
      <c r="I1844" s="289">
        <v>2</v>
      </c>
      <c r="J1844" s="288">
        <v>500</v>
      </c>
      <c r="K1844" s="287" t="str">
        <f>IF(L1844="","",IF(L1844&lt;50,G1844-($K$9*G1844),IF(L1844&gt;=50,H1844-($K$9*H1844))))</f>
        <v/>
      </c>
      <c r="L1844" s="286"/>
    </row>
    <row r="1845" spans="1:12" ht="15" customHeight="1" x14ac:dyDescent="0.25">
      <c r="A1845" s="294" t="s">
        <v>4092</v>
      </c>
      <c r="B1845" s="292" t="s">
        <v>2443</v>
      </c>
      <c r="C1845" s="291" t="s">
        <v>2733</v>
      </c>
      <c r="D1845" s="291" t="s">
        <v>15</v>
      </c>
      <c r="E1845" s="291" t="s">
        <v>3617</v>
      </c>
      <c r="F1845" s="290" t="s">
        <v>20</v>
      </c>
      <c r="G1845" s="289">
        <v>41.15</v>
      </c>
      <c r="H1845" s="289">
        <v>35</v>
      </c>
      <c r="I1845" s="289">
        <v>1</v>
      </c>
      <c r="J1845" s="288">
        <v>50</v>
      </c>
      <c r="K1845" s="287" t="str">
        <f>IF(L1845="","",IF(L1845&lt;50,G1845-($K$9*G1845),IF(L1845&gt;=50,H1845-($K$9*H1845))))</f>
        <v/>
      </c>
      <c r="L1845" s="286"/>
    </row>
    <row r="1846" spans="1:12" ht="15" customHeight="1" x14ac:dyDescent="0.25">
      <c r="A1846" s="294" t="s">
        <v>4091</v>
      </c>
      <c r="B1846" s="292" t="s">
        <v>2443</v>
      </c>
      <c r="C1846" s="291" t="s">
        <v>2733</v>
      </c>
      <c r="D1846" s="291" t="s">
        <v>15</v>
      </c>
      <c r="E1846" s="291" t="s">
        <v>3638</v>
      </c>
      <c r="F1846" s="290" t="s">
        <v>20</v>
      </c>
      <c r="G1846" s="289">
        <v>28.4</v>
      </c>
      <c r="H1846" s="289">
        <v>24.15</v>
      </c>
      <c r="I1846" s="289">
        <v>1</v>
      </c>
      <c r="J1846" s="288">
        <v>10</v>
      </c>
      <c r="K1846" s="287" t="str">
        <f>IF(L1846="","",IF(L1846&lt;50,G1846-($K$9*G1846),IF(L1846&gt;=50,H1846-($K$9*H1846))))</f>
        <v/>
      </c>
      <c r="L1846" s="286"/>
    </row>
    <row r="1847" spans="1:12" ht="15" customHeight="1" x14ac:dyDescent="0.25">
      <c r="A1847" s="294" t="s">
        <v>4090</v>
      </c>
      <c r="B1847" s="292" t="s">
        <v>2443</v>
      </c>
      <c r="C1847" s="291" t="s">
        <v>2733</v>
      </c>
      <c r="D1847" s="291" t="s">
        <v>15</v>
      </c>
      <c r="E1847" s="291" t="s">
        <v>3636</v>
      </c>
      <c r="F1847" s="290" t="s">
        <v>20</v>
      </c>
      <c r="G1847" s="289">
        <v>25.4</v>
      </c>
      <c r="H1847" s="289">
        <v>21.6</v>
      </c>
      <c r="I1847" s="289">
        <v>1</v>
      </c>
      <c r="J1847" s="288">
        <v>57</v>
      </c>
      <c r="K1847" s="287" t="str">
        <f>IF(L1847="","",IF(L1847&lt;50,G1847-($K$9*G1847),IF(L1847&gt;=50,H1847-($K$9*H1847))))</f>
        <v/>
      </c>
      <c r="L1847" s="286"/>
    </row>
    <row r="1848" spans="1:12" ht="15" customHeight="1" x14ac:dyDescent="0.25">
      <c r="A1848" s="294" t="s">
        <v>4089</v>
      </c>
      <c r="B1848" s="292" t="s">
        <v>112</v>
      </c>
      <c r="C1848" s="291" t="s">
        <v>2742</v>
      </c>
      <c r="D1848" s="291" t="s">
        <v>15</v>
      </c>
      <c r="E1848" s="291" t="s">
        <v>3634</v>
      </c>
      <c r="F1848" s="290" t="s">
        <v>20</v>
      </c>
      <c r="G1848" s="289">
        <v>98.75</v>
      </c>
      <c r="H1848" s="289">
        <v>83.95</v>
      </c>
      <c r="I1848" s="289">
        <v>2</v>
      </c>
      <c r="J1848" s="288">
        <v>90</v>
      </c>
      <c r="K1848" s="287" t="str">
        <f>IF(L1848="","",IF(L1848&lt;50,G1848-($K$9*G1848),IF(L1848&gt;=50,H1848-($K$9*H1848))))</f>
        <v/>
      </c>
      <c r="L1848" s="286"/>
    </row>
    <row r="1849" spans="1:12" ht="15" customHeight="1" x14ac:dyDescent="0.25">
      <c r="A1849" s="294" t="s">
        <v>4088</v>
      </c>
      <c r="B1849" s="292" t="s">
        <v>112</v>
      </c>
      <c r="C1849" s="291" t="s">
        <v>2742</v>
      </c>
      <c r="D1849" s="291" t="s">
        <v>15</v>
      </c>
      <c r="E1849" s="291" t="s">
        <v>3627</v>
      </c>
      <c r="F1849" s="290" t="s">
        <v>20</v>
      </c>
      <c r="G1849" s="289">
        <v>85.25</v>
      </c>
      <c r="H1849" s="289">
        <v>72.5</v>
      </c>
      <c r="I1849" s="289">
        <v>2</v>
      </c>
      <c r="J1849" s="288">
        <v>94</v>
      </c>
      <c r="K1849" s="287" t="str">
        <f>IF(L1849="","",IF(L1849&lt;50,G1849-($K$9*G1849),IF(L1849&gt;=50,H1849-($K$9*H1849))))</f>
        <v/>
      </c>
      <c r="L1849" s="286"/>
    </row>
    <row r="1850" spans="1:12" ht="15" customHeight="1" x14ac:dyDescent="0.25">
      <c r="A1850" s="294" t="s">
        <v>4087</v>
      </c>
      <c r="B1850" s="292" t="s">
        <v>112</v>
      </c>
      <c r="C1850" s="291" t="s">
        <v>2742</v>
      </c>
      <c r="D1850" s="291" t="s">
        <v>15</v>
      </c>
      <c r="E1850" s="291" t="s">
        <v>3625</v>
      </c>
      <c r="F1850" s="290" t="s">
        <v>20</v>
      </c>
      <c r="G1850" s="289">
        <v>75.25</v>
      </c>
      <c r="H1850" s="289">
        <v>64</v>
      </c>
      <c r="I1850" s="289">
        <v>2</v>
      </c>
      <c r="J1850" s="288">
        <v>500</v>
      </c>
      <c r="K1850" s="287" t="str">
        <f>IF(L1850="","",IF(L1850&lt;50,G1850-($K$9*G1850),IF(L1850&gt;=50,H1850-($K$9*H1850))))</f>
        <v/>
      </c>
      <c r="L1850" s="286"/>
    </row>
    <row r="1851" spans="1:12" ht="15" customHeight="1" x14ac:dyDescent="0.25">
      <c r="A1851" s="294" t="s">
        <v>4086</v>
      </c>
      <c r="B1851" s="292" t="s">
        <v>112</v>
      </c>
      <c r="C1851" s="291" t="s">
        <v>2742</v>
      </c>
      <c r="D1851" s="291" t="s">
        <v>15</v>
      </c>
      <c r="E1851" s="291" t="s">
        <v>3623</v>
      </c>
      <c r="F1851" s="290" t="s">
        <v>20</v>
      </c>
      <c r="G1851" s="289">
        <v>64.900000000000006</v>
      </c>
      <c r="H1851" s="289">
        <v>55.2</v>
      </c>
      <c r="I1851" s="289">
        <v>2</v>
      </c>
      <c r="J1851" s="288">
        <v>500</v>
      </c>
      <c r="K1851" s="287" t="str">
        <f>IF(L1851="","",IF(L1851&lt;50,G1851-($K$9*G1851),IF(L1851&gt;=50,H1851-($K$9*H1851))))</f>
        <v/>
      </c>
      <c r="L1851" s="286"/>
    </row>
    <row r="1852" spans="1:12" ht="15" customHeight="1" x14ac:dyDescent="0.25">
      <c r="A1852" s="294" t="s">
        <v>4085</v>
      </c>
      <c r="B1852" s="292" t="s">
        <v>112</v>
      </c>
      <c r="C1852" s="291" t="s">
        <v>2742</v>
      </c>
      <c r="D1852" s="291" t="s">
        <v>15</v>
      </c>
      <c r="E1852" s="291" t="s">
        <v>3621</v>
      </c>
      <c r="F1852" s="290" t="s">
        <v>20</v>
      </c>
      <c r="G1852" s="289">
        <v>58.35</v>
      </c>
      <c r="H1852" s="289">
        <v>49.6</v>
      </c>
      <c r="I1852" s="289">
        <v>2</v>
      </c>
      <c r="J1852" s="288">
        <v>500</v>
      </c>
      <c r="K1852" s="287" t="str">
        <f>IF(L1852="","",IF(L1852&lt;50,G1852-($K$9*G1852),IF(L1852&gt;=50,H1852-($K$9*H1852))))</f>
        <v/>
      </c>
      <c r="L1852" s="286"/>
    </row>
    <row r="1853" spans="1:12" ht="15" customHeight="1" x14ac:dyDescent="0.25">
      <c r="A1853" s="294" t="s">
        <v>4084</v>
      </c>
      <c r="B1853" s="292" t="s">
        <v>112</v>
      </c>
      <c r="C1853" s="291" t="s">
        <v>2742</v>
      </c>
      <c r="D1853" s="291" t="s">
        <v>15</v>
      </c>
      <c r="E1853" s="291" t="s">
        <v>3619</v>
      </c>
      <c r="F1853" s="290" t="s">
        <v>20</v>
      </c>
      <c r="G1853" s="289">
        <v>49.8</v>
      </c>
      <c r="H1853" s="289">
        <v>42.35</v>
      </c>
      <c r="I1853" s="289">
        <v>2</v>
      </c>
      <c r="J1853" s="288">
        <v>202</v>
      </c>
      <c r="K1853" s="287" t="str">
        <f>IF(L1853="","",IF(L1853&lt;50,G1853-($K$9*G1853),IF(L1853&gt;=50,H1853-($K$9*H1853))))</f>
        <v/>
      </c>
      <c r="L1853" s="286"/>
    </row>
    <row r="1854" spans="1:12" ht="15" customHeight="1" x14ac:dyDescent="0.25">
      <c r="A1854" s="294" t="s">
        <v>4083</v>
      </c>
      <c r="B1854" s="292" t="s">
        <v>112</v>
      </c>
      <c r="C1854" s="291" t="s">
        <v>2742</v>
      </c>
      <c r="D1854" s="291" t="s">
        <v>15</v>
      </c>
      <c r="E1854" s="291" t="s">
        <v>3952</v>
      </c>
      <c r="F1854" s="290" t="s">
        <v>20</v>
      </c>
      <c r="G1854" s="289">
        <v>32.15</v>
      </c>
      <c r="H1854" s="289">
        <v>27.35</v>
      </c>
      <c r="I1854" s="289">
        <v>2</v>
      </c>
      <c r="J1854" s="288">
        <v>155</v>
      </c>
      <c r="K1854" s="287" t="str">
        <f>IF(L1854="","",IF(L1854&lt;50,G1854-($K$9*G1854),IF(L1854&gt;=50,H1854-($K$9*H1854))))</f>
        <v/>
      </c>
      <c r="L1854" s="286"/>
    </row>
    <row r="1855" spans="1:12" ht="15" customHeight="1" x14ac:dyDescent="0.25">
      <c r="A1855" s="294" t="s">
        <v>4082</v>
      </c>
      <c r="B1855" s="292" t="s">
        <v>112</v>
      </c>
      <c r="C1855" s="291" t="s">
        <v>2742</v>
      </c>
      <c r="D1855" s="291" t="s">
        <v>15</v>
      </c>
      <c r="E1855" s="291" t="s">
        <v>3944</v>
      </c>
      <c r="F1855" s="290" t="s">
        <v>20</v>
      </c>
      <c r="G1855" s="289">
        <v>27.35</v>
      </c>
      <c r="H1855" s="289">
        <v>23.25</v>
      </c>
      <c r="I1855" s="289">
        <v>2</v>
      </c>
      <c r="J1855" s="288">
        <v>13</v>
      </c>
      <c r="K1855" s="287" t="str">
        <f>IF(L1855="","",IF(L1855&lt;50,G1855-($K$9*G1855),IF(L1855&gt;=50,H1855-($K$9*H1855))))</f>
        <v/>
      </c>
      <c r="L1855" s="286"/>
    </row>
    <row r="1856" spans="1:12" ht="15" customHeight="1" x14ac:dyDescent="0.25">
      <c r="A1856" s="294" t="s">
        <v>4081</v>
      </c>
      <c r="B1856" s="292" t="s">
        <v>112</v>
      </c>
      <c r="C1856" s="291" t="s">
        <v>2742</v>
      </c>
      <c r="D1856" s="291" t="s">
        <v>15</v>
      </c>
      <c r="E1856" s="291" t="s">
        <v>3779</v>
      </c>
      <c r="F1856" s="290" t="s">
        <v>20</v>
      </c>
      <c r="G1856" s="289">
        <v>45.25</v>
      </c>
      <c r="H1856" s="289">
        <v>38.5</v>
      </c>
      <c r="I1856" s="289">
        <v>2</v>
      </c>
      <c r="J1856" s="288">
        <v>29</v>
      </c>
      <c r="K1856" s="287" t="str">
        <f>IF(L1856="","",IF(L1856&lt;50,G1856-($K$9*G1856),IF(L1856&gt;=50,H1856-($K$9*H1856))))</f>
        <v/>
      </c>
      <c r="L1856" s="286"/>
    </row>
    <row r="1857" spans="1:12" ht="15" customHeight="1" x14ac:dyDescent="0.25">
      <c r="A1857" s="294" t="s">
        <v>4080</v>
      </c>
      <c r="B1857" s="292" t="s">
        <v>112</v>
      </c>
      <c r="C1857" s="291" t="s">
        <v>2742</v>
      </c>
      <c r="D1857" s="291" t="s">
        <v>15</v>
      </c>
      <c r="E1857" s="291" t="s">
        <v>3615</v>
      </c>
      <c r="F1857" s="290" t="s">
        <v>20</v>
      </c>
      <c r="G1857" s="289">
        <v>35.1</v>
      </c>
      <c r="H1857" s="289">
        <v>29.85</v>
      </c>
      <c r="I1857" s="289">
        <v>2</v>
      </c>
      <c r="J1857" s="288">
        <v>28</v>
      </c>
      <c r="K1857" s="287" t="str">
        <f>IF(L1857="","",IF(L1857&lt;50,G1857-($K$9*G1857),IF(L1857&gt;=50,H1857-($K$9*H1857))))</f>
        <v/>
      </c>
      <c r="L1857" s="286"/>
    </row>
    <row r="1858" spans="1:12" ht="15" customHeight="1" x14ac:dyDescent="0.25">
      <c r="A1858" s="294" t="s">
        <v>4079</v>
      </c>
      <c r="B1858" s="292" t="s">
        <v>112</v>
      </c>
      <c r="C1858" s="291" t="s">
        <v>2742</v>
      </c>
      <c r="D1858" s="291" t="s">
        <v>15</v>
      </c>
      <c r="E1858" s="291" t="s">
        <v>3638</v>
      </c>
      <c r="F1858" s="290" t="s">
        <v>20</v>
      </c>
      <c r="G1858" s="289">
        <v>30.15</v>
      </c>
      <c r="H1858" s="289">
        <v>25.65</v>
      </c>
      <c r="I1858" s="289">
        <v>2</v>
      </c>
      <c r="J1858" s="288">
        <v>38</v>
      </c>
      <c r="K1858" s="287" t="str">
        <f>IF(L1858="","",IF(L1858&lt;50,G1858-($K$9*G1858),IF(L1858&gt;=50,H1858-($K$9*H1858))))</f>
        <v/>
      </c>
      <c r="L1858" s="286"/>
    </row>
    <row r="1859" spans="1:12" ht="15" customHeight="1" x14ac:dyDescent="0.25">
      <c r="A1859" s="294" t="s">
        <v>4078</v>
      </c>
      <c r="B1859" s="292" t="s">
        <v>112</v>
      </c>
      <c r="C1859" s="291" t="s">
        <v>2742</v>
      </c>
      <c r="D1859" s="291" t="s">
        <v>15</v>
      </c>
      <c r="E1859" s="291" t="s">
        <v>3636</v>
      </c>
      <c r="F1859" s="290" t="s">
        <v>20</v>
      </c>
      <c r="G1859" s="289">
        <v>27.2</v>
      </c>
      <c r="H1859" s="289">
        <v>23.15</v>
      </c>
      <c r="I1859" s="289">
        <v>2</v>
      </c>
      <c r="J1859" s="288">
        <v>130</v>
      </c>
      <c r="K1859" s="287" t="str">
        <f>IF(L1859="","",IF(L1859&lt;50,G1859-($K$9*G1859),IF(L1859&gt;=50,H1859-($K$9*H1859))))</f>
        <v/>
      </c>
      <c r="L1859" s="286"/>
    </row>
    <row r="1860" spans="1:12" ht="15" customHeight="1" x14ac:dyDescent="0.25">
      <c r="A1860" s="294" t="s">
        <v>4077</v>
      </c>
      <c r="B1860" s="292" t="s">
        <v>112</v>
      </c>
      <c r="C1860" s="291" t="s">
        <v>2742</v>
      </c>
      <c r="D1860" s="291" t="s">
        <v>15</v>
      </c>
      <c r="E1860" s="291" t="s">
        <v>3629</v>
      </c>
      <c r="F1860" s="290" t="s">
        <v>20</v>
      </c>
      <c r="G1860" s="289">
        <v>24.7</v>
      </c>
      <c r="H1860" s="289">
        <v>21</v>
      </c>
      <c r="I1860" s="289">
        <v>2</v>
      </c>
      <c r="J1860" s="288">
        <v>145</v>
      </c>
      <c r="K1860" s="287" t="str">
        <f>IF(L1860="","",IF(L1860&lt;50,G1860-($K$9*G1860),IF(L1860&gt;=50,H1860-($K$9*H1860))))</f>
        <v/>
      </c>
      <c r="L1860" s="286"/>
    </row>
    <row r="1861" spans="1:12" ht="15" customHeight="1" x14ac:dyDescent="0.25">
      <c r="A1861" s="294" t="s">
        <v>4076</v>
      </c>
      <c r="B1861" s="292" t="s">
        <v>112</v>
      </c>
      <c r="C1861" s="291" t="s">
        <v>2742</v>
      </c>
      <c r="D1861" s="291" t="s">
        <v>15</v>
      </c>
      <c r="E1861" s="291" t="s">
        <v>3848</v>
      </c>
      <c r="F1861" s="290" t="s">
        <v>20</v>
      </c>
      <c r="G1861" s="289">
        <v>20.7</v>
      </c>
      <c r="H1861" s="289">
        <v>17.600000000000001</v>
      </c>
      <c r="I1861" s="289">
        <v>2</v>
      </c>
      <c r="J1861" s="288">
        <v>51</v>
      </c>
      <c r="K1861" s="287" t="str">
        <f>IF(L1861="","",IF(L1861&lt;50,G1861-($K$9*G1861),IF(L1861&gt;=50,H1861-($K$9*H1861))))</f>
        <v/>
      </c>
      <c r="L1861" s="286"/>
    </row>
    <row r="1862" spans="1:12" ht="15" customHeight="1" x14ac:dyDescent="0.25">
      <c r="A1862" s="294" t="s">
        <v>4075</v>
      </c>
      <c r="B1862" s="292" t="s">
        <v>113</v>
      </c>
      <c r="C1862" s="291" t="s">
        <v>2738</v>
      </c>
      <c r="D1862" s="291" t="s">
        <v>15</v>
      </c>
      <c r="E1862" s="291" t="s">
        <v>3911</v>
      </c>
      <c r="F1862" s="290" t="s">
        <v>20</v>
      </c>
      <c r="G1862" s="289">
        <v>119</v>
      </c>
      <c r="H1862" s="289">
        <v>101.15</v>
      </c>
      <c r="I1862" s="289">
        <v>2</v>
      </c>
      <c r="J1862" s="288">
        <v>30</v>
      </c>
      <c r="K1862" s="287" t="str">
        <f>IF(L1862="","",IF(L1862&lt;50,G1862-($K$9*G1862),IF(L1862&gt;=50,H1862-($K$9*H1862))))</f>
        <v/>
      </c>
      <c r="L1862" s="286"/>
    </row>
    <row r="1863" spans="1:12" ht="15" customHeight="1" x14ac:dyDescent="0.25">
      <c r="A1863" s="294" t="s">
        <v>4074</v>
      </c>
      <c r="B1863" s="292" t="s">
        <v>113</v>
      </c>
      <c r="C1863" s="291" t="s">
        <v>2738</v>
      </c>
      <c r="D1863" s="291" t="s">
        <v>15</v>
      </c>
      <c r="E1863" s="291" t="s">
        <v>3755</v>
      </c>
      <c r="F1863" s="290" t="s">
        <v>20</v>
      </c>
      <c r="G1863" s="289">
        <v>108.6</v>
      </c>
      <c r="H1863" s="289">
        <v>92.35</v>
      </c>
      <c r="I1863" s="289">
        <v>2</v>
      </c>
      <c r="J1863" s="288">
        <v>190</v>
      </c>
      <c r="K1863" s="287" t="str">
        <f>IF(L1863="","",IF(L1863&lt;50,G1863-($K$9*G1863),IF(L1863&gt;=50,H1863-($K$9*H1863))))</f>
        <v/>
      </c>
      <c r="L1863" s="286"/>
    </row>
    <row r="1864" spans="1:12" ht="15" customHeight="1" x14ac:dyDescent="0.25">
      <c r="A1864" s="294" t="s">
        <v>4073</v>
      </c>
      <c r="B1864" s="292" t="s">
        <v>113</v>
      </c>
      <c r="C1864" s="291" t="s">
        <v>2738</v>
      </c>
      <c r="D1864" s="291" t="s">
        <v>15</v>
      </c>
      <c r="E1864" s="291" t="s">
        <v>3634</v>
      </c>
      <c r="F1864" s="290" t="s">
        <v>20</v>
      </c>
      <c r="G1864" s="289">
        <v>99.35</v>
      </c>
      <c r="H1864" s="289">
        <v>84.45</v>
      </c>
      <c r="I1864" s="289">
        <v>2</v>
      </c>
      <c r="J1864" s="288">
        <v>195</v>
      </c>
      <c r="K1864" s="287" t="str">
        <f>IF(L1864="","",IF(L1864&lt;50,G1864-($K$9*G1864),IF(L1864&gt;=50,H1864-($K$9*H1864))))</f>
        <v/>
      </c>
      <c r="L1864" s="286"/>
    </row>
    <row r="1865" spans="1:12" ht="15" customHeight="1" x14ac:dyDescent="0.25">
      <c r="A1865" s="294" t="s">
        <v>4072</v>
      </c>
      <c r="B1865" s="292" t="s">
        <v>113</v>
      </c>
      <c r="C1865" s="291" t="s">
        <v>2738</v>
      </c>
      <c r="D1865" s="291" t="s">
        <v>15</v>
      </c>
      <c r="E1865" s="291" t="s">
        <v>3627</v>
      </c>
      <c r="F1865" s="290" t="s">
        <v>20</v>
      </c>
      <c r="G1865" s="289">
        <v>89.6</v>
      </c>
      <c r="H1865" s="289">
        <v>76.2</v>
      </c>
      <c r="I1865" s="289">
        <v>2</v>
      </c>
      <c r="J1865" s="288">
        <v>500</v>
      </c>
      <c r="K1865" s="287" t="str">
        <f>IF(L1865="","",IF(L1865&lt;50,G1865-($K$9*G1865),IF(L1865&gt;=50,H1865-($K$9*H1865))))</f>
        <v/>
      </c>
      <c r="L1865" s="286"/>
    </row>
    <row r="1866" spans="1:12" ht="15" customHeight="1" x14ac:dyDescent="0.25">
      <c r="A1866" s="294" t="s">
        <v>4071</v>
      </c>
      <c r="B1866" s="292" t="s">
        <v>113</v>
      </c>
      <c r="C1866" s="291" t="s">
        <v>2738</v>
      </c>
      <c r="D1866" s="291" t="s">
        <v>15</v>
      </c>
      <c r="E1866" s="291" t="s">
        <v>3625</v>
      </c>
      <c r="F1866" s="290" t="s">
        <v>20</v>
      </c>
      <c r="G1866" s="289">
        <v>79.8</v>
      </c>
      <c r="H1866" s="289">
        <v>67.849999999999994</v>
      </c>
      <c r="I1866" s="289">
        <v>2</v>
      </c>
      <c r="J1866" s="288">
        <v>500</v>
      </c>
      <c r="K1866" s="287" t="str">
        <f>IF(L1866="","",IF(L1866&lt;50,G1866-($K$9*G1866),IF(L1866&gt;=50,H1866-($K$9*H1866))))</f>
        <v/>
      </c>
      <c r="L1866" s="286"/>
    </row>
    <row r="1867" spans="1:12" ht="15" customHeight="1" x14ac:dyDescent="0.25">
      <c r="A1867" s="294" t="s">
        <v>4070</v>
      </c>
      <c r="B1867" s="292" t="s">
        <v>113</v>
      </c>
      <c r="C1867" s="291" t="s">
        <v>2738</v>
      </c>
      <c r="D1867" s="291" t="s">
        <v>15</v>
      </c>
      <c r="E1867" s="291" t="s">
        <v>3623</v>
      </c>
      <c r="F1867" s="290" t="s">
        <v>20</v>
      </c>
      <c r="G1867" s="289">
        <v>69.150000000000006</v>
      </c>
      <c r="H1867" s="289">
        <v>58.8</v>
      </c>
      <c r="I1867" s="289">
        <v>2</v>
      </c>
      <c r="J1867" s="288">
        <v>500</v>
      </c>
      <c r="K1867" s="287" t="str">
        <f>IF(L1867="","",IF(L1867&lt;50,G1867-($K$9*G1867),IF(L1867&gt;=50,H1867-($K$9*H1867))))</f>
        <v/>
      </c>
      <c r="L1867" s="286"/>
    </row>
    <row r="1868" spans="1:12" ht="15" customHeight="1" x14ac:dyDescent="0.25">
      <c r="A1868" s="294" t="s">
        <v>4069</v>
      </c>
      <c r="B1868" s="292" t="s">
        <v>113</v>
      </c>
      <c r="C1868" s="291" t="s">
        <v>2738</v>
      </c>
      <c r="D1868" s="291" t="s">
        <v>15</v>
      </c>
      <c r="E1868" s="291" t="s">
        <v>3621</v>
      </c>
      <c r="F1868" s="290" t="s">
        <v>20</v>
      </c>
      <c r="G1868" s="289">
        <v>57.55</v>
      </c>
      <c r="H1868" s="289">
        <v>48.95</v>
      </c>
      <c r="I1868" s="289">
        <v>2</v>
      </c>
      <c r="J1868" s="288">
        <v>500</v>
      </c>
      <c r="K1868" s="287" t="str">
        <f>IF(L1868="","",IF(L1868&lt;50,G1868-($K$9*G1868),IF(L1868&gt;=50,H1868-($K$9*H1868))))</f>
        <v/>
      </c>
      <c r="L1868" s="286"/>
    </row>
    <row r="1869" spans="1:12" ht="15" customHeight="1" x14ac:dyDescent="0.25">
      <c r="A1869" s="294" t="s">
        <v>4068</v>
      </c>
      <c r="B1869" s="292" t="s">
        <v>113</v>
      </c>
      <c r="C1869" s="291" t="s">
        <v>2738</v>
      </c>
      <c r="D1869" s="291" t="s">
        <v>15</v>
      </c>
      <c r="E1869" s="291" t="s">
        <v>3619</v>
      </c>
      <c r="F1869" s="290" t="s">
        <v>20</v>
      </c>
      <c r="G1869" s="289">
        <v>49.9</v>
      </c>
      <c r="H1869" s="289">
        <v>42.45</v>
      </c>
      <c r="I1869" s="289">
        <v>2</v>
      </c>
      <c r="J1869" s="288">
        <v>500</v>
      </c>
      <c r="K1869" s="287" t="str">
        <f>IF(L1869="","",IF(L1869&lt;50,G1869-($K$9*G1869),IF(L1869&gt;=50,H1869-($K$9*H1869))))</f>
        <v/>
      </c>
      <c r="L1869" s="286"/>
    </row>
    <row r="1870" spans="1:12" ht="15" customHeight="1" x14ac:dyDescent="0.25">
      <c r="A1870" s="294" t="s">
        <v>4067</v>
      </c>
      <c r="B1870" s="292" t="s">
        <v>113</v>
      </c>
      <c r="C1870" s="291" t="s">
        <v>2738</v>
      </c>
      <c r="D1870" s="291" t="s">
        <v>15</v>
      </c>
      <c r="E1870" s="291" t="s">
        <v>3617</v>
      </c>
      <c r="F1870" s="290" t="s">
        <v>20</v>
      </c>
      <c r="G1870" s="289">
        <v>37</v>
      </c>
      <c r="H1870" s="289">
        <v>31.45</v>
      </c>
      <c r="I1870" s="289">
        <v>2</v>
      </c>
      <c r="J1870" s="288">
        <v>25</v>
      </c>
      <c r="K1870" s="287" t="str">
        <f>IF(L1870="","",IF(L1870&lt;50,G1870-($K$9*G1870),IF(L1870&gt;=50,H1870-($K$9*H1870))))</f>
        <v/>
      </c>
      <c r="L1870" s="286"/>
    </row>
    <row r="1871" spans="1:12" ht="15" customHeight="1" x14ac:dyDescent="0.25">
      <c r="A1871" s="294" t="s">
        <v>4066</v>
      </c>
      <c r="B1871" s="292" t="s">
        <v>113</v>
      </c>
      <c r="C1871" s="291" t="s">
        <v>2738</v>
      </c>
      <c r="D1871" s="291" t="s">
        <v>15</v>
      </c>
      <c r="E1871" s="291" t="s">
        <v>3952</v>
      </c>
      <c r="F1871" s="290" t="s">
        <v>20</v>
      </c>
      <c r="G1871" s="289">
        <v>30.2</v>
      </c>
      <c r="H1871" s="289">
        <v>25.7</v>
      </c>
      <c r="I1871" s="289">
        <v>2</v>
      </c>
      <c r="J1871" s="288">
        <v>83</v>
      </c>
      <c r="K1871" s="287" t="str">
        <f>IF(L1871="","",IF(L1871&lt;50,G1871-($K$9*G1871),IF(L1871&gt;=50,H1871-($K$9*H1871))))</f>
        <v/>
      </c>
      <c r="L1871" s="286"/>
    </row>
    <row r="1872" spans="1:12" ht="15" customHeight="1" x14ac:dyDescent="0.25">
      <c r="A1872" s="294" t="s">
        <v>4065</v>
      </c>
      <c r="B1872" s="292" t="s">
        <v>113</v>
      </c>
      <c r="C1872" s="291" t="s">
        <v>2738</v>
      </c>
      <c r="D1872" s="291" t="s">
        <v>15</v>
      </c>
      <c r="E1872" s="291" t="s">
        <v>3944</v>
      </c>
      <c r="F1872" s="290" t="s">
        <v>20</v>
      </c>
      <c r="G1872" s="289">
        <v>22.7</v>
      </c>
      <c r="H1872" s="289">
        <v>19.3</v>
      </c>
      <c r="I1872" s="289">
        <v>2</v>
      </c>
      <c r="J1872" s="288">
        <v>13</v>
      </c>
      <c r="K1872" s="287" t="str">
        <f>IF(L1872="","",IF(L1872&lt;50,G1872-($K$9*G1872),IF(L1872&gt;=50,H1872-($K$9*H1872))))</f>
        <v/>
      </c>
      <c r="L1872" s="286"/>
    </row>
    <row r="1873" spans="1:12" ht="15" customHeight="1" x14ac:dyDescent="0.25">
      <c r="A1873" s="294" t="s">
        <v>4064</v>
      </c>
      <c r="B1873" s="292" t="s">
        <v>113</v>
      </c>
      <c r="C1873" s="291" t="s">
        <v>2738</v>
      </c>
      <c r="D1873" s="291" t="s">
        <v>15</v>
      </c>
      <c r="E1873" s="291" t="s">
        <v>3615</v>
      </c>
      <c r="F1873" s="290" t="s">
        <v>20</v>
      </c>
      <c r="G1873" s="289">
        <v>37.35</v>
      </c>
      <c r="H1873" s="289">
        <v>31.75</v>
      </c>
      <c r="I1873" s="289">
        <v>2</v>
      </c>
      <c r="J1873" s="288">
        <v>27</v>
      </c>
      <c r="K1873" s="287" t="str">
        <f>IF(L1873="","",IF(L1873&lt;50,G1873-($K$9*G1873),IF(L1873&gt;=50,H1873-($K$9*H1873))))</f>
        <v/>
      </c>
      <c r="L1873" s="286"/>
    </row>
    <row r="1874" spans="1:12" ht="15" customHeight="1" x14ac:dyDescent="0.25">
      <c r="A1874" s="294" t="s">
        <v>4063</v>
      </c>
      <c r="B1874" s="292" t="s">
        <v>113</v>
      </c>
      <c r="C1874" s="291" t="s">
        <v>2738</v>
      </c>
      <c r="D1874" s="291" t="s">
        <v>15</v>
      </c>
      <c r="E1874" s="291" t="s">
        <v>3613</v>
      </c>
      <c r="F1874" s="290" t="s">
        <v>20</v>
      </c>
      <c r="G1874" s="289">
        <v>34.9</v>
      </c>
      <c r="H1874" s="289">
        <v>29.7</v>
      </c>
      <c r="I1874" s="289">
        <v>2</v>
      </c>
      <c r="J1874" s="288">
        <v>27</v>
      </c>
      <c r="K1874" s="287" t="str">
        <f>IF(L1874="","",IF(L1874&lt;50,G1874-($K$9*G1874),IF(L1874&gt;=50,H1874-($K$9*H1874))))</f>
        <v/>
      </c>
      <c r="L1874" s="286"/>
    </row>
    <row r="1875" spans="1:12" ht="15" customHeight="1" x14ac:dyDescent="0.25">
      <c r="A1875" s="294" t="s">
        <v>4062</v>
      </c>
      <c r="B1875" s="292" t="s">
        <v>113</v>
      </c>
      <c r="C1875" s="291" t="s">
        <v>2738</v>
      </c>
      <c r="D1875" s="291" t="s">
        <v>15</v>
      </c>
      <c r="E1875" s="291" t="s">
        <v>3636</v>
      </c>
      <c r="F1875" s="290" t="s">
        <v>20</v>
      </c>
      <c r="G1875" s="289">
        <v>28.2</v>
      </c>
      <c r="H1875" s="289">
        <v>24</v>
      </c>
      <c r="I1875" s="289">
        <v>2</v>
      </c>
      <c r="J1875" s="288">
        <v>145</v>
      </c>
      <c r="K1875" s="287" t="str">
        <f>IF(L1875="","",IF(L1875&lt;50,G1875-($K$9*G1875),IF(L1875&gt;=50,H1875-($K$9*H1875))))</f>
        <v/>
      </c>
      <c r="L1875" s="286"/>
    </row>
    <row r="1876" spans="1:12" ht="15" customHeight="1" x14ac:dyDescent="0.25">
      <c r="A1876" s="294" t="s">
        <v>4061</v>
      </c>
      <c r="B1876" s="292" t="s">
        <v>113</v>
      </c>
      <c r="C1876" s="291" t="s">
        <v>2738</v>
      </c>
      <c r="D1876" s="291" t="s">
        <v>15</v>
      </c>
      <c r="E1876" s="291" t="s">
        <v>3629</v>
      </c>
      <c r="F1876" s="290" t="s">
        <v>20</v>
      </c>
      <c r="G1876" s="289">
        <v>25.4</v>
      </c>
      <c r="H1876" s="289">
        <v>21.6</v>
      </c>
      <c r="I1876" s="289">
        <v>2</v>
      </c>
      <c r="J1876" s="288">
        <v>102</v>
      </c>
      <c r="K1876" s="287" t="str">
        <f>IF(L1876="","",IF(L1876&lt;50,G1876-($K$9*G1876),IF(L1876&gt;=50,H1876-($K$9*H1876))))</f>
        <v/>
      </c>
      <c r="L1876" s="286"/>
    </row>
    <row r="1877" spans="1:12" ht="15" customHeight="1" x14ac:dyDescent="0.25">
      <c r="A1877" s="294" t="s">
        <v>4060</v>
      </c>
      <c r="B1877" s="292" t="s">
        <v>114</v>
      </c>
      <c r="C1877" s="291" t="s">
        <v>2835</v>
      </c>
      <c r="D1877" s="291" t="s">
        <v>15</v>
      </c>
      <c r="E1877" s="291" t="s">
        <v>3621</v>
      </c>
      <c r="F1877" s="290" t="s">
        <v>20</v>
      </c>
      <c r="G1877" s="289">
        <v>57.85</v>
      </c>
      <c r="H1877" s="289">
        <v>49.2</v>
      </c>
      <c r="I1877" s="289">
        <v>2</v>
      </c>
      <c r="J1877" s="288">
        <v>151</v>
      </c>
      <c r="K1877" s="287" t="str">
        <f>IF(L1877="","",IF(L1877&lt;50,G1877-($K$9*G1877),IF(L1877&gt;=50,H1877-($K$9*H1877))))</f>
        <v/>
      </c>
      <c r="L1877" s="286"/>
    </row>
    <row r="1878" spans="1:12" ht="15" customHeight="1" x14ac:dyDescent="0.25">
      <c r="A1878" s="294" t="s">
        <v>4059</v>
      </c>
      <c r="B1878" s="292" t="s">
        <v>114</v>
      </c>
      <c r="C1878" s="291" t="s">
        <v>2835</v>
      </c>
      <c r="D1878" s="291" t="s">
        <v>15</v>
      </c>
      <c r="E1878" s="291" t="s">
        <v>3619</v>
      </c>
      <c r="F1878" s="290" t="s">
        <v>20</v>
      </c>
      <c r="G1878" s="289">
        <v>48.8</v>
      </c>
      <c r="H1878" s="289">
        <v>41.5</v>
      </c>
      <c r="I1878" s="289">
        <v>2</v>
      </c>
      <c r="J1878" s="288">
        <v>500</v>
      </c>
      <c r="K1878" s="287" t="str">
        <f>IF(L1878="","",IF(L1878&lt;50,G1878-($K$9*G1878),IF(L1878&gt;=50,H1878-($K$9*H1878))))</f>
        <v/>
      </c>
      <c r="L1878" s="286"/>
    </row>
    <row r="1879" spans="1:12" ht="15" customHeight="1" x14ac:dyDescent="0.25">
      <c r="A1879" s="294" t="s">
        <v>4058</v>
      </c>
      <c r="B1879" s="292" t="s">
        <v>114</v>
      </c>
      <c r="C1879" s="291" t="s">
        <v>2835</v>
      </c>
      <c r="D1879" s="291" t="s">
        <v>15</v>
      </c>
      <c r="E1879" s="291" t="s">
        <v>3617</v>
      </c>
      <c r="F1879" s="290" t="s">
        <v>20</v>
      </c>
      <c r="G1879" s="289">
        <v>41.8</v>
      </c>
      <c r="H1879" s="289">
        <v>35.549999999999997</v>
      </c>
      <c r="I1879" s="289">
        <v>2</v>
      </c>
      <c r="J1879" s="288">
        <v>427</v>
      </c>
      <c r="K1879" s="287" t="str">
        <f>IF(L1879="","",IF(L1879&lt;50,G1879-($K$9*G1879),IF(L1879&gt;=50,H1879-($K$9*H1879))))</f>
        <v/>
      </c>
      <c r="L1879" s="286"/>
    </row>
    <row r="1880" spans="1:12" ht="15" customHeight="1" x14ac:dyDescent="0.25">
      <c r="A1880" s="294" t="s">
        <v>4057</v>
      </c>
      <c r="B1880" s="292" t="s">
        <v>114</v>
      </c>
      <c r="C1880" s="291" t="s">
        <v>2835</v>
      </c>
      <c r="D1880" s="291" t="s">
        <v>15</v>
      </c>
      <c r="E1880" s="291" t="s">
        <v>3952</v>
      </c>
      <c r="F1880" s="290" t="s">
        <v>20</v>
      </c>
      <c r="G1880" s="289">
        <v>33.15</v>
      </c>
      <c r="H1880" s="289">
        <v>28.2</v>
      </c>
      <c r="I1880" s="289">
        <v>2</v>
      </c>
      <c r="J1880" s="288">
        <v>232</v>
      </c>
      <c r="K1880" s="287" t="str">
        <f>IF(L1880="","",IF(L1880&lt;50,G1880-($K$9*G1880),IF(L1880&gt;=50,H1880-($K$9*H1880))))</f>
        <v/>
      </c>
      <c r="L1880" s="286"/>
    </row>
    <row r="1881" spans="1:12" ht="15" customHeight="1" x14ac:dyDescent="0.25">
      <c r="A1881" s="294" t="s">
        <v>4056</v>
      </c>
      <c r="B1881" s="292" t="s">
        <v>114</v>
      </c>
      <c r="C1881" s="291" t="s">
        <v>2835</v>
      </c>
      <c r="D1881" s="291" t="s">
        <v>15</v>
      </c>
      <c r="E1881" s="291" t="s">
        <v>3944</v>
      </c>
      <c r="F1881" s="290" t="s">
        <v>20</v>
      </c>
      <c r="G1881" s="289">
        <v>28.2</v>
      </c>
      <c r="H1881" s="289">
        <v>24</v>
      </c>
      <c r="I1881" s="289">
        <v>2</v>
      </c>
      <c r="J1881" s="288">
        <v>121</v>
      </c>
      <c r="K1881" s="287" t="str">
        <f>IF(L1881="","",IF(L1881&lt;50,G1881-($K$9*G1881),IF(L1881&gt;=50,H1881-($K$9*H1881))))</f>
        <v/>
      </c>
      <c r="L1881" s="286"/>
    </row>
    <row r="1882" spans="1:12" ht="15" customHeight="1" x14ac:dyDescent="0.25">
      <c r="A1882" s="294" t="s">
        <v>4055</v>
      </c>
      <c r="B1882" s="292" t="s">
        <v>2397</v>
      </c>
      <c r="C1882" s="291" t="s">
        <v>4054</v>
      </c>
      <c r="D1882" s="291" t="s">
        <v>15</v>
      </c>
      <c r="E1882" s="291" t="s">
        <v>3629</v>
      </c>
      <c r="F1882" s="290" t="s">
        <v>20</v>
      </c>
      <c r="G1882" s="289">
        <v>23.55</v>
      </c>
      <c r="H1882" s="289">
        <v>20.05</v>
      </c>
      <c r="I1882" s="289">
        <v>1.5</v>
      </c>
      <c r="J1882" s="288">
        <v>14</v>
      </c>
      <c r="K1882" s="287" t="str">
        <f>IF(L1882="","",IF(L1882&lt;50,G1882-($K$9*G1882),IF(L1882&gt;=50,H1882-($K$9*H1882))))</f>
        <v/>
      </c>
      <c r="L1882" s="286"/>
    </row>
    <row r="1883" spans="1:12" ht="15" customHeight="1" x14ac:dyDescent="0.25">
      <c r="A1883" s="294" t="s">
        <v>4053</v>
      </c>
      <c r="B1883" s="292" t="s">
        <v>115</v>
      </c>
      <c r="C1883" s="291" t="s">
        <v>2720</v>
      </c>
      <c r="D1883" s="291" t="s">
        <v>15</v>
      </c>
      <c r="E1883" s="291" t="s">
        <v>3679</v>
      </c>
      <c r="F1883" s="290" t="s">
        <v>19</v>
      </c>
      <c r="G1883" s="289">
        <v>38.4</v>
      </c>
      <c r="H1883" s="289">
        <v>32.65</v>
      </c>
      <c r="I1883" s="289"/>
      <c r="J1883" s="288">
        <v>85</v>
      </c>
      <c r="K1883" s="287" t="str">
        <f>IF(L1883="","",IF(L1883&lt;50,G1883-($K$9*G1883),IF(L1883&gt;=50,H1883-($K$9*H1883))))</f>
        <v/>
      </c>
      <c r="L1883" s="286"/>
    </row>
    <row r="1884" spans="1:12" ht="15" customHeight="1" x14ac:dyDescent="0.25">
      <c r="A1884" s="294" t="s">
        <v>4052</v>
      </c>
      <c r="B1884" s="292" t="s">
        <v>115</v>
      </c>
      <c r="C1884" s="291" t="s">
        <v>2720</v>
      </c>
      <c r="D1884" s="291" t="s">
        <v>15</v>
      </c>
      <c r="E1884" s="291" t="s">
        <v>3642</v>
      </c>
      <c r="F1884" s="290" t="s">
        <v>19</v>
      </c>
      <c r="G1884" s="289">
        <v>34.85</v>
      </c>
      <c r="H1884" s="289">
        <v>29.65</v>
      </c>
      <c r="I1884" s="289"/>
      <c r="J1884" s="288">
        <v>164</v>
      </c>
      <c r="K1884" s="287" t="str">
        <f>IF(L1884="","",IF(L1884&lt;50,G1884-($K$9*G1884),IF(L1884&gt;=50,H1884-($K$9*H1884))))</f>
        <v/>
      </c>
      <c r="L1884" s="286"/>
    </row>
    <row r="1885" spans="1:12" ht="15" customHeight="1" x14ac:dyDescent="0.25">
      <c r="A1885" s="294" t="s">
        <v>4051</v>
      </c>
      <c r="B1885" s="292" t="s">
        <v>115</v>
      </c>
      <c r="C1885" s="291" t="s">
        <v>2720</v>
      </c>
      <c r="D1885" s="291" t="s">
        <v>15</v>
      </c>
      <c r="E1885" s="291" t="s">
        <v>3615</v>
      </c>
      <c r="F1885" s="290" t="s">
        <v>19</v>
      </c>
      <c r="G1885" s="289">
        <v>30.4</v>
      </c>
      <c r="H1885" s="289">
        <v>25.85</v>
      </c>
      <c r="I1885" s="289"/>
      <c r="J1885" s="288">
        <v>500</v>
      </c>
      <c r="K1885" s="287" t="str">
        <f>IF(L1885="","",IF(L1885&lt;50,G1885-($K$9*G1885),IF(L1885&gt;=50,H1885-($K$9*H1885))))</f>
        <v/>
      </c>
      <c r="L1885" s="286"/>
    </row>
    <row r="1886" spans="1:12" ht="15" customHeight="1" x14ac:dyDescent="0.25">
      <c r="A1886" s="294" t="s">
        <v>4050</v>
      </c>
      <c r="B1886" s="292" t="s">
        <v>115</v>
      </c>
      <c r="C1886" s="291" t="s">
        <v>2720</v>
      </c>
      <c r="D1886" s="291" t="s">
        <v>15</v>
      </c>
      <c r="E1886" s="291" t="s">
        <v>3613</v>
      </c>
      <c r="F1886" s="290" t="s">
        <v>19</v>
      </c>
      <c r="G1886" s="289">
        <v>26.85</v>
      </c>
      <c r="H1886" s="289">
        <v>22.85</v>
      </c>
      <c r="I1886" s="289"/>
      <c r="J1886" s="288">
        <v>445</v>
      </c>
      <c r="K1886" s="287" t="str">
        <f>IF(L1886="","",IF(L1886&lt;50,G1886-($K$9*G1886),IF(L1886&gt;=50,H1886-($K$9*H1886))))</f>
        <v/>
      </c>
      <c r="L1886" s="286"/>
    </row>
    <row r="1887" spans="1:12" ht="15" customHeight="1" x14ac:dyDescent="0.25">
      <c r="A1887" s="294" t="s">
        <v>4049</v>
      </c>
      <c r="B1887" s="292" t="s">
        <v>115</v>
      </c>
      <c r="C1887" s="291" t="s">
        <v>2720</v>
      </c>
      <c r="D1887" s="291" t="s">
        <v>15</v>
      </c>
      <c r="E1887" s="291" t="s">
        <v>3638</v>
      </c>
      <c r="F1887" s="290" t="s">
        <v>19</v>
      </c>
      <c r="G1887" s="289">
        <v>22.9</v>
      </c>
      <c r="H1887" s="289">
        <v>19.5</v>
      </c>
      <c r="I1887" s="289"/>
      <c r="J1887" s="288">
        <v>73</v>
      </c>
      <c r="K1887" s="287" t="str">
        <f>IF(L1887="","",IF(L1887&lt;50,G1887-($K$9*G1887),IF(L1887&gt;=50,H1887-($K$9*H1887))))</f>
        <v/>
      </c>
      <c r="L1887" s="286"/>
    </row>
    <row r="1888" spans="1:12" ht="15" customHeight="1" x14ac:dyDescent="0.25">
      <c r="A1888" s="294" t="s">
        <v>4048</v>
      </c>
      <c r="B1888" s="292" t="s">
        <v>115</v>
      </c>
      <c r="C1888" s="291" t="s">
        <v>2720</v>
      </c>
      <c r="D1888" s="291" t="s">
        <v>15</v>
      </c>
      <c r="E1888" s="291" t="s">
        <v>3636</v>
      </c>
      <c r="F1888" s="290" t="s">
        <v>19</v>
      </c>
      <c r="G1888" s="289">
        <v>19.149999999999999</v>
      </c>
      <c r="H1888" s="289">
        <v>16.3</v>
      </c>
      <c r="I1888" s="289"/>
      <c r="J1888" s="288">
        <v>33</v>
      </c>
      <c r="K1888" s="287" t="str">
        <f>IF(L1888="","",IF(L1888&lt;50,G1888-($K$9*G1888),IF(L1888&gt;=50,H1888-($K$9*H1888))))</f>
        <v/>
      </c>
      <c r="L1888" s="286"/>
    </row>
    <row r="1889" spans="1:12" ht="15" customHeight="1" x14ac:dyDescent="0.25">
      <c r="A1889" s="294" t="s">
        <v>4047</v>
      </c>
      <c r="B1889" s="292" t="s">
        <v>115</v>
      </c>
      <c r="C1889" s="291" t="s">
        <v>2720</v>
      </c>
      <c r="D1889" s="291" t="s">
        <v>15</v>
      </c>
      <c r="E1889" s="291" t="s">
        <v>3629</v>
      </c>
      <c r="F1889" s="290" t="s">
        <v>19</v>
      </c>
      <c r="G1889" s="289">
        <v>14.85</v>
      </c>
      <c r="H1889" s="289">
        <v>12.65</v>
      </c>
      <c r="I1889" s="289"/>
      <c r="J1889" s="288">
        <v>23</v>
      </c>
      <c r="K1889" s="287" t="str">
        <f>IF(L1889="","",IF(L1889&lt;50,G1889-($K$9*G1889),IF(L1889&gt;=50,H1889-($K$9*H1889))))</f>
        <v/>
      </c>
      <c r="L1889" s="286"/>
    </row>
    <row r="1890" spans="1:12" ht="15" customHeight="1" x14ac:dyDescent="0.25">
      <c r="A1890" s="294" t="s">
        <v>4046</v>
      </c>
      <c r="B1890" s="292" t="s">
        <v>4043</v>
      </c>
      <c r="C1890" s="291" t="s">
        <v>4042</v>
      </c>
      <c r="D1890" s="291" t="s">
        <v>15</v>
      </c>
      <c r="E1890" s="291" t="s">
        <v>3619</v>
      </c>
      <c r="F1890" s="290" t="s">
        <v>19</v>
      </c>
      <c r="G1890" s="289">
        <v>28.35</v>
      </c>
      <c r="H1890" s="289">
        <v>24.1</v>
      </c>
      <c r="I1890" s="289"/>
      <c r="J1890" s="288">
        <v>201</v>
      </c>
      <c r="K1890" s="287" t="str">
        <f>IF(L1890="","",IF(L1890&lt;50,G1890-($K$9*G1890),IF(L1890&gt;=50,H1890-($K$9*H1890))))</f>
        <v/>
      </c>
      <c r="L1890" s="286"/>
    </row>
    <row r="1891" spans="1:12" ht="15" customHeight="1" x14ac:dyDescent="0.25">
      <c r="A1891" s="294" t="s">
        <v>4045</v>
      </c>
      <c r="B1891" s="292" t="s">
        <v>4043</v>
      </c>
      <c r="C1891" s="291" t="s">
        <v>4042</v>
      </c>
      <c r="D1891" s="291" t="s">
        <v>15</v>
      </c>
      <c r="E1891" s="291" t="s">
        <v>3615</v>
      </c>
      <c r="F1891" s="290" t="s">
        <v>19</v>
      </c>
      <c r="G1891" s="289">
        <v>18.7</v>
      </c>
      <c r="H1891" s="289">
        <v>15.9</v>
      </c>
      <c r="I1891" s="289"/>
      <c r="J1891" s="288">
        <v>75</v>
      </c>
      <c r="K1891" s="287" t="str">
        <f>IF(L1891="","",IF(L1891&lt;50,G1891-($K$9*G1891),IF(L1891&gt;=50,H1891-($K$9*H1891))))</f>
        <v/>
      </c>
      <c r="L1891" s="286"/>
    </row>
    <row r="1892" spans="1:12" ht="15" customHeight="1" x14ac:dyDescent="0.25">
      <c r="A1892" s="294" t="s">
        <v>4044</v>
      </c>
      <c r="B1892" s="292" t="s">
        <v>4043</v>
      </c>
      <c r="C1892" s="291" t="s">
        <v>4042</v>
      </c>
      <c r="D1892" s="291" t="s">
        <v>15</v>
      </c>
      <c r="E1892" s="291" t="s">
        <v>3613</v>
      </c>
      <c r="F1892" s="290" t="s">
        <v>19</v>
      </c>
      <c r="G1892" s="289">
        <v>15.85</v>
      </c>
      <c r="H1892" s="289">
        <v>13.5</v>
      </c>
      <c r="I1892" s="289"/>
      <c r="J1892" s="288">
        <v>152</v>
      </c>
      <c r="K1892" s="287" t="str">
        <f>IF(L1892="","",IF(L1892&lt;50,G1892-($K$9*G1892),IF(L1892&gt;=50,H1892-($K$9*H1892))))</f>
        <v/>
      </c>
      <c r="L1892" s="286"/>
    </row>
    <row r="1893" spans="1:12" ht="15" customHeight="1" x14ac:dyDescent="0.25">
      <c r="A1893" s="294" t="s">
        <v>4041</v>
      </c>
      <c r="B1893" s="292" t="s">
        <v>4032</v>
      </c>
      <c r="C1893" s="291" t="s">
        <v>4031</v>
      </c>
      <c r="D1893" s="291" t="s">
        <v>15</v>
      </c>
      <c r="E1893" s="291" t="s">
        <v>3619</v>
      </c>
      <c r="F1893" s="290" t="s">
        <v>19</v>
      </c>
      <c r="G1893" s="289">
        <v>29.25</v>
      </c>
      <c r="H1893" s="289">
        <v>24.9</v>
      </c>
      <c r="I1893" s="289"/>
      <c r="J1893" s="288">
        <v>300</v>
      </c>
      <c r="K1893" s="287" t="str">
        <f>IF(L1893="","",IF(L1893&lt;50,G1893-($K$9*G1893),IF(L1893&gt;=50,H1893-($K$9*H1893))))</f>
        <v/>
      </c>
      <c r="L1893" s="286"/>
    </row>
    <row r="1894" spans="1:12" ht="15" customHeight="1" x14ac:dyDescent="0.25">
      <c r="A1894" s="294" t="s">
        <v>4040</v>
      </c>
      <c r="B1894" s="292" t="s">
        <v>4032</v>
      </c>
      <c r="C1894" s="291" t="s">
        <v>4031</v>
      </c>
      <c r="D1894" s="291" t="s">
        <v>15</v>
      </c>
      <c r="E1894" s="291" t="s">
        <v>3617</v>
      </c>
      <c r="F1894" s="290" t="s">
        <v>19</v>
      </c>
      <c r="G1894" s="289">
        <v>24.1</v>
      </c>
      <c r="H1894" s="289">
        <v>20.5</v>
      </c>
      <c r="I1894" s="289"/>
      <c r="J1894" s="288">
        <v>142</v>
      </c>
      <c r="K1894" s="287" t="str">
        <f>IF(L1894="","",IF(L1894&lt;50,G1894-($K$9*G1894),IF(L1894&gt;=50,H1894-($K$9*H1894))))</f>
        <v/>
      </c>
      <c r="L1894" s="286"/>
    </row>
    <row r="1895" spans="1:12" ht="15" customHeight="1" x14ac:dyDescent="0.25">
      <c r="A1895" s="294" t="s">
        <v>4039</v>
      </c>
      <c r="B1895" s="292" t="s">
        <v>4032</v>
      </c>
      <c r="C1895" s="291" t="s">
        <v>4031</v>
      </c>
      <c r="D1895" s="291" t="s">
        <v>15</v>
      </c>
      <c r="E1895" s="291" t="s">
        <v>3642</v>
      </c>
      <c r="F1895" s="290" t="s">
        <v>19</v>
      </c>
      <c r="G1895" s="289">
        <v>18.350000000000001</v>
      </c>
      <c r="H1895" s="289">
        <v>15.6</v>
      </c>
      <c r="I1895" s="289"/>
      <c r="J1895" s="288">
        <v>71</v>
      </c>
      <c r="K1895" s="287" t="str">
        <f>IF(L1895="","",IF(L1895&lt;50,G1895-($K$9*G1895),IF(L1895&gt;=50,H1895-($K$9*H1895))))</f>
        <v/>
      </c>
      <c r="L1895" s="286"/>
    </row>
    <row r="1896" spans="1:12" ht="15" customHeight="1" x14ac:dyDescent="0.25">
      <c r="A1896" s="294" t="s">
        <v>4038</v>
      </c>
      <c r="B1896" s="292" t="s">
        <v>4032</v>
      </c>
      <c r="C1896" s="291" t="s">
        <v>4031</v>
      </c>
      <c r="D1896" s="291" t="s">
        <v>15</v>
      </c>
      <c r="E1896" s="291" t="s">
        <v>3615</v>
      </c>
      <c r="F1896" s="290" t="s">
        <v>19</v>
      </c>
      <c r="G1896" s="289">
        <v>16.75</v>
      </c>
      <c r="H1896" s="289">
        <v>14.25</v>
      </c>
      <c r="I1896" s="289"/>
      <c r="J1896" s="288">
        <v>129</v>
      </c>
      <c r="K1896" s="287" t="str">
        <f>IF(L1896="","",IF(L1896&lt;50,G1896-($K$9*G1896),IF(L1896&gt;=50,H1896-($K$9*H1896))))</f>
        <v/>
      </c>
      <c r="L1896" s="286"/>
    </row>
    <row r="1897" spans="1:12" ht="15" customHeight="1" x14ac:dyDescent="0.25">
      <c r="A1897" s="294" t="s">
        <v>4037</v>
      </c>
      <c r="B1897" s="292" t="s">
        <v>4032</v>
      </c>
      <c r="C1897" s="291" t="s">
        <v>4031</v>
      </c>
      <c r="D1897" s="291" t="s">
        <v>15</v>
      </c>
      <c r="E1897" s="291" t="s">
        <v>3613</v>
      </c>
      <c r="F1897" s="290" t="s">
        <v>19</v>
      </c>
      <c r="G1897" s="289">
        <v>15.2</v>
      </c>
      <c r="H1897" s="289">
        <v>12.95</v>
      </c>
      <c r="I1897" s="289"/>
      <c r="J1897" s="288">
        <v>175</v>
      </c>
      <c r="K1897" s="287" t="str">
        <f>IF(L1897="","",IF(L1897&lt;50,G1897-($K$9*G1897),IF(L1897&gt;=50,H1897-($K$9*H1897))))</f>
        <v/>
      </c>
      <c r="L1897" s="286"/>
    </row>
    <row r="1898" spans="1:12" ht="15" customHeight="1" x14ac:dyDescent="0.25">
      <c r="A1898" s="294" t="s">
        <v>4036</v>
      </c>
      <c r="B1898" s="292" t="s">
        <v>4032</v>
      </c>
      <c r="C1898" s="291" t="s">
        <v>4031</v>
      </c>
      <c r="D1898" s="291" t="s">
        <v>15</v>
      </c>
      <c r="E1898" s="291" t="s">
        <v>3638</v>
      </c>
      <c r="F1898" s="290" t="s">
        <v>19</v>
      </c>
      <c r="G1898" s="289">
        <v>13.15</v>
      </c>
      <c r="H1898" s="289">
        <v>11.2</v>
      </c>
      <c r="I1898" s="289"/>
      <c r="J1898" s="288">
        <v>131</v>
      </c>
      <c r="K1898" s="287" t="str">
        <f>IF(L1898="","",IF(L1898&lt;50,G1898-($K$9*G1898),IF(L1898&gt;=50,H1898-($K$9*H1898))))</f>
        <v/>
      </c>
      <c r="L1898" s="286"/>
    </row>
    <row r="1899" spans="1:12" ht="15" customHeight="1" x14ac:dyDescent="0.25">
      <c r="A1899" s="294" t="s">
        <v>4035</v>
      </c>
      <c r="B1899" s="292" t="s">
        <v>4032</v>
      </c>
      <c r="C1899" s="291" t="s">
        <v>4031</v>
      </c>
      <c r="D1899" s="291" t="s">
        <v>15</v>
      </c>
      <c r="E1899" s="291" t="s">
        <v>3636</v>
      </c>
      <c r="F1899" s="290" t="s">
        <v>19</v>
      </c>
      <c r="G1899" s="289">
        <v>11.6</v>
      </c>
      <c r="H1899" s="289">
        <v>9.9</v>
      </c>
      <c r="I1899" s="289"/>
      <c r="J1899" s="288">
        <v>126</v>
      </c>
      <c r="K1899" s="287" t="str">
        <f>IF(L1899="","",IF(L1899&lt;50,G1899-($K$9*G1899),IF(L1899&gt;=50,H1899-($K$9*H1899))))</f>
        <v/>
      </c>
      <c r="L1899" s="286"/>
    </row>
    <row r="1900" spans="1:12" ht="15" customHeight="1" x14ac:dyDescent="0.25">
      <c r="A1900" s="294" t="s">
        <v>4034</v>
      </c>
      <c r="B1900" s="292" t="s">
        <v>4032</v>
      </c>
      <c r="C1900" s="291" t="s">
        <v>4031</v>
      </c>
      <c r="D1900" s="291" t="s">
        <v>15</v>
      </c>
      <c r="E1900" s="291" t="s">
        <v>3629</v>
      </c>
      <c r="F1900" s="290" t="s">
        <v>19</v>
      </c>
      <c r="G1900" s="289">
        <v>10.25</v>
      </c>
      <c r="H1900" s="289">
        <v>8.75</v>
      </c>
      <c r="I1900" s="289"/>
      <c r="J1900" s="288">
        <v>47</v>
      </c>
      <c r="K1900" s="287" t="str">
        <f>IF(L1900="","",IF(L1900&lt;50,G1900-($K$9*G1900),IF(L1900&gt;=50,H1900-($K$9*H1900))))</f>
        <v/>
      </c>
      <c r="L1900" s="286"/>
    </row>
    <row r="1901" spans="1:12" ht="15" customHeight="1" x14ac:dyDescent="0.25">
      <c r="A1901" s="294" t="s">
        <v>4033</v>
      </c>
      <c r="B1901" s="292" t="s">
        <v>4032</v>
      </c>
      <c r="C1901" s="291" t="s">
        <v>4031</v>
      </c>
      <c r="D1901" s="291" t="s">
        <v>15</v>
      </c>
      <c r="E1901" s="291" t="s">
        <v>3848</v>
      </c>
      <c r="F1901" s="290" t="s">
        <v>19</v>
      </c>
      <c r="G1901" s="289">
        <v>9.1999999999999993</v>
      </c>
      <c r="H1901" s="289">
        <v>7.85</v>
      </c>
      <c r="I1901" s="289"/>
      <c r="J1901" s="288">
        <v>24</v>
      </c>
      <c r="K1901" s="287" t="str">
        <f>IF(L1901="","",IF(L1901&lt;50,G1901-($K$9*G1901),IF(L1901&gt;=50,H1901-($K$9*H1901))))</f>
        <v/>
      </c>
      <c r="L1901" s="286"/>
    </row>
    <row r="1902" spans="1:12" ht="15" customHeight="1" x14ac:dyDescent="0.25">
      <c r="A1902" s="294" t="s">
        <v>4030</v>
      </c>
      <c r="B1902" s="292" t="s">
        <v>139</v>
      </c>
      <c r="C1902" s="291" t="s">
        <v>4021</v>
      </c>
      <c r="D1902" s="291" t="s">
        <v>15</v>
      </c>
      <c r="E1902" s="291" t="s">
        <v>3625</v>
      </c>
      <c r="F1902" s="290" t="s">
        <v>22</v>
      </c>
      <c r="G1902" s="289">
        <v>59</v>
      </c>
      <c r="H1902" s="289">
        <v>50.15</v>
      </c>
      <c r="I1902" s="289">
        <v>1.25</v>
      </c>
      <c r="J1902" s="288">
        <v>42</v>
      </c>
      <c r="K1902" s="287" t="str">
        <f>IF(L1902="","",IF(L1902&lt;50,G1902-($K$9*G1902),IF(L1902&gt;=50,H1902-($K$9*H1902))))</f>
        <v/>
      </c>
      <c r="L1902" s="286"/>
    </row>
    <row r="1903" spans="1:12" ht="15" customHeight="1" x14ac:dyDescent="0.25">
      <c r="A1903" s="294" t="s">
        <v>4029</v>
      </c>
      <c r="B1903" s="292" t="s">
        <v>139</v>
      </c>
      <c r="C1903" s="291" t="s">
        <v>4021</v>
      </c>
      <c r="D1903" s="291" t="s">
        <v>15</v>
      </c>
      <c r="E1903" s="291" t="s">
        <v>3623</v>
      </c>
      <c r="F1903" s="290" t="s">
        <v>22</v>
      </c>
      <c r="G1903" s="289">
        <v>49.6</v>
      </c>
      <c r="H1903" s="289">
        <v>42.2</v>
      </c>
      <c r="I1903" s="289">
        <v>1.25</v>
      </c>
      <c r="J1903" s="288">
        <v>410</v>
      </c>
      <c r="K1903" s="287" t="str">
        <f>IF(L1903="","",IF(L1903&lt;50,G1903-($K$9*G1903),IF(L1903&gt;=50,H1903-($K$9*H1903))))</f>
        <v/>
      </c>
      <c r="L1903" s="286"/>
    </row>
    <row r="1904" spans="1:12" ht="15" customHeight="1" x14ac:dyDescent="0.25">
      <c r="A1904" s="294" t="s">
        <v>4028</v>
      </c>
      <c r="B1904" s="292" t="s">
        <v>139</v>
      </c>
      <c r="C1904" s="291" t="s">
        <v>4021</v>
      </c>
      <c r="D1904" s="291" t="s">
        <v>15</v>
      </c>
      <c r="E1904" s="291" t="s">
        <v>3619</v>
      </c>
      <c r="F1904" s="290" t="s">
        <v>22</v>
      </c>
      <c r="G1904" s="289">
        <v>37.549999999999997</v>
      </c>
      <c r="H1904" s="289">
        <v>31.95</v>
      </c>
      <c r="I1904" s="289">
        <v>1.25</v>
      </c>
      <c r="J1904" s="288">
        <v>41</v>
      </c>
      <c r="K1904" s="287" t="str">
        <f>IF(L1904="","",IF(L1904&lt;50,G1904-($K$9*G1904),IF(L1904&gt;=50,H1904-($K$9*H1904))))</f>
        <v/>
      </c>
      <c r="L1904" s="286"/>
    </row>
    <row r="1905" spans="1:12" ht="15" customHeight="1" x14ac:dyDescent="0.25">
      <c r="A1905" s="294" t="s">
        <v>4027</v>
      </c>
      <c r="B1905" s="292" t="s">
        <v>139</v>
      </c>
      <c r="C1905" s="291" t="s">
        <v>4021</v>
      </c>
      <c r="D1905" s="291" t="s">
        <v>15</v>
      </c>
      <c r="E1905" s="291" t="s">
        <v>3642</v>
      </c>
      <c r="F1905" s="290" t="s">
        <v>22</v>
      </c>
      <c r="G1905" s="289">
        <v>33.15</v>
      </c>
      <c r="H1905" s="289">
        <v>28.2</v>
      </c>
      <c r="I1905" s="289">
        <v>1.25</v>
      </c>
      <c r="J1905" s="288">
        <v>17</v>
      </c>
      <c r="K1905" s="287" t="str">
        <f>IF(L1905="","",IF(L1905&lt;50,G1905-($K$9*G1905),IF(L1905&gt;=50,H1905-($K$9*H1905))))</f>
        <v/>
      </c>
      <c r="L1905" s="286"/>
    </row>
    <row r="1906" spans="1:12" ht="15" customHeight="1" x14ac:dyDescent="0.25">
      <c r="A1906" s="294" t="s">
        <v>4026</v>
      </c>
      <c r="B1906" s="292" t="s">
        <v>139</v>
      </c>
      <c r="C1906" s="291" t="s">
        <v>4021</v>
      </c>
      <c r="D1906" s="291" t="s">
        <v>15</v>
      </c>
      <c r="E1906" s="291" t="s">
        <v>3615</v>
      </c>
      <c r="F1906" s="290" t="s">
        <v>22</v>
      </c>
      <c r="G1906" s="289">
        <v>29.4</v>
      </c>
      <c r="H1906" s="289">
        <v>25</v>
      </c>
      <c r="I1906" s="289">
        <v>1.25</v>
      </c>
      <c r="J1906" s="288">
        <v>53</v>
      </c>
      <c r="K1906" s="287" t="str">
        <f>IF(L1906="","",IF(L1906&lt;50,G1906-($K$9*G1906),IF(L1906&gt;=50,H1906-($K$9*H1906))))</f>
        <v/>
      </c>
      <c r="L1906" s="286"/>
    </row>
    <row r="1907" spans="1:12" ht="15" customHeight="1" x14ac:dyDescent="0.25">
      <c r="A1907" s="294" t="s">
        <v>4025</v>
      </c>
      <c r="B1907" s="292" t="s">
        <v>139</v>
      </c>
      <c r="C1907" s="291" t="s">
        <v>4021</v>
      </c>
      <c r="D1907" s="291" t="s">
        <v>15</v>
      </c>
      <c r="E1907" s="291" t="s">
        <v>3638</v>
      </c>
      <c r="F1907" s="290" t="s">
        <v>22</v>
      </c>
      <c r="G1907" s="289">
        <v>22.45</v>
      </c>
      <c r="H1907" s="289">
        <v>19.100000000000001</v>
      </c>
      <c r="I1907" s="289">
        <v>1.25</v>
      </c>
      <c r="J1907" s="288">
        <v>227</v>
      </c>
      <c r="K1907" s="287" t="str">
        <f>IF(L1907="","",IF(L1907&lt;50,G1907-($K$9*G1907),IF(L1907&gt;=50,H1907-($K$9*H1907))))</f>
        <v/>
      </c>
      <c r="L1907" s="286"/>
    </row>
    <row r="1908" spans="1:12" ht="15" customHeight="1" x14ac:dyDescent="0.25">
      <c r="A1908" s="294" t="s">
        <v>4024</v>
      </c>
      <c r="B1908" s="292" t="s">
        <v>139</v>
      </c>
      <c r="C1908" s="291" t="s">
        <v>4021</v>
      </c>
      <c r="D1908" s="291" t="s">
        <v>15</v>
      </c>
      <c r="E1908" s="291" t="s">
        <v>3636</v>
      </c>
      <c r="F1908" s="290" t="s">
        <v>22</v>
      </c>
      <c r="G1908" s="289">
        <v>20.55</v>
      </c>
      <c r="H1908" s="289">
        <v>17.5</v>
      </c>
      <c r="I1908" s="289">
        <v>1.25</v>
      </c>
      <c r="J1908" s="288">
        <v>214</v>
      </c>
      <c r="K1908" s="287" t="str">
        <f>IF(L1908="","",IF(L1908&lt;50,G1908-($K$9*G1908),IF(L1908&gt;=50,H1908-($K$9*H1908))))</f>
        <v/>
      </c>
      <c r="L1908" s="286"/>
    </row>
    <row r="1909" spans="1:12" ht="15" customHeight="1" x14ac:dyDescent="0.25">
      <c r="A1909" s="294" t="s">
        <v>4023</v>
      </c>
      <c r="B1909" s="292" t="s">
        <v>139</v>
      </c>
      <c r="C1909" s="291" t="s">
        <v>4021</v>
      </c>
      <c r="D1909" s="291" t="s">
        <v>15</v>
      </c>
      <c r="E1909" s="291" t="s">
        <v>3629</v>
      </c>
      <c r="F1909" s="290" t="s">
        <v>22</v>
      </c>
      <c r="G1909" s="289">
        <v>18.850000000000001</v>
      </c>
      <c r="H1909" s="289">
        <v>16.05</v>
      </c>
      <c r="I1909" s="289">
        <v>1.25</v>
      </c>
      <c r="J1909" s="288">
        <v>51</v>
      </c>
      <c r="K1909" s="287" t="str">
        <f>IF(L1909="","",IF(L1909&lt;50,G1909-($K$9*G1909),IF(L1909&gt;=50,H1909-($K$9*H1909))))</f>
        <v/>
      </c>
      <c r="L1909" s="286"/>
    </row>
    <row r="1910" spans="1:12" ht="15" customHeight="1" x14ac:dyDescent="0.25">
      <c r="A1910" s="294" t="s">
        <v>4022</v>
      </c>
      <c r="B1910" s="292" t="s">
        <v>139</v>
      </c>
      <c r="C1910" s="291" t="s">
        <v>4021</v>
      </c>
      <c r="D1910" s="291" t="s">
        <v>15</v>
      </c>
      <c r="E1910" s="291" t="s">
        <v>3848</v>
      </c>
      <c r="F1910" s="290" t="s">
        <v>22</v>
      </c>
      <c r="G1910" s="289">
        <v>17.45</v>
      </c>
      <c r="H1910" s="289">
        <v>14.85</v>
      </c>
      <c r="I1910" s="289">
        <v>1.25</v>
      </c>
      <c r="J1910" s="288">
        <v>9</v>
      </c>
      <c r="K1910" s="287" t="str">
        <f>IF(L1910="","",IF(L1910&lt;50,G1910-($K$9*G1910),IF(L1910&gt;=50,H1910-($K$9*H1910))))</f>
        <v/>
      </c>
      <c r="L1910" s="286"/>
    </row>
    <row r="1911" spans="1:12" ht="15" customHeight="1" x14ac:dyDescent="0.25">
      <c r="A1911" s="294" t="s">
        <v>4020</v>
      </c>
      <c r="B1911" s="292" t="s">
        <v>227</v>
      </c>
      <c r="C1911" s="291" t="s">
        <v>4016</v>
      </c>
      <c r="D1911" s="291" t="s">
        <v>15</v>
      </c>
      <c r="E1911" s="291" t="s">
        <v>3617</v>
      </c>
      <c r="F1911" s="290" t="s">
        <v>19</v>
      </c>
      <c r="G1911" s="289">
        <v>37.549999999999997</v>
      </c>
      <c r="H1911" s="289">
        <v>31.95</v>
      </c>
      <c r="I1911" s="289"/>
      <c r="J1911" s="288">
        <v>11</v>
      </c>
      <c r="K1911" s="287" t="str">
        <f>IF(L1911="","",IF(L1911&lt;50,G1911-($K$9*G1911),IF(L1911&gt;=50,H1911-($K$9*H1911))))</f>
        <v/>
      </c>
      <c r="L1911" s="286"/>
    </row>
    <row r="1912" spans="1:12" ht="15" customHeight="1" x14ac:dyDescent="0.25">
      <c r="A1912" s="294" t="s">
        <v>4019</v>
      </c>
      <c r="B1912" s="292" t="s">
        <v>227</v>
      </c>
      <c r="C1912" s="291" t="s">
        <v>4016</v>
      </c>
      <c r="D1912" s="291" t="s">
        <v>15</v>
      </c>
      <c r="E1912" s="291" t="s">
        <v>3615</v>
      </c>
      <c r="F1912" s="290" t="s">
        <v>19</v>
      </c>
      <c r="G1912" s="289">
        <v>37.85</v>
      </c>
      <c r="H1912" s="289">
        <v>32.200000000000003</v>
      </c>
      <c r="I1912" s="289"/>
      <c r="J1912" s="288">
        <v>109</v>
      </c>
      <c r="K1912" s="287" t="str">
        <f>IF(L1912="","",IF(L1912&lt;50,G1912-($K$9*G1912),IF(L1912&gt;=50,H1912-($K$9*H1912))))</f>
        <v/>
      </c>
      <c r="L1912" s="286"/>
    </row>
    <row r="1913" spans="1:12" ht="15" customHeight="1" x14ac:dyDescent="0.25">
      <c r="A1913" s="294" t="s">
        <v>4018</v>
      </c>
      <c r="B1913" s="292" t="s">
        <v>227</v>
      </c>
      <c r="C1913" s="291" t="s">
        <v>4016</v>
      </c>
      <c r="D1913" s="291" t="s">
        <v>15</v>
      </c>
      <c r="E1913" s="291" t="s">
        <v>3629</v>
      </c>
      <c r="F1913" s="290" t="s">
        <v>19</v>
      </c>
      <c r="G1913" s="289">
        <v>11.85</v>
      </c>
      <c r="H1913" s="289">
        <v>10.1</v>
      </c>
      <c r="I1913" s="289"/>
      <c r="J1913" s="288">
        <v>18</v>
      </c>
      <c r="K1913" s="287" t="str">
        <f>IF(L1913="","",IF(L1913&lt;50,G1913-($K$9*G1913),IF(L1913&gt;=50,H1913-($K$9*H1913))))</f>
        <v/>
      </c>
      <c r="L1913" s="286"/>
    </row>
    <row r="1914" spans="1:12" ht="15" customHeight="1" x14ac:dyDescent="0.25">
      <c r="A1914" s="294" t="s">
        <v>4017</v>
      </c>
      <c r="B1914" s="292" t="s">
        <v>227</v>
      </c>
      <c r="C1914" s="291" t="s">
        <v>4016</v>
      </c>
      <c r="D1914" s="291" t="s">
        <v>15</v>
      </c>
      <c r="E1914" s="291" t="s">
        <v>3848</v>
      </c>
      <c r="F1914" s="290" t="s">
        <v>19</v>
      </c>
      <c r="G1914" s="289">
        <v>8.1999999999999993</v>
      </c>
      <c r="H1914" s="289">
        <v>7</v>
      </c>
      <c r="I1914" s="289"/>
      <c r="J1914" s="288">
        <v>14</v>
      </c>
      <c r="K1914" s="287" t="str">
        <f>IF(L1914="","",IF(L1914&lt;50,G1914-($K$9*G1914),IF(L1914&gt;=50,H1914-($K$9*H1914))))</f>
        <v/>
      </c>
      <c r="L1914" s="286"/>
    </row>
    <row r="1915" spans="1:12" ht="15" customHeight="1" x14ac:dyDescent="0.25">
      <c r="A1915" s="294" t="s">
        <v>4015</v>
      </c>
      <c r="B1915" s="292" t="s">
        <v>4013</v>
      </c>
      <c r="C1915" s="291" t="s">
        <v>4012</v>
      </c>
      <c r="D1915" s="291" t="s">
        <v>15</v>
      </c>
      <c r="E1915" s="291" t="s">
        <v>3629</v>
      </c>
      <c r="F1915" s="290" t="s">
        <v>19</v>
      </c>
      <c r="G1915" s="289">
        <v>11.85</v>
      </c>
      <c r="H1915" s="289">
        <v>10.1</v>
      </c>
      <c r="I1915" s="289">
        <v>0.75</v>
      </c>
      <c r="J1915" s="288">
        <v>10</v>
      </c>
      <c r="K1915" s="287" t="str">
        <f>IF(L1915="","",IF(L1915&lt;50,G1915-($K$9*G1915),IF(L1915&gt;=50,H1915-($K$9*H1915))))</f>
        <v/>
      </c>
      <c r="L1915" s="286"/>
    </row>
    <row r="1916" spans="1:12" ht="15" customHeight="1" x14ac:dyDescent="0.25">
      <c r="A1916" s="294" t="s">
        <v>4014</v>
      </c>
      <c r="B1916" s="292" t="s">
        <v>4013</v>
      </c>
      <c r="C1916" s="291" t="s">
        <v>4012</v>
      </c>
      <c r="D1916" s="291" t="s">
        <v>15</v>
      </c>
      <c r="E1916" s="291" t="s">
        <v>3848</v>
      </c>
      <c r="F1916" s="290" t="s">
        <v>19</v>
      </c>
      <c r="G1916" s="289">
        <v>8.1999999999999993</v>
      </c>
      <c r="H1916" s="289">
        <v>7</v>
      </c>
      <c r="I1916" s="289">
        <v>0.75</v>
      </c>
      <c r="J1916" s="288">
        <v>7</v>
      </c>
      <c r="K1916" s="287" t="str">
        <f>IF(L1916="","",IF(L1916&lt;50,G1916-($K$9*G1916),IF(L1916&gt;=50,H1916-($K$9*H1916))))</f>
        <v/>
      </c>
      <c r="L1916" s="286"/>
    </row>
    <row r="1917" spans="1:12" ht="15" customHeight="1" x14ac:dyDescent="0.25">
      <c r="A1917" s="294" t="s">
        <v>4011</v>
      </c>
      <c r="B1917" s="292" t="s">
        <v>4009</v>
      </c>
      <c r="C1917" s="291" t="s">
        <v>4008</v>
      </c>
      <c r="D1917" s="291" t="s">
        <v>15</v>
      </c>
      <c r="E1917" s="291" t="s">
        <v>3848</v>
      </c>
      <c r="F1917" s="290" t="s">
        <v>16</v>
      </c>
      <c r="G1917" s="289">
        <v>19.899999999999999</v>
      </c>
      <c r="H1917" s="289">
        <v>16.95</v>
      </c>
      <c r="I1917" s="289">
        <v>2.8</v>
      </c>
      <c r="J1917" s="288">
        <v>135</v>
      </c>
      <c r="K1917" s="287" t="str">
        <f>IF(L1917="","",IF(L1917&lt;50,G1917-($K$9*G1917),IF(L1917&gt;=50,H1917-($K$9*H1917))))</f>
        <v/>
      </c>
      <c r="L1917" s="286"/>
    </row>
    <row r="1918" spans="1:12" ht="15" customHeight="1" x14ac:dyDescent="0.25">
      <c r="A1918" s="294" t="s">
        <v>4010</v>
      </c>
      <c r="B1918" s="292" t="s">
        <v>4009</v>
      </c>
      <c r="C1918" s="291" t="s">
        <v>4008</v>
      </c>
      <c r="D1918" s="291" t="s">
        <v>15</v>
      </c>
      <c r="E1918" s="291" t="s">
        <v>3941</v>
      </c>
      <c r="F1918" s="290" t="s">
        <v>16</v>
      </c>
      <c r="G1918" s="289">
        <v>18.350000000000001</v>
      </c>
      <c r="H1918" s="289">
        <v>15.6</v>
      </c>
      <c r="I1918" s="289">
        <v>2.8</v>
      </c>
      <c r="J1918" s="288">
        <v>193</v>
      </c>
      <c r="K1918" s="287" t="str">
        <f>IF(L1918="","",IF(L1918&lt;50,G1918-($K$9*G1918),IF(L1918&gt;=50,H1918-($K$9*H1918))))</f>
        <v/>
      </c>
      <c r="L1918" s="286"/>
    </row>
    <row r="1919" spans="1:12" ht="15" customHeight="1" x14ac:dyDescent="0.25">
      <c r="A1919" s="294" t="s">
        <v>4007</v>
      </c>
      <c r="B1919" s="292" t="s">
        <v>2259</v>
      </c>
      <c r="C1919" s="291" t="s">
        <v>2705</v>
      </c>
      <c r="D1919" s="291" t="s">
        <v>228</v>
      </c>
      <c r="E1919" s="291" t="s">
        <v>3619</v>
      </c>
      <c r="F1919" s="290" t="s">
        <v>16</v>
      </c>
      <c r="G1919" s="289">
        <v>52.8</v>
      </c>
      <c r="H1919" s="289">
        <v>44.9</v>
      </c>
      <c r="I1919" s="289">
        <v>1.5</v>
      </c>
      <c r="J1919" s="288">
        <v>26</v>
      </c>
      <c r="K1919" s="287" t="str">
        <f>IF(L1919="","",IF(L1919&lt;50,G1919-($K$9*G1919),IF(L1919&gt;=50,H1919-($K$9*H1919))))</f>
        <v/>
      </c>
      <c r="L1919" s="286"/>
    </row>
    <row r="1920" spans="1:12" ht="15" customHeight="1" x14ac:dyDescent="0.25">
      <c r="A1920" s="294" t="s">
        <v>4006</v>
      </c>
      <c r="B1920" s="292" t="s">
        <v>2259</v>
      </c>
      <c r="C1920" s="291" t="s">
        <v>2705</v>
      </c>
      <c r="D1920" s="291" t="s">
        <v>228</v>
      </c>
      <c r="E1920" s="291" t="s">
        <v>3617</v>
      </c>
      <c r="F1920" s="290" t="s">
        <v>16</v>
      </c>
      <c r="G1920" s="289">
        <v>45.45</v>
      </c>
      <c r="H1920" s="289">
        <v>38.65</v>
      </c>
      <c r="I1920" s="289">
        <v>1.5</v>
      </c>
      <c r="J1920" s="288">
        <v>95</v>
      </c>
      <c r="K1920" s="287" t="str">
        <f>IF(L1920="","",IF(L1920&lt;50,G1920-($K$9*G1920),IF(L1920&gt;=50,H1920-($K$9*H1920))))</f>
        <v/>
      </c>
      <c r="L1920" s="286"/>
    </row>
    <row r="1921" spans="1:12" ht="15" customHeight="1" x14ac:dyDescent="0.25">
      <c r="A1921" s="294" t="s">
        <v>4005</v>
      </c>
      <c r="B1921" s="292" t="s">
        <v>2447</v>
      </c>
      <c r="C1921" s="291" t="s">
        <v>2701</v>
      </c>
      <c r="D1921" s="291" t="s">
        <v>4004</v>
      </c>
      <c r="E1921" s="291" t="s">
        <v>3944</v>
      </c>
      <c r="F1921" s="290" t="s">
        <v>16</v>
      </c>
      <c r="G1921" s="289">
        <v>32.9</v>
      </c>
      <c r="H1921" s="289">
        <v>28</v>
      </c>
      <c r="I1921" s="289"/>
      <c r="J1921" s="288">
        <v>11</v>
      </c>
      <c r="K1921" s="287" t="str">
        <f>IF(L1921="","",IF(L1921&lt;50,G1921-($K$9*G1921),IF(L1921&gt;=50,H1921-($K$9*H1921))))</f>
        <v/>
      </c>
      <c r="L1921" s="286"/>
    </row>
    <row r="1922" spans="1:12" ht="15" customHeight="1" x14ac:dyDescent="0.25">
      <c r="A1922" s="294" t="s">
        <v>4003</v>
      </c>
      <c r="B1922" s="292" t="s">
        <v>2447</v>
      </c>
      <c r="C1922" s="291" t="s">
        <v>2701</v>
      </c>
      <c r="D1922" s="291" t="s">
        <v>15</v>
      </c>
      <c r="E1922" s="291" t="s">
        <v>3941</v>
      </c>
      <c r="F1922" s="290" t="s">
        <v>16</v>
      </c>
      <c r="G1922" s="289">
        <v>14.45</v>
      </c>
      <c r="H1922" s="289">
        <v>12.3</v>
      </c>
      <c r="I1922" s="289"/>
      <c r="J1922" s="288">
        <v>26</v>
      </c>
      <c r="K1922" s="287" t="str">
        <f>IF(L1922="","",IF(L1922&lt;50,G1922-($K$9*G1922),IF(L1922&gt;=50,H1922-($K$9*H1922))))</f>
        <v/>
      </c>
      <c r="L1922" s="286"/>
    </row>
    <row r="1923" spans="1:12" ht="15" customHeight="1" x14ac:dyDescent="0.25">
      <c r="A1923" s="294" t="s">
        <v>4002</v>
      </c>
      <c r="B1923" s="292" t="s">
        <v>4001</v>
      </c>
      <c r="C1923" s="291" t="s">
        <v>4000</v>
      </c>
      <c r="D1923" s="291" t="s">
        <v>15</v>
      </c>
      <c r="E1923" s="291" t="s">
        <v>3629</v>
      </c>
      <c r="F1923" s="290" t="s">
        <v>16</v>
      </c>
      <c r="G1923" s="289">
        <v>21.85</v>
      </c>
      <c r="H1923" s="289">
        <v>18.600000000000001</v>
      </c>
      <c r="I1923" s="289">
        <v>1.65</v>
      </c>
      <c r="J1923" s="288">
        <v>48</v>
      </c>
      <c r="K1923" s="287" t="str">
        <f>IF(L1923="","",IF(L1923&lt;50,G1923-($K$9*G1923),IF(L1923&gt;=50,H1923-($K$9*H1923))))</f>
        <v/>
      </c>
      <c r="L1923" s="286"/>
    </row>
    <row r="1924" spans="1:12" ht="15" customHeight="1" x14ac:dyDescent="0.25">
      <c r="A1924" s="294" t="s">
        <v>3999</v>
      </c>
      <c r="B1924" s="292" t="s">
        <v>116</v>
      </c>
      <c r="C1924" s="291" t="s">
        <v>3992</v>
      </c>
      <c r="D1924" s="291" t="s">
        <v>15</v>
      </c>
      <c r="E1924" s="291" t="s">
        <v>3952</v>
      </c>
      <c r="F1924" s="290" t="s">
        <v>16</v>
      </c>
      <c r="G1924" s="289">
        <v>34.75</v>
      </c>
      <c r="H1924" s="289">
        <v>29.55</v>
      </c>
      <c r="I1924" s="289">
        <v>1</v>
      </c>
      <c r="J1924" s="288">
        <v>21</v>
      </c>
      <c r="K1924" s="287" t="str">
        <f>IF(L1924="","",IF(L1924&lt;50,G1924-($K$9*G1924),IF(L1924&gt;=50,H1924-($K$9*H1924))))</f>
        <v/>
      </c>
      <c r="L1924" s="286"/>
    </row>
    <row r="1925" spans="1:12" ht="15" customHeight="1" x14ac:dyDescent="0.25">
      <c r="A1925" s="294" t="s">
        <v>3998</v>
      </c>
      <c r="B1925" s="292" t="s">
        <v>116</v>
      </c>
      <c r="C1925" s="291" t="s">
        <v>3992</v>
      </c>
      <c r="D1925" s="291" t="s">
        <v>15</v>
      </c>
      <c r="E1925" s="291" t="s">
        <v>3638</v>
      </c>
      <c r="F1925" s="290" t="s">
        <v>16</v>
      </c>
      <c r="G1925" s="289">
        <v>34.200000000000003</v>
      </c>
      <c r="H1925" s="289">
        <v>29.1</v>
      </c>
      <c r="I1925" s="289">
        <v>1</v>
      </c>
      <c r="J1925" s="288">
        <v>21</v>
      </c>
      <c r="K1925" s="287" t="str">
        <f>IF(L1925="","",IF(L1925&lt;50,G1925-($K$9*G1925),IF(L1925&gt;=50,H1925-($K$9*H1925))))</f>
        <v/>
      </c>
      <c r="L1925" s="286"/>
    </row>
    <row r="1926" spans="1:12" ht="15" customHeight="1" x14ac:dyDescent="0.25">
      <c r="A1926" s="294" t="s">
        <v>3997</v>
      </c>
      <c r="B1926" s="292" t="s">
        <v>116</v>
      </c>
      <c r="C1926" s="291" t="s">
        <v>3992</v>
      </c>
      <c r="D1926" s="291" t="s">
        <v>15</v>
      </c>
      <c r="E1926" s="291" t="s">
        <v>3636</v>
      </c>
      <c r="F1926" s="290" t="s">
        <v>16</v>
      </c>
      <c r="G1926" s="289">
        <v>32.549999999999997</v>
      </c>
      <c r="H1926" s="289">
        <v>27.7</v>
      </c>
      <c r="I1926" s="289">
        <v>1</v>
      </c>
      <c r="J1926" s="288">
        <v>21</v>
      </c>
      <c r="K1926" s="287" t="str">
        <f>IF(L1926="","",IF(L1926&lt;50,G1926-($K$9*G1926),IF(L1926&gt;=50,H1926-($K$9*H1926))))</f>
        <v/>
      </c>
      <c r="L1926" s="286"/>
    </row>
    <row r="1927" spans="1:12" ht="15" customHeight="1" x14ac:dyDescent="0.25">
      <c r="A1927" s="294" t="s">
        <v>3996</v>
      </c>
      <c r="B1927" s="292" t="s">
        <v>116</v>
      </c>
      <c r="C1927" s="291" t="s">
        <v>3992</v>
      </c>
      <c r="D1927" s="291" t="s">
        <v>15</v>
      </c>
      <c r="E1927" s="291" t="s">
        <v>3629</v>
      </c>
      <c r="F1927" s="290" t="s">
        <v>16</v>
      </c>
      <c r="G1927" s="289">
        <v>30.25</v>
      </c>
      <c r="H1927" s="289">
        <v>25.75</v>
      </c>
      <c r="I1927" s="289">
        <v>1</v>
      </c>
      <c r="J1927" s="288">
        <v>10</v>
      </c>
      <c r="K1927" s="287" t="str">
        <f>IF(L1927="","",IF(L1927&lt;50,G1927-($K$9*G1927),IF(L1927&gt;=50,H1927-($K$9*H1927))))</f>
        <v/>
      </c>
      <c r="L1927" s="286"/>
    </row>
    <row r="1928" spans="1:12" ht="15" customHeight="1" x14ac:dyDescent="0.25">
      <c r="A1928" s="294" t="s">
        <v>3995</v>
      </c>
      <c r="B1928" s="292" t="s">
        <v>116</v>
      </c>
      <c r="C1928" s="291" t="s">
        <v>3992</v>
      </c>
      <c r="D1928" s="291" t="s">
        <v>2258</v>
      </c>
      <c r="E1928" s="291" t="s">
        <v>2475</v>
      </c>
      <c r="F1928" s="290" t="s">
        <v>16</v>
      </c>
      <c r="G1928" s="289">
        <v>47.9</v>
      </c>
      <c r="H1928" s="289">
        <v>40.75</v>
      </c>
      <c r="I1928" s="289">
        <v>1</v>
      </c>
      <c r="J1928" s="288">
        <v>7</v>
      </c>
      <c r="K1928" s="287" t="str">
        <f>IF(L1928="","",IF(L1928&lt;50,G1928-($K$9*G1928),IF(L1928&gt;=50,H1928-($K$9*H1928))))</f>
        <v/>
      </c>
      <c r="L1928" s="286"/>
    </row>
    <row r="1929" spans="1:12" ht="15" customHeight="1" x14ac:dyDescent="0.25">
      <c r="A1929" s="294" t="s">
        <v>3994</v>
      </c>
      <c r="B1929" s="292" t="s">
        <v>116</v>
      </c>
      <c r="C1929" s="291" t="s">
        <v>3992</v>
      </c>
      <c r="D1929" s="291" t="s">
        <v>2258</v>
      </c>
      <c r="E1929" s="291" t="s">
        <v>2508</v>
      </c>
      <c r="F1929" s="290" t="s">
        <v>16</v>
      </c>
      <c r="G1929" s="289">
        <v>43.2</v>
      </c>
      <c r="H1929" s="289">
        <v>36.75</v>
      </c>
      <c r="I1929" s="289">
        <v>1</v>
      </c>
      <c r="J1929" s="288">
        <v>79</v>
      </c>
      <c r="K1929" s="287" t="str">
        <f>IF(L1929="","",IF(L1929&lt;50,G1929-($K$9*G1929),IF(L1929&gt;=50,H1929-($K$9*H1929))))</f>
        <v/>
      </c>
      <c r="L1929" s="286"/>
    </row>
    <row r="1930" spans="1:12" ht="15" customHeight="1" x14ac:dyDescent="0.25">
      <c r="A1930" s="294" t="s">
        <v>3993</v>
      </c>
      <c r="B1930" s="292" t="s">
        <v>116</v>
      </c>
      <c r="C1930" s="291" t="s">
        <v>3992</v>
      </c>
      <c r="D1930" s="291" t="s">
        <v>2258</v>
      </c>
      <c r="E1930" s="291" t="s">
        <v>2777</v>
      </c>
      <c r="F1930" s="290" t="s">
        <v>16</v>
      </c>
      <c r="G1930" s="289">
        <v>39</v>
      </c>
      <c r="H1930" s="289">
        <v>33.15</v>
      </c>
      <c r="I1930" s="289">
        <v>1</v>
      </c>
      <c r="J1930" s="288">
        <v>46</v>
      </c>
      <c r="K1930" s="287" t="str">
        <f>IF(L1930="","",IF(L1930&lt;50,G1930-($K$9*G1930),IF(L1930&gt;=50,H1930-($K$9*H1930))))</f>
        <v/>
      </c>
      <c r="L1930" s="286"/>
    </row>
    <row r="1931" spans="1:12" ht="15" customHeight="1" x14ac:dyDescent="0.25">
      <c r="A1931" s="294" t="s">
        <v>3991</v>
      </c>
      <c r="B1931" s="292" t="s">
        <v>117</v>
      </c>
      <c r="C1931" s="291" t="s">
        <v>2691</v>
      </c>
      <c r="D1931" s="291" t="s">
        <v>15</v>
      </c>
      <c r="E1931" s="291" t="s">
        <v>3623</v>
      </c>
      <c r="F1931" s="290" t="s">
        <v>20</v>
      </c>
      <c r="G1931" s="289">
        <v>69.099999999999994</v>
      </c>
      <c r="H1931" s="289">
        <v>58.75</v>
      </c>
      <c r="I1931" s="289">
        <v>0.35</v>
      </c>
      <c r="J1931" s="288">
        <v>500</v>
      </c>
      <c r="K1931" s="287" t="str">
        <f>IF(L1931="","",IF(L1931&lt;50,G1931-($K$9*G1931),IF(L1931&gt;=50,H1931-($K$9*H1931))))</f>
        <v/>
      </c>
      <c r="L1931" s="286"/>
    </row>
    <row r="1932" spans="1:12" ht="15" customHeight="1" x14ac:dyDescent="0.25">
      <c r="A1932" s="294" t="s">
        <v>3990</v>
      </c>
      <c r="B1932" s="292" t="s">
        <v>117</v>
      </c>
      <c r="C1932" s="291" t="s">
        <v>2691</v>
      </c>
      <c r="D1932" s="291" t="s">
        <v>15</v>
      </c>
      <c r="E1932" s="291" t="s">
        <v>3712</v>
      </c>
      <c r="F1932" s="290" t="s">
        <v>20</v>
      </c>
      <c r="G1932" s="289">
        <v>60.5</v>
      </c>
      <c r="H1932" s="289">
        <v>51.45</v>
      </c>
      <c r="I1932" s="289">
        <v>0.35</v>
      </c>
      <c r="J1932" s="288">
        <v>468</v>
      </c>
      <c r="K1932" s="287" t="str">
        <f>IF(L1932="","",IF(L1932&lt;50,G1932-($K$9*G1932),IF(L1932&gt;=50,H1932-($K$9*H1932))))</f>
        <v/>
      </c>
      <c r="L1932" s="286"/>
    </row>
    <row r="1933" spans="1:12" ht="15" customHeight="1" x14ac:dyDescent="0.25">
      <c r="A1933" s="294" t="s">
        <v>3989</v>
      </c>
      <c r="B1933" s="292" t="s">
        <v>117</v>
      </c>
      <c r="C1933" s="291" t="s">
        <v>2691</v>
      </c>
      <c r="D1933" s="291" t="s">
        <v>15</v>
      </c>
      <c r="E1933" s="291" t="s">
        <v>3686</v>
      </c>
      <c r="F1933" s="290" t="s">
        <v>20</v>
      </c>
      <c r="G1933" s="289">
        <v>59.05</v>
      </c>
      <c r="H1933" s="289">
        <v>50.2</v>
      </c>
      <c r="I1933" s="289">
        <v>0.35</v>
      </c>
      <c r="J1933" s="288">
        <v>500</v>
      </c>
      <c r="K1933" s="287" t="str">
        <f>IF(L1933="","",IF(L1933&lt;50,G1933-($K$9*G1933),IF(L1933&gt;=50,H1933-($K$9*H1933))))</f>
        <v/>
      </c>
      <c r="L1933" s="286"/>
    </row>
    <row r="1934" spans="1:12" ht="15" customHeight="1" x14ac:dyDescent="0.25">
      <c r="A1934" s="294" t="s">
        <v>3988</v>
      </c>
      <c r="B1934" s="292" t="s">
        <v>117</v>
      </c>
      <c r="C1934" s="291" t="s">
        <v>2691</v>
      </c>
      <c r="D1934" s="291" t="s">
        <v>15</v>
      </c>
      <c r="E1934" s="291" t="s">
        <v>3987</v>
      </c>
      <c r="F1934" s="290" t="s">
        <v>20</v>
      </c>
      <c r="G1934" s="289">
        <v>51.7</v>
      </c>
      <c r="H1934" s="289">
        <v>43.95</v>
      </c>
      <c r="I1934" s="289">
        <v>0.35</v>
      </c>
      <c r="J1934" s="288">
        <v>500</v>
      </c>
      <c r="K1934" s="287" t="str">
        <f>IF(L1934="","",IF(L1934&lt;50,G1934-($K$9*G1934),IF(L1934&gt;=50,H1934-($K$9*H1934))))</f>
        <v/>
      </c>
      <c r="L1934" s="286"/>
    </row>
    <row r="1935" spans="1:12" ht="15" customHeight="1" x14ac:dyDescent="0.25">
      <c r="A1935" s="294" t="s">
        <v>3986</v>
      </c>
      <c r="B1935" s="292" t="s">
        <v>117</v>
      </c>
      <c r="C1935" s="291" t="s">
        <v>2691</v>
      </c>
      <c r="D1935" s="291" t="s">
        <v>15</v>
      </c>
      <c r="E1935" s="291" t="s">
        <v>3621</v>
      </c>
      <c r="F1935" s="290" t="s">
        <v>20</v>
      </c>
      <c r="G1935" s="289">
        <v>52.15</v>
      </c>
      <c r="H1935" s="289">
        <v>44.35</v>
      </c>
      <c r="I1935" s="289">
        <v>0.35</v>
      </c>
      <c r="J1935" s="288">
        <v>104</v>
      </c>
      <c r="K1935" s="287" t="str">
        <f>IF(L1935="","",IF(L1935&lt;50,G1935-($K$9*G1935),IF(L1935&gt;=50,H1935-($K$9*H1935))))</f>
        <v/>
      </c>
      <c r="L1935" s="286"/>
    </row>
    <row r="1936" spans="1:12" ht="15" customHeight="1" x14ac:dyDescent="0.25">
      <c r="A1936" s="294" t="s">
        <v>3985</v>
      </c>
      <c r="B1936" s="292" t="s">
        <v>117</v>
      </c>
      <c r="C1936" s="291" t="s">
        <v>2691</v>
      </c>
      <c r="D1936" s="291" t="s">
        <v>15</v>
      </c>
      <c r="E1936" s="291" t="s">
        <v>3708</v>
      </c>
      <c r="F1936" s="290" t="s">
        <v>20</v>
      </c>
      <c r="G1936" s="289">
        <v>45.65</v>
      </c>
      <c r="H1936" s="289">
        <v>38.85</v>
      </c>
      <c r="I1936" s="289">
        <v>0.35</v>
      </c>
      <c r="J1936" s="288">
        <v>500</v>
      </c>
      <c r="K1936" s="287" t="str">
        <f>IF(L1936="","",IF(L1936&lt;50,G1936-($K$9*G1936),IF(L1936&gt;=50,H1936-($K$9*H1936))))</f>
        <v/>
      </c>
      <c r="L1936" s="286"/>
    </row>
    <row r="1937" spans="1:12" ht="15" customHeight="1" x14ac:dyDescent="0.25">
      <c r="A1937" s="294" t="s">
        <v>3984</v>
      </c>
      <c r="B1937" s="292" t="s">
        <v>117</v>
      </c>
      <c r="C1937" s="291" t="s">
        <v>2691</v>
      </c>
      <c r="D1937" s="291" t="s">
        <v>15</v>
      </c>
      <c r="E1937" s="291" t="s">
        <v>3619</v>
      </c>
      <c r="F1937" s="290" t="s">
        <v>20</v>
      </c>
      <c r="G1937" s="289">
        <v>45.6</v>
      </c>
      <c r="H1937" s="289">
        <v>38.799999999999997</v>
      </c>
      <c r="I1937" s="289">
        <v>0.35</v>
      </c>
      <c r="J1937" s="288">
        <v>500</v>
      </c>
      <c r="K1937" s="287" t="str">
        <f>IF(L1937="","",IF(L1937&lt;50,G1937-($K$9*G1937),IF(L1937&gt;=50,H1937-($K$9*H1937))))</f>
        <v/>
      </c>
      <c r="L1937" s="286"/>
    </row>
    <row r="1938" spans="1:12" ht="15" customHeight="1" x14ac:dyDescent="0.25">
      <c r="A1938" s="294" t="s">
        <v>3983</v>
      </c>
      <c r="B1938" s="292" t="s">
        <v>117</v>
      </c>
      <c r="C1938" s="291" t="s">
        <v>2691</v>
      </c>
      <c r="D1938" s="291" t="s">
        <v>15</v>
      </c>
      <c r="E1938" s="291" t="s">
        <v>3705</v>
      </c>
      <c r="F1938" s="290" t="s">
        <v>20</v>
      </c>
      <c r="G1938" s="289">
        <v>39.9</v>
      </c>
      <c r="H1938" s="289">
        <v>33.950000000000003</v>
      </c>
      <c r="I1938" s="289">
        <v>0.35</v>
      </c>
      <c r="J1938" s="288">
        <v>354</v>
      </c>
      <c r="K1938" s="287" t="str">
        <f>IF(L1938="","",IF(L1938&lt;50,G1938-($K$9*G1938),IF(L1938&gt;=50,H1938-($K$9*H1938))))</f>
        <v/>
      </c>
      <c r="L1938" s="286"/>
    </row>
    <row r="1939" spans="1:12" ht="15" customHeight="1" x14ac:dyDescent="0.25">
      <c r="A1939" s="294" t="s">
        <v>3982</v>
      </c>
      <c r="B1939" s="292" t="s">
        <v>117</v>
      </c>
      <c r="C1939" s="291" t="s">
        <v>2691</v>
      </c>
      <c r="D1939" s="291" t="s">
        <v>15</v>
      </c>
      <c r="E1939" s="291" t="s">
        <v>3642</v>
      </c>
      <c r="F1939" s="290" t="s">
        <v>20</v>
      </c>
      <c r="G1939" s="289">
        <v>43.25</v>
      </c>
      <c r="H1939" s="289">
        <v>36.799999999999997</v>
      </c>
      <c r="I1939" s="289">
        <v>0.35</v>
      </c>
      <c r="J1939" s="288">
        <v>217</v>
      </c>
      <c r="K1939" s="287" t="str">
        <f>IF(L1939="","",IF(L1939&lt;50,G1939-($K$9*G1939),IF(L1939&gt;=50,H1939-($K$9*H1939))))</f>
        <v/>
      </c>
      <c r="L1939" s="286"/>
    </row>
    <row r="1940" spans="1:12" ht="15" customHeight="1" x14ac:dyDescent="0.25">
      <c r="A1940" s="294" t="s">
        <v>3981</v>
      </c>
      <c r="B1940" s="292" t="s">
        <v>117</v>
      </c>
      <c r="C1940" s="291" t="s">
        <v>2691</v>
      </c>
      <c r="D1940" s="291" t="s">
        <v>15</v>
      </c>
      <c r="E1940" s="291" t="s">
        <v>3615</v>
      </c>
      <c r="F1940" s="290" t="s">
        <v>20</v>
      </c>
      <c r="G1940" s="289">
        <v>41</v>
      </c>
      <c r="H1940" s="289">
        <v>34.85</v>
      </c>
      <c r="I1940" s="289">
        <v>0.35</v>
      </c>
      <c r="J1940" s="288">
        <v>500</v>
      </c>
      <c r="K1940" s="287" t="str">
        <f>IF(L1940="","",IF(L1940&lt;50,G1940-($K$9*G1940),IF(L1940&gt;=50,H1940-($K$9*H1940))))</f>
        <v/>
      </c>
      <c r="L1940" s="286"/>
    </row>
    <row r="1941" spans="1:12" ht="15" customHeight="1" x14ac:dyDescent="0.25">
      <c r="A1941" s="294" t="s">
        <v>3980</v>
      </c>
      <c r="B1941" s="292" t="s">
        <v>117</v>
      </c>
      <c r="C1941" s="291" t="s">
        <v>2691</v>
      </c>
      <c r="D1941" s="291" t="s">
        <v>15</v>
      </c>
      <c r="E1941" s="291" t="s">
        <v>3613</v>
      </c>
      <c r="F1941" s="290" t="s">
        <v>20</v>
      </c>
      <c r="G1941" s="289">
        <v>36.35</v>
      </c>
      <c r="H1941" s="289">
        <v>30.9</v>
      </c>
      <c r="I1941" s="289">
        <v>0.35</v>
      </c>
      <c r="J1941" s="288">
        <v>500</v>
      </c>
      <c r="K1941" s="287" t="str">
        <f>IF(L1941="","",IF(L1941&lt;50,G1941-($K$9*G1941),IF(L1941&gt;=50,H1941-($K$9*H1941))))</f>
        <v/>
      </c>
      <c r="L1941" s="286"/>
    </row>
    <row r="1942" spans="1:12" ht="15" customHeight="1" x14ac:dyDescent="0.25">
      <c r="A1942" s="294" t="s">
        <v>3979</v>
      </c>
      <c r="B1942" s="292" t="s">
        <v>117</v>
      </c>
      <c r="C1942" s="291" t="s">
        <v>2691</v>
      </c>
      <c r="D1942" s="291" t="s">
        <v>15</v>
      </c>
      <c r="E1942" s="291" t="s">
        <v>3638</v>
      </c>
      <c r="F1942" s="290" t="s">
        <v>20</v>
      </c>
      <c r="G1942" s="289">
        <v>31.45</v>
      </c>
      <c r="H1942" s="289">
        <v>26.75</v>
      </c>
      <c r="I1942" s="289">
        <v>0.35</v>
      </c>
      <c r="J1942" s="288">
        <v>17</v>
      </c>
      <c r="K1942" s="287" t="str">
        <f>IF(L1942="","",IF(L1942&lt;50,G1942-($K$9*G1942),IF(L1942&gt;=50,H1942-($K$9*H1942))))</f>
        <v/>
      </c>
      <c r="L1942" s="286"/>
    </row>
    <row r="1943" spans="1:12" ht="15" customHeight="1" x14ac:dyDescent="0.25">
      <c r="A1943" s="294" t="s">
        <v>3978</v>
      </c>
      <c r="B1943" s="292" t="s">
        <v>117</v>
      </c>
      <c r="C1943" s="291" t="s">
        <v>2691</v>
      </c>
      <c r="D1943" s="291" t="s">
        <v>15</v>
      </c>
      <c r="E1943" s="291" t="s">
        <v>3636</v>
      </c>
      <c r="F1943" s="290" t="s">
        <v>20</v>
      </c>
      <c r="G1943" s="289">
        <v>24.9</v>
      </c>
      <c r="H1943" s="289">
        <v>21.2</v>
      </c>
      <c r="I1943" s="289">
        <v>0.35</v>
      </c>
      <c r="J1943" s="288">
        <v>500</v>
      </c>
      <c r="K1943" s="287" t="str">
        <f>IF(L1943="","",IF(L1943&lt;50,G1943-($K$9*G1943),IF(L1943&gt;=50,H1943-($K$9*H1943))))</f>
        <v/>
      </c>
      <c r="L1943" s="286"/>
    </row>
    <row r="1944" spans="1:12" ht="15" customHeight="1" x14ac:dyDescent="0.25">
      <c r="A1944" s="294" t="s">
        <v>3977</v>
      </c>
      <c r="B1944" s="292" t="s">
        <v>117</v>
      </c>
      <c r="C1944" s="291" t="s">
        <v>2691</v>
      </c>
      <c r="D1944" s="291" t="s">
        <v>15</v>
      </c>
      <c r="E1944" s="291" t="s">
        <v>3629</v>
      </c>
      <c r="F1944" s="290" t="s">
        <v>20</v>
      </c>
      <c r="G1944" s="289">
        <v>18.899999999999999</v>
      </c>
      <c r="H1944" s="289">
        <v>16.100000000000001</v>
      </c>
      <c r="I1944" s="289">
        <v>0.35</v>
      </c>
      <c r="J1944" s="288">
        <v>132</v>
      </c>
      <c r="K1944" s="287" t="str">
        <f>IF(L1944="","",IF(L1944&lt;50,G1944-($K$9*G1944),IF(L1944&gt;=50,H1944-($K$9*H1944))))</f>
        <v/>
      </c>
      <c r="L1944" s="286"/>
    </row>
    <row r="1945" spans="1:12" ht="15" customHeight="1" x14ac:dyDescent="0.25">
      <c r="A1945" s="294" t="s">
        <v>3976</v>
      </c>
      <c r="B1945" s="292" t="s">
        <v>117</v>
      </c>
      <c r="C1945" s="291" t="s">
        <v>2691</v>
      </c>
      <c r="D1945" s="291" t="s">
        <v>2258</v>
      </c>
      <c r="E1945" s="291" t="s">
        <v>2709</v>
      </c>
      <c r="F1945" s="290" t="s">
        <v>20</v>
      </c>
      <c r="G1945" s="289">
        <v>23.7</v>
      </c>
      <c r="H1945" s="289">
        <v>20.149999999999999</v>
      </c>
      <c r="I1945" s="289">
        <v>0.35</v>
      </c>
      <c r="J1945" s="288">
        <v>500</v>
      </c>
      <c r="K1945" s="287" t="str">
        <f>IF(L1945="","",IF(L1945&lt;50,G1945-($K$9*G1945),IF(L1945&gt;=50,H1945-($K$9*H1945))))</f>
        <v/>
      </c>
      <c r="L1945" s="286"/>
    </row>
    <row r="1946" spans="1:12" ht="15" customHeight="1" x14ac:dyDescent="0.25">
      <c r="A1946" s="294" t="s">
        <v>3975</v>
      </c>
      <c r="B1946" s="292" t="s">
        <v>117</v>
      </c>
      <c r="C1946" s="291" t="s">
        <v>2691</v>
      </c>
      <c r="D1946" s="291" t="s">
        <v>2258</v>
      </c>
      <c r="E1946" s="291" t="s">
        <v>3157</v>
      </c>
      <c r="F1946" s="290" t="s">
        <v>20</v>
      </c>
      <c r="G1946" s="289">
        <v>20.6</v>
      </c>
      <c r="H1946" s="289">
        <v>17.55</v>
      </c>
      <c r="I1946" s="289">
        <v>0.35</v>
      </c>
      <c r="J1946" s="288">
        <v>500</v>
      </c>
      <c r="K1946" s="287" t="str">
        <f>IF(L1946="","",IF(L1946&lt;50,G1946-($K$9*G1946),IF(L1946&gt;=50,H1946-($K$9*H1946))))</f>
        <v/>
      </c>
      <c r="L1946" s="286"/>
    </row>
    <row r="1947" spans="1:12" ht="15" customHeight="1" x14ac:dyDescent="0.25">
      <c r="A1947" s="294" t="s">
        <v>3974</v>
      </c>
      <c r="B1947" s="292" t="s">
        <v>117</v>
      </c>
      <c r="C1947" s="291" t="s">
        <v>2691</v>
      </c>
      <c r="D1947" s="291" t="s">
        <v>2258</v>
      </c>
      <c r="E1947" s="291" t="s">
        <v>3973</v>
      </c>
      <c r="F1947" s="290" t="s">
        <v>20</v>
      </c>
      <c r="G1947" s="289">
        <v>18.850000000000001</v>
      </c>
      <c r="H1947" s="289">
        <v>16.05</v>
      </c>
      <c r="I1947" s="289">
        <v>0.35</v>
      </c>
      <c r="J1947" s="288">
        <v>158</v>
      </c>
      <c r="K1947" s="287" t="str">
        <f>IF(L1947="","",IF(L1947&lt;50,G1947-($K$9*G1947),IF(L1947&gt;=50,H1947-($K$9*H1947))))</f>
        <v/>
      </c>
      <c r="L1947" s="286"/>
    </row>
    <row r="1948" spans="1:12" ht="15" customHeight="1" x14ac:dyDescent="0.25">
      <c r="A1948" s="294" t="s">
        <v>3972</v>
      </c>
      <c r="B1948" s="292" t="s">
        <v>2696</v>
      </c>
      <c r="C1948" s="291" t="s">
        <v>2695</v>
      </c>
      <c r="D1948" s="291" t="s">
        <v>15</v>
      </c>
      <c r="E1948" s="291" t="s">
        <v>3617</v>
      </c>
      <c r="F1948" s="290" t="s">
        <v>19</v>
      </c>
      <c r="G1948" s="289">
        <v>43.7</v>
      </c>
      <c r="H1948" s="289">
        <v>37.15</v>
      </c>
      <c r="I1948" s="289">
        <v>1</v>
      </c>
      <c r="J1948" s="288">
        <v>43</v>
      </c>
      <c r="K1948" s="287" t="str">
        <f>IF(L1948="","",IF(L1948&lt;50,G1948-($K$9*G1948),IF(L1948&gt;=50,H1948-($K$9*H1948))))</f>
        <v/>
      </c>
      <c r="L1948" s="286"/>
    </row>
    <row r="1949" spans="1:12" ht="15" customHeight="1" x14ac:dyDescent="0.25">
      <c r="A1949" s="294" t="s">
        <v>3971</v>
      </c>
      <c r="B1949" s="292" t="s">
        <v>2696</v>
      </c>
      <c r="C1949" s="291" t="s">
        <v>2695</v>
      </c>
      <c r="D1949" s="291" t="s">
        <v>15</v>
      </c>
      <c r="E1949" s="291" t="s">
        <v>3613</v>
      </c>
      <c r="F1949" s="290" t="s">
        <v>19</v>
      </c>
      <c r="G1949" s="289">
        <v>42.15</v>
      </c>
      <c r="H1949" s="289">
        <v>35.85</v>
      </c>
      <c r="I1949" s="289">
        <v>1</v>
      </c>
      <c r="J1949" s="288">
        <v>6</v>
      </c>
      <c r="K1949" s="287" t="str">
        <f>IF(L1949="","",IF(L1949&lt;50,G1949-($K$9*G1949),IF(L1949&gt;=50,H1949-($K$9*H1949))))</f>
        <v/>
      </c>
      <c r="L1949" s="286"/>
    </row>
    <row r="1950" spans="1:12" ht="15" customHeight="1" x14ac:dyDescent="0.25">
      <c r="A1950" s="294" t="s">
        <v>3970</v>
      </c>
      <c r="B1950" s="292" t="s">
        <v>2696</v>
      </c>
      <c r="C1950" s="291" t="s">
        <v>2695</v>
      </c>
      <c r="D1950" s="291" t="s">
        <v>15</v>
      </c>
      <c r="E1950" s="291" t="s">
        <v>3638</v>
      </c>
      <c r="F1950" s="290" t="s">
        <v>19</v>
      </c>
      <c r="G1950" s="289">
        <v>35.200000000000003</v>
      </c>
      <c r="H1950" s="289">
        <v>29.95</v>
      </c>
      <c r="I1950" s="289">
        <v>1</v>
      </c>
      <c r="J1950" s="288">
        <v>38</v>
      </c>
      <c r="K1950" s="287" t="str">
        <f>IF(L1950="","",IF(L1950&lt;50,G1950-($K$9*G1950),IF(L1950&gt;=50,H1950-($K$9*H1950))))</f>
        <v/>
      </c>
      <c r="L1950" s="286"/>
    </row>
    <row r="1951" spans="1:12" ht="15" customHeight="1" x14ac:dyDescent="0.25">
      <c r="A1951" s="294" t="s">
        <v>3969</v>
      </c>
      <c r="B1951" s="292" t="s">
        <v>2696</v>
      </c>
      <c r="C1951" s="291" t="s">
        <v>2695</v>
      </c>
      <c r="D1951" s="291" t="s">
        <v>15</v>
      </c>
      <c r="E1951" s="291" t="s">
        <v>3636</v>
      </c>
      <c r="F1951" s="290" t="s">
        <v>19</v>
      </c>
      <c r="G1951" s="289">
        <v>29.55</v>
      </c>
      <c r="H1951" s="289">
        <v>25.15</v>
      </c>
      <c r="I1951" s="289">
        <v>1</v>
      </c>
      <c r="J1951" s="288">
        <v>13</v>
      </c>
      <c r="K1951" s="287" t="str">
        <f>IF(L1951="","",IF(L1951&lt;50,G1951-($K$9*G1951),IF(L1951&gt;=50,H1951-($K$9*H1951))))</f>
        <v/>
      </c>
      <c r="L1951" s="286"/>
    </row>
    <row r="1952" spans="1:12" ht="15" customHeight="1" x14ac:dyDescent="0.25">
      <c r="A1952" s="294" t="s">
        <v>3968</v>
      </c>
      <c r="B1952" s="292" t="s">
        <v>3962</v>
      </c>
      <c r="C1952" s="291" t="s">
        <v>3961</v>
      </c>
      <c r="D1952" s="291" t="s">
        <v>15</v>
      </c>
      <c r="E1952" s="291" t="s">
        <v>3623</v>
      </c>
      <c r="F1952" s="290" t="s">
        <v>16</v>
      </c>
      <c r="G1952" s="289">
        <v>65.05</v>
      </c>
      <c r="H1952" s="289">
        <v>55.3</v>
      </c>
      <c r="I1952" s="289">
        <v>1</v>
      </c>
      <c r="J1952" s="288">
        <v>23</v>
      </c>
      <c r="K1952" s="287" t="str">
        <f>IF(L1952="","",IF(L1952&lt;50,G1952-($K$9*G1952),IF(L1952&gt;=50,H1952-($K$9*H1952))))</f>
        <v/>
      </c>
      <c r="L1952" s="286"/>
    </row>
    <row r="1953" spans="1:12" ht="15" customHeight="1" x14ac:dyDescent="0.25">
      <c r="A1953" s="294" t="s">
        <v>3967</v>
      </c>
      <c r="B1953" s="292" t="s">
        <v>3962</v>
      </c>
      <c r="C1953" s="291" t="s">
        <v>3961</v>
      </c>
      <c r="D1953" s="291" t="s">
        <v>15</v>
      </c>
      <c r="E1953" s="291" t="s">
        <v>3686</v>
      </c>
      <c r="F1953" s="290" t="s">
        <v>16</v>
      </c>
      <c r="G1953" s="289">
        <v>57.5</v>
      </c>
      <c r="H1953" s="289">
        <v>48.9</v>
      </c>
      <c r="I1953" s="289">
        <v>1</v>
      </c>
      <c r="J1953" s="288">
        <v>120</v>
      </c>
      <c r="K1953" s="287" t="str">
        <f>IF(L1953="","",IF(L1953&lt;50,G1953-($K$9*G1953),IF(L1953&gt;=50,H1953-($K$9*H1953))))</f>
        <v/>
      </c>
      <c r="L1953" s="286"/>
    </row>
    <row r="1954" spans="1:12" ht="15" customHeight="1" x14ac:dyDescent="0.25">
      <c r="A1954" s="294" t="s">
        <v>3966</v>
      </c>
      <c r="B1954" s="292" t="s">
        <v>3962</v>
      </c>
      <c r="C1954" s="291" t="s">
        <v>3961</v>
      </c>
      <c r="D1954" s="291" t="s">
        <v>15</v>
      </c>
      <c r="E1954" s="291" t="s">
        <v>3621</v>
      </c>
      <c r="F1954" s="290" t="s">
        <v>16</v>
      </c>
      <c r="G1954" s="289">
        <v>52.1</v>
      </c>
      <c r="H1954" s="289">
        <v>44.3</v>
      </c>
      <c r="I1954" s="289">
        <v>1</v>
      </c>
      <c r="J1954" s="288">
        <v>135</v>
      </c>
      <c r="K1954" s="287" t="str">
        <f>IF(L1954="","",IF(L1954&lt;50,G1954-($K$9*G1954),IF(L1954&gt;=50,H1954-($K$9*H1954))))</f>
        <v/>
      </c>
      <c r="L1954" s="286"/>
    </row>
    <row r="1955" spans="1:12" ht="15" customHeight="1" x14ac:dyDescent="0.25">
      <c r="A1955" s="294" t="s">
        <v>3965</v>
      </c>
      <c r="B1955" s="292" t="s">
        <v>3962</v>
      </c>
      <c r="C1955" s="291" t="s">
        <v>3961</v>
      </c>
      <c r="D1955" s="291" t="s">
        <v>15</v>
      </c>
      <c r="E1955" s="291" t="s">
        <v>3619</v>
      </c>
      <c r="F1955" s="290" t="s">
        <v>16</v>
      </c>
      <c r="G1955" s="289">
        <v>46.4</v>
      </c>
      <c r="H1955" s="289">
        <v>39.450000000000003</v>
      </c>
      <c r="I1955" s="289">
        <v>1</v>
      </c>
      <c r="J1955" s="288">
        <v>278</v>
      </c>
      <c r="K1955" s="287" t="str">
        <f>IF(L1955="","",IF(L1955&lt;50,G1955-($K$9*G1955),IF(L1955&gt;=50,H1955-($K$9*H1955))))</f>
        <v/>
      </c>
      <c r="L1955" s="286"/>
    </row>
    <row r="1956" spans="1:12" ht="15" customHeight="1" x14ac:dyDescent="0.25">
      <c r="A1956" s="294" t="s">
        <v>3964</v>
      </c>
      <c r="B1956" s="292" t="s">
        <v>3962</v>
      </c>
      <c r="C1956" s="291" t="s">
        <v>3961</v>
      </c>
      <c r="D1956" s="291" t="s">
        <v>15</v>
      </c>
      <c r="E1956" s="291" t="s">
        <v>3617</v>
      </c>
      <c r="F1956" s="290" t="s">
        <v>16</v>
      </c>
      <c r="G1956" s="289">
        <v>41.35</v>
      </c>
      <c r="H1956" s="289">
        <v>35.15</v>
      </c>
      <c r="I1956" s="289">
        <v>1</v>
      </c>
      <c r="J1956" s="288">
        <v>43</v>
      </c>
      <c r="K1956" s="287" t="str">
        <f>IF(L1956="","",IF(L1956&lt;50,G1956-($K$9*G1956),IF(L1956&gt;=50,H1956-($K$9*H1956))))</f>
        <v/>
      </c>
      <c r="L1956" s="286"/>
    </row>
    <row r="1957" spans="1:12" ht="15" customHeight="1" x14ac:dyDescent="0.25">
      <c r="A1957" s="294" t="s">
        <v>3963</v>
      </c>
      <c r="B1957" s="292" t="s">
        <v>3962</v>
      </c>
      <c r="C1957" s="291" t="s">
        <v>3961</v>
      </c>
      <c r="D1957" s="291" t="s">
        <v>15</v>
      </c>
      <c r="E1957" s="291" t="s">
        <v>3615</v>
      </c>
      <c r="F1957" s="290" t="s">
        <v>16</v>
      </c>
      <c r="G1957" s="289">
        <v>39.700000000000003</v>
      </c>
      <c r="H1957" s="289">
        <v>33.75</v>
      </c>
      <c r="I1957" s="289">
        <v>1</v>
      </c>
      <c r="J1957" s="288">
        <v>9</v>
      </c>
      <c r="K1957" s="287" t="str">
        <f>IF(L1957="","",IF(L1957&lt;50,G1957-($K$9*G1957),IF(L1957&gt;=50,H1957-($K$9*H1957))))</f>
        <v/>
      </c>
      <c r="L1957" s="286"/>
    </row>
    <row r="1958" spans="1:12" ht="15" customHeight="1" x14ac:dyDescent="0.25">
      <c r="A1958" s="294" t="s">
        <v>3960</v>
      </c>
      <c r="B1958" s="292" t="s">
        <v>118</v>
      </c>
      <c r="C1958" s="291" t="s">
        <v>119</v>
      </c>
      <c r="D1958" s="291" t="s">
        <v>15</v>
      </c>
      <c r="E1958" s="291" t="s">
        <v>3755</v>
      </c>
      <c r="F1958" s="290" t="s">
        <v>16</v>
      </c>
      <c r="G1958" s="289">
        <v>73.5</v>
      </c>
      <c r="H1958" s="289">
        <v>62.5</v>
      </c>
      <c r="I1958" s="289"/>
      <c r="J1958" s="288">
        <v>82</v>
      </c>
      <c r="K1958" s="287" t="str">
        <f>IF(L1958="","",IF(L1958&lt;50,G1958-($K$9*G1958),IF(L1958&gt;=50,H1958-($K$9*H1958))))</f>
        <v/>
      </c>
      <c r="L1958" s="286"/>
    </row>
    <row r="1959" spans="1:12" ht="15" customHeight="1" x14ac:dyDescent="0.25">
      <c r="A1959" s="294" t="s">
        <v>3959</v>
      </c>
      <c r="B1959" s="292" t="s">
        <v>118</v>
      </c>
      <c r="C1959" s="291" t="s">
        <v>119</v>
      </c>
      <c r="D1959" s="291" t="s">
        <v>15</v>
      </c>
      <c r="E1959" s="291" t="s">
        <v>3634</v>
      </c>
      <c r="F1959" s="290" t="s">
        <v>16</v>
      </c>
      <c r="G1959" s="289">
        <v>63.05</v>
      </c>
      <c r="H1959" s="289">
        <v>53.6</v>
      </c>
      <c r="I1959" s="289"/>
      <c r="J1959" s="288">
        <v>118</v>
      </c>
      <c r="K1959" s="287" t="str">
        <f>IF(L1959="","",IF(L1959&lt;50,G1959-($K$9*G1959),IF(L1959&gt;=50,H1959-($K$9*H1959))))</f>
        <v/>
      </c>
      <c r="L1959" s="286"/>
    </row>
    <row r="1960" spans="1:12" ht="15" customHeight="1" x14ac:dyDescent="0.25">
      <c r="A1960" s="294" t="s">
        <v>3958</v>
      </c>
      <c r="B1960" s="292" t="s">
        <v>118</v>
      </c>
      <c r="C1960" s="291" t="s">
        <v>119</v>
      </c>
      <c r="D1960" s="291" t="s">
        <v>15</v>
      </c>
      <c r="E1960" s="291" t="s">
        <v>3627</v>
      </c>
      <c r="F1960" s="290" t="s">
        <v>16</v>
      </c>
      <c r="G1960" s="289">
        <v>58.2</v>
      </c>
      <c r="H1960" s="289">
        <v>49.5</v>
      </c>
      <c r="I1960" s="289"/>
      <c r="J1960" s="288">
        <v>396</v>
      </c>
      <c r="K1960" s="287" t="str">
        <f>IF(L1960="","",IF(L1960&lt;50,G1960-($K$9*G1960),IF(L1960&gt;=50,H1960-($K$9*H1960))))</f>
        <v/>
      </c>
      <c r="L1960" s="286"/>
    </row>
    <row r="1961" spans="1:12" ht="15" customHeight="1" x14ac:dyDescent="0.25">
      <c r="A1961" s="294" t="s">
        <v>3957</v>
      </c>
      <c r="B1961" s="292" t="s">
        <v>118</v>
      </c>
      <c r="C1961" s="291" t="s">
        <v>119</v>
      </c>
      <c r="D1961" s="291" t="s">
        <v>15</v>
      </c>
      <c r="E1961" s="291" t="s">
        <v>3625</v>
      </c>
      <c r="F1961" s="290" t="s">
        <v>16</v>
      </c>
      <c r="G1961" s="289">
        <v>54.05</v>
      </c>
      <c r="H1961" s="289">
        <v>45.95</v>
      </c>
      <c r="I1961" s="289"/>
      <c r="J1961" s="288">
        <v>461</v>
      </c>
      <c r="K1961" s="287" t="str">
        <f>IF(L1961="","",IF(L1961&lt;50,G1961-($K$9*G1961),IF(L1961&gt;=50,H1961-($K$9*H1961))))</f>
        <v/>
      </c>
      <c r="L1961" s="286"/>
    </row>
    <row r="1962" spans="1:12" ht="15" customHeight="1" x14ac:dyDescent="0.25">
      <c r="A1962" s="294" t="s">
        <v>3956</v>
      </c>
      <c r="B1962" s="292" t="s">
        <v>118</v>
      </c>
      <c r="C1962" s="291" t="s">
        <v>119</v>
      </c>
      <c r="D1962" s="291" t="s">
        <v>15</v>
      </c>
      <c r="E1962" s="291" t="s">
        <v>3623</v>
      </c>
      <c r="F1962" s="290" t="s">
        <v>16</v>
      </c>
      <c r="G1962" s="289">
        <v>49.15</v>
      </c>
      <c r="H1962" s="289">
        <v>41.8</v>
      </c>
      <c r="I1962" s="289"/>
      <c r="J1962" s="288">
        <v>128</v>
      </c>
      <c r="K1962" s="287" t="str">
        <f>IF(L1962="","",IF(L1962&lt;50,G1962-($K$9*G1962),IF(L1962&gt;=50,H1962-($K$9*H1962))))</f>
        <v/>
      </c>
      <c r="L1962" s="286"/>
    </row>
    <row r="1963" spans="1:12" ht="15" customHeight="1" x14ac:dyDescent="0.25">
      <c r="A1963" s="294" t="s">
        <v>3955</v>
      </c>
      <c r="B1963" s="292" t="s">
        <v>118</v>
      </c>
      <c r="C1963" s="291" t="s">
        <v>119</v>
      </c>
      <c r="D1963" s="291" t="s">
        <v>15</v>
      </c>
      <c r="E1963" s="291" t="s">
        <v>3619</v>
      </c>
      <c r="F1963" s="290" t="s">
        <v>16</v>
      </c>
      <c r="G1963" s="289">
        <v>36.85</v>
      </c>
      <c r="H1963" s="289">
        <v>31.35</v>
      </c>
      <c r="I1963" s="289"/>
      <c r="J1963" s="288">
        <v>370</v>
      </c>
      <c r="K1963" s="287" t="str">
        <f>IF(L1963="","",IF(L1963&lt;50,G1963-($K$9*G1963),IF(L1963&gt;=50,H1963-($K$9*H1963))))</f>
        <v/>
      </c>
      <c r="L1963" s="286"/>
    </row>
    <row r="1964" spans="1:12" ht="15" customHeight="1" x14ac:dyDescent="0.25">
      <c r="A1964" s="294" t="s">
        <v>3954</v>
      </c>
      <c r="B1964" s="292" t="s">
        <v>118</v>
      </c>
      <c r="C1964" s="291" t="s">
        <v>119</v>
      </c>
      <c r="D1964" s="291" t="s">
        <v>15</v>
      </c>
      <c r="E1964" s="291" t="s">
        <v>3617</v>
      </c>
      <c r="F1964" s="290" t="s">
        <v>16</v>
      </c>
      <c r="G1964" s="289">
        <v>30.2</v>
      </c>
      <c r="H1964" s="289">
        <v>25.7</v>
      </c>
      <c r="I1964" s="289"/>
      <c r="J1964" s="288">
        <v>408</v>
      </c>
      <c r="K1964" s="287" t="str">
        <f>IF(L1964="","",IF(L1964&lt;50,G1964-($K$9*G1964),IF(L1964&gt;=50,H1964-($K$9*H1964))))</f>
        <v/>
      </c>
      <c r="L1964" s="286"/>
    </row>
    <row r="1965" spans="1:12" ht="15" customHeight="1" x14ac:dyDescent="0.25">
      <c r="A1965" s="294" t="s">
        <v>3953</v>
      </c>
      <c r="B1965" s="292" t="s">
        <v>118</v>
      </c>
      <c r="C1965" s="291" t="s">
        <v>119</v>
      </c>
      <c r="D1965" s="291" t="s">
        <v>15</v>
      </c>
      <c r="E1965" s="291" t="s">
        <v>3952</v>
      </c>
      <c r="F1965" s="290" t="s">
        <v>16</v>
      </c>
      <c r="G1965" s="289">
        <v>23.35</v>
      </c>
      <c r="H1965" s="289">
        <v>19.850000000000001</v>
      </c>
      <c r="I1965" s="289"/>
      <c r="J1965" s="288">
        <v>32</v>
      </c>
      <c r="K1965" s="287" t="str">
        <f>IF(L1965="","",IF(L1965&lt;50,G1965-($K$9*G1965),IF(L1965&gt;=50,H1965-($K$9*H1965))))</f>
        <v/>
      </c>
      <c r="L1965" s="286"/>
    </row>
    <row r="1966" spans="1:12" ht="15" customHeight="1" x14ac:dyDescent="0.25">
      <c r="A1966" s="294" t="s">
        <v>3951</v>
      </c>
      <c r="B1966" s="292" t="s">
        <v>118</v>
      </c>
      <c r="C1966" s="291" t="s">
        <v>119</v>
      </c>
      <c r="D1966" s="291" t="s">
        <v>15</v>
      </c>
      <c r="E1966" s="291" t="s">
        <v>3629</v>
      </c>
      <c r="F1966" s="290" t="s">
        <v>16</v>
      </c>
      <c r="G1966" s="289">
        <v>20.2</v>
      </c>
      <c r="H1966" s="289">
        <v>17.2</v>
      </c>
      <c r="I1966" s="289"/>
      <c r="J1966" s="288">
        <v>74</v>
      </c>
      <c r="K1966" s="287" t="str">
        <f>IF(L1966="","",IF(L1966&lt;50,G1966-($K$9*G1966),IF(L1966&gt;=50,H1966-($K$9*H1966))))</f>
        <v/>
      </c>
      <c r="L1966" s="286"/>
    </row>
    <row r="1967" spans="1:12" ht="15" customHeight="1" x14ac:dyDescent="0.25">
      <c r="A1967" s="294" t="s">
        <v>3950</v>
      </c>
      <c r="B1967" s="292" t="s">
        <v>2451</v>
      </c>
      <c r="C1967" s="291" t="s">
        <v>2681</v>
      </c>
      <c r="D1967" s="291" t="s">
        <v>15</v>
      </c>
      <c r="E1967" s="291" t="s">
        <v>3941</v>
      </c>
      <c r="F1967" s="290" t="s">
        <v>16</v>
      </c>
      <c r="G1967" s="289">
        <v>19.45</v>
      </c>
      <c r="H1967" s="289">
        <v>16.55</v>
      </c>
      <c r="I1967" s="289">
        <v>1.5</v>
      </c>
      <c r="J1967" s="288">
        <v>16</v>
      </c>
      <c r="K1967" s="287" t="str">
        <f>IF(L1967="","",IF(L1967&lt;50,G1967-($K$9*G1967),IF(L1967&gt;=50,H1967-($K$9*H1967))))</f>
        <v/>
      </c>
      <c r="L1967" s="286"/>
    </row>
    <row r="1968" spans="1:12" ht="15" customHeight="1" x14ac:dyDescent="0.25">
      <c r="A1968" s="294" t="s">
        <v>3949</v>
      </c>
      <c r="B1968" s="292" t="s">
        <v>229</v>
      </c>
      <c r="C1968" s="291" t="s">
        <v>3946</v>
      </c>
      <c r="D1968" s="291" t="s">
        <v>15</v>
      </c>
      <c r="E1968" s="291" t="s">
        <v>3944</v>
      </c>
      <c r="F1968" s="290" t="s">
        <v>16</v>
      </c>
      <c r="G1968" s="289">
        <v>23.85</v>
      </c>
      <c r="H1968" s="289">
        <v>20.3</v>
      </c>
      <c r="I1968" s="289">
        <v>0.85</v>
      </c>
      <c r="J1968" s="288">
        <v>45</v>
      </c>
      <c r="K1968" s="287" t="str">
        <f>IF(L1968="","",IF(L1968&lt;50,G1968-($K$9*G1968),IF(L1968&gt;=50,H1968-($K$9*H1968))))</f>
        <v/>
      </c>
      <c r="L1968" s="286"/>
    </row>
    <row r="1969" spans="1:12" ht="15" customHeight="1" x14ac:dyDescent="0.25">
      <c r="A1969" s="294" t="s">
        <v>3948</v>
      </c>
      <c r="B1969" s="292" t="s">
        <v>229</v>
      </c>
      <c r="C1969" s="291" t="s">
        <v>3946</v>
      </c>
      <c r="D1969" s="291" t="s">
        <v>15</v>
      </c>
      <c r="E1969" s="291" t="s">
        <v>3848</v>
      </c>
      <c r="F1969" s="290" t="s">
        <v>16</v>
      </c>
      <c r="G1969" s="289">
        <v>20.6</v>
      </c>
      <c r="H1969" s="289">
        <v>17.55</v>
      </c>
      <c r="I1969" s="289">
        <v>0.85</v>
      </c>
      <c r="J1969" s="288">
        <v>56</v>
      </c>
      <c r="K1969" s="287" t="str">
        <f>IF(L1969="","",IF(L1969&lt;50,G1969-($K$9*G1969),IF(L1969&gt;=50,H1969-($K$9*H1969))))</f>
        <v/>
      </c>
      <c r="L1969" s="286"/>
    </row>
    <row r="1970" spans="1:12" ht="15" customHeight="1" x14ac:dyDescent="0.25">
      <c r="A1970" s="294" t="s">
        <v>3947</v>
      </c>
      <c r="B1970" s="292" t="s">
        <v>229</v>
      </c>
      <c r="C1970" s="291" t="s">
        <v>3946</v>
      </c>
      <c r="D1970" s="291" t="s">
        <v>15</v>
      </c>
      <c r="E1970" s="291" t="s">
        <v>3941</v>
      </c>
      <c r="F1970" s="290" t="s">
        <v>16</v>
      </c>
      <c r="G1970" s="289">
        <v>18.600000000000001</v>
      </c>
      <c r="H1970" s="289">
        <v>15.85</v>
      </c>
      <c r="I1970" s="289">
        <v>0.85</v>
      </c>
      <c r="J1970" s="288">
        <v>37</v>
      </c>
      <c r="K1970" s="287" t="str">
        <f>IF(L1970="","",IF(L1970&lt;50,G1970-($K$9*G1970),IF(L1970&gt;=50,H1970-($K$9*H1970))))</f>
        <v/>
      </c>
      <c r="L1970" s="286"/>
    </row>
    <row r="1971" spans="1:12" ht="15" customHeight="1" x14ac:dyDescent="0.25">
      <c r="A1971" s="294" t="s">
        <v>3945</v>
      </c>
      <c r="B1971" s="292" t="s">
        <v>2673</v>
      </c>
      <c r="C1971" s="291" t="s">
        <v>2672</v>
      </c>
      <c r="D1971" s="291" t="s">
        <v>15</v>
      </c>
      <c r="E1971" s="291" t="s">
        <v>3944</v>
      </c>
      <c r="F1971" s="290" t="s">
        <v>16</v>
      </c>
      <c r="G1971" s="289">
        <v>24.9</v>
      </c>
      <c r="H1971" s="289">
        <v>21.2</v>
      </c>
      <c r="I1971" s="289">
        <v>1.65</v>
      </c>
      <c r="J1971" s="288">
        <v>186</v>
      </c>
      <c r="K1971" s="287" t="str">
        <f>IF(L1971="","",IF(L1971&lt;50,G1971-($K$9*G1971),IF(L1971&gt;=50,H1971-($K$9*H1971))))</f>
        <v/>
      </c>
      <c r="L1971" s="286"/>
    </row>
    <row r="1972" spans="1:12" ht="15" customHeight="1" x14ac:dyDescent="0.25">
      <c r="A1972" s="294" t="s">
        <v>3943</v>
      </c>
      <c r="B1972" s="292" t="s">
        <v>2673</v>
      </c>
      <c r="C1972" s="291" t="s">
        <v>2672</v>
      </c>
      <c r="D1972" s="291" t="s">
        <v>15</v>
      </c>
      <c r="E1972" s="291" t="s">
        <v>3848</v>
      </c>
      <c r="F1972" s="290" t="s">
        <v>16</v>
      </c>
      <c r="G1972" s="289">
        <v>21.5</v>
      </c>
      <c r="H1972" s="289">
        <v>18.3</v>
      </c>
      <c r="I1972" s="289">
        <v>1.65</v>
      </c>
      <c r="J1972" s="288">
        <v>12</v>
      </c>
      <c r="K1972" s="287" t="str">
        <f>IF(L1972="","",IF(L1972&lt;50,G1972-($K$9*G1972),IF(L1972&gt;=50,H1972-($K$9*H1972))))</f>
        <v/>
      </c>
      <c r="L1972" s="286"/>
    </row>
    <row r="1973" spans="1:12" ht="15" customHeight="1" x14ac:dyDescent="0.25">
      <c r="A1973" s="294" t="s">
        <v>3942</v>
      </c>
      <c r="B1973" s="292" t="s">
        <v>2673</v>
      </c>
      <c r="C1973" s="291" t="s">
        <v>2672</v>
      </c>
      <c r="D1973" s="291" t="s">
        <v>15</v>
      </c>
      <c r="E1973" s="291" t="s">
        <v>3941</v>
      </c>
      <c r="F1973" s="290" t="s">
        <v>16</v>
      </c>
      <c r="G1973" s="289">
        <v>20</v>
      </c>
      <c r="H1973" s="289">
        <v>17</v>
      </c>
      <c r="I1973" s="289">
        <v>1.65</v>
      </c>
      <c r="J1973" s="288">
        <v>12</v>
      </c>
      <c r="K1973" s="287" t="str">
        <f>IF(L1973="","",IF(L1973&lt;50,G1973-($K$9*G1973),IF(L1973&gt;=50,H1973-($K$9*H1973))))</f>
        <v/>
      </c>
      <c r="L1973" s="286"/>
    </row>
    <row r="1974" spans="1:12" ht="15" customHeight="1" x14ac:dyDescent="0.25">
      <c r="A1974" s="294" t="s">
        <v>3940</v>
      </c>
      <c r="B1974" s="292" t="s">
        <v>3933</v>
      </c>
      <c r="C1974" s="291" t="s">
        <v>3932</v>
      </c>
      <c r="D1974" s="291" t="s">
        <v>15</v>
      </c>
      <c r="E1974" s="291" t="s">
        <v>3625</v>
      </c>
      <c r="F1974" s="290" t="s">
        <v>19</v>
      </c>
      <c r="G1974" s="289">
        <v>59.9</v>
      </c>
      <c r="H1974" s="289">
        <v>50.95</v>
      </c>
      <c r="I1974" s="289">
        <v>0.75</v>
      </c>
      <c r="J1974" s="288">
        <v>123</v>
      </c>
      <c r="K1974" s="287" t="str">
        <f>IF(L1974="","",IF(L1974&lt;50,G1974-($K$9*G1974),IF(L1974&gt;=50,H1974-($K$9*H1974))))</f>
        <v/>
      </c>
      <c r="L1974" s="286"/>
    </row>
    <row r="1975" spans="1:12" ht="15" customHeight="1" x14ac:dyDescent="0.25">
      <c r="A1975" s="294" t="s">
        <v>3939</v>
      </c>
      <c r="B1975" s="292" t="s">
        <v>3933</v>
      </c>
      <c r="C1975" s="291" t="s">
        <v>3932</v>
      </c>
      <c r="D1975" s="291" t="s">
        <v>15</v>
      </c>
      <c r="E1975" s="291" t="s">
        <v>3623</v>
      </c>
      <c r="F1975" s="290" t="s">
        <v>19</v>
      </c>
      <c r="G1975" s="289">
        <v>55.2</v>
      </c>
      <c r="H1975" s="289">
        <v>46.95</v>
      </c>
      <c r="I1975" s="289">
        <v>0.75</v>
      </c>
      <c r="J1975" s="288">
        <v>351</v>
      </c>
      <c r="K1975" s="287" t="str">
        <f>IF(L1975="","",IF(L1975&lt;50,G1975-($K$9*G1975),IF(L1975&gt;=50,H1975-($K$9*H1975))))</f>
        <v/>
      </c>
      <c r="L1975" s="286"/>
    </row>
    <row r="1976" spans="1:12" ht="15" customHeight="1" x14ac:dyDescent="0.25">
      <c r="A1976" s="294" t="s">
        <v>3938</v>
      </c>
      <c r="B1976" s="292" t="s">
        <v>3933</v>
      </c>
      <c r="C1976" s="291" t="s">
        <v>3932</v>
      </c>
      <c r="D1976" s="291" t="s">
        <v>15</v>
      </c>
      <c r="E1976" s="291" t="s">
        <v>3712</v>
      </c>
      <c r="F1976" s="290" t="s">
        <v>19</v>
      </c>
      <c r="G1976" s="289">
        <v>48.3</v>
      </c>
      <c r="H1976" s="289">
        <v>41.1</v>
      </c>
      <c r="I1976" s="289">
        <v>0.75</v>
      </c>
      <c r="J1976" s="288">
        <v>188</v>
      </c>
      <c r="K1976" s="287" t="str">
        <f>IF(L1976="","",IF(L1976&lt;50,G1976-($K$9*G1976),IF(L1976&gt;=50,H1976-($K$9*H1976))))</f>
        <v/>
      </c>
      <c r="L1976" s="286"/>
    </row>
    <row r="1977" spans="1:12" ht="15" customHeight="1" x14ac:dyDescent="0.25">
      <c r="A1977" s="294" t="s">
        <v>3937</v>
      </c>
      <c r="B1977" s="292" t="s">
        <v>3933</v>
      </c>
      <c r="C1977" s="291" t="s">
        <v>3932</v>
      </c>
      <c r="D1977" s="291" t="s">
        <v>15</v>
      </c>
      <c r="E1977" s="291" t="s">
        <v>3621</v>
      </c>
      <c r="F1977" s="290" t="s">
        <v>19</v>
      </c>
      <c r="G1977" s="289">
        <v>50.8</v>
      </c>
      <c r="H1977" s="289">
        <v>43.2</v>
      </c>
      <c r="I1977" s="289">
        <v>0.75</v>
      </c>
      <c r="J1977" s="288">
        <v>197</v>
      </c>
      <c r="K1977" s="287" t="str">
        <f>IF(L1977="","",IF(L1977&lt;50,G1977-($K$9*G1977),IF(L1977&gt;=50,H1977-($K$9*H1977))))</f>
        <v/>
      </c>
      <c r="L1977" s="286"/>
    </row>
    <row r="1978" spans="1:12" ht="15" customHeight="1" x14ac:dyDescent="0.25">
      <c r="A1978" s="294" t="s">
        <v>3936</v>
      </c>
      <c r="B1978" s="292" t="s">
        <v>3933</v>
      </c>
      <c r="C1978" s="291" t="s">
        <v>3932</v>
      </c>
      <c r="D1978" s="291" t="s">
        <v>15</v>
      </c>
      <c r="E1978" s="291" t="s">
        <v>3708</v>
      </c>
      <c r="F1978" s="290" t="s">
        <v>19</v>
      </c>
      <c r="G1978" s="289">
        <v>44.45</v>
      </c>
      <c r="H1978" s="289">
        <v>37.799999999999997</v>
      </c>
      <c r="I1978" s="289">
        <v>0.75</v>
      </c>
      <c r="J1978" s="288">
        <v>56</v>
      </c>
      <c r="K1978" s="287" t="str">
        <f>IF(L1978="","",IF(L1978&lt;50,G1978-($K$9*G1978),IF(L1978&gt;=50,H1978-($K$9*H1978))))</f>
        <v/>
      </c>
      <c r="L1978" s="286"/>
    </row>
    <row r="1979" spans="1:12" ht="15" customHeight="1" x14ac:dyDescent="0.25">
      <c r="A1979" s="294" t="s">
        <v>3935</v>
      </c>
      <c r="B1979" s="292" t="s">
        <v>3933</v>
      </c>
      <c r="C1979" s="291" t="s">
        <v>3932</v>
      </c>
      <c r="D1979" s="291" t="s">
        <v>15</v>
      </c>
      <c r="E1979" s="291" t="s">
        <v>3619</v>
      </c>
      <c r="F1979" s="290" t="s">
        <v>19</v>
      </c>
      <c r="G1979" s="289">
        <v>44.2</v>
      </c>
      <c r="H1979" s="289">
        <v>37.6</v>
      </c>
      <c r="I1979" s="289">
        <v>0.75</v>
      </c>
      <c r="J1979" s="288">
        <v>27</v>
      </c>
      <c r="K1979" s="287" t="str">
        <f>IF(L1979="","",IF(L1979&lt;50,G1979-($K$9*G1979),IF(L1979&gt;=50,H1979-($K$9*H1979))))</f>
        <v/>
      </c>
      <c r="L1979" s="286"/>
    </row>
    <row r="1980" spans="1:12" ht="15" customHeight="1" x14ac:dyDescent="0.25">
      <c r="A1980" s="294" t="s">
        <v>3934</v>
      </c>
      <c r="B1980" s="292" t="s">
        <v>3933</v>
      </c>
      <c r="C1980" s="291" t="s">
        <v>3932</v>
      </c>
      <c r="D1980" s="291" t="s">
        <v>15</v>
      </c>
      <c r="E1980" s="291" t="s">
        <v>3636</v>
      </c>
      <c r="F1980" s="290" t="s">
        <v>19</v>
      </c>
      <c r="G1980" s="289">
        <v>21.55</v>
      </c>
      <c r="H1980" s="289">
        <v>18.350000000000001</v>
      </c>
      <c r="I1980" s="289">
        <v>0.75</v>
      </c>
      <c r="J1980" s="288">
        <v>21</v>
      </c>
      <c r="K1980" s="287" t="str">
        <f>IF(L1980="","",IF(L1980&lt;50,G1980-($K$9*G1980),IF(L1980&gt;=50,H1980-($K$9*H1980))))</f>
        <v/>
      </c>
      <c r="L1980" s="286"/>
    </row>
    <row r="1981" spans="1:12" ht="15" customHeight="1" x14ac:dyDescent="0.25">
      <c r="A1981" s="294" t="s">
        <v>3931</v>
      </c>
      <c r="B1981" s="292" t="s">
        <v>2619</v>
      </c>
      <c r="C1981" s="291" t="s">
        <v>2618</v>
      </c>
      <c r="D1981" s="291" t="s">
        <v>15</v>
      </c>
      <c r="E1981" s="291" t="s">
        <v>3623</v>
      </c>
      <c r="F1981" s="290" t="s">
        <v>16</v>
      </c>
      <c r="G1981" s="289">
        <v>65.45</v>
      </c>
      <c r="H1981" s="289">
        <v>55.65</v>
      </c>
      <c r="I1981" s="289"/>
      <c r="J1981" s="288">
        <v>119</v>
      </c>
      <c r="K1981" s="287" t="str">
        <f>IF(L1981="","",IF(L1981&lt;50,G1981-($K$9*G1981),IF(L1981&gt;=50,H1981-($K$9*H1981))))</f>
        <v/>
      </c>
      <c r="L1981" s="286"/>
    </row>
    <row r="1982" spans="1:12" ht="15" customHeight="1" x14ac:dyDescent="0.25">
      <c r="A1982" s="294" t="s">
        <v>3930</v>
      </c>
      <c r="B1982" s="292" t="s">
        <v>2619</v>
      </c>
      <c r="C1982" s="291" t="s">
        <v>2618</v>
      </c>
      <c r="D1982" s="291" t="s">
        <v>15</v>
      </c>
      <c r="E1982" s="291" t="s">
        <v>3621</v>
      </c>
      <c r="F1982" s="290" t="s">
        <v>16</v>
      </c>
      <c r="G1982" s="289">
        <v>54.35</v>
      </c>
      <c r="H1982" s="289">
        <v>46.2</v>
      </c>
      <c r="I1982" s="289"/>
      <c r="J1982" s="288">
        <v>212</v>
      </c>
      <c r="K1982" s="287" t="str">
        <f>IF(L1982="","",IF(L1982&lt;50,G1982-($K$9*G1982),IF(L1982&gt;=50,H1982-($K$9*H1982))))</f>
        <v/>
      </c>
      <c r="L1982" s="286"/>
    </row>
    <row r="1983" spans="1:12" ht="15" customHeight="1" x14ac:dyDescent="0.25">
      <c r="A1983" s="294" t="s">
        <v>3929</v>
      </c>
      <c r="B1983" s="292" t="s">
        <v>2619</v>
      </c>
      <c r="C1983" s="291" t="s">
        <v>2618</v>
      </c>
      <c r="D1983" s="291" t="s">
        <v>15</v>
      </c>
      <c r="E1983" s="291" t="s">
        <v>3619</v>
      </c>
      <c r="F1983" s="290" t="s">
        <v>16</v>
      </c>
      <c r="G1983" s="289">
        <v>42.45</v>
      </c>
      <c r="H1983" s="289">
        <v>36.1</v>
      </c>
      <c r="I1983" s="289"/>
      <c r="J1983" s="288">
        <v>38</v>
      </c>
      <c r="K1983" s="287" t="str">
        <f>IF(L1983="","",IF(L1983&lt;50,G1983-($K$9*G1983),IF(L1983&gt;=50,H1983-($K$9*H1983))))</f>
        <v/>
      </c>
      <c r="L1983" s="286"/>
    </row>
    <row r="1984" spans="1:12" ht="15" customHeight="1" x14ac:dyDescent="0.25">
      <c r="A1984" s="294" t="s">
        <v>3928</v>
      </c>
      <c r="B1984" s="292" t="s">
        <v>2619</v>
      </c>
      <c r="C1984" s="291" t="s">
        <v>2618</v>
      </c>
      <c r="D1984" s="291" t="s">
        <v>15</v>
      </c>
      <c r="E1984" s="291" t="s">
        <v>3642</v>
      </c>
      <c r="F1984" s="290" t="s">
        <v>16</v>
      </c>
      <c r="G1984" s="289">
        <v>43.8</v>
      </c>
      <c r="H1984" s="289">
        <v>37.25</v>
      </c>
      <c r="I1984" s="289"/>
      <c r="J1984" s="288">
        <v>23</v>
      </c>
      <c r="K1984" s="287" t="str">
        <f>IF(L1984="","",IF(L1984&lt;50,G1984-($K$9*G1984),IF(L1984&gt;=50,H1984-($K$9*H1984))))</f>
        <v/>
      </c>
      <c r="L1984" s="286"/>
    </row>
    <row r="1985" spans="1:12" ht="15" customHeight="1" x14ac:dyDescent="0.25">
      <c r="A1985" s="294" t="s">
        <v>3927</v>
      </c>
      <c r="B1985" s="292" t="s">
        <v>2619</v>
      </c>
      <c r="C1985" s="291" t="s">
        <v>2618</v>
      </c>
      <c r="D1985" s="291" t="s">
        <v>15</v>
      </c>
      <c r="E1985" s="291" t="s">
        <v>3613</v>
      </c>
      <c r="F1985" s="290" t="s">
        <v>16</v>
      </c>
      <c r="G1985" s="289">
        <v>35.25</v>
      </c>
      <c r="H1985" s="289">
        <v>30</v>
      </c>
      <c r="I1985" s="289"/>
      <c r="J1985" s="288">
        <v>8</v>
      </c>
      <c r="K1985" s="287" t="str">
        <f>IF(L1985="","",IF(L1985&lt;50,G1985-($K$9*G1985),IF(L1985&gt;=50,H1985-($K$9*H1985))))</f>
        <v/>
      </c>
      <c r="L1985" s="286"/>
    </row>
    <row r="1986" spans="1:12" ht="15" customHeight="1" x14ac:dyDescent="0.25">
      <c r="A1986" s="294" t="s">
        <v>3926</v>
      </c>
      <c r="B1986" s="292" t="s">
        <v>2619</v>
      </c>
      <c r="C1986" s="291" t="s">
        <v>2618</v>
      </c>
      <c r="D1986" s="291" t="s">
        <v>15</v>
      </c>
      <c r="E1986" s="291" t="s">
        <v>3638</v>
      </c>
      <c r="F1986" s="290" t="s">
        <v>16</v>
      </c>
      <c r="G1986" s="289">
        <v>31.15</v>
      </c>
      <c r="H1986" s="289">
        <v>26.5</v>
      </c>
      <c r="I1986" s="289"/>
      <c r="J1986" s="288">
        <v>69</v>
      </c>
      <c r="K1986" s="287" t="str">
        <f>IF(L1986="","",IF(L1986&lt;50,G1986-($K$9*G1986),IF(L1986&gt;=50,H1986-($K$9*H1986))))</f>
        <v/>
      </c>
      <c r="L1986" s="286"/>
    </row>
    <row r="1987" spans="1:12" ht="15" customHeight="1" x14ac:dyDescent="0.25">
      <c r="A1987" s="294" t="s">
        <v>3925</v>
      </c>
      <c r="B1987" s="292" t="s">
        <v>2619</v>
      </c>
      <c r="C1987" s="291" t="s">
        <v>2618</v>
      </c>
      <c r="D1987" s="291" t="s">
        <v>15</v>
      </c>
      <c r="E1987" s="291" t="s">
        <v>3636</v>
      </c>
      <c r="F1987" s="290" t="s">
        <v>16</v>
      </c>
      <c r="G1987" s="289">
        <v>27.55</v>
      </c>
      <c r="H1987" s="289">
        <v>23.45</v>
      </c>
      <c r="I1987" s="289"/>
      <c r="J1987" s="288">
        <v>31</v>
      </c>
      <c r="K1987" s="287" t="str">
        <f>IF(L1987="","",IF(L1987&lt;50,G1987-($K$9*G1987),IF(L1987&gt;=50,H1987-($K$9*H1987))))</f>
        <v/>
      </c>
      <c r="L1987" s="286"/>
    </row>
    <row r="1988" spans="1:12" ht="15" customHeight="1" x14ac:dyDescent="0.25">
      <c r="A1988" s="294" t="s">
        <v>3924</v>
      </c>
      <c r="B1988" s="292" t="s">
        <v>2619</v>
      </c>
      <c r="C1988" s="291" t="s">
        <v>2618</v>
      </c>
      <c r="D1988" s="291" t="s">
        <v>15</v>
      </c>
      <c r="E1988" s="291" t="s">
        <v>3629</v>
      </c>
      <c r="F1988" s="290" t="s">
        <v>16</v>
      </c>
      <c r="G1988" s="289">
        <v>24.4</v>
      </c>
      <c r="H1988" s="289">
        <v>20.75</v>
      </c>
      <c r="I1988" s="289"/>
      <c r="J1988" s="288">
        <v>8</v>
      </c>
      <c r="K1988" s="287" t="str">
        <f>IF(L1988="","",IF(L1988&lt;50,G1988-($K$9*G1988),IF(L1988&gt;=50,H1988-($K$9*H1988))))</f>
        <v/>
      </c>
      <c r="L1988" s="286"/>
    </row>
    <row r="1989" spans="1:12" ht="15" customHeight="1" x14ac:dyDescent="0.25">
      <c r="A1989" s="294" t="s">
        <v>3923</v>
      </c>
      <c r="B1989" s="292" t="s">
        <v>2649</v>
      </c>
      <c r="C1989" s="291" t="s">
        <v>2648</v>
      </c>
      <c r="D1989" s="291" t="s">
        <v>15</v>
      </c>
      <c r="E1989" s="291" t="s">
        <v>3634</v>
      </c>
      <c r="F1989" s="290" t="s">
        <v>19</v>
      </c>
      <c r="G1989" s="289">
        <v>103.15</v>
      </c>
      <c r="H1989" s="289">
        <v>87.7</v>
      </c>
      <c r="I1989" s="289">
        <v>0.85</v>
      </c>
      <c r="J1989" s="288">
        <v>43</v>
      </c>
      <c r="K1989" s="287" t="str">
        <f>IF(L1989="","",IF(L1989&lt;50,G1989-($K$9*G1989),IF(L1989&gt;=50,H1989-($K$9*H1989))))</f>
        <v/>
      </c>
      <c r="L1989" s="286"/>
    </row>
    <row r="1990" spans="1:12" ht="15" customHeight="1" x14ac:dyDescent="0.25">
      <c r="A1990" s="294" t="s">
        <v>3922</v>
      </c>
      <c r="B1990" s="292" t="s">
        <v>2649</v>
      </c>
      <c r="C1990" s="291" t="s">
        <v>2648</v>
      </c>
      <c r="D1990" s="291" t="s">
        <v>15</v>
      </c>
      <c r="E1990" s="291" t="s">
        <v>3627</v>
      </c>
      <c r="F1990" s="290" t="s">
        <v>19</v>
      </c>
      <c r="G1990" s="289">
        <v>90.25</v>
      </c>
      <c r="H1990" s="289">
        <v>76.75</v>
      </c>
      <c r="I1990" s="289">
        <v>0.85</v>
      </c>
      <c r="J1990" s="288">
        <v>149</v>
      </c>
      <c r="K1990" s="287" t="str">
        <f>IF(L1990="","",IF(L1990&lt;50,G1990-($K$9*G1990),IF(L1990&gt;=50,H1990-($K$9*H1990))))</f>
        <v/>
      </c>
      <c r="L1990" s="286"/>
    </row>
    <row r="1991" spans="1:12" ht="15" customHeight="1" x14ac:dyDescent="0.25">
      <c r="A1991" s="294" t="s">
        <v>3921</v>
      </c>
      <c r="B1991" s="292" t="s">
        <v>2649</v>
      </c>
      <c r="C1991" s="291" t="s">
        <v>2648</v>
      </c>
      <c r="D1991" s="291" t="s">
        <v>15</v>
      </c>
      <c r="E1991" s="291" t="s">
        <v>3625</v>
      </c>
      <c r="F1991" s="290" t="s">
        <v>19</v>
      </c>
      <c r="G1991" s="289">
        <v>77.900000000000006</v>
      </c>
      <c r="H1991" s="289">
        <v>66.25</v>
      </c>
      <c r="I1991" s="289">
        <v>0.85</v>
      </c>
      <c r="J1991" s="288">
        <v>332</v>
      </c>
      <c r="K1991" s="287" t="str">
        <f>IF(L1991="","",IF(L1991&lt;50,G1991-($K$9*G1991),IF(L1991&gt;=50,H1991-($K$9*H1991))))</f>
        <v/>
      </c>
      <c r="L1991" s="286"/>
    </row>
    <row r="1992" spans="1:12" ht="15" customHeight="1" x14ac:dyDescent="0.25">
      <c r="A1992" s="294" t="s">
        <v>3920</v>
      </c>
      <c r="B1992" s="292" t="s">
        <v>2649</v>
      </c>
      <c r="C1992" s="291" t="s">
        <v>2648</v>
      </c>
      <c r="D1992" s="291" t="s">
        <v>15</v>
      </c>
      <c r="E1992" s="291" t="s">
        <v>3623</v>
      </c>
      <c r="F1992" s="290" t="s">
        <v>19</v>
      </c>
      <c r="G1992" s="289">
        <v>65.5</v>
      </c>
      <c r="H1992" s="289">
        <v>55.7</v>
      </c>
      <c r="I1992" s="289">
        <v>0.85</v>
      </c>
      <c r="J1992" s="288">
        <v>188</v>
      </c>
      <c r="K1992" s="287" t="str">
        <f>IF(L1992="","",IF(L1992&lt;50,G1992-($K$9*G1992),IF(L1992&gt;=50,H1992-($K$9*H1992))))</f>
        <v/>
      </c>
      <c r="L1992" s="286"/>
    </row>
    <row r="1993" spans="1:12" ht="15" customHeight="1" x14ac:dyDescent="0.25">
      <c r="A1993" s="294" t="s">
        <v>3919</v>
      </c>
      <c r="B1993" s="292" t="s">
        <v>2649</v>
      </c>
      <c r="C1993" s="291" t="s">
        <v>2648</v>
      </c>
      <c r="D1993" s="291" t="s">
        <v>15</v>
      </c>
      <c r="E1993" s="291" t="s">
        <v>3621</v>
      </c>
      <c r="F1993" s="290" t="s">
        <v>19</v>
      </c>
      <c r="G1993" s="289">
        <v>56.25</v>
      </c>
      <c r="H1993" s="289">
        <v>47.85</v>
      </c>
      <c r="I1993" s="289">
        <v>0.85</v>
      </c>
      <c r="J1993" s="288">
        <v>220</v>
      </c>
      <c r="K1993" s="287" t="str">
        <f>IF(L1993="","",IF(L1993&lt;50,G1993-($K$9*G1993),IF(L1993&gt;=50,H1993-($K$9*H1993))))</f>
        <v/>
      </c>
      <c r="L1993" s="286"/>
    </row>
    <row r="1994" spans="1:12" ht="15" customHeight="1" x14ac:dyDescent="0.25">
      <c r="A1994" s="294" t="s">
        <v>3918</v>
      </c>
      <c r="B1994" s="292" t="s">
        <v>2649</v>
      </c>
      <c r="C1994" s="291" t="s">
        <v>2648</v>
      </c>
      <c r="D1994" s="291" t="s">
        <v>15</v>
      </c>
      <c r="E1994" s="291" t="s">
        <v>3617</v>
      </c>
      <c r="F1994" s="290" t="s">
        <v>19</v>
      </c>
      <c r="G1994" s="289">
        <v>39.200000000000003</v>
      </c>
      <c r="H1994" s="289">
        <v>33.35</v>
      </c>
      <c r="I1994" s="289">
        <v>0.85</v>
      </c>
      <c r="J1994" s="288">
        <v>26</v>
      </c>
      <c r="K1994" s="287" t="str">
        <f>IF(L1994="","",IF(L1994&lt;50,G1994-($K$9*G1994),IF(L1994&gt;=50,H1994-($K$9*H1994))))</f>
        <v/>
      </c>
      <c r="L1994" s="286"/>
    </row>
    <row r="1995" spans="1:12" ht="15" customHeight="1" x14ac:dyDescent="0.25">
      <c r="A1995" s="294" t="s">
        <v>3917</v>
      </c>
      <c r="B1995" s="292" t="s">
        <v>2649</v>
      </c>
      <c r="C1995" s="291" t="s">
        <v>2648</v>
      </c>
      <c r="D1995" s="291" t="s">
        <v>15</v>
      </c>
      <c r="E1995" s="291" t="s">
        <v>3642</v>
      </c>
      <c r="F1995" s="290" t="s">
        <v>19</v>
      </c>
      <c r="G1995" s="289">
        <v>43.9</v>
      </c>
      <c r="H1995" s="289">
        <v>37.35</v>
      </c>
      <c r="I1995" s="289">
        <v>0.85</v>
      </c>
      <c r="J1995" s="288">
        <v>16</v>
      </c>
      <c r="K1995" s="287" t="str">
        <f>IF(L1995="","",IF(L1995&lt;50,G1995-($K$9*G1995),IF(L1995&gt;=50,H1995-($K$9*H1995))))</f>
        <v/>
      </c>
      <c r="L1995" s="286"/>
    </row>
    <row r="1996" spans="1:12" ht="15" customHeight="1" x14ac:dyDescent="0.25">
      <c r="A1996" s="294" t="s">
        <v>3916</v>
      </c>
      <c r="B1996" s="292" t="s">
        <v>2649</v>
      </c>
      <c r="C1996" s="291" t="s">
        <v>2648</v>
      </c>
      <c r="D1996" s="291" t="s">
        <v>15</v>
      </c>
      <c r="E1996" s="291" t="s">
        <v>3613</v>
      </c>
      <c r="F1996" s="290" t="s">
        <v>19</v>
      </c>
      <c r="G1996" s="289">
        <v>32.75</v>
      </c>
      <c r="H1996" s="289">
        <v>27.85</v>
      </c>
      <c r="I1996" s="289">
        <v>0.85</v>
      </c>
      <c r="J1996" s="288">
        <v>487</v>
      </c>
      <c r="K1996" s="287" t="str">
        <f>IF(L1996="","",IF(L1996&lt;50,G1996-($K$9*G1996),IF(L1996&gt;=50,H1996-($K$9*H1996))))</f>
        <v/>
      </c>
      <c r="L1996" s="286"/>
    </row>
    <row r="1997" spans="1:12" ht="15" customHeight="1" x14ac:dyDescent="0.25">
      <c r="A1997" s="294" t="s">
        <v>3915</v>
      </c>
      <c r="B1997" s="292" t="s">
        <v>2649</v>
      </c>
      <c r="C1997" s="291" t="s">
        <v>2648</v>
      </c>
      <c r="D1997" s="291" t="s">
        <v>15</v>
      </c>
      <c r="E1997" s="291" t="s">
        <v>3638</v>
      </c>
      <c r="F1997" s="290" t="s">
        <v>19</v>
      </c>
      <c r="G1997" s="289">
        <v>28.25</v>
      </c>
      <c r="H1997" s="289">
        <v>24.05</v>
      </c>
      <c r="I1997" s="289">
        <v>0.85</v>
      </c>
      <c r="J1997" s="288">
        <v>465</v>
      </c>
      <c r="K1997" s="287" t="str">
        <f>IF(L1997="","",IF(L1997&lt;50,G1997-($K$9*G1997),IF(L1997&gt;=50,H1997-($K$9*H1997))))</f>
        <v/>
      </c>
      <c r="L1997" s="286"/>
    </row>
    <row r="1998" spans="1:12" ht="15" customHeight="1" x14ac:dyDescent="0.25">
      <c r="A1998" s="294" t="s">
        <v>3914</v>
      </c>
      <c r="B1998" s="292" t="s">
        <v>2649</v>
      </c>
      <c r="C1998" s="291" t="s">
        <v>2648</v>
      </c>
      <c r="D1998" s="291" t="s">
        <v>15</v>
      </c>
      <c r="E1998" s="291" t="s">
        <v>3636</v>
      </c>
      <c r="F1998" s="290" t="s">
        <v>19</v>
      </c>
      <c r="G1998" s="289">
        <v>24.15</v>
      </c>
      <c r="H1998" s="289">
        <v>20.55</v>
      </c>
      <c r="I1998" s="289">
        <v>0.85</v>
      </c>
      <c r="J1998" s="288">
        <v>129</v>
      </c>
      <c r="K1998" s="287" t="str">
        <f>IF(L1998="","",IF(L1998&lt;50,G1998-($K$9*G1998),IF(L1998&gt;=50,H1998-($K$9*H1998))))</f>
        <v/>
      </c>
      <c r="L1998" s="286"/>
    </row>
    <row r="1999" spans="1:12" ht="15" customHeight="1" x14ac:dyDescent="0.25">
      <c r="A1999" s="294" t="s">
        <v>3913</v>
      </c>
      <c r="B1999" s="292" t="s">
        <v>2649</v>
      </c>
      <c r="C1999" s="291" t="s">
        <v>2648</v>
      </c>
      <c r="D1999" s="291" t="s">
        <v>15</v>
      </c>
      <c r="E1999" s="291" t="s">
        <v>3629</v>
      </c>
      <c r="F1999" s="290" t="s">
        <v>19</v>
      </c>
      <c r="G1999" s="289">
        <v>20.7</v>
      </c>
      <c r="H1999" s="289">
        <v>17.600000000000001</v>
      </c>
      <c r="I1999" s="289">
        <v>0.85</v>
      </c>
      <c r="J1999" s="288">
        <v>16</v>
      </c>
      <c r="K1999" s="287" t="str">
        <f>IF(L1999="","",IF(L1999&lt;50,G1999-($K$9*G1999),IF(L1999&gt;=50,H1999-($K$9*H1999))))</f>
        <v/>
      </c>
      <c r="L1999" s="286"/>
    </row>
    <row r="2000" spans="1:12" ht="15" customHeight="1" x14ac:dyDescent="0.25">
      <c r="A2000" s="294" t="s">
        <v>3912</v>
      </c>
      <c r="B2000" s="292" t="s">
        <v>2210</v>
      </c>
      <c r="C2000" s="291" t="s">
        <v>2652</v>
      </c>
      <c r="D2000" s="291" t="s">
        <v>15</v>
      </c>
      <c r="E2000" s="291" t="s">
        <v>3911</v>
      </c>
      <c r="F2000" s="290" t="s">
        <v>19</v>
      </c>
      <c r="G2000" s="289">
        <v>102.35</v>
      </c>
      <c r="H2000" s="289">
        <v>87</v>
      </c>
      <c r="I2000" s="289"/>
      <c r="J2000" s="288">
        <v>21</v>
      </c>
      <c r="K2000" s="287" t="str">
        <f>IF(L2000="","",IF(L2000&lt;50,G2000-($K$9*G2000),IF(L2000&gt;=50,H2000-($K$9*H2000))))</f>
        <v/>
      </c>
      <c r="L2000" s="286"/>
    </row>
    <row r="2001" spans="1:12" ht="15" customHeight="1" x14ac:dyDescent="0.25">
      <c r="A2001" s="294" t="s">
        <v>3910</v>
      </c>
      <c r="B2001" s="292" t="s">
        <v>2210</v>
      </c>
      <c r="C2001" s="291" t="s">
        <v>2652</v>
      </c>
      <c r="D2001" s="291" t="s">
        <v>15</v>
      </c>
      <c r="E2001" s="291" t="s">
        <v>3755</v>
      </c>
      <c r="F2001" s="290" t="s">
        <v>19</v>
      </c>
      <c r="G2001" s="289">
        <v>95.75</v>
      </c>
      <c r="H2001" s="289">
        <v>81.400000000000006</v>
      </c>
      <c r="I2001" s="289"/>
      <c r="J2001" s="288">
        <v>26</v>
      </c>
      <c r="K2001" s="287" t="str">
        <f>IF(L2001="","",IF(L2001&lt;50,G2001-($K$9*G2001),IF(L2001&gt;=50,H2001-($K$9*H2001))))</f>
        <v/>
      </c>
      <c r="L2001" s="286"/>
    </row>
    <row r="2002" spans="1:12" ht="15" customHeight="1" x14ac:dyDescent="0.25">
      <c r="A2002" s="294" t="s">
        <v>3909</v>
      </c>
      <c r="B2002" s="292" t="s">
        <v>2210</v>
      </c>
      <c r="C2002" s="291" t="s">
        <v>2652</v>
      </c>
      <c r="D2002" s="291" t="s">
        <v>15</v>
      </c>
      <c r="E2002" s="291" t="s">
        <v>3613</v>
      </c>
      <c r="F2002" s="290" t="s">
        <v>19</v>
      </c>
      <c r="G2002" s="289">
        <v>29.6</v>
      </c>
      <c r="H2002" s="289">
        <v>25.2</v>
      </c>
      <c r="I2002" s="289"/>
      <c r="J2002" s="288">
        <v>195</v>
      </c>
      <c r="K2002" s="287" t="str">
        <f>IF(L2002="","",IF(L2002&lt;50,G2002-($K$9*G2002),IF(L2002&gt;=50,H2002-($K$9*H2002))))</f>
        <v/>
      </c>
      <c r="L2002" s="286"/>
    </row>
    <row r="2003" spans="1:12" ht="15" customHeight="1" x14ac:dyDescent="0.25">
      <c r="A2003" s="294" t="s">
        <v>3908</v>
      </c>
      <c r="B2003" s="292" t="s">
        <v>2210</v>
      </c>
      <c r="C2003" s="291" t="s">
        <v>2652</v>
      </c>
      <c r="D2003" s="291" t="s">
        <v>15</v>
      </c>
      <c r="E2003" s="291" t="s">
        <v>3638</v>
      </c>
      <c r="F2003" s="290" t="s">
        <v>19</v>
      </c>
      <c r="G2003" s="289">
        <v>25.2</v>
      </c>
      <c r="H2003" s="289">
        <v>21.45</v>
      </c>
      <c r="I2003" s="289"/>
      <c r="J2003" s="288">
        <v>458</v>
      </c>
      <c r="K2003" s="287" t="str">
        <f>IF(L2003="","",IF(L2003&lt;50,G2003-($K$9*G2003),IF(L2003&gt;=50,H2003-($K$9*H2003))))</f>
        <v/>
      </c>
      <c r="L2003" s="286"/>
    </row>
    <row r="2004" spans="1:12" ht="15" customHeight="1" x14ac:dyDescent="0.25">
      <c r="A2004" s="294" t="s">
        <v>3907</v>
      </c>
      <c r="B2004" s="292" t="s">
        <v>2210</v>
      </c>
      <c r="C2004" s="291" t="s">
        <v>2652</v>
      </c>
      <c r="D2004" s="291" t="s">
        <v>15</v>
      </c>
      <c r="E2004" s="291" t="s">
        <v>3636</v>
      </c>
      <c r="F2004" s="290" t="s">
        <v>19</v>
      </c>
      <c r="G2004" s="289">
        <v>20.350000000000001</v>
      </c>
      <c r="H2004" s="289">
        <v>17.3</v>
      </c>
      <c r="I2004" s="289"/>
      <c r="J2004" s="288">
        <v>500</v>
      </c>
      <c r="K2004" s="287" t="str">
        <f>IF(L2004="","",IF(L2004&lt;50,G2004-($K$9*G2004),IF(L2004&gt;=50,H2004-($K$9*H2004))))</f>
        <v/>
      </c>
      <c r="L2004" s="286"/>
    </row>
    <row r="2005" spans="1:12" ht="15" customHeight="1" x14ac:dyDescent="0.25">
      <c r="A2005" s="294" t="s">
        <v>3906</v>
      </c>
      <c r="B2005" s="292" t="s">
        <v>2210</v>
      </c>
      <c r="C2005" s="291" t="s">
        <v>2652</v>
      </c>
      <c r="D2005" s="291" t="s">
        <v>15</v>
      </c>
      <c r="E2005" s="291" t="s">
        <v>3629</v>
      </c>
      <c r="F2005" s="290" t="s">
        <v>19</v>
      </c>
      <c r="G2005" s="289">
        <v>15.5</v>
      </c>
      <c r="H2005" s="289">
        <v>13.2</v>
      </c>
      <c r="I2005" s="289"/>
      <c r="J2005" s="288">
        <v>426</v>
      </c>
      <c r="K2005" s="287" t="str">
        <f>IF(L2005="","",IF(L2005&lt;50,G2005-($K$9*G2005),IF(L2005&gt;=50,H2005-($K$9*H2005))))</f>
        <v/>
      </c>
      <c r="L2005" s="286"/>
    </row>
    <row r="2006" spans="1:12" ht="15" customHeight="1" x14ac:dyDescent="0.25">
      <c r="A2006" s="294" t="s">
        <v>3905</v>
      </c>
      <c r="B2006" s="292" t="s">
        <v>3898</v>
      </c>
      <c r="C2006" s="291" t="s">
        <v>3897</v>
      </c>
      <c r="D2006" s="291" t="s">
        <v>15</v>
      </c>
      <c r="E2006" s="291" t="s">
        <v>3627</v>
      </c>
      <c r="F2006" s="290" t="s">
        <v>19</v>
      </c>
      <c r="G2006" s="289">
        <v>77.8</v>
      </c>
      <c r="H2006" s="289">
        <v>66.150000000000006</v>
      </c>
      <c r="I2006" s="289"/>
      <c r="J2006" s="288">
        <v>11</v>
      </c>
      <c r="K2006" s="287" t="str">
        <f>IF(L2006="","",IF(L2006&lt;50,G2006-($K$9*G2006),IF(L2006&gt;=50,H2006-($K$9*H2006))))</f>
        <v/>
      </c>
      <c r="L2006" s="286"/>
    </row>
    <row r="2007" spans="1:12" ht="15" customHeight="1" x14ac:dyDescent="0.25">
      <c r="A2007" s="294" t="s">
        <v>3904</v>
      </c>
      <c r="B2007" s="292" t="s">
        <v>3898</v>
      </c>
      <c r="C2007" s="291" t="s">
        <v>3897</v>
      </c>
      <c r="D2007" s="291" t="s">
        <v>15</v>
      </c>
      <c r="E2007" s="291" t="s">
        <v>3625</v>
      </c>
      <c r="F2007" s="290" t="s">
        <v>19</v>
      </c>
      <c r="G2007" s="289">
        <v>66.55</v>
      </c>
      <c r="H2007" s="289">
        <v>56.6</v>
      </c>
      <c r="I2007" s="289"/>
      <c r="J2007" s="288">
        <v>251</v>
      </c>
      <c r="K2007" s="287" t="str">
        <f>IF(L2007="","",IF(L2007&lt;50,G2007-($K$9*G2007),IF(L2007&gt;=50,H2007-($K$9*H2007))))</f>
        <v/>
      </c>
      <c r="L2007" s="286"/>
    </row>
    <row r="2008" spans="1:12" ht="15" customHeight="1" x14ac:dyDescent="0.25">
      <c r="A2008" s="294" t="s">
        <v>3903</v>
      </c>
      <c r="B2008" s="292" t="s">
        <v>3898</v>
      </c>
      <c r="C2008" s="291" t="s">
        <v>3897</v>
      </c>
      <c r="D2008" s="291" t="s">
        <v>15</v>
      </c>
      <c r="E2008" s="291" t="s">
        <v>3623</v>
      </c>
      <c r="F2008" s="290" t="s">
        <v>19</v>
      </c>
      <c r="G2008" s="289">
        <v>56.7</v>
      </c>
      <c r="H2008" s="289">
        <v>48.2</v>
      </c>
      <c r="I2008" s="289"/>
      <c r="J2008" s="288">
        <v>302</v>
      </c>
      <c r="K2008" s="287" t="str">
        <f>IF(L2008="","",IF(L2008&lt;50,G2008-($K$9*G2008),IF(L2008&gt;=50,H2008-($K$9*H2008))))</f>
        <v/>
      </c>
      <c r="L2008" s="286"/>
    </row>
    <row r="2009" spans="1:12" ht="15" customHeight="1" x14ac:dyDescent="0.25">
      <c r="A2009" s="294" t="s">
        <v>3902</v>
      </c>
      <c r="B2009" s="292" t="s">
        <v>3898</v>
      </c>
      <c r="C2009" s="291" t="s">
        <v>3897</v>
      </c>
      <c r="D2009" s="291" t="s">
        <v>15</v>
      </c>
      <c r="E2009" s="291" t="s">
        <v>3619</v>
      </c>
      <c r="F2009" s="290" t="s">
        <v>19</v>
      </c>
      <c r="G2009" s="289">
        <v>46.1</v>
      </c>
      <c r="H2009" s="289">
        <v>39.200000000000003</v>
      </c>
      <c r="I2009" s="289"/>
      <c r="J2009" s="288">
        <v>12</v>
      </c>
      <c r="K2009" s="287" t="str">
        <f>IF(L2009="","",IF(L2009&lt;50,G2009-($K$9*G2009),IF(L2009&gt;=50,H2009-($K$9*H2009))))</f>
        <v/>
      </c>
      <c r="L2009" s="286"/>
    </row>
    <row r="2010" spans="1:12" ht="15" customHeight="1" x14ac:dyDescent="0.25">
      <c r="A2010" s="294" t="s">
        <v>3901</v>
      </c>
      <c r="B2010" s="292" t="s">
        <v>3898</v>
      </c>
      <c r="C2010" s="291" t="s">
        <v>3897</v>
      </c>
      <c r="D2010" s="291" t="s">
        <v>15</v>
      </c>
      <c r="E2010" s="291" t="s">
        <v>3636</v>
      </c>
      <c r="F2010" s="290" t="s">
        <v>19</v>
      </c>
      <c r="G2010" s="289">
        <v>19.600000000000001</v>
      </c>
      <c r="H2010" s="289">
        <v>16.7</v>
      </c>
      <c r="I2010" s="289"/>
      <c r="J2010" s="288">
        <v>83</v>
      </c>
      <c r="K2010" s="287" t="str">
        <f>IF(L2010="","",IF(L2010&lt;50,G2010-($K$9*G2010),IF(L2010&gt;=50,H2010-($K$9*H2010))))</f>
        <v/>
      </c>
      <c r="L2010" s="286"/>
    </row>
    <row r="2011" spans="1:12" ht="15" customHeight="1" x14ac:dyDescent="0.25">
      <c r="A2011" s="294" t="s">
        <v>3900</v>
      </c>
      <c r="B2011" s="292" t="s">
        <v>3898</v>
      </c>
      <c r="C2011" s="291" t="s">
        <v>3897</v>
      </c>
      <c r="D2011" s="291" t="s">
        <v>15</v>
      </c>
      <c r="E2011" s="291" t="s">
        <v>3629</v>
      </c>
      <c r="F2011" s="290" t="s">
        <v>19</v>
      </c>
      <c r="G2011" s="289">
        <v>15.25</v>
      </c>
      <c r="H2011" s="289">
        <v>13</v>
      </c>
      <c r="I2011" s="289"/>
      <c r="J2011" s="288">
        <v>60</v>
      </c>
      <c r="K2011" s="287" t="str">
        <f>IF(L2011="","",IF(L2011&lt;50,G2011-($K$9*G2011),IF(L2011&gt;=50,H2011-($K$9*H2011))))</f>
        <v/>
      </c>
      <c r="L2011" s="286"/>
    </row>
    <row r="2012" spans="1:12" ht="15" customHeight="1" x14ac:dyDescent="0.25">
      <c r="A2012" s="294" t="s">
        <v>3899</v>
      </c>
      <c r="B2012" s="292" t="s">
        <v>3898</v>
      </c>
      <c r="C2012" s="291" t="s">
        <v>3897</v>
      </c>
      <c r="D2012" s="291" t="s">
        <v>15</v>
      </c>
      <c r="E2012" s="291" t="s">
        <v>3848</v>
      </c>
      <c r="F2012" s="290" t="s">
        <v>19</v>
      </c>
      <c r="G2012" s="289">
        <v>12.1</v>
      </c>
      <c r="H2012" s="289">
        <v>10.3</v>
      </c>
      <c r="I2012" s="289"/>
      <c r="J2012" s="288">
        <v>10</v>
      </c>
      <c r="K2012" s="287" t="str">
        <f>IF(L2012="","",IF(L2012&lt;50,G2012-($K$9*G2012),IF(L2012&gt;=50,H2012-($K$9*H2012))))</f>
        <v/>
      </c>
      <c r="L2012" s="286"/>
    </row>
    <row r="2013" spans="1:12" ht="15" customHeight="1" x14ac:dyDescent="0.25">
      <c r="A2013" s="294" t="s">
        <v>3896</v>
      </c>
      <c r="B2013" s="292" t="s">
        <v>2633</v>
      </c>
      <c r="C2013" s="291" t="s">
        <v>2632</v>
      </c>
      <c r="D2013" s="291" t="s">
        <v>15</v>
      </c>
      <c r="E2013" s="291" t="s">
        <v>3755</v>
      </c>
      <c r="F2013" s="290" t="s">
        <v>16</v>
      </c>
      <c r="G2013" s="289">
        <v>105.15</v>
      </c>
      <c r="H2013" s="289">
        <v>89.4</v>
      </c>
      <c r="I2013" s="289">
        <v>0.5</v>
      </c>
      <c r="J2013" s="288">
        <v>23</v>
      </c>
      <c r="K2013" s="287" t="str">
        <f>IF(L2013="","",IF(L2013&lt;50,G2013-($K$9*G2013),IF(L2013&gt;=50,H2013-($K$9*H2013))))</f>
        <v/>
      </c>
      <c r="L2013" s="286"/>
    </row>
    <row r="2014" spans="1:12" ht="15" customHeight="1" x14ac:dyDescent="0.25">
      <c r="A2014" s="294" t="s">
        <v>3895</v>
      </c>
      <c r="B2014" s="292" t="s">
        <v>2633</v>
      </c>
      <c r="C2014" s="291" t="s">
        <v>2632</v>
      </c>
      <c r="D2014" s="291" t="s">
        <v>15</v>
      </c>
      <c r="E2014" s="291" t="s">
        <v>3634</v>
      </c>
      <c r="F2014" s="290" t="s">
        <v>16</v>
      </c>
      <c r="G2014" s="289">
        <v>95.7</v>
      </c>
      <c r="H2014" s="289">
        <v>81.349999999999994</v>
      </c>
      <c r="I2014" s="289">
        <v>0.5</v>
      </c>
      <c r="J2014" s="288">
        <v>91</v>
      </c>
      <c r="K2014" s="287" t="str">
        <f>IF(L2014="","",IF(L2014&lt;50,G2014-($K$9*G2014),IF(L2014&gt;=50,H2014-($K$9*H2014))))</f>
        <v/>
      </c>
      <c r="L2014" s="286"/>
    </row>
    <row r="2015" spans="1:12" ht="15" customHeight="1" x14ac:dyDescent="0.25">
      <c r="A2015" s="294" t="s">
        <v>3894</v>
      </c>
      <c r="B2015" s="292" t="s">
        <v>2633</v>
      </c>
      <c r="C2015" s="291" t="s">
        <v>2632</v>
      </c>
      <c r="D2015" s="291" t="s">
        <v>15</v>
      </c>
      <c r="E2015" s="291" t="s">
        <v>3627</v>
      </c>
      <c r="F2015" s="290" t="s">
        <v>16</v>
      </c>
      <c r="G2015" s="289">
        <v>82.9</v>
      </c>
      <c r="H2015" s="289">
        <v>70.5</v>
      </c>
      <c r="I2015" s="289">
        <v>0.5</v>
      </c>
      <c r="J2015" s="288">
        <v>301</v>
      </c>
      <c r="K2015" s="287" t="str">
        <f>IF(L2015="","",IF(L2015&lt;50,G2015-($K$9*G2015),IF(L2015&gt;=50,H2015-($K$9*H2015))))</f>
        <v/>
      </c>
      <c r="L2015" s="286"/>
    </row>
    <row r="2016" spans="1:12" ht="15" customHeight="1" x14ac:dyDescent="0.25">
      <c r="A2016" s="294" t="s">
        <v>3893</v>
      </c>
      <c r="B2016" s="292" t="s">
        <v>2633</v>
      </c>
      <c r="C2016" s="291" t="s">
        <v>2632</v>
      </c>
      <c r="D2016" s="291" t="s">
        <v>15</v>
      </c>
      <c r="E2016" s="291" t="s">
        <v>3868</v>
      </c>
      <c r="F2016" s="290" t="s">
        <v>16</v>
      </c>
      <c r="G2016" s="289">
        <v>72.55</v>
      </c>
      <c r="H2016" s="289">
        <v>61.7</v>
      </c>
      <c r="I2016" s="289">
        <v>0.5</v>
      </c>
      <c r="J2016" s="288">
        <v>77</v>
      </c>
      <c r="K2016" s="287" t="str">
        <f>IF(L2016="","",IF(L2016&lt;50,G2016-($K$9*G2016),IF(L2016&gt;=50,H2016-($K$9*H2016))))</f>
        <v/>
      </c>
      <c r="L2016" s="286"/>
    </row>
    <row r="2017" spans="1:12" ht="15" customHeight="1" x14ac:dyDescent="0.25">
      <c r="A2017" s="294" t="s">
        <v>3892</v>
      </c>
      <c r="B2017" s="292" t="s">
        <v>2633</v>
      </c>
      <c r="C2017" s="291" t="s">
        <v>2632</v>
      </c>
      <c r="D2017" s="291" t="s">
        <v>15</v>
      </c>
      <c r="E2017" s="291" t="s">
        <v>3625</v>
      </c>
      <c r="F2017" s="290" t="s">
        <v>16</v>
      </c>
      <c r="G2017" s="289">
        <v>69.099999999999994</v>
      </c>
      <c r="H2017" s="289">
        <v>58.75</v>
      </c>
      <c r="I2017" s="289">
        <v>0.5</v>
      </c>
      <c r="J2017" s="288">
        <v>473</v>
      </c>
      <c r="K2017" s="287" t="str">
        <f>IF(L2017="","",IF(L2017&lt;50,G2017-($K$9*G2017),IF(L2017&gt;=50,H2017-($K$9*H2017))))</f>
        <v/>
      </c>
      <c r="L2017" s="286"/>
    </row>
    <row r="2018" spans="1:12" ht="15" customHeight="1" x14ac:dyDescent="0.25">
      <c r="A2018" s="294" t="s">
        <v>3891</v>
      </c>
      <c r="B2018" s="292" t="s">
        <v>2633</v>
      </c>
      <c r="C2018" s="291" t="s">
        <v>2632</v>
      </c>
      <c r="D2018" s="291" t="s">
        <v>15</v>
      </c>
      <c r="E2018" s="291" t="s">
        <v>3715</v>
      </c>
      <c r="F2018" s="290" t="s">
        <v>16</v>
      </c>
      <c r="G2018" s="289">
        <v>60.5</v>
      </c>
      <c r="H2018" s="289">
        <v>51.45</v>
      </c>
      <c r="I2018" s="289">
        <v>0.5</v>
      </c>
      <c r="J2018" s="288">
        <v>153</v>
      </c>
      <c r="K2018" s="287" t="str">
        <f>IF(L2018="","",IF(L2018&lt;50,G2018-($K$9*G2018),IF(L2018&gt;=50,H2018-($K$9*H2018))))</f>
        <v/>
      </c>
      <c r="L2018" s="286"/>
    </row>
    <row r="2019" spans="1:12" ht="15" customHeight="1" x14ac:dyDescent="0.25">
      <c r="A2019" s="294" t="s">
        <v>3890</v>
      </c>
      <c r="B2019" s="292" t="s">
        <v>2633</v>
      </c>
      <c r="C2019" s="291" t="s">
        <v>2632</v>
      </c>
      <c r="D2019" s="291" t="s">
        <v>15</v>
      </c>
      <c r="E2019" s="291" t="s">
        <v>3623</v>
      </c>
      <c r="F2019" s="290" t="s">
        <v>16</v>
      </c>
      <c r="G2019" s="289">
        <v>56.05</v>
      </c>
      <c r="H2019" s="289">
        <v>47.65</v>
      </c>
      <c r="I2019" s="289">
        <v>0.5</v>
      </c>
      <c r="J2019" s="288">
        <v>25</v>
      </c>
      <c r="K2019" s="287" t="str">
        <f>IF(L2019="","",IF(L2019&lt;50,G2019-($K$9*G2019),IF(L2019&gt;=50,H2019-($K$9*H2019))))</f>
        <v/>
      </c>
      <c r="L2019" s="286"/>
    </row>
    <row r="2020" spans="1:12" ht="15" customHeight="1" x14ac:dyDescent="0.25">
      <c r="A2020" s="294" t="s">
        <v>3889</v>
      </c>
      <c r="B2020" s="292" t="s">
        <v>2633</v>
      </c>
      <c r="C2020" s="291" t="s">
        <v>2632</v>
      </c>
      <c r="D2020" s="291" t="s">
        <v>15</v>
      </c>
      <c r="E2020" s="291" t="s">
        <v>3712</v>
      </c>
      <c r="F2020" s="290" t="s">
        <v>16</v>
      </c>
      <c r="G2020" s="289">
        <v>49.05</v>
      </c>
      <c r="H2020" s="289">
        <v>41.7</v>
      </c>
      <c r="I2020" s="289">
        <v>0.5</v>
      </c>
      <c r="J2020" s="288">
        <v>133</v>
      </c>
      <c r="K2020" s="287" t="str">
        <f>IF(L2020="","",IF(L2020&lt;50,G2020-($K$9*G2020),IF(L2020&gt;=50,H2020-($K$9*H2020))))</f>
        <v/>
      </c>
      <c r="L2020" s="286"/>
    </row>
    <row r="2021" spans="1:12" ht="15" customHeight="1" x14ac:dyDescent="0.25">
      <c r="A2021" s="294" t="s">
        <v>3888</v>
      </c>
      <c r="B2021" s="292" t="s">
        <v>2633</v>
      </c>
      <c r="C2021" s="291" t="s">
        <v>2632</v>
      </c>
      <c r="D2021" s="291" t="s">
        <v>15</v>
      </c>
      <c r="E2021" s="291" t="s">
        <v>3708</v>
      </c>
      <c r="F2021" s="290" t="s">
        <v>16</v>
      </c>
      <c r="G2021" s="289">
        <v>40.200000000000003</v>
      </c>
      <c r="H2021" s="289">
        <v>34.200000000000003</v>
      </c>
      <c r="I2021" s="289">
        <v>0.5</v>
      </c>
      <c r="J2021" s="288">
        <v>22</v>
      </c>
      <c r="K2021" s="287" t="str">
        <f>IF(L2021="","",IF(L2021&lt;50,G2021-($K$9*G2021),IF(L2021&gt;=50,H2021-($K$9*H2021))))</f>
        <v/>
      </c>
      <c r="L2021" s="286"/>
    </row>
    <row r="2022" spans="1:12" ht="15" customHeight="1" x14ac:dyDescent="0.25">
      <c r="A2022" s="294" t="s">
        <v>3887</v>
      </c>
      <c r="B2022" s="292" t="s">
        <v>2633</v>
      </c>
      <c r="C2022" s="291" t="s">
        <v>2632</v>
      </c>
      <c r="D2022" s="291" t="s">
        <v>15</v>
      </c>
      <c r="E2022" s="291" t="s">
        <v>3615</v>
      </c>
      <c r="F2022" s="290" t="s">
        <v>16</v>
      </c>
      <c r="G2022" s="289">
        <v>33.25</v>
      </c>
      <c r="H2022" s="289">
        <v>28.3</v>
      </c>
      <c r="I2022" s="289">
        <v>0.5</v>
      </c>
      <c r="J2022" s="288">
        <v>144</v>
      </c>
      <c r="K2022" s="287" t="str">
        <f>IF(L2022="","",IF(L2022&lt;50,G2022-($K$9*G2022),IF(L2022&gt;=50,H2022-($K$9*H2022))))</f>
        <v/>
      </c>
      <c r="L2022" s="286"/>
    </row>
    <row r="2023" spans="1:12" ht="15" customHeight="1" x14ac:dyDescent="0.25">
      <c r="A2023" s="294" t="s">
        <v>3886</v>
      </c>
      <c r="B2023" s="292" t="s">
        <v>2633</v>
      </c>
      <c r="C2023" s="291" t="s">
        <v>2632</v>
      </c>
      <c r="D2023" s="291" t="s">
        <v>15</v>
      </c>
      <c r="E2023" s="291" t="s">
        <v>3613</v>
      </c>
      <c r="F2023" s="290" t="s">
        <v>16</v>
      </c>
      <c r="G2023" s="289">
        <v>29.55</v>
      </c>
      <c r="H2023" s="289">
        <v>25.15</v>
      </c>
      <c r="I2023" s="289">
        <v>0.5</v>
      </c>
      <c r="J2023" s="288">
        <v>231</v>
      </c>
      <c r="K2023" s="287" t="str">
        <f>IF(L2023="","",IF(L2023&lt;50,G2023-($K$9*G2023),IF(L2023&gt;=50,H2023-($K$9*H2023))))</f>
        <v/>
      </c>
      <c r="L2023" s="286"/>
    </row>
    <row r="2024" spans="1:12" ht="15" customHeight="1" x14ac:dyDescent="0.25">
      <c r="A2024" s="294" t="s">
        <v>3885</v>
      </c>
      <c r="B2024" s="292" t="s">
        <v>2633</v>
      </c>
      <c r="C2024" s="291" t="s">
        <v>2632</v>
      </c>
      <c r="D2024" s="291" t="s">
        <v>15</v>
      </c>
      <c r="E2024" s="291" t="s">
        <v>3638</v>
      </c>
      <c r="F2024" s="290" t="s">
        <v>16</v>
      </c>
      <c r="G2024" s="289">
        <v>25.35</v>
      </c>
      <c r="H2024" s="289">
        <v>21.55</v>
      </c>
      <c r="I2024" s="289">
        <v>0.5</v>
      </c>
      <c r="J2024" s="288">
        <v>176</v>
      </c>
      <c r="K2024" s="287" t="str">
        <f>IF(L2024="","",IF(L2024&lt;50,G2024-($K$9*G2024),IF(L2024&gt;=50,H2024-($K$9*H2024))))</f>
        <v/>
      </c>
      <c r="L2024" s="286"/>
    </row>
    <row r="2025" spans="1:12" ht="15" customHeight="1" x14ac:dyDescent="0.25">
      <c r="A2025" s="294" t="s">
        <v>3884</v>
      </c>
      <c r="B2025" s="292" t="s">
        <v>2633</v>
      </c>
      <c r="C2025" s="291" t="s">
        <v>2632</v>
      </c>
      <c r="D2025" s="291" t="s">
        <v>15</v>
      </c>
      <c r="E2025" s="291" t="s">
        <v>3636</v>
      </c>
      <c r="F2025" s="290" t="s">
        <v>16</v>
      </c>
      <c r="G2025" s="289">
        <v>20.75</v>
      </c>
      <c r="H2025" s="289">
        <v>17.649999999999999</v>
      </c>
      <c r="I2025" s="289">
        <v>0.5</v>
      </c>
      <c r="J2025" s="288">
        <v>74</v>
      </c>
      <c r="K2025" s="287" t="str">
        <f>IF(L2025="","",IF(L2025&lt;50,G2025-($K$9*G2025),IF(L2025&gt;=50,H2025-($K$9*H2025))))</f>
        <v/>
      </c>
      <c r="L2025" s="286"/>
    </row>
    <row r="2026" spans="1:12" ht="15" customHeight="1" x14ac:dyDescent="0.25">
      <c r="A2026" s="294" t="s">
        <v>3883</v>
      </c>
      <c r="B2026" s="292" t="s">
        <v>2633</v>
      </c>
      <c r="C2026" s="291" t="s">
        <v>2632</v>
      </c>
      <c r="D2026" s="291" t="s">
        <v>15</v>
      </c>
      <c r="E2026" s="291" t="s">
        <v>3629</v>
      </c>
      <c r="F2026" s="290" t="s">
        <v>16</v>
      </c>
      <c r="G2026" s="289">
        <v>16.850000000000001</v>
      </c>
      <c r="H2026" s="289">
        <v>14.35</v>
      </c>
      <c r="I2026" s="289">
        <v>0.5</v>
      </c>
      <c r="J2026" s="288">
        <v>19</v>
      </c>
      <c r="K2026" s="287" t="str">
        <f>IF(L2026="","",IF(L2026&lt;50,G2026-($K$9*G2026),IF(L2026&gt;=50,H2026-($K$9*H2026))))</f>
        <v/>
      </c>
      <c r="L2026" s="286"/>
    </row>
    <row r="2027" spans="1:12" ht="15" customHeight="1" x14ac:dyDescent="0.25">
      <c r="A2027" s="294" t="s">
        <v>3882</v>
      </c>
      <c r="B2027" s="292" t="s">
        <v>2633</v>
      </c>
      <c r="C2027" s="291" t="s">
        <v>2632</v>
      </c>
      <c r="D2027" s="291" t="s">
        <v>15</v>
      </c>
      <c r="E2027" s="291" t="s">
        <v>3848</v>
      </c>
      <c r="F2027" s="290" t="s">
        <v>16</v>
      </c>
      <c r="G2027" s="289">
        <v>13.75</v>
      </c>
      <c r="H2027" s="289">
        <v>11.7</v>
      </c>
      <c r="I2027" s="289">
        <v>0.5</v>
      </c>
      <c r="J2027" s="288">
        <v>6</v>
      </c>
      <c r="K2027" s="287" t="str">
        <f>IF(L2027="","",IF(L2027&lt;50,G2027-($K$9*G2027),IF(L2027&gt;=50,H2027-($K$9*H2027))))</f>
        <v/>
      </c>
      <c r="L2027" s="286"/>
    </row>
    <row r="2028" spans="1:12" ht="15" customHeight="1" x14ac:dyDescent="0.25">
      <c r="A2028" s="294" t="s">
        <v>3881</v>
      </c>
      <c r="B2028" s="292" t="s">
        <v>3873</v>
      </c>
      <c r="C2028" s="291" t="s">
        <v>3872</v>
      </c>
      <c r="D2028" s="291" t="s">
        <v>15</v>
      </c>
      <c r="E2028" s="291" t="s">
        <v>3625</v>
      </c>
      <c r="F2028" s="290" t="s">
        <v>19</v>
      </c>
      <c r="G2028" s="289">
        <v>77.05</v>
      </c>
      <c r="H2028" s="289">
        <v>65.5</v>
      </c>
      <c r="I2028" s="289"/>
      <c r="J2028" s="288">
        <v>118</v>
      </c>
      <c r="K2028" s="287" t="str">
        <f>IF(L2028="","",IF(L2028&lt;50,G2028-($K$9*G2028),IF(L2028&gt;=50,H2028-($K$9*H2028))))</f>
        <v/>
      </c>
      <c r="L2028" s="286"/>
    </row>
    <row r="2029" spans="1:12" ht="15" customHeight="1" x14ac:dyDescent="0.25">
      <c r="A2029" s="294" t="s">
        <v>3880</v>
      </c>
      <c r="B2029" s="292" t="s">
        <v>3873</v>
      </c>
      <c r="C2029" s="291" t="s">
        <v>3872</v>
      </c>
      <c r="D2029" s="291" t="s">
        <v>15</v>
      </c>
      <c r="E2029" s="291" t="s">
        <v>3715</v>
      </c>
      <c r="F2029" s="290" t="s">
        <v>19</v>
      </c>
      <c r="G2029" s="289">
        <v>67.45</v>
      </c>
      <c r="H2029" s="289">
        <v>57.35</v>
      </c>
      <c r="I2029" s="289"/>
      <c r="J2029" s="288">
        <v>52</v>
      </c>
      <c r="K2029" s="287" t="str">
        <f>IF(L2029="","",IF(L2029&lt;50,G2029-($K$9*G2029),IF(L2029&gt;=50,H2029-($K$9*H2029))))</f>
        <v/>
      </c>
      <c r="L2029" s="286"/>
    </row>
    <row r="2030" spans="1:12" ht="15" customHeight="1" x14ac:dyDescent="0.25">
      <c r="A2030" s="294" t="s">
        <v>3879</v>
      </c>
      <c r="B2030" s="292" t="s">
        <v>3873</v>
      </c>
      <c r="C2030" s="291" t="s">
        <v>3872</v>
      </c>
      <c r="D2030" s="291" t="s">
        <v>15</v>
      </c>
      <c r="E2030" s="291" t="s">
        <v>3623</v>
      </c>
      <c r="F2030" s="290" t="s">
        <v>19</v>
      </c>
      <c r="G2030" s="289">
        <v>61.35</v>
      </c>
      <c r="H2030" s="289">
        <v>52.15</v>
      </c>
      <c r="I2030" s="289"/>
      <c r="J2030" s="288">
        <v>353</v>
      </c>
      <c r="K2030" s="287" t="str">
        <f>IF(L2030="","",IF(L2030&lt;50,G2030-($K$9*G2030),IF(L2030&gt;=50,H2030-($K$9*H2030))))</f>
        <v/>
      </c>
      <c r="L2030" s="286"/>
    </row>
    <row r="2031" spans="1:12" ht="15" customHeight="1" x14ac:dyDescent="0.25">
      <c r="A2031" s="294" t="s">
        <v>3878</v>
      </c>
      <c r="B2031" s="292" t="s">
        <v>3873</v>
      </c>
      <c r="C2031" s="291" t="s">
        <v>3872</v>
      </c>
      <c r="D2031" s="291" t="s">
        <v>15</v>
      </c>
      <c r="E2031" s="291" t="s">
        <v>3712</v>
      </c>
      <c r="F2031" s="290" t="s">
        <v>19</v>
      </c>
      <c r="G2031" s="289">
        <v>53.7</v>
      </c>
      <c r="H2031" s="289">
        <v>45.65</v>
      </c>
      <c r="I2031" s="289"/>
      <c r="J2031" s="288">
        <v>142</v>
      </c>
      <c r="K2031" s="287" t="str">
        <f>IF(L2031="","",IF(L2031&lt;50,G2031-($K$9*G2031),IF(L2031&gt;=50,H2031-($K$9*H2031))))</f>
        <v/>
      </c>
      <c r="L2031" s="286"/>
    </row>
    <row r="2032" spans="1:12" ht="15" customHeight="1" x14ac:dyDescent="0.25">
      <c r="A2032" s="294" t="s">
        <v>3877</v>
      </c>
      <c r="B2032" s="292" t="s">
        <v>3873</v>
      </c>
      <c r="C2032" s="291" t="s">
        <v>3872</v>
      </c>
      <c r="D2032" s="291" t="s">
        <v>15</v>
      </c>
      <c r="E2032" s="291" t="s">
        <v>3621</v>
      </c>
      <c r="F2032" s="290" t="s">
        <v>19</v>
      </c>
      <c r="G2032" s="289">
        <v>51.45</v>
      </c>
      <c r="H2032" s="289">
        <v>43.75</v>
      </c>
      <c r="I2032" s="289"/>
      <c r="J2032" s="288">
        <v>55</v>
      </c>
      <c r="K2032" s="287" t="str">
        <f>IF(L2032="","",IF(L2032&lt;50,G2032-($K$9*G2032),IF(L2032&gt;=50,H2032-($K$9*H2032))))</f>
        <v/>
      </c>
      <c r="L2032" s="286"/>
    </row>
    <row r="2033" spans="1:12" ht="15" customHeight="1" x14ac:dyDescent="0.25">
      <c r="A2033" s="294" t="s">
        <v>3876</v>
      </c>
      <c r="B2033" s="292" t="s">
        <v>3873</v>
      </c>
      <c r="C2033" s="291" t="s">
        <v>3872</v>
      </c>
      <c r="D2033" s="291" t="s">
        <v>15</v>
      </c>
      <c r="E2033" s="291" t="s">
        <v>3679</v>
      </c>
      <c r="F2033" s="290" t="s">
        <v>19</v>
      </c>
      <c r="G2033" s="289">
        <v>42.8</v>
      </c>
      <c r="H2033" s="289">
        <v>36.4</v>
      </c>
      <c r="I2033" s="289"/>
      <c r="J2033" s="288">
        <v>65</v>
      </c>
      <c r="K2033" s="287" t="str">
        <f>IF(L2033="","",IF(L2033&lt;50,G2033-($K$9*G2033),IF(L2033&gt;=50,H2033-($K$9*H2033))))</f>
        <v/>
      </c>
      <c r="L2033" s="286"/>
    </row>
    <row r="2034" spans="1:12" ht="15" customHeight="1" x14ac:dyDescent="0.25">
      <c r="A2034" s="294" t="s">
        <v>3875</v>
      </c>
      <c r="B2034" s="292" t="s">
        <v>3873</v>
      </c>
      <c r="C2034" s="291" t="s">
        <v>3872</v>
      </c>
      <c r="D2034" s="291" t="s">
        <v>15</v>
      </c>
      <c r="E2034" s="291" t="s">
        <v>3642</v>
      </c>
      <c r="F2034" s="290" t="s">
        <v>19</v>
      </c>
      <c r="G2034" s="289">
        <v>38.85</v>
      </c>
      <c r="H2034" s="289">
        <v>33.049999999999997</v>
      </c>
      <c r="I2034" s="289"/>
      <c r="J2034" s="288">
        <v>41</v>
      </c>
      <c r="K2034" s="287" t="str">
        <f>IF(L2034="","",IF(L2034&lt;50,G2034-($K$9*G2034),IF(L2034&gt;=50,H2034-($K$9*H2034))))</f>
        <v/>
      </c>
      <c r="L2034" s="286"/>
    </row>
    <row r="2035" spans="1:12" ht="15" customHeight="1" x14ac:dyDescent="0.25">
      <c r="A2035" s="294" t="s">
        <v>3874</v>
      </c>
      <c r="B2035" s="292" t="s">
        <v>3873</v>
      </c>
      <c r="C2035" s="291" t="s">
        <v>3872</v>
      </c>
      <c r="D2035" s="291" t="s">
        <v>15</v>
      </c>
      <c r="E2035" s="291" t="s">
        <v>3613</v>
      </c>
      <c r="F2035" s="290" t="s">
        <v>19</v>
      </c>
      <c r="G2035" s="289">
        <v>31.15</v>
      </c>
      <c r="H2035" s="289">
        <v>26.5</v>
      </c>
      <c r="I2035" s="289"/>
      <c r="J2035" s="288">
        <v>13</v>
      </c>
      <c r="K2035" s="287" t="str">
        <f>IF(L2035="","",IF(L2035&lt;50,G2035-($K$9*G2035),IF(L2035&gt;=50,H2035-($K$9*H2035))))</f>
        <v/>
      </c>
      <c r="L2035" s="286"/>
    </row>
    <row r="2036" spans="1:12" ht="15" customHeight="1" x14ac:dyDescent="0.25">
      <c r="A2036" s="294" t="s">
        <v>3871</v>
      </c>
      <c r="B2036" s="292" t="s">
        <v>2642</v>
      </c>
      <c r="C2036" s="291" t="s">
        <v>2641</v>
      </c>
      <c r="D2036" s="291" t="s">
        <v>15</v>
      </c>
      <c r="E2036" s="291" t="s">
        <v>3627</v>
      </c>
      <c r="F2036" s="290" t="s">
        <v>20</v>
      </c>
      <c r="G2036" s="289">
        <v>86.75</v>
      </c>
      <c r="H2036" s="289">
        <v>73.75</v>
      </c>
      <c r="I2036" s="289">
        <v>0.5</v>
      </c>
      <c r="J2036" s="288">
        <v>6</v>
      </c>
      <c r="K2036" s="287" t="str">
        <f>IF(L2036="","",IF(L2036&lt;50,G2036-($K$9*G2036),IF(L2036&gt;=50,H2036-($K$9*H2036))))</f>
        <v/>
      </c>
      <c r="L2036" s="286"/>
    </row>
    <row r="2037" spans="1:12" ht="15" customHeight="1" x14ac:dyDescent="0.25">
      <c r="A2037" s="294" t="s">
        <v>3870</v>
      </c>
      <c r="B2037" s="292" t="s">
        <v>2642</v>
      </c>
      <c r="C2037" s="291" t="s">
        <v>2641</v>
      </c>
      <c r="D2037" s="291" t="s">
        <v>15</v>
      </c>
      <c r="E2037" s="291" t="s">
        <v>3627</v>
      </c>
      <c r="F2037" s="290" t="s">
        <v>20</v>
      </c>
      <c r="G2037" s="289">
        <v>86.75</v>
      </c>
      <c r="H2037" s="289">
        <v>73.75</v>
      </c>
      <c r="I2037" s="289">
        <v>0.5</v>
      </c>
      <c r="J2037" s="288">
        <v>99</v>
      </c>
      <c r="K2037" s="287" t="str">
        <f>IF(L2037="","",IF(L2037&lt;50,G2037-($K$9*G2037),IF(L2037&gt;=50,H2037-($K$9*H2037))))</f>
        <v/>
      </c>
      <c r="L2037" s="286"/>
    </row>
    <row r="2038" spans="1:12" ht="15" customHeight="1" x14ac:dyDescent="0.25">
      <c r="A2038" s="294" t="s">
        <v>3869</v>
      </c>
      <c r="B2038" s="292" t="s">
        <v>2642</v>
      </c>
      <c r="C2038" s="291" t="s">
        <v>2641</v>
      </c>
      <c r="D2038" s="291" t="s">
        <v>15</v>
      </c>
      <c r="E2038" s="291" t="s">
        <v>3868</v>
      </c>
      <c r="F2038" s="290" t="s">
        <v>20</v>
      </c>
      <c r="G2038" s="289">
        <v>75.95</v>
      </c>
      <c r="H2038" s="289">
        <v>64.599999999999994</v>
      </c>
      <c r="I2038" s="289">
        <v>0.5</v>
      </c>
      <c r="J2038" s="288">
        <v>57</v>
      </c>
      <c r="K2038" s="287" t="str">
        <f>IF(L2038="","",IF(L2038&lt;50,G2038-($K$9*G2038),IF(L2038&gt;=50,H2038-($K$9*H2038))))</f>
        <v/>
      </c>
      <c r="L2038" s="286"/>
    </row>
    <row r="2039" spans="1:12" ht="15" customHeight="1" x14ac:dyDescent="0.25">
      <c r="A2039" s="294" t="s">
        <v>3867</v>
      </c>
      <c r="B2039" s="292" t="s">
        <v>2642</v>
      </c>
      <c r="C2039" s="291" t="s">
        <v>2641</v>
      </c>
      <c r="D2039" s="291" t="s">
        <v>15</v>
      </c>
      <c r="E2039" s="291" t="s">
        <v>3625</v>
      </c>
      <c r="F2039" s="290" t="s">
        <v>20</v>
      </c>
      <c r="G2039" s="289">
        <v>73.099999999999994</v>
      </c>
      <c r="H2039" s="289">
        <v>62.15</v>
      </c>
      <c r="I2039" s="289">
        <v>0.5</v>
      </c>
      <c r="J2039" s="288">
        <v>94</v>
      </c>
      <c r="K2039" s="287" t="str">
        <f>IF(L2039="","",IF(L2039&lt;50,G2039-($K$9*G2039),IF(L2039&gt;=50,H2039-($K$9*H2039))))</f>
        <v/>
      </c>
      <c r="L2039" s="286"/>
    </row>
    <row r="2040" spans="1:12" ht="15" customHeight="1" x14ac:dyDescent="0.25">
      <c r="A2040" s="294" t="s">
        <v>3866</v>
      </c>
      <c r="B2040" s="292" t="s">
        <v>2642</v>
      </c>
      <c r="C2040" s="291" t="s">
        <v>2641</v>
      </c>
      <c r="D2040" s="291" t="s">
        <v>15</v>
      </c>
      <c r="E2040" s="291" t="s">
        <v>3715</v>
      </c>
      <c r="F2040" s="290" t="s">
        <v>20</v>
      </c>
      <c r="G2040" s="289">
        <v>64</v>
      </c>
      <c r="H2040" s="289">
        <v>54.4</v>
      </c>
      <c r="I2040" s="289">
        <v>0.5</v>
      </c>
      <c r="J2040" s="288">
        <v>156</v>
      </c>
      <c r="K2040" s="287" t="str">
        <f>IF(L2040="","",IF(L2040&lt;50,G2040-($K$9*G2040),IF(L2040&gt;=50,H2040-($K$9*H2040))))</f>
        <v/>
      </c>
      <c r="L2040" s="286"/>
    </row>
    <row r="2041" spans="1:12" ht="15" customHeight="1" x14ac:dyDescent="0.25">
      <c r="A2041" s="294" t="s">
        <v>3865</v>
      </c>
      <c r="B2041" s="292" t="s">
        <v>2642</v>
      </c>
      <c r="C2041" s="291" t="s">
        <v>2641</v>
      </c>
      <c r="D2041" s="291" t="s">
        <v>15</v>
      </c>
      <c r="E2041" s="291" t="s">
        <v>3712</v>
      </c>
      <c r="F2041" s="290" t="s">
        <v>20</v>
      </c>
      <c r="G2041" s="289">
        <v>55.25</v>
      </c>
      <c r="H2041" s="289">
        <v>47</v>
      </c>
      <c r="I2041" s="289">
        <v>0.5</v>
      </c>
      <c r="J2041" s="288">
        <v>16</v>
      </c>
      <c r="K2041" s="287" t="str">
        <f>IF(L2041="","",IF(L2041&lt;50,G2041-($K$9*G2041),IF(L2041&gt;=50,H2041-($K$9*H2041))))</f>
        <v/>
      </c>
      <c r="L2041" s="286"/>
    </row>
    <row r="2042" spans="1:12" ht="15" customHeight="1" x14ac:dyDescent="0.25">
      <c r="A2042" s="294" t="s">
        <v>3864</v>
      </c>
      <c r="B2042" s="292" t="s">
        <v>2642</v>
      </c>
      <c r="C2042" s="291" t="s">
        <v>2641</v>
      </c>
      <c r="D2042" s="291" t="s">
        <v>15</v>
      </c>
      <c r="E2042" s="291" t="s">
        <v>3621</v>
      </c>
      <c r="F2042" s="290" t="s">
        <v>20</v>
      </c>
      <c r="G2042" s="289">
        <v>52.15</v>
      </c>
      <c r="H2042" s="289">
        <v>44.35</v>
      </c>
      <c r="I2042" s="289">
        <v>0.5</v>
      </c>
      <c r="J2042" s="288">
        <v>500</v>
      </c>
      <c r="K2042" s="287" t="str">
        <f>IF(L2042="","",IF(L2042&lt;50,G2042-($K$9*G2042),IF(L2042&gt;=50,H2042-($K$9*H2042))))</f>
        <v/>
      </c>
      <c r="L2042" s="286"/>
    </row>
    <row r="2043" spans="1:12" ht="15" customHeight="1" x14ac:dyDescent="0.25">
      <c r="A2043" s="294" t="s">
        <v>3863</v>
      </c>
      <c r="B2043" s="292" t="s">
        <v>2642</v>
      </c>
      <c r="C2043" s="291" t="s">
        <v>2641</v>
      </c>
      <c r="D2043" s="291" t="s">
        <v>15</v>
      </c>
      <c r="E2043" s="291" t="s">
        <v>3619</v>
      </c>
      <c r="F2043" s="290" t="s">
        <v>20</v>
      </c>
      <c r="G2043" s="289">
        <v>41.8</v>
      </c>
      <c r="H2043" s="289">
        <v>35.549999999999997</v>
      </c>
      <c r="I2043" s="289">
        <v>0.5</v>
      </c>
      <c r="J2043" s="288">
        <v>274</v>
      </c>
      <c r="K2043" s="287" t="str">
        <f>IF(L2043="","",IF(L2043&lt;50,G2043-($K$9*G2043),IF(L2043&gt;=50,H2043-($K$9*H2043))))</f>
        <v/>
      </c>
      <c r="L2043" s="286"/>
    </row>
    <row r="2044" spans="1:12" ht="15" customHeight="1" x14ac:dyDescent="0.25">
      <c r="A2044" s="294" t="s">
        <v>3862</v>
      </c>
      <c r="B2044" s="292" t="s">
        <v>2642</v>
      </c>
      <c r="C2044" s="291" t="s">
        <v>2641</v>
      </c>
      <c r="D2044" s="291" t="s">
        <v>15</v>
      </c>
      <c r="E2044" s="291" t="s">
        <v>3642</v>
      </c>
      <c r="F2044" s="290" t="s">
        <v>20</v>
      </c>
      <c r="G2044" s="289">
        <v>40.700000000000003</v>
      </c>
      <c r="H2044" s="289">
        <v>34.6</v>
      </c>
      <c r="I2044" s="289">
        <v>0.5</v>
      </c>
      <c r="J2044" s="288">
        <v>21</v>
      </c>
      <c r="K2044" s="287" t="str">
        <f>IF(L2044="","",IF(L2044&lt;50,G2044-($K$9*G2044),IF(L2044&gt;=50,H2044-($K$9*H2044))))</f>
        <v/>
      </c>
      <c r="L2044" s="286"/>
    </row>
    <row r="2045" spans="1:12" ht="15" customHeight="1" x14ac:dyDescent="0.25">
      <c r="A2045" s="294" t="s">
        <v>3861</v>
      </c>
      <c r="B2045" s="292" t="s">
        <v>2642</v>
      </c>
      <c r="C2045" s="291" t="s">
        <v>2641</v>
      </c>
      <c r="D2045" s="291" t="s">
        <v>15</v>
      </c>
      <c r="E2045" s="291" t="s">
        <v>3615</v>
      </c>
      <c r="F2045" s="290" t="s">
        <v>20</v>
      </c>
      <c r="G2045" s="289">
        <v>37.6</v>
      </c>
      <c r="H2045" s="289">
        <v>32</v>
      </c>
      <c r="I2045" s="289">
        <v>0.5</v>
      </c>
      <c r="J2045" s="288">
        <v>500</v>
      </c>
      <c r="K2045" s="287" t="str">
        <f>IF(L2045="","",IF(L2045&lt;50,G2045-($K$9*G2045),IF(L2045&gt;=50,H2045-($K$9*H2045))))</f>
        <v/>
      </c>
      <c r="L2045" s="286"/>
    </row>
    <row r="2046" spans="1:12" ht="15" customHeight="1" x14ac:dyDescent="0.25">
      <c r="A2046" s="294" t="s">
        <v>3860</v>
      </c>
      <c r="B2046" s="292" t="s">
        <v>2642</v>
      </c>
      <c r="C2046" s="291" t="s">
        <v>2641</v>
      </c>
      <c r="D2046" s="291" t="s">
        <v>15</v>
      </c>
      <c r="E2046" s="291" t="s">
        <v>3615</v>
      </c>
      <c r="F2046" s="290" t="s">
        <v>20</v>
      </c>
      <c r="G2046" s="289">
        <v>37.6</v>
      </c>
      <c r="H2046" s="289">
        <v>32</v>
      </c>
      <c r="I2046" s="289">
        <v>0.5</v>
      </c>
      <c r="J2046" s="288">
        <v>21</v>
      </c>
      <c r="K2046" s="287" t="str">
        <f>IF(L2046="","",IF(L2046&lt;50,G2046-($K$9*G2046),IF(L2046&gt;=50,H2046-($K$9*H2046))))</f>
        <v/>
      </c>
      <c r="L2046" s="286"/>
    </row>
    <row r="2047" spans="1:12" ht="15" customHeight="1" x14ac:dyDescent="0.25">
      <c r="A2047" s="294" t="s">
        <v>3859</v>
      </c>
      <c r="B2047" s="292" t="s">
        <v>2642</v>
      </c>
      <c r="C2047" s="291" t="s">
        <v>2641</v>
      </c>
      <c r="D2047" s="291" t="s">
        <v>15</v>
      </c>
      <c r="E2047" s="291" t="s">
        <v>3613</v>
      </c>
      <c r="F2047" s="290" t="s">
        <v>20</v>
      </c>
      <c r="G2047" s="289">
        <v>33.35</v>
      </c>
      <c r="H2047" s="289">
        <v>28.35</v>
      </c>
      <c r="I2047" s="289">
        <v>0.5</v>
      </c>
      <c r="J2047" s="288">
        <v>500</v>
      </c>
      <c r="K2047" s="287" t="str">
        <f>IF(L2047="","",IF(L2047&lt;50,G2047-($K$9*G2047),IF(L2047&gt;=50,H2047-($K$9*H2047))))</f>
        <v/>
      </c>
      <c r="L2047" s="286"/>
    </row>
    <row r="2048" spans="1:12" ht="15" customHeight="1" x14ac:dyDescent="0.25">
      <c r="A2048" s="294" t="s">
        <v>3858</v>
      </c>
      <c r="B2048" s="292" t="s">
        <v>2642</v>
      </c>
      <c r="C2048" s="291" t="s">
        <v>2641</v>
      </c>
      <c r="D2048" s="291" t="s">
        <v>15</v>
      </c>
      <c r="E2048" s="291" t="s">
        <v>3638</v>
      </c>
      <c r="F2048" s="290" t="s">
        <v>20</v>
      </c>
      <c r="G2048" s="289">
        <v>28.85</v>
      </c>
      <c r="H2048" s="289">
        <v>24.55</v>
      </c>
      <c r="I2048" s="289">
        <v>0.5</v>
      </c>
      <c r="J2048" s="288">
        <v>500</v>
      </c>
      <c r="K2048" s="287" t="str">
        <f>IF(L2048="","",IF(L2048&lt;50,G2048-($K$9*G2048),IF(L2048&gt;=50,H2048-($K$9*H2048))))</f>
        <v/>
      </c>
      <c r="L2048" s="286"/>
    </row>
    <row r="2049" spans="1:12" ht="15" customHeight="1" x14ac:dyDescent="0.25">
      <c r="A2049" s="294" t="s">
        <v>3857</v>
      </c>
      <c r="B2049" s="292" t="s">
        <v>120</v>
      </c>
      <c r="C2049" s="291" t="s">
        <v>3849</v>
      </c>
      <c r="D2049" s="291" t="s">
        <v>15</v>
      </c>
      <c r="E2049" s="291" t="s">
        <v>3621</v>
      </c>
      <c r="F2049" s="290" t="s">
        <v>16</v>
      </c>
      <c r="G2049" s="289">
        <v>44.55</v>
      </c>
      <c r="H2049" s="289">
        <v>37.9</v>
      </c>
      <c r="I2049" s="289">
        <v>0.5</v>
      </c>
      <c r="J2049" s="288">
        <v>107</v>
      </c>
      <c r="K2049" s="287" t="str">
        <f>IF(L2049="","",IF(L2049&lt;50,G2049-($K$9*G2049),IF(L2049&gt;=50,H2049-($K$9*H2049))))</f>
        <v/>
      </c>
      <c r="L2049" s="286"/>
    </row>
    <row r="2050" spans="1:12" ht="15" customHeight="1" x14ac:dyDescent="0.25">
      <c r="A2050" s="294" t="s">
        <v>3856</v>
      </c>
      <c r="B2050" s="292" t="s">
        <v>120</v>
      </c>
      <c r="C2050" s="291" t="s">
        <v>3849</v>
      </c>
      <c r="D2050" s="291" t="s">
        <v>15</v>
      </c>
      <c r="E2050" s="291" t="s">
        <v>3679</v>
      </c>
      <c r="F2050" s="290" t="s">
        <v>16</v>
      </c>
      <c r="G2050" s="289">
        <v>38.85</v>
      </c>
      <c r="H2050" s="289">
        <v>33.049999999999997</v>
      </c>
      <c r="I2050" s="289">
        <v>0.5</v>
      </c>
      <c r="J2050" s="288">
        <v>34</v>
      </c>
      <c r="K2050" s="287" t="str">
        <f>IF(L2050="","",IF(L2050&lt;50,G2050-($K$9*G2050),IF(L2050&gt;=50,H2050-($K$9*H2050))))</f>
        <v/>
      </c>
      <c r="L2050" s="286"/>
    </row>
    <row r="2051" spans="1:12" ht="15" customHeight="1" x14ac:dyDescent="0.25">
      <c r="A2051" s="294" t="s">
        <v>3855</v>
      </c>
      <c r="B2051" s="292" t="s">
        <v>120</v>
      </c>
      <c r="C2051" s="291" t="s">
        <v>3849</v>
      </c>
      <c r="D2051" s="291" t="s">
        <v>15</v>
      </c>
      <c r="E2051" s="291" t="s">
        <v>3642</v>
      </c>
      <c r="F2051" s="290" t="s">
        <v>16</v>
      </c>
      <c r="G2051" s="289">
        <v>35.4</v>
      </c>
      <c r="H2051" s="289">
        <v>30.1</v>
      </c>
      <c r="I2051" s="289">
        <v>0.5</v>
      </c>
      <c r="J2051" s="288">
        <v>109</v>
      </c>
      <c r="K2051" s="287" t="str">
        <f>IF(L2051="","",IF(L2051&lt;50,G2051-($K$9*G2051),IF(L2051&gt;=50,H2051-($K$9*H2051))))</f>
        <v/>
      </c>
      <c r="L2051" s="286"/>
    </row>
    <row r="2052" spans="1:12" ht="15" customHeight="1" x14ac:dyDescent="0.25">
      <c r="A2052" s="294" t="s">
        <v>3854</v>
      </c>
      <c r="B2052" s="292" t="s">
        <v>120</v>
      </c>
      <c r="C2052" s="291" t="s">
        <v>3849</v>
      </c>
      <c r="D2052" s="291" t="s">
        <v>15</v>
      </c>
      <c r="E2052" s="291" t="s">
        <v>3615</v>
      </c>
      <c r="F2052" s="290" t="s">
        <v>16</v>
      </c>
      <c r="G2052" s="289">
        <v>31.85</v>
      </c>
      <c r="H2052" s="289">
        <v>27.1</v>
      </c>
      <c r="I2052" s="289">
        <v>0.5</v>
      </c>
      <c r="J2052" s="288">
        <v>359</v>
      </c>
      <c r="K2052" s="287" t="str">
        <f>IF(L2052="","",IF(L2052&lt;50,G2052-($K$9*G2052),IF(L2052&gt;=50,H2052-($K$9*H2052))))</f>
        <v/>
      </c>
      <c r="L2052" s="286"/>
    </row>
    <row r="2053" spans="1:12" ht="15" customHeight="1" x14ac:dyDescent="0.25">
      <c r="A2053" s="294" t="s">
        <v>3853</v>
      </c>
      <c r="B2053" s="292" t="s">
        <v>120</v>
      </c>
      <c r="C2053" s="291" t="s">
        <v>3849</v>
      </c>
      <c r="D2053" s="291" t="s">
        <v>15</v>
      </c>
      <c r="E2053" s="291" t="s">
        <v>3613</v>
      </c>
      <c r="F2053" s="290" t="s">
        <v>16</v>
      </c>
      <c r="G2053" s="289">
        <v>27.8</v>
      </c>
      <c r="H2053" s="289">
        <v>23.65</v>
      </c>
      <c r="I2053" s="289">
        <v>0.5</v>
      </c>
      <c r="J2053" s="288">
        <v>154</v>
      </c>
      <c r="K2053" s="287" t="str">
        <f>IF(L2053="","",IF(L2053&lt;50,G2053-($K$9*G2053),IF(L2053&gt;=50,H2053-($K$9*H2053))))</f>
        <v/>
      </c>
      <c r="L2053" s="286"/>
    </row>
    <row r="2054" spans="1:12" ht="15" customHeight="1" x14ac:dyDescent="0.25">
      <c r="A2054" s="294" t="s">
        <v>3852</v>
      </c>
      <c r="B2054" s="292" t="s">
        <v>120</v>
      </c>
      <c r="C2054" s="291" t="s">
        <v>3849</v>
      </c>
      <c r="D2054" s="291" t="s">
        <v>15</v>
      </c>
      <c r="E2054" s="291" t="s">
        <v>3636</v>
      </c>
      <c r="F2054" s="290" t="s">
        <v>16</v>
      </c>
      <c r="G2054" s="289">
        <v>19.5</v>
      </c>
      <c r="H2054" s="289">
        <v>16.600000000000001</v>
      </c>
      <c r="I2054" s="289">
        <v>0.5</v>
      </c>
      <c r="J2054" s="288">
        <v>353</v>
      </c>
      <c r="K2054" s="287" t="str">
        <f>IF(L2054="","",IF(L2054&lt;50,G2054-($K$9*G2054),IF(L2054&gt;=50,H2054-($K$9*H2054))))</f>
        <v/>
      </c>
      <c r="L2054" s="286"/>
    </row>
    <row r="2055" spans="1:12" ht="15" customHeight="1" x14ac:dyDescent="0.25">
      <c r="A2055" s="294" t="s">
        <v>3851</v>
      </c>
      <c r="B2055" s="292" t="s">
        <v>120</v>
      </c>
      <c r="C2055" s="291" t="s">
        <v>3849</v>
      </c>
      <c r="D2055" s="291" t="s">
        <v>15</v>
      </c>
      <c r="E2055" s="291" t="s">
        <v>3629</v>
      </c>
      <c r="F2055" s="290" t="s">
        <v>16</v>
      </c>
      <c r="G2055" s="289">
        <v>14.75</v>
      </c>
      <c r="H2055" s="289">
        <v>12.55</v>
      </c>
      <c r="I2055" s="289">
        <v>0.5</v>
      </c>
      <c r="J2055" s="288">
        <v>102</v>
      </c>
      <c r="K2055" s="287" t="str">
        <f>IF(L2055="","",IF(L2055&lt;50,G2055-($K$9*G2055),IF(L2055&gt;=50,H2055-($K$9*H2055))))</f>
        <v/>
      </c>
      <c r="L2055" s="286"/>
    </row>
    <row r="2056" spans="1:12" ht="15" customHeight="1" x14ac:dyDescent="0.25">
      <c r="A2056" s="294" t="s">
        <v>3850</v>
      </c>
      <c r="B2056" s="292" t="s">
        <v>120</v>
      </c>
      <c r="C2056" s="291" t="s">
        <v>3849</v>
      </c>
      <c r="D2056" s="291" t="s">
        <v>15</v>
      </c>
      <c r="E2056" s="291" t="s">
        <v>3848</v>
      </c>
      <c r="F2056" s="290" t="s">
        <v>16</v>
      </c>
      <c r="G2056" s="289">
        <v>10</v>
      </c>
      <c r="H2056" s="289">
        <v>8.5</v>
      </c>
      <c r="I2056" s="289">
        <v>0.5</v>
      </c>
      <c r="J2056" s="288">
        <v>24</v>
      </c>
      <c r="K2056" s="287" t="str">
        <f>IF(L2056="","",IF(L2056&lt;50,G2056-($K$9*G2056),IF(L2056&gt;=50,H2056-($K$9*H2056))))</f>
        <v/>
      </c>
      <c r="L2056" s="286"/>
    </row>
    <row r="2057" spans="1:12" ht="15" customHeight="1" x14ac:dyDescent="0.25">
      <c r="A2057" s="294" t="s">
        <v>3847</v>
      </c>
      <c r="B2057" s="292" t="s">
        <v>3845</v>
      </c>
      <c r="C2057" s="291" t="s">
        <v>3844</v>
      </c>
      <c r="D2057" s="291" t="s">
        <v>15</v>
      </c>
      <c r="E2057" s="291" t="s">
        <v>3638</v>
      </c>
      <c r="F2057" s="290" t="s">
        <v>20</v>
      </c>
      <c r="G2057" s="289">
        <v>51.4</v>
      </c>
      <c r="H2057" s="289">
        <v>43.7</v>
      </c>
      <c r="I2057" s="289">
        <v>1.5</v>
      </c>
      <c r="J2057" s="288">
        <v>120</v>
      </c>
      <c r="K2057" s="287" t="str">
        <f>IF(L2057="","",IF(L2057&lt;50,G2057-($K$9*G2057),IF(L2057&gt;=50,H2057-($K$9*H2057))))</f>
        <v/>
      </c>
      <c r="L2057" s="286"/>
    </row>
    <row r="2058" spans="1:12" ht="15" customHeight="1" x14ac:dyDescent="0.25">
      <c r="A2058" s="294" t="s">
        <v>3846</v>
      </c>
      <c r="B2058" s="292" t="s">
        <v>3845</v>
      </c>
      <c r="C2058" s="291" t="s">
        <v>3844</v>
      </c>
      <c r="D2058" s="291" t="s">
        <v>15</v>
      </c>
      <c r="E2058" s="291" t="s">
        <v>3636</v>
      </c>
      <c r="F2058" s="290" t="s">
        <v>20</v>
      </c>
      <c r="G2058" s="289">
        <v>45.35</v>
      </c>
      <c r="H2058" s="289">
        <v>38.549999999999997</v>
      </c>
      <c r="I2058" s="289">
        <v>1.5</v>
      </c>
      <c r="J2058" s="288">
        <v>110</v>
      </c>
      <c r="K2058" s="287" t="str">
        <f>IF(L2058="","",IF(L2058&lt;50,G2058-($K$9*G2058),IF(L2058&gt;=50,H2058-($K$9*H2058))))</f>
        <v/>
      </c>
      <c r="L2058" s="286"/>
    </row>
    <row r="2059" spans="1:12" ht="15" customHeight="1" x14ac:dyDescent="0.25">
      <c r="A2059" s="294" t="s">
        <v>3843</v>
      </c>
      <c r="B2059" s="292" t="s">
        <v>3841</v>
      </c>
      <c r="C2059" s="291" t="s">
        <v>3840</v>
      </c>
      <c r="D2059" s="291" t="s">
        <v>15</v>
      </c>
      <c r="E2059" s="291" t="s">
        <v>3625</v>
      </c>
      <c r="F2059" s="290" t="s">
        <v>19</v>
      </c>
      <c r="G2059" s="289">
        <v>73.7</v>
      </c>
      <c r="H2059" s="289">
        <v>62.65</v>
      </c>
      <c r="I2059" s="289"/>
      <c r="J2059" s="288">
        <v>122</v>
      </c>
      <c r="K2059" s="287" t="str">
        <f>IF(L2059="","",IF(L2059&lt;50,G2059-($K$9*G2059),IF(L2059&gt;=50,H2059-($K$9*H2059))))</f>
        <v/>
      </c>
      <c r="L2059" s="286"/>
    </row>
    <row r="2060" spans="1:12" ht="15" customHeight="1" x14ac:dyDescent="0.25">
      <c r="A2060" s="294" t="s">
        <v>3842</v>
      </c>
      <c r="B2060" s="292" t="s">
        <v>3841</v>
      </c>
      <c r="C2060" s="291" t="s">
        <v>3840</v>
      </c>
      <c r="D2060" s="291" t="s">
        <v>15</v>
      </c>
      <c r="E2060" s="291" t="s">
        <v>3623</v>
      </c>
      <c r="F2060" s="290" t="s">
        <v>19</v>
      </c>
      <c r="G2060" s="289">
        <v>63.15</v>
      </c>
      <c r="H2060" s="289">
        <v>53.7</v>
      </c>
      <c r="I2060" s="289"/>
      <c r="J2060" s="288">
        <v>55</v>
      </c>
      <c r="K2060" s="287" t="str">
        <f>IF(L2060="","",IF(L2060&lt;50,G2060-($K$9*G2060),IF(L2060&gt;=50,H2060-($K$9*H2060))))</f>
        <v/>
      </c>
      <c r="L2060" s="286"/>
    </row>
    <row r="2061" spans="1:12" ht="15" customHeight="1" x14ac:dyDescent="0.25">
      <c r="A2061" s="294" t="s">
        <v>3839</v>
      </c>
      <c r="B2061" s="292" t="s">
        <v>3832</v>
      </c>
      <c r="C2061" s="291" t="s">
        <v>3831</v>
      </c>
      <c r="D2061" s="291" t="s">
        <v>15</v>
      </c>
      <c r="E2061" s="291" t="s">
        <v>3634</v>
      </c>
      <c r="F2061" s="290" t="s">
        <v>20</v>
      </c>
      <c r="G2061" s="289">
        <v>95.2</v>
      </c>
      <c r="H2061" s="289">
        <v>80.95</v>
      </c>
      <c r="I2061" s="289">
        <v>1.25</v>
      </c>
      <c r="J2061" s="288">
        <v>45</v>
      </c>
      <c r="K2061" s="287" t="str">
        <f>IF(L2061="","",IF(L2061&lt;50,G2061-($K$9*G2061),IF(L2061&gt;=50,H2061-($K$9*H2061))))</f>
        <v/>
      </c>
      <c r="L2061" s="286"/>
    </row>
    <row r="2062" spans="1:12" ht="15" customHeight="1" x14ac:dyDescent="0.25">
      <c r="A2062" s="294" t="s">
        <v>3838</v>
      </c>
      <c r="B2062" s="292" t="s">
        <v>3832</v>
      </c>
      <c r="C2062" s="291" t="s">
        <v>3831</v>
      </c>
      <c r="D2062" s="291" t="s">
        <v>15</v>
      </c>
      <c r="E2062" s="291" t="s">
        <v>3627</v>
      </c>
      <c r="F2062" s="290" t="s">
        <v>20</v>
      </c>
      <c r="G2062" s="289">
        <v>86.15</v>
      </c>
      <c r="H2062" s="289">
        <v>73.25</v>
      </c>
      <c r="I2062" s="289">
        <v>1.25</v>
      </c>
      <c r="J2062" s="288">
        <v>26</v>
      </c>
      <c r="K2062" s="287" t="str">
        <f>IF(L2062="","",IF(L2062&lt;50,G2062-($K$9*G2062),IF(L2062&gt;=50,H2062-($K$9*H2062))))</f>
        <v/>
      </c>
      <c r="L2062" s="286"/>
    </row>
    <row r="2063" spans="1:12" ht="15" customHeight="1" x14ac:dyDescent="0.25">
      <c r="A2063" s="294" t="s">
        <v>3837</v>
      </c>
      <c r="B2063" s="292" t="s">
        <v>3832</v>
      </c>
      <c r="C2063" s="291" t="s">
        <v>3831</v>
      </c>
      <c r="D2063" s="291" t="s">
        <v>15</v>
      </c>
      <c r="E2063" s="291" t="s">
        <v>3625</v>
      </c>
      <c r="F2063" s="290" t="s">
        <v>20</v>
      </c>
      <c r="G2063" s="289">
        <v>75.599999999999994</v>
      </c>
      <c r="H2063" s="289">
        <v>64.3</v>
      </c>
      <c r="I2063" s="289">
        <v>1.25</v>
      </c>
      <c r="J2063" s="288">
        <v>189</v>
      </c>
      <c r="K2063" s="287" t="str">
        <f>IF(L2063="","",IF(L2063&lt;50,G2063-($K$9*G2063),IF(L2063&gt;=50,H2063-($K$9*H2063))))</f>
        <v/>
      </c>
      <c r="L2063" s="286"/>
    </row>
    <row r="2064" spans="1:12" ht="15" customHeight="1" x14ac:dyDescent="0.25">
      <c r="A2064" s="294" t="s">
        <v>3836</v>
      </c>
      <c r="B2064" s="292" t="s">
        <v>3832</v>
      </c>
      <c r="C2064" s="291" t="s">
        <v>3831</v>
      </c>
      <c r="D2064" s="291" t="s">
        <v>15</v>
      </c>
      <c r="E2064" s="291" t="s">
        <v>3623</v>
      </c>
      <c r="F2064" s="290" t="s">
        <v>20</v>
      </c>
      <c r="G2064" s="289">
        <v>64.75</v>
      </c>
      <c r="H2064" s="289">
        <v>55.05</v>
      </c>
      <c r="I2064" s="289">
        <v>1.25</v>
      </c>
      <c r="J2064" s="288">
        <v>193</v>
      </c>
      <c r="K2064" s="287" t="str">
        <f>IF(L2064="","",IF(L2064&lt;50,G2064-($K$9*G2064),IF(L2064&gt;=50,H2064-($K$9*H2064))))</f>
        <v/>
      </c>
      <c r="L2064" s="286"/>
    </row>
    <row r="2065" spans="1:12" ht="15" customHeight="1" x14ac:dyDescent="0.25">
      <c r="A2065" s="294" t="s">
        <v>3835</v>
      </c>
      <c r="B2065" s="292" t="s">
        <v>3832</v>
      </c>
      <c r="C2065" s="291" t="s">
        <v>3831</v>
      </c>
      <c r="D2065" s="291" t="s">
        <v>15</v>
      </c>
      <c r="E2065" s="291" t="s">
        <v>3642</v>
      </c>
      <c r="F2065" s="290" t="s">
        <v>20</v>
      </c>
      <c r="G2065" s="289">
        <v>42.15</v>
      </c>
      <c r="H2065" s="289">
        <v>35.85</v>
      </c>
      <c r="I2065" s="289">
        <v>1.25</v>
      </c>
      <c r="J2065" s="288">
        <v>22</v>
      </c>
      <c r="K2065" s="287" t="str">
        <f>IF(L2065="","",IF(L2065&lt;50,G2065-($K$9*G2065),IF(L2065&gt;=50,H2065-($K$9*H2065))))</f>
        <v/>
      </c>
      <c r="L2065" s="286"/>
    </row>
    <row r="2066" spans="1:12" ht="15" customHeight="1" x14ac:dyDescent="0.25">
      <c r="A2066" s="294" t="s">
        <v>3834</v>
      </c>
      <c r="B2066" s="292" t="s">
        <v>3832</v>
      </c>
      <c r="C2066" s="291" t="s">
        <v>3831</v>
      </c>
      <c r="D2066" s="291" t="s">
        <v>15</v>
      </c>
      <c r="E2066" s="291" t="s">
        <v>3615</v>
      </c>
      <c r="F2066" s="290" t="s">
        <v>20</v>
      </c>
      <c r="G2066" s="289">
        <v>38.549999999999997</v>
      </c>
      <c r="H2066" s="289">
        <v>32.799999999999997</v>
      </c>
      <c r="I2066" s="289">
        <v>1.25</v>
      </c>
      <c r="J2066" s="288">
        <v>37</v>
      </c>
      <c r="K2066" s="287" t="str">
        <f>IF(L2066="","",IF(L2066&lt;50,G2066-($K$9*G2066),IF(L2066&gt;=50,H2066-($K$9*H2066))))</f>
        <v/>
      </c>
      <c r="L2066" s="286"/>
    </row>
    <row r="2067" spans="1:12" ht="15" customHeight="1" x14ac:dyDescent="0.25">
      <c r="A2067" s="294" t="s">
        <v>3833</v>
      </c>
      <c r="B2067" s="292" t="s">
        <v>3832</v>
      </c>
      <c r="C2067" s="291" t="s">
        <v>3831</v>
      </c>
      <c r="D2067" s="291" t="s">
        <v>15</v>
      </c>
      <c r="E2067" s="291" t="s">
        <v>3638</v>
      </c>
      <c r="F2067" s="290" t="s">
        <v>20</v>
      </c>
      <c r="G2067" s="289">
        <v>27.55</v>
      </c>
      <c r="H2067" s="289">
        <v>23.45</v>
      </c>
      <c r="I2067" s="289">
        <v>1.25</v>
      </c>
      <c r="J2067" s="288">
        <v>11</v>
      </c>
      <c r="K2067" s="287" t="str">
        <f>IF(L2067="","",IF(L2067&lt;50,G2067-($K$9*G2067),IF(L2067&gt;=50,H2067-($K$9*H2067))))</f>
        <v/>
      </c>
      <c r="L2067" s="286"/>
    </row>
    <row r="2068" spans="1:12" ht="15" customHeight="1" x14ac:dyDescent="0.25">
      <c r="A2068" s="294" t="s">
        <v>3830</v>
      </c>
      <c r="B2068" s="292" t="s">
        <v>2527</v>
      </c>
      <c r="C2068" s="291" t="s">
        <v>2526</v>
      </c>
      <c r="D2068" s="291" t="s">
        <v>15</v>
      </c>
      <c r="E2068" s="291" t="s">
        <v>3623</v>
      </c>
      <c r="F2068" s="290" t="s">
        <v>24</v>
      </c>
      <c r="G2068" s="289">
        <v>46.45</v>
      </c>
      <c r="H2068" s="289">
        <v>39.5</v>
      </c>
      <c r="I2068" s="289"/>
      <c r="J2068" s="288">
        <v>9</v>
      </c>
      <c r="K2068" s="287" t="str">
        <f>IF(L2068="","",IF(L2068&lt;50,G2068-($K$9*G2068),IF(L2068&gt;=50,H2068-($K$9*H2068))))</f>
        <v/>
      </c>
      <c r="L2068" s="286"/>
    </row>
    <row r="2069" spans="1:12" ht="15" customHeight="1" x14ac:dyDescent="0.25">
      <c r="A2069" s="294" t="s">
        <v>3829</v>
      </c>
      <c r="B2069" s="292" t="s">
        <v>2527</v>
      </c>
      <c r="C2069" s="291" t="s">
        <v>2526</v>
      </c>
      <c r="D2069" s="291" t="s">
        <v>15</v>
      </c>
      <c r="E2069" s="291" t="s">
        <v>3621</v>
      </c>
      <c r="F2069" s="290" t="s">
        <v>24</v>
      </c>
      <c r="G2069" s="289">
        <v>40.25</v>
      </c>
      <c r="H2069" s="289">
        <v>34.25</v>
      </c>
      <c r="I2069" s="289"/>
      <c r="J2069" s="288">
        <v>334</v>
      </c>
      <c r="K2069" s="287" t="str">
        <f>IF(L2069="","",IF(L2069&lt;50,G2069-($K$9*G2069),IF(L2069&gt;=50,H2069-($K$9*H2069))))</f>
        <v/>
      </c>
      <c r="L2069" s="286"/>
    </row>
    <row r="2070" spans="1:12" ht="15" customHeight="1" x14ac:dyDescent="0.25">
      <c r="A2070" s="294" t="s">
        <v>3828</v>
      </c>
      <c r="B2070" s="292" t="s">
        <v>2527</v>
      </c>
      <c r="C2070" s="291" t="s">
        <v>2526</v>
      </c>
      <c r="D2070" s="291" t="s">
        <v>15</v>
      </c>
      <c r="E2070" s="291" t="s">
        <v>3708</v>
      </c>
      <c r="F2070" s="290" t="s">
        <v>24</v>
      </c>
      <c r="G2070" s="289">
        <v>35.25</v>
      </c>
      <c r="H2070" s="289">
        <v>30</v>
      </c>
      <c r="I2070" s="289"/>
      <c r="J2070" s="288">
        <v>33</v>
      </c>
      <c r="K2070" s="287" t="str">
        <f>IF(L2070="","",IF(L2070&lt;50,G2070-($K$9*G2070),IF(L2070&gt;=50,H2070-($K$9*H2070))))</f>
        <v/>
      </c>
      <c r="L2070" s="286"/>
    </row>
    <row r="2071" spans="1:12" ht="15" customHeight="1" x14ac:dyDescent="0.25">
      <c r="A2071" s="294" t="s">
        <v>3827</v>
      </c>
      <c r="B2071" s="292" t="s">
        <v>2527</v>
      </c>
      <c r="C2071" s="291" t="s">
        <v>2526</v>
      </c>
      <c r="D2071" s="291" t="s">
        <v>15</v>
      </c>
      <c r="E2071" s="291" t="s">
        <v>3619</v>
      </c>
      <c r="F2071" s="290" t="s">
        <v>24</v>
      </c>
      <c r="G2071" s="289">
        <v>35.049999999999997</v>
      </c>
      <c r="H2071" s="289">
        <v>29.8</v>
      </c>
      <c r="I2071" s="289"/>
      <c r="J2071" s="288">
        <v>173</v>
      </c>
      <c r="K2071" s="287" t="str">
        <f>IF(L2071="","",IF(L2071&lt;50,G2071-($K$9*G2071),IF(L2071&gt;=50,H2071-($K$9*H2071))))</f>
        <v/>
      </c>
      <c r="L2071" s="286"/>
    </row>
    <row r="2072" spans="1:12" ht="15" customHeight="1" x14ac:dyDescent="0.25">
      <c r="A2072" s="294" t="s">
        <v>3826</v>
      </c>
      <c r="B2072" s="292" t="s">
        <v>2527</v>
      </c>
      <c r="C2072" s="291" t="s">
        <v>2526</v>
      </c>
      <c r="D2072" s="291" t="s">
        <v>15</v>
      </c>
      <c r="E2072" s="291" t="s">
        <v>3705</v>
      </c>
      <c r="F2072" s="290" t="s">
        <v>24</v>
      </c>
      <c r="G2072" s="289">
        <v>30.7</v>
      </c>
      <c r="H2072" s="289">
        <v>26.1</v>
      </c>
      <c r="I2072" s="289"/>
      <c r="J2072" s="288">
        <v>66</v>
      </c>
      <c r="K2072" s="287" t="str">
        <f>IF(L2072="","",IF(L2072&lt;50,G2072-($K$9*G2072),IF(L2072&gt;=50,H2072-($K$9*H2072))))</f>
        <v/>
      </c>
      <c r="L2072" s="286"/>
    </row>
    <row r="2073" spans="1:12" ht="15" customHeight="1" x14ac:dyDescent="0.25">
      <c r="A2073" s="294" t="s">
        <v>3825</v>
      </c>
      <c r="B2073" s="292" t="s">
        <v>2527</v>
      </c>
      <c r="C2073" s="291" t="s">
        <v>2526</v>
      </c>
      <c r="D2073" s="291" t="s">
        <v>15</v>
      </c>
      <c r="E2073" s="291" t="s">
        <v>3661</v>
      </c>
      <c r="F2073" s="290" t="s">
        <v>24</v>
      </c>
      <c r="G2073" s="289">
        <v>27.3</v>
      </c>
      <c r="H2073" s="289">
        <v>23.25</v>
      </c>
      <c r="I2073" s="289"/>
      <c r="J2073" s="288">
        <v>25</v>
      </c>
      <c r="K2073" s="287" t="str">
        <f>IF(L2073="","",IF(L2073&lt;50,G2073-($K$9*G2073),IF(L2073&gt;=50,H2073-($K$9*H2073))))</f>
        <v/>
      </c>
      <c r="L2073" s="286"/>
    </row>
    <row r="2074" spans="1:12" ht="15" customHeight="1" x14ac:dyDescent="0.25">
      <c r="A2074" s="294" t="s">
        <v>3824</v>
      </c>
      <c r="B2074" s="292" t="s">
        <v>2527</v>
      </c>
      <c r="C2074" s="291" t="s">
        <v>2526</v>
      </c>
      <c r="D2074" s="291" t="s">
        <v>15</v>
      </c>
      <c r="E2074" s="291" t="s">
        <v>3679</v>
      </c>
      <c r="F2074" s="290" t="s">
        <v>24</v>
      </c>
      <c r="G2074" s="289">
        <v>42</v>
      </c>
      <c r="H2074" s="289">
        <v>35.700000000000003</v>
      </c>
      <c r="I2074" s="289"/>
      <c r="J2074" s="288">
        <v>7</v>
      </c>
      <c r="K2074" s="287" t="str">
        <f>IF(L2074="","",IF(L2074&lt;50,G2074-($K$9*G2074),IF(L2074&gt;=50,H2074-($K$9*H2074))))</f>
        <v/>
      </c>
      <c r="L2074" s="286"/>
    </row>
    <row r="2075" spans="1:12" ht="15" customHeight="1" x14ac:dyDescent="0.25">
      <c r="A2075" s="294" t="s">
        <v>3823</v>
      </c>
      <c r="B2075" s="292" t="s">
        <v>2527</v>
      </c>
      <c r="C2075" s="291" t="s">
        <v>2526</v>
      </c>
      <c r="D2075" s="291" t="s">
        <v>15</v>
      </c>
      <c r="E2075" s="291" t="s">
        <v>3642</v>
      </c>
      <c r="F2075" s="290" t="s">
        <v>24</v>
      </c>
      <c r="G2075" s="289">
        <v>39.25</v>
      </c>
      <c r="H2075" s="289">
        <v>33.4</v>
      </c>
      <c r="I2075" s="289"/>
      <c r="J2075" s="288">
        <v>15</v>
      </c>
      <c r="K2075" s="287" t="str">
        <f>IF(L2075="","",IF(L2075&lt;50,G2075-($K$9*G2075),IF(L2075&gt;=50,H2075-($K$9*H2075))))</f>
        <v/>
      </c>
      <c r="L2075" s="286"/>
    </row>
    <row r="2076" spans="1:12" ht="15" customHeight="1" x14ac:dyDescent="0.25">
      <c r="A2076" s="294" t="s">
        <v>3822</v>
      </c>
      <c r="B2076" s="292" t="s">
        <v>2527</v>
      </c>
      <c r="C2076" s="291" t="s">
        <v>2526</v>
      </c>
      <c r="D2076" s="291" t="s">
        <v>15</v>
      </c>
      <c r="E2076" s="291" t="s">
        <v>3615</v>
      </c>
      <c r="F2076" s="290" t="s">
        <v>24</v>
      </c>
      <c r="G2076" s="289">
        <v>34.6</v>
      </c>
      <c r="H2076" s="289">
        <v>29.45</v>
      </c>
      <c r="I2076" s="289"/>
      <c r="J2076" s="288">
        <v>97</v>
      </c>
      <c r="K2076" s="287" t="str">
        <f>IF(L2076="","",IF(L2076&lt;50,G2076-($K$9*G2076),IF(L2076&gt;=50,H2076-($K$9*H2076))))</f>
        <v/>
      </c>
      <c r="L2076" s="286"/>
    </row>
    <row r="2077" spans="1:12" ht="15" customHeight="1" x14ac:dyDescent="0.25">
      <c r="A2077" s="294" t="s">
        <v>3821</v>
      </c>
      <c r="B2077" s="292" t="s">
        <v>2527</v>
      </c>
      <c r="C2077" s="291" t="s">
        <v>2526</v>
      </c>
      <c r="D2077" s="291" t="s">
        <v>15</v>
      </c>
      <c r="E2077" s="291" t="s">
        <v>3613</v>
      </c>
      <c r="F2077" s="290" t="s">
        <v>24</v>
      </c>
      <c r="G2077" s="289">
        <v>30.6</v>
      </c>
      <c r="H2077" s="289">
        <v>26.05</v>
      </c>
      <c r="I2077" s="289"/>
      <c r="J2077" s="288">
        <v>222</v>
      </c>
      <c r="K2077" s="287" t="str">
        <f>IF(L2077="","",IF(L2077&lt;50,G2077-($K$9*G2077),IF(L2077&gt;=50,H2077-($K$9*H2077))))</f>
        <v/>
      </c>
      <c r="L2077" s="286"/>
    </row>
    <row r="2078" spans="1:12" ht="15" customHeight="1" x14ac:dyDescent="0.25">
      <c r="A2078" s="294" t="s">
        <v>3820</v>
      </c>
      <c r="B2078" s="292" t="s">
        <v>2527</v>
      </c>
      <c r="C2078" s="291" t="s">
        <v>2526</v>
      </c>
      <c r="D2078" s="291" t="s">
        <v>15</v>
      </c>
      <c r="E2078" s="291" t="s">
        <v>3638</v>
      </c>
      <c r="F2078" s="290" t="s">
        <v>24</v>
      </c>
      <c r="G2078" s="289">
        <v>25.9</v>
      </c>
      <c r="H2078" s="289">
        <v>22.05</v>
      </c>
      <c r="I2078" s="289"/>
      <c r="J2078" s="288">
        <v>164</v>
      </c>
      <c r="K2078" s="287" t="str">
        <f>IF(L2078="","",IF(L2078&lt;50,G2078-($K$9*G2078),IF(L2078&gt;=50,H2078-($K$9*H2078))))</f>
        <v/>
      </c>
      <c r="L2078" s="286"/>
    </row>
    <row r="2079" spans="1:12" ht="15" customHeight="1" thickBot="1" x14ac:dyDescent="0.3">
      <c r="A2079" s="293" t="s">
        <v>3819</v>
      </c>
      <c r="B2079" s="292" t="s">
        <v>2527</v>
      </c>
      <c r="C2079" s="291" t="s">
        <v>2526</v>
      </c>
      <c r="D2079" s="291" t="s">
        <v>15</v>
      </c>
      <c r="E2079" s="291" t="s">
        <v>3636</v>
      </c>
      <c r="F2079" s="290" t="s">
        <v>24</v>
      </c>
      <c r="G2079" s="289">
        <v>21.2</v>
      </c>
      <c r="H2079" s="289">
        <v>18.05</v>
      </c>
      <c r="I2079" s="289"/>
      <c r="J2079" s="288">
        <v>37</v>
      </c>
      <c r="K2079" s="287" t="str">
        <f>IF(L2079="","",IF(L2079&lt;50,G2079-($K$9*G2079),IF(L2079&gt;=50,H2079-($K$9*H2079))))</f>
        <v/>
      </c>
      <c r="L2079" s="286"/>
    </row>
    <row r="2080" spans="1:12" ht="15" customHeight="1" x14ac:dyDescent="0.25">
      <c r="A2080" s="278" t="s">
        <v>3818</v>
      </c>
      <c r="B2080" s="292" t="s">
        <v>2527</v>
      </c>
      <c r="C2080" s="291" t="s">
        <v>2526</v>
      </c>
      <c r="D2080" s="291" t="s">
        <v>15</v>
      </c>
      <c r="E2080" s="291" t="s">
        <v>3629</v>
      </c>
      <c r="F2080" s="290" t="s">
        <v>24</v>
      </c>
      <c r="G2080" s="289">
        <v>17.399999999999999</v>
      </c>
      <c r="H2080" s="289">
        <v>14.8</v>
      </c>
      <c r="I2080" s="289"/>
      <c r="J2080" s="288">
        <v>7</v>
      </c>
      <c r="K2080" s="287" t="str">
        <f>IF(L2080="","",IF(L2080&lt;50,G2080-($K$9*G2080),IF(L2080&gt;=50,H2080-($K$9*H2080))))</f>
        <v/>
      </c>
      <c r="L2080" s="286"/>
    </row>
    <row r="2081" spans="1:12" ht="15" customHeight="1" x14ac:dyDescent="0.25">
      <c r="A2081" s="278" t="s">
        <v>3817</v>
      </c>
      <c r="B2081" s="292" t="s">
        <v>249</v>
      </c>
      <c r="C2081" s="291" t="s">
        <v>2555</v>
      </c>
      <c r="D2081" s="291" t="s">
        <v>15</v>
      </c>
      <c r="E2081" s="291" t="s">
        <v>3619</v>
      </c>
      <c r="F2081" s="290" t="s">
        <v>16</v>
      </c>
      <c r="G2081" s="289">
        <v>38.15</v>
      </c>
      <c r="H2081" s="289">
        <v>32.450000000000003</v>
      </c>
      <c r="I2081" s="289"/>
      <c r="J2081" s="288">
        <v>174</v>
      </c>
      <c r="K2081" s="287" t="str">
        <f>IF(L2081="","",IF(L2081&lt;50,G2081-($K$9*G2081),IF(L2081&gt;=50,H2081-($K$9*H2081))))</f>
        <v/>
      </c>
      <c r="L2081" s="286"/>
    </row>
    <row r="2082" spans="1:12" ht="15" customHeight="1" x14ac:dyDescent="0.25">
      <c r="A2082" s="278" t="s">
        <v>3816</v>
      </c>
      <c r="B2082" s="292" t="s">
        <v>249</v>
      </c>
      <c r="C2082" s="291" t="s">
        <v>2555</v>
      </c>
      <c r="D2082" s="291" t="s">
        <v>15</v>
      </c>
      <c r="E2082" s="291" t="s">
        <v>3705</v>
      </c>
      <c r="F2082" s="290" t="s">
        <v>16</v>
      </c>
      <c r="G2082" s="289">
        <v>33.4</v>
      </c>
      <c r="H2082" s="289">
        <v>28.4</v>
      </c>
      <c r="I2082" s="289"/>
      <c r="J2082" s="288">
        <v>52</v>
      </c>
      <c r="K2082" s="287" t="str">
        <f>IF(L2082="","",IF(L2082&lt;50,G2082-($K$9*G2082),IF(L2082&gt;=50,H2082-($K$9*H2082))))</f>
        <v/>
      </c>
      <c r="L2082" s="286"/>
    </row>
    <row r="2083" spans="1:12" ht="15" customHeight="1" x14ac:dyDescent="0.25">
      <c r="A2083" s="278" t="s">
        <v>3815</v>
      </c>
      <c r="B2083" s="292" t="s">
        <v>249</v>
      </c>
      <c r="C2083" s="291" t="s">
        <v>2555</v>
      </c>
      <c r="D2083" s="291" t="s">
        <v>15</v>
      </c>
      <c r="E2083" s="291" t="s">
        <v>3617</v>
      </c>
      <c r="F2083" s="290" t="s">
        <v>16</v>
      </c>
      <c r="G2083" s="289">
        <v>31.75</v>
      </c>
      <c r="H2083" s="289">
        <v>27</v>
      </c>
      <c r="I2083" s="289"/>
      <c r="J2083" s="288">
        <v>62</v>
      </c>
      <c r="K2083" s="287" t="str">
        <f>IF(L2083="","",IF(L2083&lt;50,G2083-($K$9*G2083),IF(L2083&gt;=50,H2083-($K$9*H2083))))</f>
        <v/>
      </c>
      <c r="L2083" s="286"/>
    </row>
    <row r="2084" spans="1:12" ht="15" customHeight="1" x14ac:dyDescent="0.25">
      <c r="A2084" s="278" t="s">
        <v>3814</v>
      </c>
      <c r="B2084" s="292" t="s">
        <v>249</v>
      </c>
      <c r="C2084" s="291" t="s">
        <v>2555</v>
      </c>
      <c r="D2084" s="291" t="s">
        <v>15</v>
      </c>
      <c r="E2084" s="291" t="s">
        <v>3661</v>
      </c>
      <c r="F2084" s="290" t="s">
        <v>16</v>
      </c>
      <c r="G2084" s="289">
        <v>27.8</v>
      </c>
      <c r="H2084" s="289">
        <v>23.65</v>
      </c>
      <c r="I2084" s="289"/>
      <c r="J2084" s="288">
        <v>41</v>
      </c>
      <c r="K2084" s="287" t="str">
        <f>IF(L2084="","",IF(L2084&lt;50,G2084-($K$9*G2084),IF(L2084&gt;=50,H2084-($K$9*H2084))))</f>
        <v/>
      </c>
      <c r="L2084" s="286"/>
    </row>
    <row r="2085" spans="1:12" ht="15" customHeight="1" x14ac:dyDescent="0.25">
      <c r="A2085" s="278" t="s">
        <v>3813</v>
      </c>
      <c r="B2085" s="292" t="s">
        <v>249</v>
      </c>
      <c r="C2085" s="291" t="s">
        <v>2555</v>
      </c>
      <c r="D2085" s="291" t="s">
        <v>15</v>
      </c>
      <c r="E2085" s="291" t="s">
        <v>3642</v>
      </c>
      <c r="F2085" s="290" t="s">
        <v>16</v>
      </c>
      <c r="G2085" s="289">
        <v>36.35</v>
      </c>
      <c r="H2085" s="289">
        <v>30.9</v>
      </c>
      <c r="I2085" s="289"/>
      <c r="J2085" s="288">
        <v>95</v>
      </c>
      <c r="K2085" s="287" t="str">
        <f>IF(L2085="","",IF(L2085&lt;50,G2085-($K$9*G2085),IF(L2085&gt;=50,H2085-($K$9*H2085))))</f>
        <v/>
      </c>
      <c r="L2085" s="286"/>
    </row>
    <row r="2086" spans="1:12" ht="15" customHeight="1" x14ac:dyDescent="0.25">
      <c r="A2086" s="278" t="s">
        <v>3812</v>
      </c>
      <c r="B2086" s="292" t="s">
        <v>249</v>
      </c>
      <c r="C2086" s="291" t="s">
        <v>2555</v>
      </c>
      <c r="D2086" s="291" t="s">
        <v>15</v>
      </c>
      <c r="E2086" s="291" t="s">
        <v>3613</v>
      </c>
      <c r="F2086" s="290" t="s">
        <v>16</v>
      </c>
      <c r="G2086" s="289">
        <v>30.15</v>
      </c>
      <c r="H2086" s="289">
        <v>25.65</v>
      </c>
      <c r="I2086" s="289"/>
      <c r="J2086" s="288">
        <v>191</v>
      </c>
      <c r="K2086" s="287" t="str">
        <f>IF(L2086="","",IF(L2086&lt;50,G2086-($K$9*G2086),IF(L2086&gt;=50,H2086-($K$9*H2086))))</f>
        <v/>
      </c>
      <c r="L2086" s="286"/>
    </row>
    <row r="2087" spans="1:12" ht="15" customHeight="1" x14ac:dyDescent="0.25">
      <c r="A2087" s="278" t="s">
        <v>3811</v>
      </c>
      <c r="B2087" s="292" t="s">
        <v>249</v>
      </c>
      <c r="C2087" s="291" t="s">
        <v>2555</v>
      </c>
      <c r="D2087" s="291" t="s">
        <v>15</v>
      </c>
      <c r="E2087" s="291" t="s">
        <v>3638</v>
      </c>
      <c r="F2087" s="290" t="s">
        <v>16</v>
      </c>
      <c r="G2087" s="289">
        <v>26.5</v>
      </c>
      <c r="H2087" s="289">
        <v>22.55</v>
      </c>
      <c r="I2087" s="289"/>
      <c r="J2087" s="288">
        <v>500</v>
      </c>
      <c r="K2087" s="287" t="str">
        <f>IF(L2087="","",IF(L2087&lt;50,G2087-($K$9*G2087),IF(L2087&gt;=50,H2087-($K$9*H2087))))</f>
        <v/>
      </c>
      <c r="L2087" s="286"/>
    </row>
    <row r="2088" spans="1:12" ht="15" customHeight="1" x14ac:dyDescent="0.25">
      <c r="A2088" s="278" t="s">
        <v>3810</v>
      </c>
      <c r="B2088" s="292" t="s">
        <v>249</v>
      </c>
      <c r="C2088" s="291" t="s">
        <v>2555</v>
      </c>
      <c r="D2088" s="291" t="s">
        <v>15</v>
      </c>
      <c r="E2088" s="291" t="s">
        <v>3636</v>
      </c>
      <c r="F2088" s="290" t="s">
        <v>16</v>
      </c>
      <c r="G2088" s="289">
        <v>22.35</v>
      </c>
      <c r="H2088" s="289">
        <v>19</v>
      </c>
      <c r="I2088" s="289"/>
      <c r="J2088" s="288">
        <v>14</v>
      </c>
      <c r="K2088" s="287" t="str">
        <f>IF(L2088="","",IF(L2088&lt;50,G2088-($K$9*G2088),IF(L2088&gt;=50,H2088-($K$9*H2088))))</f>
        <v/>
      </c>
      <c r="L2088" s="286"/>
    </row>
    <row r="2089" spans="1:12" ht="15" customHeight="1" x14ac:dyDescent="0.25">
      <c r="A2089" s="278" t="s">
        <v>3809</v>
      </c>
      <c r="B2089" s="292" t="s">
        <v>121</v>
      </c>
      <c r="C2089" s="291" t="s">
        <v>2535</v>
      </c>
      <c r="D2089" s="291" t="s">
        <v>15</v>
      </c>
      <c r="E2089" s="291" t="s">
        <v>3627</v>
      </c>
      <c r="F2089" s="290" t="s">
        <v>16</v>
      </c>
      <c r="G2089" s="289">
        <v>55.7</v>
      </c>
      <c r="H2089" s="289">
        <v>47.35</v>
      </c>
      <c r="I2089" s="289">
        <v>1.75</v>
      </c>
      <c r="J2089" s="288">
        <v>43</v>
      </c>
      <c r="K2089" s="287" t="str">
        <f>IF(L2089="","",IF(L2089&lt;50,G2089-($K$9*G2089),IF(L2089&gt;=50,H2089-($K$9*H2089))))</f>
        <v/>
      </c>
      <c r="L2089" s="286"/>
    </row>
    <row r="2090" spans="1:12" ht="15" customHeight="1" x14ac:dyDescent="0.25">
      <c r="A2090" s="278" t="s">
        <v>3808</v>
      </c>
      <c r="B2090" s="292" t="s">
        <v>121</v>
      </c>
      <c r="C2090" s="291" t="s">
        <v>2535</v>
      </c>
      <c r="D2090" s="291" t="s">
        <v>15</v>
      </c>
      <c r="E2090" s="291" t="s">
        <v>3625</v>
      </c>
      <c r="F2090" s="290" t="s">
        <v>16</v>
      </c>
      <c r="G2090" s="289">
        <v>50.55</v>
      </c>
      <c r="H2090" s="289">
        <v>43</v>
      </c>
      <c r="I2090" s="289">
        <v>1.75</v>
      </c>
      <c r="J2090" s="288">
        <v>192</v>
      </c>
      <c r="K2090" s="287" t="str">
        <f>IF(L2090="","",IF(L2090&lt;50,G2090-($K$9*G2090),IF(L2090&gt;=50,H2090-($K$9*H2090))))</f>
        <v/>
      </c>
      <c r="L2090" s="286"/>
    </row>
    <row r="2091" spans="1:12" ht="15" customHeight="1" x14ac:dyDescent="0.25">
      <c r="A2091" s="278" t="s">
        <v>3807</v>
      </c>
      <c r="B2091" s="292" t="s">
        <v>121</v>
      </c>
      <c r="C2091" s="291" t="s">
        <v>2535</v>
      </c>
      <c r="D2091" s="291" t="s">
        <v>15</v>
      </c>
      <c r="E2091" s="291" t="s">
        <v>3623</v>
      </c>
      <c r="F2091" s="290" t="s">
        <v>16</v>
      </c>
      <c r="G2091" s="289">
        <v>45.6</v>
      </c>
      <c r="H2091" s="289">
        <v>38.799999999999997</v>
      </c>
      <c r="I2091" s="289">
        <v>1.75</v>
      </c>
      <c r="J2091" s="288">
        <v>20</v>
      </c>
      <c r="K2091" s="287" t="str">
        <f>IF(L2091="","",IF(L2091&lt;50,G2091-($K$9*G2091),IF(L2091&gt;=50,H2091-($K$9*H2091))))</f>
        <v/>
      </c>
      <c r="L2091" s="286"/>
    </row>
    <row r="2092" spans="1:12" ht="15" customHeight="1" x14ac:dyDescent="0.25">
      <c r="A2092" s="278" t="s">
        <v>3806</v>
      </c>
      <c r="B2092" s="292" t="s">
        <v>121</v>
      </c>
      <c r="C2092" s="291" t="s">
        <v>2535</v>
      </c>
      <c r="D2092" s="291" t="s">
        <v>15</v>
      </c>
      <c r="E2092" s="291" t="s">
        <v>3621</v>
      </c>
      <c r="F2092" s="290" t="s">
        <v>16</v>
      </c>
      <c r="G2092" s="289">
        <v>41.15</v>
      </c>
      <c r="H2092" s="289">
        <v>35</v>
      </c>
      <c r="I2092" s="289">
        <v>1.75</v>
      </c>
      <c r="J2092" s="288">
        <v>115</v>
      </c>
      <c r="K2092" s="287" t="str">
        <f>IF(L2092="","",IF(L2092&lt;50,G2092-($K$9*G2092),IF(L2092&gt;=50,H2092-($K$9*H2092))))</f>
        <v/>
      </c>
      <c r="L2092" s="286"/>
    </row>
    <row r="2093" spans="1:12" ht="15" customHeight="1" x14ac:dyDescent="0.25">
      <c r="A2093" s="278" t="s">
        <v>3805</v>
      </c>
      <c r="B2093" s="292" t="s">
        <v>121</v>
      </c>
      <c r="C2093" s="291" t="s">
        <v>2535</v>
      </c>
      <c r="D2093" s="291" t="s">
        <v>15</v>
      </c>
      <c r="E2093" s="291" t="s">
        <v>3619</v>
      </c>
      <c r="F2093" s="290" t="s">
        <v>16</v>
      </c>
      <c r="G2093" s="289">
        <v>36.049999999999997</v>
      </c>
      <c r="H2093" s="289">
        <v>30.65</v>
      </c>
      <c r="I2093" s="289">
        <v>1.75</v>
      </c>
      <c r="J2093" s="288">
        <v>80</v>
      </c>
      <c r="K2093" s="287" t="str">
        <f>IF(L2093="","",IF(L2093&lt;50,G2093-($K$9*G2093),IF(L2093&gt;=50,H2093-($K$9*H2093))))</f>
        <v/>
      </c>
      <c r="L2093" s="286"/>
    </row>
    <row r="2094" spans="1:12" ht="15" customHeight="1" x14ac:dyDescent="0.25">
      <c r="A2094" s="278" t="s">
        <v>3804</v>
      </c>
      <c r="B2094" s="292" t="s">
        <v>121</v>
      </c>
      <c r="C2094" s="291" t="s">
        <v>2535</v>
      </c>
      <c r="D2094" s="291" t="s">
        <v>15</v>
      </c>
      <c r="E2094" s="291" t="s">
        <v>3642</v>
      </c>
      <c r="F2094" s="290" t="s">
        <v>16</v>
      </c>
      <c r="G2094" s="289">
        <v>37.1</v>
      </c>
      <c r="H2094" s="289">
        <v>31.55</v>
      </c>
      <c r="I2094" s="289">
        <v>1.75</v>
      </c>
      <c r="J2094" s="288">
        <v>200</v>
      </c>
      <c r="K2094" s="287" t="str">
        <f>IF(L2094="","",IF(L2094&lt;50,G2094-($K$9*G2094),IF(L2094&gt;=50,H2094-($K$9*H2094))))</f>
        <v/>
      </c>
      <c r="L2094" s="286"/>
    </row>
    <row r="2095" spans="1:12" ht="15" customHeight="1" x14ac:dyDescent="0.25">
      <c r="A2095" s="278" t="s">
        <v>3803</v>
      </c>
      <c r="B2095" s="292" t="s">
        <v>121</v>
      </c>
      <c r="C2095" s="291" t="s">
        <v>2535</v>
      </c>
      <c r="D2095" s="291" t="s">
        <v>15</v>
      </c>
      <c r="E2095" s="291" t="s">
        <v>3615</v>
      </c>
      <c r="F2095" s="290" t="s">
        <v>16</v>
      </c>
      <c r="G2095" s="289">
        <v>32.6</v>
      </c>
      <c r="H2095" s="289">
        <v>27.75</v>
      </c>
      <c r="I2095" s="289">
        <v>1.75</v>
      </c>
      <c r="J2095" s="288">
        <v>500</v>
      </c>
      <c r="K2095" s="287" t="str">
        <f>IF(L2095="","",IF(L2095&lt;50,G2095-($K$9*G2095),IF(L2095&gt;=50,H2095-($K$9*H2095))))</f>
        <v/>
      </c>
      <c r="L2095" s="286"/>
    </row>
    <row r="2096" spans="1:12" ht="15" customHeight="1" x14ac:dyDescent="0.25">
      <c r="A2096" s="278" t="s">
        <v>3802</v>
      </c>
      <c r="B2096" s="292" t="s">
        <v>121</v>
      </c>
      <c r="C2096" s="291" t="s">
        <v>2535</v>
      </c>
      <c r="D2096" s="291" t="s">
        <v>15</v>
      </c>
      <c r="E2096" s="291" t="s">
        <v>3613</v>
      </c>
      <c r="F2096" s="290" t="s">
        <v>16</v>
      </c>
      <c r="G2096" s="289">
        <v>28.55</v>
      </c>
      <c r="H2096" s="289">
        <v>24.3</v>
      </c>
      <c r="I2096" s="289">
        <v>1.75</v>
      </c>
      <c r="J2096" s="288">
        <v>500</v>
      </c>
      <c r="K2096" s="287" t="str">
        <f>IF(L2096="","",IF(L2096&lt;50,G2096-($K$9*G2096),IF(L2096&gt;=50,H2096-($K$9*H2096))))</f>
        <v/>
      </c>
      <c r="L2096" s="286"/>
    </row>
    <row r="2097" spans="1:12" ht="15" customHeight="1" x14ac:dyDescent="0.25">
      <c r="A2097" s="278" t="s">
        <v>3801</v>
      </c>
      <c r="B2097" s="292" t="s">
        <v>121</v>
      </c>
      <c r="C2097" s="291" t="s">
        <v>2535</v>
      </c>
      <c r="D2097" s="291" t="s">
        <v>15</v>
      </c>
      <c r="E2097" s="291" t="s">
        <v>3638</v>
      </c>
      <c r="F2097" s="290" t="s">
        <v>16</v>
      </c>
      <c r="G2097" s="289">
        <v>24.1</v>
      </c>
      <c r="H2097" s="289">
        <v>20.5</v>
      </c>
      <c r="I2097" s="289">
        <v>1.75</v>
      </c>
      <c r="J2097" s="288">
        <v>454</v>
      </c>
      <c r="K2097" s="287" t="str">
        <f>IF(L2097="","",IF(L2097&lt;50,G2097-($K$9*G2097),IF(L2097&gt;=50,H2097-($K$9*H2097))))</f>
        <v/>
      </c>
      <c r="L2097" s="286"/>
    </row>
    <row r="2098" spans="1:12" ht="15" customHeight="1" x14ac:dyDescent="0.25">
      <c r="A2098" s="278" t="s">
        <v>3800</v>
      </c>
      <c r="B2098" s="292" t="s">
        <v>121</v>
      </c>
      <c r="C2098" s="291" t="s">
        <v>2535</v>
      </c>
      <c r="D2098" s="291" t="s">
        <v>15</v>
      </c>
      <c r="E2098" s="291" t="s">
        <v>3636</v>
      </c>
      <c r="F2098" s="290" t="s">
        <v>16</v>
      </c>
      <c r="G2098" s="289">
        <v>19.899999999999999</v>
      </c>
      <c r="H2098" s="289">
        <v>16.95</v>
      </c>
      <c r="I2098" s="289">
        <v>1.75</v>
      </c>
      <c r="J2098" s="288">
        <v>229</v>
      </c>
      <c r="K2098" s="287" t="str">
        <f>IF(L2098="","",IF(L2098&lt;50,G2098-($K$9*G2098),IF(L2098&gt;=50,H2098-($K$9*H2098))))</f>
        <v/>
      </c>
      <c r="L2098" s="286"/>
    </row>
    <row r="2099" spans="1:12" ht="15" customHeight="1" x14ac:dyDescent="0.25">
      <c r="A2099" s="278" t="s">
        <v>3799</v>
      </c>
      <c r="B2099" s="292" t="s">
        <v>121</v>
      </c>
      <c r="C2099" s="291" t="s">
        <v>2535</v>
      </c>
      <c r="D2099" s="291" t="s">
        <v>15</v>
      </c>
      <c r="E2099" s="291" t="s">
        <v>3629</v>
      </c>
      <c r="F2099" s="290" t="s">
        <v>16</v>
      </c>
      <c r="G2099" s="289">
        <v>15.75</v>
      </c>
      <c r="H2099" s="289">
        <v>13.4</v>
      </c>
      <c r="I2099" s="289">
        <v>1.75</v>
      </c>
      <c r="J2099" s="288">
        <v>37</v>
      </c>
      <c r="K2099" s="287" t="str">
        <f>IF(L2099="","",IF(L2099&lt;50,G2099-($K$9*G2099),IF(L2099&gt;=50,H2099-($K$9*H2099))))</f>
        <v/>
      </c>
      <c r="L2099" s="286"/>
    </row>
    <row r="2100" spans="1:12" ht="15" customHeight="1" x14ac:dyDescent="0.25">
      <c r="A2100" s="278" t="s">
        <v>3798</v>
      </c>
      <c r="B2100" s="292" t="s">
        <v>3785</v>
      </c>
      <c r="C2100" s="291" t="s">
        <v>3784</v>
      </c>
      <c r="D2100" s="291" t="s">
        <v>15</v>
      </c>
      <c r="E2100" s="291" t="s">
        <v>3623</v>
      </c>
      <c r="F2100" s="290" t="s">
        <v>20</v>
      </c>
      <c r="G2100" s="289">
        <v>45.2</v>
      </c>
      <c r="H2100" s="289">
        <v>38.450000000000003</v>
      </c>
      <c r="I2100" s="289"/>
      <c r="J2100" s="288">
        <v>72</v>
      </c>
      <c r="K2100" s="287" t="str">
        <f>IF(L2100="","",IF(L2100&lt;50,G2100-($K$9*G2100),IF(L2100&gt;=50,H2100-($K$9*H2100))))</f>
        <v/>
      </c>
      <c r="L2100" s="286"/>
    </row>
    <row r="2101" spans="1:12" ht="15" customHeight="1" x14ac:dyDescent="0.25">
      <c r="A2101" s="278" t="s">
        <v>3797</v>
      </c>
      <c r="B2101" s="292" t="s">
        <v>3785</v>
      </c>
      <c r="C2101" s="291" t="s">
        <v>3784</v>
      </c>
      <c r="D2101" s="291" t="s">
        <v>15</v>
      </c>
      <c r="E2101" s="291" t="s">
        <v>3712</v>
      </c>
      <c r="F2101" s="290" t="s">
        <v>20</v>
      </c>
      <c r="G2101" s="289">
        <v>39.549999999999997</v>
      </c>
      <c r="H2101" s="289">
        <v>33.65</v>
      </c>
      <c r="I2101" s="289"/>
      <c r="J2101" s="288">
        <v>24</v>
      </c>
      <c r="K2101" s="287" t="str">
        <f>IF(L2101="","",IF(L2101&lt;50,G2101-($K$9*G2101),IF(L2101&gt;=50,H2101-($K$9*H2101))))</f>
        <v/>
      </c>
      <c r="L2101" s="286"/>
    </row>
    <row r="2102" spans="1:12" ht="15" customHeight="1" x14ac:dyDescent="0.25">
      <c r="A2102" s="278" t="s">
        <v>3796</v>
      </c>
      <c r="B2102" s="292" t="s">
        <v>3785</v>
      </c>
      <c r="C2102" s="291" t="s">
        <v>3784</v>
      </c>
      <c r="D2102" s="291" t="s">
        <v>15</v>
      </c>
      <c r="E2102" s="291" t="s">
        <v>3686</v>
      </c>
      <c r="F2102" s="290" t="s">
        <v>20</v>
      </c>
      <c r="G2102" s="289">
        <v>45.2</v>
      </c>
      <c r="H2102" s="289">
        <v>38.450000000000003</v>
      </c>
      <c r="I2102" s="289"/>
      <c r="J2102" s="288">
        <v>8</v>
      </c>
      <c r="K2102" s="287" t="str">
        <f>IF(L2102="","",IF(L2102&lt;50,G2102-($K$9*G2102),IF(L2102&gt;=50,H2102-($K$9*H2102))))</f>
        <v/>
      </c>
      <c r="L2102" s="286"/>
    </row>
    <row r="2103" spans="1:12" ht="15" customHeight="1" x14ac:dyDescent="0.25">
      <c r="A2103" s="278" t="s">
        <v>3795</v>
      </c>
      <c r="B2103" s="292" t="s">
        <v>3785</v>
      </c>
      <c r="C2103" s="291" t="s">
        <v>3784</v>
      </c>
      <c r="D2103" s="291" t="s">
        <v>15</v>
      </c>
      <c r="E2103" s="291" t="s">
        <v>3621</v>
      </c>
      <c r="F2103" s="290" t="s">
        <v>20</v>
      </c>
      <c r="G2103" s="289">
        <v>40.85</v>
      </c>
      <c r="H2103" s="289">
        <v>34.75</v>
      </c>
      <c r="I2103" s="289"/>
      <c r="J2103" s="288">
        <v>56</v>
      </c>
      <c r="K2103" s="287" t="str">
        <f>IF(L2103="","",IF(L2103&lt;50,G2103-($K$9*G2103),IF(L2103&gt;=50,H2103-($K$9*H2103))))</f>
        <v/>
      </c>
      <c r="L2103" s="286"/>
    </row>
    <row r="2104" spans="1:12" ht="15" customHeight="1" x14ac:dyDescent="0.25">
      <c r="A2104" s="278" t="s">
        <v>3794</v>
      </c>
      <c r="B2104" s="292" t="s">
        <v>3785</v>
      </c>
      <c r="C2104" s="291" t="s">
        <v>3784</v>
      </c>
      <c r="D2104" s="291" t="s">
        <v>15</v>
      </c>
      <c r="E2104" s="291" t="s">
        <v>3708</v>
      </c>
      <c r="F2104" s="290" t="s">
        <v>20</v>
      </c>
      <c r="G2104" s="289">
        <v>35.75</v>
      </c>
      <c r="H2104" s="289">
        <v>30.4</v>
      </c>
      <c r="I2104" s="289"/>
      <c r="J2104" s="288">
        <v>32</v>
      </c>
      <c r="K2104" s="287" t="str">
        <f>IF(L2104="","",IF(L2104&lt;50,G2104-($K$9*G2104),IF(L2104&gt;=50,H2104-($K$9*H2104))))</f>
        <v/>
      </c>
      <c r="L2104" s="286"/>
    </row>
    <row r="2105" spans="1:12" ht="15" customHeight="1" x14ac:dyDescent="0.25">
      <c r="A2105" s="278" t="s">
        <v>3793</v>
      </c>
      <c r="B2105" s="292" t="s">
        <v>3785</v>
      </c>
      <c r="C2105" s="291" t="s">
        <v>3784</v>
      </c>
      <c r="D2105" s="291" t="s">
        <v>15</v>
      </c>
      <c r="E2105" s="291" t="s">
        <v>3619</v>
      </c>
      <c r="F2105" s="290" t="s">
        <v>20</v>
      </c>
      <c r="G2105" s="289">
        <v>36</v>
      </c>
      <c r="H2105" s="289">
        <v>30.6</v>
      </c>
      <c r="I2105" s="289"/>
      <c r="J2105" s="288">
        <v>97</v>
      </c>
      <c r="K2105" s="287" t="str">
        <f>IF(L2105="","",IF(L2105&lt;50,G2105-($K$9*G2105),IF(L2105&gt;=50,H2105-($K$9*H2105))))</f>
        <v/>
      </c>
      <c r="L2105" s="286"/>
    </row>
    <row r="2106" spans="1:12" ht="15" customHeight="1" x14ac:dyDescent="0.25">
      <c r="A2106" s="278" t="s">
        <v>3792</v>
      </c>
      <c r="B2106" s="292" t="s">
        <v>3785</v>
      </c>
      <c r="C2106" s="291" t="s">
        <v>3784</v>
      </c>
      <c r="D2106" s="291" t="s">
        <v>15</v>
      </c>
      <c r="E2106" s="291" t="s">
        <v>3705</v>
      </c>
      <c r="F2106" s="290" t="s">
        <v>20</v>
      </c>
      <c r="G2106" s="289">
        <v>31.5</v>
      </c>
      <c r="H2106" s="289">
        <v>26.8</v>
      </c>
      <c r="I2106" s="289"/>
      <c r="J2106" s="288">
        <v>41</v>
      </c>
      <c r="K2106" s="287" t="str">
        <f>IF(L2106="","",IF(L2106&lt;50,G2106-($K$9*G2106),IF(L2106&gt;=50,H2106-($K$9*H2106))))</f>
        <v/>
      </c>
      <c r="L2106" s="286"/>
    </row>
    <row r="2107" spans="1:12" ht="15" customHeight="1" x14ac:dyDescent="0.25">
      <c r="A2107" s="278" t="s">
        <v>3791</v>
      </c>
      <c r="B2107" s="292" t="s">
        <v>3785</v>
      </c>
      <c r="C2107" s="291" t="s">
        <v>3784</v>
      </c>
      <c r="D2107" s="291" t="s">
        <v>15</v>
      </c>
      <c r="E2107" s="291" t="s">
        <v>3617</v>
      </c>
      <c r="F2107" s="290" t="s">
        <v>20</v>
      </c>
      <c r="G2107" s="289">
        <v>31</v>
      </c>
      <c r="H2107" s="289">
        <v>26.35</v>
      </c>
      <c r="I2107" s="289"/>
      <c r="J2107" s="288">
        <v>8</v>
      </c>
      <c r="K2107" s="287" t="str">
        <f>IF(L2107="","",IF(L2107&lt;50,G2107-($K$9*G2107),IF(L2107&gt;=50,H2107-($K$9*H2107))))</f>
        <v/>
      </c>
      <c r="L2107" s="286"/>
    </row>
    <row r="2108" spans="1:12" ht="15" customHeight="1" x14ac:dyDescent="0.25">
      <c r="A2108" s="278" t="s">
        <v>3790</v>
      </c>
      <c r="B2108" s="292" t="s">
        <v>3785</v>
      </c>
      <c r="C2108" s="291" t="s">
        <v>3784</v>
      </c>
      <c r="D2108" s="291" t="s">
        <v>15</v>
      </c>
      <c r="E2108" s="291" t="s">
        <v>3661</v>
      </c>
      <c r="F2108" s="290" t="s">
        <v>20</v>
      </c>
      <c r="G2108" s="289">
        <v>27.15</v>
      </c>
      <c r="H2108" s="289">
        <v>23.1</v>
      </c>
      <c r="I2108" s="289"/>
      <c r="J2108" s="288">
        <v>16</v>
      </c>
      <c r="K2108" s="287" t="str">
        <f>IF(L2108="","",IF(L2108&lt;50,G2108-($K$9*G2108),IF(L2108&gt;=50,H2108-($K$9*H2108))))</f>
        <v/>
      </c>
      <c r="L2108" s="286"/>
    </row>
    <row r="2109" spans="1:12" ht="15" customHeight="1" x14ac:dyDescent="0.25">
      <c r="A2109" s="278" t="s">
        <v>3789</v>
      </c>
      <c r="B2109" s="292" t="s">
        <v>3785</v>
      </c>
      <c r="C2109" s="291" t="s">
        <v>3784</v>
      </c>
      <c r="D2109" s="291" t="s">
        <v>15</v>
      </c>
      <c r="E2109" s="291" t="s">
        <v>3642</v>
      </c>
      <c r="F2109" s="290" t="s">
        <v>20</v>
      </c>
      <c r="G2109" s="289">
        <v>36.9</v>
      </c>
      <c r="H2109" s="289">
        <v>31.4</v>
      </c>
      <c r="I2109" s="289"/>
      <c r="J2109" s="288">
        <v>24</v>
      </c>
      <c r="K2109" s="287" t="str">
        <f>IF(L2109="","",IF(L2109&lt;50,G2109-($K$9*G2109),IF(L2109&gt;=50,H2109-($K$9*H2109))))</f>
        <v/>
      </c>
      <c r="L2109" s="286"/>
    </row>
    <row r="2110" spans="1:12" ht="15" customHeight="1" x14ac:dyDescent="0.25">
      <c r="A2110" s="278" t="s">
        <v>3788</v>
      </c>
      <c r="B2110" s="292" t="s">
        <v>3785</v>
      </c>
      <c r="C2110" s="291" t="s">
        <v>3784</v>
      </c>
      <c r="D2110" s="291" t="s">
        <v>15</v>
      </c>
      <c r="E2110" s="291" t="s">
        <v>3613</v>
      </c>
      <c r="F2110" s="290" t="s">
        <v>20</v>
      </c>
      <c r="G2110" s="289">
        <v>28.55</v>
      </c>
      <c r="H2110" s="289">
        <v>24.3</v>
      </c>
      <c r="I2110" s="289"/>
      <c r="J2110" s="288">
        <v>33</v>
      </c>
      <c r="K2110" s="287" t="str">
        <f>IF(L2110="","",IF(L2110&lt;50,G2110-($K$9*G2110),IF(L2110&gt;=50,H2110-($K$9*H2110))))</f>
        <v/>
      </c>
      <c r="L2110" s="286"/>
    </row>
    <row r="2111" spans="1:12" ht="15" customHeight="1" x14ac:dyDescent="0.25">
      <c r="A2111" s="278" t="s">
        <v>3787</v>
      </c>
      <c r="B2111" s="292" t="s">
        <v>3785</v>
      </c>
      <c r="C2111" s="291" t="s">
        <v>3784</v>
      </c>
      <c r="D2111" s="291" t="s">
        <v>15</v>
      </c>
      <c r="E2111" s="291" t="s">
        <v>3638</v>
      </c>
      <c r="F2111" s="290" t="s">
        <v>20</v>
      </c>
      <c r="G2111" s="289">
        <v>24.2</v>
      </c>
      <c r="H2111" s="289">
        <v>20.6</v>
      </c>
      <c r="I2111" s="289"/>
      <c r="J2111" s="288">
        <v>70</v>
      </c>
      <c r="K2111" s="287" t="str">
        <f>IF(L2111="","",IF(L2111&lt;50,G2111-($K$9*G2111),IF(L2111&gt;=50,H2111-($K$9*H2111))))</f>
        <v/>
      </c>
      <c r="L2111" s="286"/>
    </row>
    <row r="2112" spans="1:12" ht="15" customHeight="1" x14ac:dyDescent="0.25">
      <c r="A2112" s="278" t="s">
        <v>3786</v>
      </c>
      <c r="B2112" s="292" t="s">
        <v>3785</v>
      </c>
      <c r="C2112" s="291" t="s">
        <v>3784</v>
      </c>
      <c r="D2112" s="291" t="s">
        <v>15</v>
      </c>
      <c r="E2112" s="291" t="s">
        <v>3636</v>
      </c>
      <c r="F2112" s="290" t="s">
        <v>20</v>
      </c>
      <c r="G2112" s="289">
        <v>17.600000000000001</v>
      </c>
      <c r="H2112" s="289">
        <v>15</v>
      </c>
      <c r="I2112" s="289"/>
      <c r="J2112" s="288">
        <v>32</v>
      </c>
      <c r="K2112" s="287" t="str">
        <f>IF(L2112="","",IF(L2112&lt;50,G2112-($K$9*G2112),IF(L2112&gt;=50,H2112-($K$9*H2112))))</f>
        <v/>
      </c>
      <c r="L2112" s="286"/>
    </row>
    <row r="2113" spans="1:12" ht="15" customHeight="1" x14ac:dyDescent="0.25">
      <c r="A2113" s="278" t="s">
        <v>3783</v>
      </c>
      <c r="B2113" s="292" t="s">
        <v>122</v>
      </c>
      <c r="C2113" s="291" t="s">
        <v>2545</v>
      </c>
      <c r="D2113" s="291" t="s">
        <v>15</v>
      </c>
      <c r="E2113" s="291" t="s">
        <v>3627</v>
      </c>
      <c r="F2113" s="290" t="s">
        <v>20</v>
      </c>
      <c r="G2113" s="289">
        <v>55</v>
      </c>
      <c r="H2113" s="289">
        <v>46.75</v>
      </c>
      <c r="I2113" s="289">
        <v>1</v>
      </c>
      <c r="J2113" s="288">
        <v>41</v>
      </c>
      <c r="K2113" s="287" t="str">
        <f>IF(L2113="","",IF(L2113&lt;50,G2113-($K$9*G2113),IF(L2113&gt;=50,H2113-($K$9*H2113))))</f>
        <v/>
      </c>
      <c r="L2113" s="286"/>
    </row>
    <row r="2114" spans="1:12" ht="15" customHeight="1" x14ac:dyDescent="0.25">
      <c r="A2114" s="278" t="s">
        <v>3782</v>
      </c>
      <c r="B2114" s="292" t="s">
        <v>122</v>
      </c>
      <c r="C2114" s="291" t="s">
        <v>2545</v>
      </c>
      <c r="D2114" s="291" t="s">
        <v>15</v>
      </c>
      <c r="E2114" s="291" t="s">
        <v>3625</v>
      </c>
      <c r="F2114" s="290" t="s">
        <v>20</v>
      </c>
      <c r="G2114" s="289">
        <v>50.1</v>
      </c>
      <c r="H2114" s="289">
        <v>42.6</v>
      </c>
      <c r="I2114" s="289">
        <v>1</v>
      </c>
      <c r="J2114" s="288">
        <v>56</v>
      </c>
      <c r="K2114" s="287" t="str">
        <f>IF(L2114="","",IF(L2114&lt;50,G2114-($K$9*G2114),IF(L2114&gt;=50,H2114-($K$9*H2114))))</f>
        <v/>
      </c>
      <c r="L2114" s="286"/>
    </row>
    <row r="2115" spans="1:12" ht="15" customHeight="1" x14ac:dyDescent="0.25">
      <c r="A2115" s="278" t="s">
        <v>3781</v>
      </c>
      <c r="B2115" s="292" t="s">
        <v>122</v>
      </c>
      <c r="C2115" s="291" t="s">
        <v>2545</v>
      </c>
      <c r="D2115" s="291" t="s">
        <v>15</v>
      </c>
      <c r="E2115" s="291" t="s">
        <v>3623</v>
      </c>
      <c r="F2115" s="290" t="s">
        <v>20</v>
      </c>
      <c r="G2115" s="289">
        <v>45.2</v>
      </c>
      <c r="H2115" s="289">
        <v>38.450000000000003</v>
      </c>
      <c r="I2115" s="289">
        <v>1</v>
      </c>
      <c r="J2115" s="288">
        <v>323</v>
      </c>
      <c r="K2115" s="287" t="str">
        <f>IF(L2115="","",IF(L2115&lt;50,G2115-($K$9*G2115),IF(L2115&gt;=50,H2115-($K$9*H2115))))</f>
        <v/>
      </c>
      <c r="L2115" s="286"/>
    </row>
    <row r="2116" spans="1:12" ht="15" customHeight="1" x14ac:dyDescent="0.25">
      <c r="A2116" s="278" t="s">
        <v>3780</v>
      </c>
      <c r="B2116" s="292" t="s">
        <v>122</v>
      </c>
      <c r="C2116" s="291" t="s">
        <v>2545</v>
      </c>
      <c r="D2116" s="291" t="s">
        <v>15</v>
      </c>
      <c r="E2116" s="291" t="s">
        <v>3779</v>
      </c>
      <c r="F2116" s="290" t="s">
        <v>20</v>
      </c>
      <c r="G2116" s="289">
        <v>52.35</v>
      </c>
      <c r="H2116" s="289">
        <v>44.5</v>
      </c>
      <c r="I2116" s="289">
        <v>1</v>
      </c>
      <c r="J2116" s="288">
        <v>15</v>
      </c>
      <c r="K2116" s="287" t="str">
        <f>IF(L2116="","",IF(L2116&lt;50,G2116-($K$9*G2116),IF(L2116&gt;=50,H2116-($K$9*H2116))))</f>
        <v/>
      </c>
      <c r="L2116" s="286"/>
    </row>
    <row r="2117" spans="1:12" ht="15" customHeight="1" x14ac:dyDescent="0.25">
      <c r="A2117" s="278" t="s">
        <v>3778</v>
      </c>
      <c r="B2117" s="292" t="s">
        <v>122</v>
      </c>
      <c r="C2117" s="291" t="s">
        <v>2545</v>
      </c>
      <c r="D2117" s="291" t="s">
        <v>15</v>
      </c>
      <c r="E2117" s="291" t="s">
        <v>3681</v>
      </c>
      <c r="F2117" s="290" t="s">
        <v>20</v>
      </c>
      <c r="G2117" s="289">
        <v>49.4</v>
      </c>
      <c r="H2117" s="289">
        <v>42</v>
      </c>
      <c r="I2117" s="289">
        <v>1</v>
      </c>
      <c r="J2117" s="288">
        <v>23</v>
      </c>
      <c r="K2117" s="287" t="str">
        <f>IF(L2117="","",IF(L2117&lt;50,G2117-($K$9*G2117),IF(L2117&gt;=50,H2117-($K$9*H2117))))</f>
        <v/>
      </c>
      <c r="L2117" s="286"/>
    </row>
    <row r="2118" spans="1:12" ht="15" customHeight="1" x14ac:dyDescent="0.25">
      <c r="A2118" s="278" t="s">
        <v>3777</v>
      </c>
      <c r="B2118" s="292" t="s">
        <v>122</v>
      </c>
      <c r="C2118" s="291" t="s">
        <v>2545</v>
      </c>
      <c r="D2118" s="291" t="s">
        <v>15</v>
      </c>
      <c r="E2118" s="291" t="s">
        <v>3642</v>
      </c>
      <c r="F2118" s="290" t="s">
        <v>20</v>
      </c>
      <c r="G2118" s="289">
        <v>36.9</v>
      </c>
      <c r="H2118" s="289">
        <v>31.4</v>
      </c>
      <c r="I2118" s="289">
        <v>1</v>
      </c>
      <c r="J2118" s="288">
        <v>174</v>
      </c>
      <c r="K2118" s="287" t="str">
        <f>IF(L2118="","",IF(L2118&lt;50,G2118-($K$9*G2118),IF(L2118&gt;=50,H2118-($K$9*H2118))))</f>
        <v/>
      </c>
      <c r="L2118" s="286"/>
    </row>
    <row r="2119" spans="1:12" ht="15" customHeight="1" x14ac:dyDescent="0.25">
      <c r="A2119" s="278" t="s">
        <v>3776</v>
      </c>
      <c r="B2119" s="292" t="s">
        <v>122</v>
      </c>
      <c r="C2119" s="291" t="s">
        <v>2545</v>
      </c>
      <c r="D2119" s="291" t="s">
        <v>15</v>
      </c>
      <c r="E2119" s="291" t="s">
        <v>3615</v>
      </c>
      <c r="F2119" s="290" t="s">
        <v>20</v>
      </c>
      <c r="G2119" s="289">
        <v>32.549999999999997</v>
      </c>
      <c r="H2119" s="289">
        <v>27.7</v>
      </c>
      <c r="I2119" s="289">
        <v>1</v>
      </c>
      <c r="J2119" s="288">
        <v>214</v>
      </c>
      <c r="K2119" s="287" t="str">
        <f>IF(L2119="","",IF(L2119&lt;50,G2119-($K$9*G2119),IF(L2119&gt;=50,H2119-($K$9*H2119))))</f>
        <v/>
      </c>
      <c r="L2119" s="286"/>
    </row>
    <row r="2120" spans="1:12" ht="15" customHeight="1" x14ac:dyDescent="0.25">
      <c r="A2120" s="278" t="s">
        <v>3775</v>
      </c>
      <c r="B2120" s="292" t="s">
        <v>123</v>
      </c>
      <c r="C2120" s="291" t="s">
        <v>2603</v>
      </c>
      <c r="D2120" s="291" t="s">
        <v>15</v>
      </c>
      <c r="E2120" s="291" t="s">
        <v>3625</v>
      </c>
      <c r="F2120" s="290" t="s">
        <v>20</v>
      </c>
      <c r="G2120" s="289">
        <v>59.25</v>
      </c>
      <c r="H2120" s="289">
        <v>50.4</v>
      </c>
      <c r="I2120" s="289">
        <v>1.75</v>
      </c>
      <c r="J2120" s="288">
        <v>15</v>
      </c>
      <c r="K2120" s="287" t="str">
        <f>IF(L2120="","",IF(L2120&lt;50,G2120-($K$9*G2120),IF(L2120&gt;=50,H2120-($K$9*H2120))))</f>
        <v/>
      </c>
      <c r="L2120" s="286"/>
    </row>
    <row r="2121" spans="1:12" ht="15" customHeight="1" x14ac:dyDescent="0.25">
      <c r="A2121" s="278" t="s">
        <v>3774</v>
      </c>
      <c r="B2121" s="292" t="s">
        <v>123</v>
      </c>
      <c r="C2121" s="291" t="s">
        <v>2603</v>
      </c>
      <c r="D2121" s="291" t="s">
        <v>15</v>
      </c>
      <c r="E2121" s="291" t="s">
        <v>3681</v>
      </c>
      <c r="F2121" s="290" t="s">
        <v>20</v>
      </c>
      <c r="G2121" s="289">
        <v>44.7</v>
      </c>
      <c r="H2121" s="289">
        <v>38</v>
      </c>
      <c r="I2121" s="289">
        <v>1.75</v>
      </c>
      <c r="J2121" s="288">
        <v>15</v>
      </c>
      <c r="K2121" s="287" t="str">
        <f>IF(L2121="","",IF(L2121&lt;50,G2121-($K$9*G2121),IF(L2121&gt;=50,H2121-($K$9*H2121))))</f>
        <v/>
      </c>
      <c r="L2121" s="286"/>
    </row>
    <row r="2122" spans="1:12" ht="15" customHeight="1" x14ac:dyDescent="0.25">
      <c r="A2122" s="278" t="s">
        <v>3773</v>
      </c>
      <c r="B2122" s="292" t="s">
        <v>123</v>
      </c>
      <c r="C2122" s="291" t="s">
        <v>2603</v>
      </c>
      <c r="D2122" s="291" t="s">
        <v>15</v>
      </c>
      <c r="E2122" s="291" t="s">
        <v>3613</v>
      </c>
      <c r="F2122" s="290" t="s">
        <v>20</v>
      </c>
      <c r="G2122" s="289">
        <v>32.700000000000003</v>
      </c>
      <c r="H2122" s="289">
        <v>27.8</v>
      </c>
      <c r="I2122" s="289">
        <v>1.75</v>
      </c>
      <c r="J2122" s="288">
        <v>129</v>
      </c>
      <c r="K2122" s="287" t="str">
        <f>IF(L2122="","",IF(L2122&lt;50,G2122-($K$9*G2122),IF(L2122&gt;=50,H2122-($K$9*H2122))))</f>
        <v/>
      </c>
      <c r="L2122" s="286"/>
    </row>
    <row r="2123" spans="1:12" ht="15" customHeight="1" x14ac:dyDescent="0.25">
      <c r="A2123" s="278" t="s">
        <v>3772</v>
      </c>
      <c r="B2123" s="292" t="s">
        <v>123</v>
      </c>
      <c r="C2123" s="291" t="s">
        <v>2603</v>
      </c>
      <c r="D2123" s="291" t="s">
        <v>15</v>
      </c>
      <c r="E2123" s="291" t="s">
        <v>3638</v>
      </c>
      <c r="F2123" s="290" t="s">
        <v>20</v>
      </c>
      <c r="G2123" s="289">
        <v>28.05</v>
      </c>
      <c r="H2123" s="289">
        <v>23.85</v>
      </c>
      <c r="I2123" s="289">
        <v>1.75</v>
      </c>
      <c r="J2123" s="288">
        <v>39</v>
      </c>
      <c r="K2123" s="287" t="str">
        <f>IF(L2123="","",IF(L2123&lt;50,G2123-($K$9*G2123),IF(L2123&gt;=50,H2123-($K$9*H2123))))</f>
        <v/>
      </c>
      <c r="L2123" s="286"/>
    </row>
    <row r="2124" spans="1:12" ht="15" customHeight="1" x14ac:dyDescent="0.25">
      <c r="A2124" s="278" t="s">
        <v>3771</v>
      </c>
      <c r="B2124" s="292" t="s">
        <v>123</v>
      </c>
      <c r="C2124" s="291" t="s">
        <v>2603</v>
      </c>
      <c r="D2124" s="291" t="s">
        <v>15</v>
      </c>
      <c r="E2124" s="291" t="s">
        <v>3636</v>
      </c>
      <c r="F2124" s="290" t="s">
        <v>20</v>
      </c>
      <c r="G2124" s="289">
        <v>22.35</v>
      </c>
      <c r="H2124" s="289">
        <v>19</v>
      </c>
      <c r="I2124" s="289">
        <v>1.75</v>
      </c>
      <c r="J2124" s="288">
        <v>16</v>
      </c>
      <c r="K2124" s="287" t="str">
        <f>IF(L2124="","",IF(L2124&lt;50,G2124-($K$9*G2124),IF(L2124&gt;=50,H2124-($K$9*H2124))))</f>
        <v/>
      </c>
      <c r="L2124" s="286"/>
    </row>
    <row r="2125" spans="1:12" ht="15" customHeight="1" x14ac:dyDescent="0.25">
      <c r="A2125" s="278" t="s">
        <v>3770</v>
      </c>
      <c r="B2125" s="292" t="s">
        <v>2586</v>
      </c>
      <c r="C2125" s="291" t="s">
        <v>2585</v>
      </c>
      <c r="D2125" s="291" t="s">
        <v>15</v>
      </c>
      <c r="E2125" s="291" t="s">
        <v>3623</v>
      </c>
      <c r="F2125" s="290" t="s">
        <v>20</v>
      </c>
      <c r="G2125" s="289">
        <v>53.7</v>
      </c>
      <c r="H2125" s="289">
        <v>45.65</v>
      </c>
      <c r="I2125" s="289"/>
      <c r="J2125" s="288">
        <v>6</v>
      </c>
      <c r="K2125" s="287" t="str">
        <f>IF(L2125="","",IF(L2125&lt;50,G2125-($K$9*G2125),IF(L2125&gt;=50,H2125-($K$9*H2125))))</f>
        <v/>
      </c>
      <c r="L2125" s="286"/>
    </row>
    <row r="2126" spans="1:12" ht="15" customHeight="1" x14ac:dyDescent="0.25">
      <c r="A2126" s="278" t="s">
        <v>3769</v>
      </c>
      <c r="B2126" s="292" t="s">
        <v>2586</v>
      </c>
      <c r="C2126" s="291" t="s">
        <v>2585</v>
      </c>
      <c r="D2126" s="291" t="s">
        <v>15</v>
      </c>
      <c r="E2126" s="291" t="s">
        <v>3712</v>
      </c>
      <c r="F2126" s="290" t="s">
        <v>20</v>
      </c>
      <c r="G2126" s="289">
        <v>47</v>
      </c>
      <c r="H2126" s="289">
        <v>39.950000000000003</v>
      </c>
      <c r="I2126" s="289"/>
      <c r="J2126" s="288">
        <v>45</v>
      </c>
      <c r="K2126" s="287" t="str">
        <f>IF(L2126="","",IF(L2126&lt;50,G2126-($K$9*G2126),IF(L2126&gt;=50,H2126-($K$9*H2126))))</f>
        <v/>
      </c>
      <c r="L2126" s="286"/>
    </row>
    <row r="2127" spans="1:12" ht="15" customHeight="1" x14ac:dyDescent="0.25">
      <c r="A2127" s="278" t="s">
        <v>3768</v>
      </c>
      <c r="B2127" s="292" t="s">
        <v>2586</v>
      </c>
      <c r="C2127" s="291" t="s">
        <v>2585</v>
      </c>
      <c r="D2127" s="291" t="s">
        <v>15</v>
      </c>
      <c r="E2127" s="291" t="s">
        <v>3708</v>
      </c>
      <c r="F2127" s="290" t="s">
        <v>20</v>
      </c>
      <c r="G2127" s="289">
        <v>42.7</v>
      </c>
      <c r="H2127" s="289">
        <v>36.299999999999997</v>
      </c>
      <c r="I2127" s="289"/>
      <c r="J2127" s="288">
        <v>79</v>
      </c>
      <c r="K2127" s="287" t="str">
        <f>IF(L2127="","",IF(L2127&lt;50,G2127-($K$9*G2127),IF(L2127&gt;=50,H2127-($K$9*H2127))))</f>
        <v/>
      </c>
      <c r="L2127" s="286"/>
    </row>
    <row r="2128" spans="1:12" ht="15" customHeight="1" x14ac:dyDescent="0.25">
      <c r="A2128" s="278" t="s">
        <v>3767</v>
      </c>
      <c r="B2128" s="292" t="s">
        <v>2586</v>
      </c>
      <c r="C2128" s="291" t="s">
        <v>2585</v>
      </c>
      <c r="D2128" s="291" t="s">
        <v>15</v>
      </c>
      <c r="E2128" s="291" t="s">
        <v>3619</v>
      </c>
      <c r="F2128" s="290" t="s">
        <v>20</v>
      </c>
      <c r="G2128" s="289">
        <v>42.85</v>
      </c>
      <c r="H2128" s="289">
        <v>36.450000000000003</v>
      </c>
      <c r="I2128" s="289"/>
      <c r="J2128" s="288">
        <v>38</v>
      </c>
      <c r="K2128" s="287" t="str">
        <f>IF(L2128="","",IF(L2128&lt;50,G2128-($K$9*G2128),IF(L2128&gt;=50,H2128-($K$9*H2128))))</f>
        <v/>
      </c>
      <c r="L2128" s="286"/>
    </row>
    <row r="2129" spans="1:12" ht="15" customHeight="1" x14ac:dyDescent="0.25">
      <c r="A2129" s="278" t="s">
        <v>3766</v>
      </c>
      <c r="B2129" s="292" t="s">
        <v>2586</v>
      </c>
      <c r="C2129" s="291" t="s">
        <v>2585</v>
      </c>
      <c r="D2129" s="291" t="s">
        <v>15</v>
      </c>
      <c r="E2129" s="291" t="s">
        <v>3705</v>
      </c>
      <c r="F2129" s="290" t="s">
        <v>20</v>
      </c>
      <c r="G2129" s="289">
        <v>37.5</v>
      </c>
      <c r="H2129" s="289">
        <v>31.9</v>
      </c>
      <c r="I2129" s="289"/>
      <c r="J2129" s="288">
        <v>30</v>
      </c>
      <c r="K2129" s="287" t="str">
        <f>IF(L2129="","",IF(L2129&lt;50,G2129-($K$9*G2129),IF(L2129&gt;=50,H2129-($K$9*H2129))))</f>
        <v/>
      </c>
      <c r="L2129" s="286"/>
    </row>
    <row r="2130" spans="1:12" ht="15" customHeight="1" x14ac:dyDescent="0.25">
      <c r="A2130" s="278" t="s">
        <v>3765</v>
      </c>
      <c r="B2130" s="292" t="s">
        <v>2586</v>
      </c>
      <c r="C2130" s="291" t="s">
        <v>2585</v>
      </c>
      <c r="D2130" s="291" t="s">
        <v>15</v>
      </c>
      <c r="E2130" s="291" t="s">
        <v>3617</v>
      </c>
      <c r="F2130" s="290" t="s">
        <v>20</v>
      </c>
      <c r="G2130" s="289">
        <v>36.049999999999997</v>
      </c>
      <c r="H2130" s="289">
        <v>30.65</v>
      </c>
      <c r="I2130" s="289"/>
      <c r="J2130" s="288">
        <v>8</v>
      </c>
      <c r="K2130" s="287" t="str">
        <f>IF(L2130="","",IF(L2130&lt;50,G2130-($K$9*G2130),IF(L2130&gt;=50,H2130-($K$9*H2130))))</f>
        <v/>
      </c>
      <c r="L2130" s="286"/>
    </row>
    <row r="2131" spans="1:12" ht="15" customHeight="1" x14ac:dyDescent="0.25">
      <c r="A2131" s="278" t="s">
        <v>3764</v>
      </c>
      <c r="B2131" s="292" t="s">
        <v>2586</v>
      </c>
      <c r="C2131" s="291" t="s">
        <v>2585</v>
      </c>
      <c r="D2131" s="291" t="s">
        <v>15</v>
      </c>
      <c r="E2131" s="291" t="s">
        <v>3681</v>
      </c>
      <c r="F2131" s="290" t="s">
        <v>20</v>
      </c>
      <c r="G2131" s="289">
        <v>44.7</v>
      </c>
      <c r="H2131" s="289">
        <v>38</v>
      </c>
      <c r="I2131" s="289"/>
      <c r="J2131" s="288">
        <v>9</v>
      </c>
      <c r="K2131" s="287" t="str">
        <f>IF(L2131="","",IF(L2131&lt;50,G2131-($K$9*G2131),IF(L2131&gt;=50,H2131-($K$9*H2131))))</f>
        <v/>
      </c>
      <c r="L2131" s="286"/>
    </row>
    <row r="2132" spans="1:12" ht="15" customHeight="1" x14ac:dyDescent="0.25">
      <c r="A2132" s="278" t="s">
        <v>3763</v>
      </c>
      <c r="B2132" s="292" t="s">
        <v>2586</v>
      </c>
      <c r="C2132" s="291" t="s">
        <v>2585</v>
      </c>
      <c r="D2132" s="291" t="s">
        <v>15</v>
      </c>
      <c r="E2132" s="291" t="s">
        <v>3679</v>
      </c>
      <c r="F2132" s="290" t="s">
        <v>20</v>
      </c>
      <c r="G2132" s="289">
        <v>43</v>
      </c>
      <c r="H2132" s="289">
        <v>36.549999999999997</v>
      </c>
      <c r="I2132" s="289"/>
      <c r="J2132" s="288">
        <v>43</v>
      </c>
      <c r="K2132" s="287" t="str">
        <f>IF(L2132="","",IF(L2132&lt;50,G2132-($K$9*G2132),IF(L2132&gt;=50,H2132-($K$9*H2132))))</f>
        <v/>
      </c>
      <c r="L2132" s="286"/>
    </row>
    <row r="2133" spans="1:12" ht="15" customHeight="1" x14ac:dyDescent="0.25">
      <c r="A2133" s="278" t="s">
        <v>3762</v>
      </c>
      <c r="B2133" s="292" t="s">
        <v>2586</v>
      </c>
      <c r="C2133" s="291" t="s">
        <v>2585</v>
      </c>
      <c r="D2133" s="291" t="s">
        <v>15</v>
      </c>
      <c r="E2133" s="291" t="s">
        <v>3642</v>
      </c>
      <c r="F2133" s="290" t="s">
        <v>20</v>
      </c>
      <c r="G2133" s="289">
        <v>40.549999999999997</v>
      </c>
      <c r="H2133" s="289">
        <v>34.5</v>
      </c>
      <c r="I2133" s="289"/>
      <c r="J2133" s="288">
        <v>120</v>
      </c>
      <c r="K2133" s="287" t="str">
        <f>IF(L2133="","",IF(L2133&lt;50,G2133-($K$9*G2133),IF(L2133&gt;=50,H2133-($K$9*H2133))))</f>
        <v/>
      </c>
      <c r="L2133" s="286"/>
    </row>
    <row r="2134" spans="1:12" ht="15" customHeight="1" x14ac:dyDescent="0.25">
      <c r="A2134" s="278" t="s">
        <v>3761</v>
      </c>
      <c r="B2134" s="292" t="s">
        <v>2586</v>
      </c>
      <c r="C2134" s="291" t="s">
        <v>2585</v>
      </c>
      <c r="D2134" s="291" t="s">
        <v>15</v>
      </c>
      <c r="E2134" s="291" t="s">
        <v>3615</v>
      </c>
      <c r="F2134" s="290" t="s">
        <v>20</v>
      </c>
      <c r="G2134" s="289">
        <v>37.049999999999997</v>
      </c>
      <c r="H2134" s="289">
        <v>31.5</v>
      </c>
      <c r="I2134" s="289"/>
      <c r="J2134" s="288">
        <v>113</v>
      </c>
      <c r="K2134" s="287" t="str">
        <f>IF(L2134="","",IF(L2134&lt;50,G2134-($K$9*G2134),IF(L2134&gt;=50,H2134-($K$9*H2134))))</f>
        <v/>
      </c>
      <c r="L2134" s="286"/>
    </row>
    <row r="2135" spans="1:12" ht="15" customHeight="1" x14ac:dyDescent="0.25">
      <c r="A2135" s="278" t="s">
        <v>3760</v>
      </c>
      <c r="B2135" s="292" t="s">
        <v>2586</v>
      </c>
      <c r="C2135" s="291" t="s">
        <v>2585</v>
      </c>
      <c r="D2135" s="291" t="s">
        <v>15</v>
      </c>
      <c r="E2135" s="291" t="s">
        <v>3613</v>
      </c>
      <c r="F2135" s="290" t="s">
        <v>20</v>
      </c>
      <c r="G2135" s="289">
        <v>32.700000000000003</v>
      </c>
      <c r="H2135" s="289">
        <v>27.8</v>
      </c>
      <c r="I2135" s="289"/>
      <c r="J2135" s="288">
        <v>50</v>
      </c>
      <c r="K2135" s="287" t="str">
        <f>IF(L2135="","",IF(L2135&lt;50,G2135-($K$9*G2135),IF(L2135&gt;=50,H2135-($K$9*H2135))))</f>
        <v/>
      </c>
      <c r="L2135" s="286"/>
    </row>
    <row r="2136" spans="1:12" ht="15" customHeight="1" x14ac:dyDescent="0.25">
      <c r="A2136" s="278" t="s">
        <v>3759</v>
      </c>
      <c r="B2136" s="292" t="s">
        <v>2586</v>
      </c>
      <c r="C2136" s="291" t="s">
        <v>2585</v>
      </c>
      <c r="D2136" s="291" t="s">
        <v>15</v>
      </c>
      <c r="E2136" s="291" t="s">
        <v>3638</v>
      </c>
      <c r="F2136" s="290" t="s">
        <v>20</v>
      </c>
      <c r="G2136" s="289">
        <v>28.05</v>
      </c>
      <c r="H2136" s="289">
        <v>23.85</v>
      </c>
      <c r="I2136" s="289"/>
      <c r="J2136" s="288">
        <v>44</v>
      </c>
      <c r="K2136" s="287" t="str">
        <f>IF(L2136="","",IF(L2136&lt;50,G2136-($K$9*G2136),IF(L2136&gt;=50,H2136-($K$9*H2136))))</f>
        <v/>
      </c>
      <c r="L2136" s="286"/>
    </row>
    <row r="2137" spans="1:12" ht="15" customHeight="1" x14ac:dyDescent="0.25">
      <c r="A2137" s="278" t="s">
        <v>3758</v>
      </c>
      <c r="B2137" s="292" t="s">
        <v>2586</v>
      </c>
      <c r="C2137" s="291" t="s">
        <v>2585</v>
      </c>
      <c r="D2137" s="291" t="s">
        <v>15</v>
      </c>
      <c r="E2137" s="291" t="s">
        <v>3636</v>
      </c>
      <c r="F2137" s="290" t="s">
        <v>20</v>
      </c>
      <c r="G2137" s="289">
        <v>22.35</v>
      </c>
      <c r="H2137" s="289">
        <v>19</v>
      </c>
      <c r="I2137" s="289"/>
      <c r="J2137" s="288">
        <v>51</v>
      </c>
      <c r="K2137" s="287" t="str">
        <f>IF(L2137="","",IF(L2137&lt;50,G2137-($K$9*G2137),IF(L2137&gt;=50,H2137-($K$9*H2137))))</f>
        <v/>
      </c>
      <c r="L2137" s="286"/>
    </row>
    <row r="2138" spans="1:12" ht="15" customHeight="1" x14ac:dyDescent="0.25">
      <c r="A2138" s="278" t="s">
        <v>3757</v>
      </c>
      <c r="B2138" s="292" t="s">
        <v>2586</v>
      </c>
      <c r="C2138" s="291" t="s">
        <v>2585</v>
      </c>
      <c r="D2138" s="291" t="s">
        <v>15</v>
      </c>
      <c r="E2138" s="291" t="s">
        <v>3629</v>
      </c>
      <c r="F2138" s="290" t="s">
        <v>20</v>
      </c>
      <c r="G2138" s="289">
        <v>16.399999999999999</v>
      </c>
      <c r="H2138" s="289">
        <v>13.95</v>
      </c>
      <c r="I2138" s="289"/>
      <c r="J2138" s="288">
        <v>17</v>
      </c>
      <c r="K2138" s="287" t="str">
        <f>IF(L2138="","",IF(L2138&lt;50,G2138-($K$9*G2138),IF(L2138&gt;=50,H2138-($K$9*H2138))))</f>
        <v/>
      </c>
      <c r="L2138" s="286"/>
    </row>
    <row r="2139" spans="1:12" ht="15" customHeight="1" x14ac:dyDescent="0.25">
      <c r="A2139" s="278" t="s">
        <v>3756</v>
      </c>
      <c r="B2139" s="292" t="s">
        <v>2610</v>
      </c>
      <c r="C2139" s="291" t="s">
        <v>2609</v>
      </c>
      <c r="D2139" s="291" t="s">
        <v>15</v>
      </c>
      <c r="E2139" s="291" t="s">
        <v>3755</v>
      </c>
      <c r="F2139" s="290" t="s">
        <v>20</v>
      </c>
      <c r="G2139" s="289">
        <v>67.400000000000006</v>
      </c>
      <c r="H2139" s="289">
        <v>57.3</v>
      </c>
      <c r="I2139" s="289"/>
      <c r="J2139" s="288">
        <v>35</v>
      </c>
      <c r="K2139" s="287" t="str">
        <f>IF(L2139="","",IF(L2139&lt;50,G2139-($K$9*G2139),IF(L2139&gt;=50,H2139-($K$9*H2139))))</f>
        <v/>
      </c>
      <c r="L2139" s="286"/>
    </row>
    <row r="2140" spans="1:12" ht="15" customHeight="1" x14ac:dyDescent="0.25">
      <c r="A2140" s="278" t="s">
        <v>3754</v>
      </c>
      <c r="B2140" s="292" t="s">
        <v>2610</v>
      </c>
      <c r="C2140" s="291" t="s">
        <v>2609</v>
      </c>
      <c r="D2140" s="291" t="s">
        <v>15</v>
      </c>
      <c r="E2140" s="291" t="s">
        <v>3634</v>
      </c>
      <c r="F2140" s="290" t="s">
        <v>20</v>
      </c>
      <c r="G2140" s="289">
        <v>63.75</v>
      </c>
      <c r="H2140" s="289">
        <v>54.2</v>
      </c>
      <c r="I2140" s="289"/>
      <c r="J2140" s="288">
        <v>21</v>
      </c>
      <c r="K2140" s="287" t="str">
        <f>IF(L2140="","",IF(L2140&lt;50,G2140-($K$9*G2140),IF(L2140&gt;=50,H2140-($K$9*H2140))))</f>
        <v/>
      </c>
      <c r="L2140" s="286"/>
    </row>
    <row r="2141" spans="1:12" ht="15" customHeight="1" x14ac:dyDescent="0.25">
      <c r="A2141" s="278" t="s">
        <v>3753</v>
      </c>
      <c r="B2141" s="292" t="s">
        <v>2610</v>
      </c>
      <c r="C2141" s="291" t="s">
        <v>2609</v>
      </c>
      <c r="D2141" s="291" t="s">
        <v>15</v>
      </c>
      <c r="E2141" s="291" t="s">
        <v>3627</v>
      </c>
      <c r="F2141" s="290" t="s">
        <v>20</v>
      </c>
      <c r="G2141" s="289">
        <v>60.25</v>
      </c>
      <c r="H2141" s="289">
        <v>51.25</v>
      </c>
      <c r="I2141" s="289"/>
      <c r="J2141" s="288">
        <v>39</v>
      </c>
      <c r="K2141" s="287" t="str">
        <f>IF(L2141="","",IF(L2141&lt;50,G2141-($K$9*G2141),IF(L2141&gt;=50,H2141-($K$9*H2141))))</f>
        <v/>
      </c>
      <c r="L2141" s="286"/>
    </row>
    <row r="2142" spans="1:12" ht="15" customHeight="1" x14ac:dyDescent="0.25">
      <c r="A2142" s="278" t="s">
        <v>3752</v>
      </c>
      <c r="B2142" s="292" t="s">
        <v>2610</v>
      </c>
      <c r="C2142" s="291" t="s">
        <v>2609</v>
      </c>
      <c r="D2142" s="291" t="s">
        <v>15</v>
      </c>
      <c r="E2142" s="291" t="s">
        <v>3623</v>
      </c>
      <c r="F2142" s="290" t="s">
        <v>20</v>
      </c>
      <c r="G2142" s="289">
        <v>51.7</v>
      </c>
      <c r="H2142" s="289">
        <v>43.95</v>
      </c>
      <c r="I2142" s="289"/>
      <c r="J2142" s="288">
        <v>147</v>
      </c>
      <c r="K2142" s="287" t="str">
        <f>IF(L2142="","",IF(L2142&lt;50,G2142-($K$9*G2142),IF(L2142&gt;=50,H2142-($K$9*H2142))))</f>
        <v/>
      </c>
      <c r="L2142" s="286"/>
    </row>
    <row r="2143" spans="1:12" ht="15" customHeight="1" x14ac:dyDescent="0.25">
      <c r="A2143" s="278" t="s">
        <v>3751</v>
      </c>
      <c r="B2143" s="292" t="s">
        <v>2610</v>
      </c>
      <c r="C2143" s="291" t="s">
        <v>2609</v>
      </c>
      <c r="D2143" s="291" t="s">
        <v>15</v>
      </c>
      <c r="E2143" s="291" t="s">
        <v>3621</v>
      </c>
      <c r="F2143" s="290" t="s">
        <v>20</v>
      </c>
      <c r="G2143" s="289">
        <v>47</v>
      </c>
      <c r="H2143" s="289">
        <v>39.950000000000003</v>
      </c>
      <c r="I2143" s="289"/>
      <c r="J2143" s="288">
        <v>113</v>
      </c>
      <c r="K2143" s="287" t="str">
        <f>IF(L2143="","",IF(L2143&lt;50,G2143-($K$9*G2143),IF(L2143&gt;=50,H2143-($K$9*H2143))))</f>
        <v/>
      </c>
      <c r="L2143" s="286"/>
    </row>
    <row r="2144" spans="1:12" ht="15" customHeight="1" x14ac:dyDescent="0.25">
      <c r="A2144" s="278" t="s">
        <v>3750</v>
      </c>
      <c r="B2144" s="292" t="s">
        <v>2610</v>
      </c>
      <c r="C2144" s="291" t="s">
        <v>2609</v>
      </c>
      <c r="D2144" s="291" t="s">
        <v>15</v>
      </c>
      <c r="E2144" s="291" t="s">
        <v>3681</v>
      </c>
      <c r="F2144" s="290" t="s">
        <v>20</v>
      </c>
      <c r="G2144" s="289">
        <v>43.1</v>
      </c>
      <c r="H2144" s="289">
        <v>36.65</v>
      </c>
      <c r="I2144" s="289"/>
      <c r="J2144" s="288">
        <v>27</v>
      </c>
      <c r="K2144" s="287" t="str">
        <f>IF(L2144="","",IF(L2144&lt;50,G2144-($K$9*G2144),IF(L2144&gt;=50,H2144-($K$9*H2144))))</f>
        <v/>
      </c>
      <c r="L2144" s="286"/>
    </row>
    <row r="2145" spans="1:12" ht="15" customHeight="1" x14ac:dyDescent="0.25">
      <c r="A2145" s="278" t="s">
        <v>3749</v>
      </c>
      <c r="B2145" s="292" t="s">
        <v>2610</v>
      </c>
      <c r="C2145" s="291" t="s">
        <v>2609</v>
      </c>
      <c r="D2145" s="291" t="s">
        <v>15</v>
      </c>
      <c r="E2145" s="291" t="s">
        <v>3642</v>
      </c>
      <c r="F2145" s="290" t="s">
        <v>20</v>
      </c>
      <c r="G2145" s="289">
        <v>39.700000000000003</v>
      </c>
      <c r="H2145" s="289">
        <v>33.75</v>
      </c>
      <c r="I2145" s="289"/>
      <c r="J2145" s="288">
        <v>90</v>
      </c>
      <c r="K2145" s="287" t="str">
        <f>IF(L2145="","",IF(L2145&lt;50,G2145-($K$9*G2145),IF(L2145&gt;=50,H2145-($K$9*H2145))))</f>
        <v/>
      </c>
      <c r="L2145" s="286"/>
    </row>
    <row r="2146" spans="1:12" ht="15" customHeight="1" x14ac:dyDescent="0.25">
      <c r="A2146" s="278" t="s">
        <v>3748</v>
      </c>
      <c r="B2146" s="292" t="s">
        <v>2610</v>
      </c>
      <c r="C2146" s="291" t="s">
        <v>2609</v>
      </c>
      <c r="D2146" s="291" t="s">
        <v>15</v>
      </c>
      <c r="E2146" s="291" t="s">
        <v>3615</v>
      </c>
      <c r="F2146" s="290" t="s">
        <v>20</v>
      </c>
      <c r="G2146" s="289">
        <v>35.700000000000003</v>
      </c>
      <c r="H2146" s="289">
        <v>30.35</v>
      </c>
      <c r="I2146" s="289"/>
      <c r="J2146" s="288">
        <v>23</v>
      </c>
      <c r="K2146" s="287" t="str">
        <f>IF(L2146="","",IF(L2146&lt;50,G2146-($K$9*G2146),IF(L2146&gt;=50,H2146-($K$9*H2146))))</f>
        <v/>
      </c>
      <c r="L2146" s="286"/>
    </row>
    <row r="2147" spans="1:12" ht="15" customHeight="1" x14ac:dyDescent="0.25">
      <c r="A2147" s="278" t="s">
        <v>3747</v>
      </c>
      <c r="B2147" s="292" t="s">
        <v>2610</v>
      </c>
      <c r="C2147" s="291" t="s">
        <v>2609</v>
      </c>
      <c r="D2147" s="291" t="s">
        <v>15</v>
      </c>
      <c r="E2147" s="291" t="s">
        <v>3613</v>
      </c>
      <c r="F2147" s="290" t="s">
        <v>20</v>
      </c>
      <c r="G2147" s="289">
        <v>31.5</v>
      </c>
      <c r="H2147" s="289">
        <v>26.8</v>
      </c>
      <c r="I2147" s="289"/>
      <c r="J2147" s="288">
        <v>73</v>
      </c>
      <c r="K2147" s="287" t="str">
        <f>IF(L2147="","",IF(L2147&lt;50,G2147-($K$9*G2147),IF(L2147&gt;=50,H2147-($K$9*H2147))))</f>
        <v/>
      </c>
      <c r="L2147" s="286"/>
    </row>
    <row r="2148" spans="1:12" ht="15" customHeight="1" x14ac:dyDescent="0.25">
      <c r="A2148" s="278" t="s">
        <v>3746</v>
      </c>
      <c r="B2148" s="292" t="s">
        <v>2610</v>
      </c>
      <c r="C2148" s="291" t="s">
        <v>2609</v>
      </c>
      <c r="D2148" s="291" t="s">
        <v>15</v>
      </c>
      <c r="E2148" s="291" t="s">
        <v>3636</v>
      </c>
      <c r="F2148" s="290" t="s">
        <v>20</v>
      </c>
      <c r="G2148" s="289">
        <v>21.4</v>
      </c>
      <c r="H2148" s="289">
        <v>18.2</v>
      </c>
      <c r="I2148" s="289"/>
      <c r="J2148" s="288">
        <v>23</v>
      </c>
      <c r="K2148" s="287" t="str">
        <f>IF(L2148="","",IF(L2148&lt;50,G2148-($K$9*G2148),IF(L2148&gt;=50,H2148-($K$9*H2148))))</f>
        <v/>
      </c>
      <c r="L2148" s="286"/>
    </row>
    <row r="2149" spans="1:12" ht="15" customHeight="1" x14ac:dyDescent="0.25">
      <c r="A2149" s="278" t="s">
        <v>3745</v>
      </c>
      <c r="B2149" s="292" t="s">
        <v>163</v>
      </c>
      <c r="C2149" s="291" t="s">
        <v>2579</v>
      </c>
      <c r="D2149" s="291" t="s">
        <v>15</v>
      </c>
      <c r="E2149" s="291" t="s">
        <v>3623</v>
      </c>
      <c r="F2149" s="290" t="s">
        <v>20</v>
      </c>
      <c r="G2149" s="289">
        <v>51.7</v>
      </c>
      <c r="H2149" s="289">
        <v>43.95</v>
      </c>
      <c r="I2149" s="289"/>
      <c r="J2149" s="288">
        <v>22</v>
      </c>
      <c r="K2149" s="287" t="str">
        <f>IF(L2149="","",IF(L2149&lt;50,G2149-($K$9*G2149),IF(L2149&gt;=50,H2149-($K$9*H2149))))</f>
        <v/>
      </c>
      <c r="L2149" s="286"/>
    </row>
    <row r="2150" spans="1:12" ht="15" customHeight="1" x14ac:dyDescent="0.25">
      <c r="A2150" s="278" t="s">
        <v>3744</v>
      </c>
      <c r="B2150" s="292" t="s">
        <v>163</v>
      </c>
      <c r="C2150" s="291" t="s">
        <v>2579</v>
      </c>
      <c r="D2150" s="291" t="s">
        <v>15</v>
      </c>
      <c r="E2150" s="291" t="s">
        <v>3712</v>
      </c>
      <c r="F2150" s="290" t="s">
        <v>20</v>
      </c>
      <c r="G2150" s="289">
        <v>45.25</v>
      </c>
      <c r="H2150" s="289">
        <v>38.5</v>
      </c>
      <c r="I2150" s="289"/>
      <c r="J2150" s="288">
        <v>12</v>
      </c>
      <c r="K2150" s="287" t="str">
        <f>IF(L2150="","",IF(L2150&lt;50,G2150-($K$9*G2150),IF(L2150&gt;=50,H2150-($K$9*H2150))))</f>
        <v/>
      </c>
      <c r="L2150" s="286"/>
    </row>
    <row r="2151" spans="1:12" ht="15" customHeight="1" x14ac:dyDescent="0.25">
      <c r="A2151" s="278" t="s">
        <v>3743</v>
      </c>
      <c r="B2151" s="292" t="s">
        <v>163</v>
      </c>
      <c r="C2151" s="291" t="s">
        <v>2579</v>
      </c>
      <c r="D2151" s="291" t="s">
        <v>15</v>
      </c>
      <c r="E2151" s="291" t="s">
        <v>3708</v>
      </c>
      <c r="F2151" s="290" t="s">
        <v>20</v>
      </c>
      <c r="G2151" s="289">
        <v>41.15</v>
      </c>
      <c r="H2151" s="289">
        <v>35</v>
      </c>
      <c r="I2151" s="289"/>
      <c r="J2151" s="288">
        <v>10</v>
      </c>
      <c r="K2151" s="287" t="str">
        <f>IF(L2151="","",IF(L2151&lt;50,G2151-($K$9*G2151),IF(L2151&gt;=50,H2151-($K$9*H2151))))</f>
        <v/>
      </c>
      <c r="L2151" s="286"/>
    </row>
    <row r="2152" spans="1:12" ht="15" customHeight="1" x14ac:dyDescent="0.25">
      <c r="A2152" s="278" t="s">
        <v>3742</v>
      </c>
      <c r="B2152" s="292" t="s">
        <v>163</v>
      </c>
      <c r="C2152" s="291" t="s">
        <v>2579</v>
      </c>
      <c r="D2152" s="291" t="s">
        <v>15</v>
      </c>
      <c r="E2152" s="291" t="s">
        <v>3619</v>
      </c>
      <c r="F2152" s="290" t="s">
        <v>20</v>
      </c>
      <c r="G2152" s="289">
        <v>41.2</v>
      </c>
      <c r="H2152" s="289">
        <v>35.049999999999997</v>
      </c>
      <c r="I2152" s="289"/>
      <c r="J2152" s="288">
        <v>21</v>
      </c>
      <c r="K2152" s="287" t="str">
        <f>IF(L2152="","",IF(L2152&lt;50,G2152-($K$9*G2152),IF(L2152&gt;=50,H2152-($K$9*H2152))))</f>
        <v/>
      </c>
      <c r="L2152" s="286"/>
    </row>
    <row r="2153" spans="1:12" ht="15" customHeight="1" x14ac:dyDescent="0.25">
      <c r="A2153" s="278" t="s">
        <v>3741</v>
      </c>
      <c r="B2153" s="292" t="s">
        <v>163</v>
      </c>
      <c r="C2153" s="291" t="s">
        <v>2579</v>
      </c>
      <c r="D2153" s="291" t="s">
        <v>15</v>
      </c>
      <c r="E2153" s="291" t="s">
        <v>3617</v>
      </c>
      <c r="F2153" s="290" t="s">
        <v>20</v>
      </c>
      <c r="G2153" s="289">
        <v>34.75</v>
      </c>
      <c r="H2153" s="289">
        <v>29.55</v>
      </c>
      <c r="I2153" s="289"/>
      <c r="J2153" s="288">
        <v>62</v>
      </c>
      <c r="K2153" s="287" t="str">
        <f>IF(L2153="","",IF(L2153&lt;50,G2153-($K$9*G2153),IF(L2153&gt;=50,H2153-($K$9*H2153))))</f>
        <v/>
      </c>
      <c r="L2153" s="286"/>
    </row>
    <row r="2154" spans="1:12" ht="15" customHeight="1" x14ac:dyDescent="0.25">
      <c r="A2154" s="278" t="s">
        <v>3740</v>
      </c>
      <c r="B2154" s="292" t="s">
        <v>163</v>
      </c>
      <c r="C2154" s="291" t="s">
        <v>2579</v>
      </c>
      <c r="D2154" s="291" t="s">
        <v>15</v>
      </c>
      <c r="E2154" s="291" t="s">
        <v>3661</v>
      </c>
      <c r="F2154" s="290" t="s">
        <v>20</v>
      </c>
      <c r="G2154" s="289">
        <v>30.45</v>
      </c>
      <c r="H2154" s="289">
        <v>25.9</v>
      </c>
      <c r="I2154" s="289"/>
      <c r="J2154" s="288">
        <v>34</v>
      </c>
      <c r="K2154" s="287" t="str">
        <f>IF(L2154="","",IF(L2154&lt;50,G2154-($K$9*G2154),IF(L2154&gt;=50,H2154-($K$9*H2154))))</f>
        <v/>
      </c>
      <c r="L2154" s="286"/>
    </row>
    <row r="2155" spans="1:12" ht="15" customHeight="1" x14ac:dyDescent="0.25">
      <c r="A2155" s="278" t="s">
        <v>3739</v>
      </c>
      <c r="B2155" s="292" t="s">
        <v>163</v>
      </c>
      <c r="C2155" s="291" t="s">
        <v>2579</v>
      </c>
      <c r="D2155" s="291" t="s">
        <v>15</v>
      </c>
      <c r="E2155" s="291" t="s">
        <v>3681</v>
      </c>
      <c r="F2155" s="290" t="s">
        <v>20</v>
      </c>
      <c r="G2155" s="289">
        <v>43.1</v>
      </c>
      <c r="H2155" s="289">
        <v>36.65</v>
      </c>
      <c r="I2155" s="289"/>
      <c r="J2155" s="288">
        <v>66</v>
      </c>
      <c r="K2155" s="287" t="str">
        <f>IF(L2155="","",IF(L2155&lt;50,G2155-($K$9*G2155),IF(L2155&gt;=50,H2155-($K$9*H2155))))</f>
        <v/>
      </c>
      <c r="L2155" s="286"/>
    </row>
    <row r="2156" spans="1:12" ht="15" customHeight="1" x14ac:dyDescent="0.25">
      <c r="A2156" s="278" t="s">
        <v>3738</v>
      </c>
      <c r="B2156" s="292" t="s">
        <v>163</v>
      </c>
      <c r="C2156" s="291" t="s">
        <v>2579</v>
      </c>
      <c r="D2156" s="291" t="s">
        <v>15</v>
      </c>
      <c r="E2156" s="291" t="s">
        <v>3642</v>
      </c>
      <c r="F2156" s="290" t="s">
        <v>20</v>
      </c>
      <c r="G2156" s="289">
        <v>39.700000000000003</v>
      </c>
      <c r="H2156" s="289">
        <v>33.75</v>
      </c>
      <c r="I2156" s="289"/>
      <c r="J2156" s="288">
        <v>63</v>
      </c>
      <c r="K2156" s="287" t="str">
        <f>IF(L2156="","",IF(L2156&lt;50,G2156-($K$9*G2156),IF(L2156&gt;=50,H2156-($K$9*H2156))))</f>
        <v/>
      </c>
      <c r="L2156" s="286"/>
    </row>
    <row r="2157" spans="1:12" ht="15" customHeight="1" x14ac:dyDescent="0.25">
      <c r="A2157" s="278" t="s">
        <v>3737</v>
      </c>
      <c r="B2157" s="292" t="s">
        <v>163</v>
      </c>
      <c r="C2157" s="291" t="s">
        <v>2579</v>
      </c>
      <c r="D2157" s="291" t="s">
        <v>15</v>
      </c>
      <c r="E2157" s="291" t="s">
        <v>3613</v>
      </c>
      <c r="F2157" s="290" t="s">
        <v>20</v>
      </c>
      <c r="G2157" s="289">
        <v>31.5</v>
      </c>
      <c r="H2157" s="289">
        <v>26.8</v>
      </c>
      <c r="I2157" s="289"/>
      <c r="J2157" s="288">
        <v>200</v>
      </c>
      <c r="K2157" s="287" t="str">
        <f>IF(L2157="","",IF(L2157&lt;50,G2157-($K$9*G2157),IF(L2157&gt;=50,H2157-($K$9*H2157))))</f>
        <v/>
      </c>
      <c r="L2157" s="286"/>
    </row>
    <row r="2158" spans="1:12" ht="15" customHeight="1" x14ac:dyDescent="0.25">
      <c r="A2158" s="278" t="s">
        <v>3736</v>
      </c>
      <c r="B2158" s="292" t="s">
        <v>163</v>
      </c>
      <c r="C2158" s="291" t="s">
        <v>2579</v>
      </c>
      <c r="D2158" s="291" t="s">
        <v>15</v>
      </c>
      <c r="E2158" s="291" t="s">
        <v>3638</v>
      </c>
      <c r="F2158" s="290" t="s">
        <v>20</v>
      </c>
      <c r="G2158" s="289">
        <v>27</v>
      </c>
      <c r="H2158" s="289">
        <v>22.95</v>
      </c>
      <c r="I2158" s="289"/>
      <c r="J2158" s="288">
        <v>396</v>
      </c>
      <c r="K2158" s="287" t="str">
        <f>IF(L2158="","",IF(L2158&lt;50,G2158-($K$9*G2158),IF(L2158&gt;=50,H2158-($K$9*H2158))))</f>
        <v/>
      </c>
      <c r="L2158" s="286"/>
    </row>
    <row r="2159" spans="1:12" ht="15" customHeight="1" x14ac:dyDescent="0.25">
      <c r="A2159" s="278" t="s">
        <v>3735</v>
      </c>
      <c r="B2159" s="292" t="s">
        <v>163</v>
      </c>
      <c r="C2159" s="291" t="s">
        <v>2579</v>
      </c>
      <c r="D2159" s="291" t="s">
        <v>15</v>
      </c>
      <c r="E2159" s="291" t="s">
        <v>3636</v>
      </c>
      <c r="F2159" s="290" t="s">
        <v>20</v>
      </c>
      <c r="G2159" s="289">
        <v>21.4</v>
      </c>
      <c r="H2159" s="289">
        <v>18.2</v>
      </c>
      <c r="I2159" s="289"/>
      <c r="J2159" s="288">
        <v>377</v>
      </c>
      <c r="K2159" s="287" t="str">
        <f>IF(L2159="","",IF(L2159&lt;50,G2159-($K$9*G2159),IF(L2159&gt;=50,H2159-($K$9*H2159))))</f>
        <v/>
      </c>
      <c r="L2159" s="286"/>
    </row>
    <row r="2160" spans="1:12" ht="15" customHeight="1" x14ac:dyDescent="0.25">
      <c r="A2160" s="278" t="s">
        <v>3734</v>
      </c>
      <c r="B2160" s="292" t="s">
        <v>163</v>
      </c>
      <c r="C2160" s="291" t="s">
        <v>2579</v>
      </c>
      <c r="D2160" s="291" t="s">
        <v>15</v>
      </c>
      <c r="E2160" s="291" t="s">
        <v>3629</v>
      </c>
      <c r="F2160" s="290" t="s">
        <v>20</v>
      </c>
      <c r="G2160" s="289">
        <v>15.9</v>
      </c>
      <c r="H2160" s="289">
        <v>13.55</v>
      </c>
      <c r="I2160" s="289"/>
      <c r="J2160" s="288">
        <v>126</v>
      </c>
      <c r="K2160" s="287" t="str">
        <f>IF(L2160="","",IF(L2160&lt;50,G2160-($K$9*G2160),IF(L2160&gt;=50,H2160-($K$9*H2160))))</f>
        <v/>
      </c>
      <c r="L2160" s="286"/>
    </row>
    <row r="2161" spans="1:12" ht="15" customHeight="1" x14ac:dyDescent="0.25">
      <c r="A2161" s="278" t="s">
        <v>3733</v>
      </c>
      <c r="B2161" s="292" t="s">
        <v>3728</v>
      </c>
      <c r="C2161" s="291" t="s">
        <v>3727</v>
      </c>
      <c r="D2161" s="291" t="s">
        <v>15</v>
      </c>
      <c r="E2161" s="291" t="s">
        <v>3681</v>
      </c>
      <c r="F2161" s="290" t="s">
        <v>20</v>
      </c>
      <c r="G2161" s="289">
        <v>48.2</v>
      </c>
      <c r="H2161" s="289">
        <v>41</v>
      </c>
      <c r="I2161" s="289"/>
      <c r="J2161" s="288">
        <v>26</v>
      </c>
      <c r="K2161" s="287" t="str">
        <f>IF(L2161="","",IF(L2161&lt;50,G2161-($K$9*G2161),IF(L2161&gt;=50,H2161-($K$9*H2161))))</f>
        <v/>
      </c>
      <c r="L2161" s="286"/>
    </row>
    <row r="2162" spans="1:12" ht="15" customHeight="1" x14ac:dyDescent="0.25">
      <c r="A2162" s="278" t="s">
        <v>3732</v>
      </c>
      <c r="B2162" s="292" t="s">
        <v>3728</v>
      </c>
      <c r="C2162" s="291" t="s">
        <v>3727</v>
      </c>
      <c r="D2162" s="291" t="s">
        <v>15</v>
      </c>
      <c r="E2162" s="291" t="s">
        <v>3615</v>
      </c>
      <c r="F2162" s="290" t="s">
        <v>20</v>
      </c>
      <c r="G2162" s="289">
        <v>37.049999999999997</v>
      </c>
      <c r="H2162" s="289">
        <v>31.5</v>
      </c>
      <c r="I2162" s="289"/>
      <c r="J2162" s="288">
        <v>140</v>
      </c>
      <c r="K2162" s="287" t="str">
        <f>IF(L2162="","",IF(L2162&lt;50,G2162-($K$9*G2162),IF(L2162&gt;=50,H2162-($K$9*H2162))))</f>
        <v/>
      </c>
      <c r="L2162" s="286"/>
    </row>
    <row r="2163" spans="1:12" ht="15" customHeight="1" x14ac:dyDescent="0.25">
      <c r="A2163" s="278" t="s">
        <v>3731</v>
      </c>
      <c r="B2163" s="292" t="s">
        <v>3728</v>
      </c>
      <c r="C2163" s="291" t="s">
        <v>3727</v>
      </c>
      <c r="D2163" s="291" t="s">
        <v>15</v>
      </c>
      <c r="E2163" s="291" t="s">
        <v>3613</v>
      </c>
      <c r="F2163" s="290" t="s">
        <v>20</v>
      </c>
      <c r="G2163" s="289">
        <v>32.700000000000003</v>
      </c>
      <c r="H2163" s="289">
        <v>27.8</v>
      </c>
      <c r="I2163" s="289"/>
      <c r="J2163" s="288">
        <v>106</v>
      </c>
      <c r="K2163" s="287" t="str">
        <f>IF(L2163="","",IF(L2163&lt;50,G2163-($K$9*G2163),IF(L2163&gt;=50,H2163-($K$9*H2163))))</f>
        <v/>
      </c>
      <c r="L2163" s="286"/>
    </row>
    <row r="2164" spans="1:12" ht="15" customHeight="1" x14ac:dyDescent="0.25">
      <c r="A2164" s="278" t="s">
        <v>3730</v>
      </c>
      <c r="B2164" s="292" t="s">
        <v>3728</v>
      </c>
      <c r="C2164" s="291" t="s">
        <v>3727</v>
      </c>
      <c r="D2164" s="291" t="s">
        <v>15</v>
      </c>
      <c r="E2164" s="291" t="s">
        <v>3636</v>
      </c>
      <c r="F2164" s="290" t="s">
        <v>20</v>
      </c>
      <c r="G2164" s="289">
        <v>22.35</v>
      </c>
      <c r="H2164" s="289">
        <v>19</v>
      </c>
      <c r="I2164" s="289"/>
      <c r="J2164" s="288">
        <v>25</v>
      </c>
      <c r="K2164" s="287" t="str">
        <f>IF(L2164="","",IF(L2164&lt;50,G2164-($K$9*G2164),IF(L2164&gt;=50,H2164-($K$9*H2164))))</f>
        <v/>
      </c>
      <c r="L2164" s="286"/>
    </row>
    <row r="2165" spans="1:12" ht="15" customHeight="1" x14ac:dyDescent="0.25">
      <c r="A2165" s="278" t="s">
        <v>3729</v>
      </c>
      <c r="B2165" s="292" t="s">
        <v>3728</v>
      </c>
      <c r="C2165" s="291" t="s">
        <v>3727</v>
      </c>
      <c r="D2165" s="291" t="s">
        <v>15</v>
      </c>
      <c r="E2165" s="291" t="s">
        <v>3629</v>
      </c>
      <c r="F2165" s="290" t="s">
        <v>20</v>
      </c>
      <c r="G2165" s="289">
        <v>16.399999999999999</v>
      </c>
      <c r="H2165" s="289">
        <v>13.95</v>
      </c>
      <c r="I2165" s="289"/>
      <c r="J2165" s="288">
        <v>26</v>
      </c>
      <c r="K2165" s="287" t="str">
        <f>IF(L2165="","",IF(L2165&lt;50,G2165-($K$9*G2165),IF(L2165&gt;=50,H2165-($K$9*H2165))))</f>
        <v/>
      </c>
      <c r="L2165" s="286"/>
    </row>
    <row r="2166" spans="1:12" ht="15" customHeight="1" x14ac:dyDescent="0.25">
      <c r="A2166" s="278" t="s">
        <v>3726</v>
      </c>
      <c r="B2166" s="292" t="s">
        <v>2597</v>
      </c>
      <c r="C2166" s="291" t="s">
        <v>2596</v>
      </c>
      <c r="D2166" s="291" t="s">
        <v>15</v>
      </c>
      <c r="E2166" s="291" t="s">
        <v>3623</v>
      </c>
      <c r="F2166" s="290" t="s">
        <v>2595</v>
      </c>
      <c r="G2166" s="289">
        <v>53.5</v>
      </c>
      <c r="H2166" s="289">
        <v>45.5</v>
      </c>
      <c r="I2166" s="289">
        <v>1.5</v>
      </c>
      <c r="J2166" s="288">
        <v>18</v>
      </c>
      <c r="K2166" s="287" t="str">
        <f>IF(L2166="","",IF(L2166&lt;50,G2166-($K$9*G2166),IF(L2166&gt;=50,H2166-($K$9*H2166))))</f>
        <v/>
      </c>
      <c r="L2166" s="286"/>
    </row>
    <row r="2167" spans="1:12" ht="15" customHeight="1" x14ac:dyDescent="0.25">
      <c r="A2167" s="278" t="s">
        <v>3725</v>
      </c>
      <c r="B2167" s="292" t="s">
        <v>137</v>
      </c>
      <c r="C2167" s="291" t="s">
        <v>2558</v>
      </c>
      <c r="D2167" s="291" t="s">
        <v>15</v>
      </c>
      <c r="E2167" s="291" t="s">
        <v>3621</v>
      </c>
      <c r="F2167" s="290" t="s">
        <v>20</v>
      </c>
      <c r="G2167" s="289">
        <v>43.1</v>
      </c>
      <c r="H2167" s="289">
        <v>36.65</v>
      </c>
      <c r="I2167" s="289">
        <v>1</v>
      </c>
      <c r="J2167" s="288">
        <v>275</v>
      </c>
      <c r="K2167" s="287" t="str">
        <f>IF(L2167="","",IF(L2167&lt;50,G2167-($K$9*G2167),IF(L2167&gt;=50,H2167-($K$9*H2167))))</f>
        <v/>
      </c>
      <c r="L2167" s="286"/>
    </row>
    <row r="2168" spans="1:12" ht="15" customHeight="1" x14ac:dyDescent="0.25">
      <c r="A2168" s="278" t="s">
        <v>3724</v>
      </c>
      <c r="B2168" s="292" t="s">
        <v>137</v>
      </c>
      <c r="C2168" s="291" t="s">
        <v>2558</v>
      </c>
      <c r="D2168" s="291" t="s">
        <v>15</v>
      </c>
      <c r="E2168" s="291" t="s">
        <v>3708</v>
      </c>
      <c r="F2168" s="290" t="s">
        <v>20</v>
      </c>
      <c r="G2168" s="289">
        <v>37.75</v>
      </c>
      <c r="H2168" s="289">
        <v>32.1</v>
      </c>
      <c r="I2168" s="289">
        <v>1</v>
      </c>
      <c r="J2168" s="288">
        <v>362</v>
      </c>
      <c r="K2168" s="287" t="str">
        <f>IF(L2168="","",IF(L2168&lt;50,G2168-($K$9*G2168),IF(L2168&gt;=50,H2168-($K$9*H2168))))</f>
        <v/>
      </c>
      <c r="L2168" s="286"/>
    </row>
    <row r="2169" spans="1:12" ht="15" customHeight="1" x14ac:dyDescent="0.25">
      <c r="A2169" s="278" t="s">
        <v>3723</v>
      </c>
      <c r="B2169" s="292" t="s">
        <v>137</v>
      </c>
      <c r="C2169" s="291" t="s">
        <v>2558</v>
      </c>
      <c r="D2169" s="291" t="s">
        <v>15</v>
      </c>
      <c r="E2169" s="291" t="s">
        <v>3619</v>
      </c>
      <c r="F2169" s="290" t="s">
        <v>20</v>
      </c>
      <c r="G2169" s="289">
        <v>38.049999999999997</v>
      </c>
      <c r="H2169" s="289">
        <v>32.35</v>
      </c>
      <c r="I2169" s="289">
        <v>1</v>
      </c>
      <c r="J2169" s="288">
        <v>58</v>
      </c>
      <c r="K2169" s="287" t="str">
        <f>IF(L2169="","",IF(L2169&lt;50,G2169-($K$9*G2169),IF(L2169&gt;=50,H2169-($K$9*H2169))))</f>
        <v/>
      </c>
      <c r="L2169" s="286"/>
    </row>
    <row r="2170" spans="1:12" ht="15" customHeight="1" x14ac:dyDescent="0.25">
      <c r="A2170" s="278" t="s">
        <v>3722</v>
      </c>
      <c r="B2170" s="292" t="s">
        <v>137</v>
      </c>
      <c r="C2170" s="291" t="s">
        <v>2558</v>
      </c>
      <c r="D2170" s="291" t="s">
        <v>15</v>
      </c>
      <c r="E2170" s="291" t="s">
        <v>3705</v>
      </c>
      <c r="F2170" s="290" t="s">
        <v>20</v>
      </c>
      <c r="G2170" s="289">
        <v>33.299999999999997</v>
      </c>
      <c r="H2170" s="289">
        <v>28.35</v>
      </c>
      <c r="I2170" s="289">
        <v>1</v>
      </c>
      <c r="J2170" s="288">
        <v>57</v>
      </c>
      <c r="K2170" s="287" t="str">
        <f>IF(L2170="","",IF(L2170&lt;50,G2170-($K$9*G2170),IF(L2170&gt;=50,H2170-($K$9*H2170))))</f>
        <v/>
      </c>
      <c r="L2170" s="286"/>
    </row>
    <row r="2171" spans="1:12" ht="15" customHeight="1" x14ac:dyDescent="0.25">
      <c r="A2171" s="278" t="s">
        <v>3721</v>
      </c>
      <c r="B2171" s="292" t="s">
        <v>137</v>
      </c>
      <c r="C2171" s="291" t="s">
        <v>2558</v>
      </c>
      <c r="D2171" s="291" t="s">
        <v>15</v>
      </c>
      <c r="E2171" s="291" t="s">
        <v>3617</v>
      </c>
      <c r="F2171" s="290" t="s">
        <v>20</v>
      </c>
      <c r="G2171" s="289">
        <v>31.25</v>
      </c>
      <c r="H2171" s="289">
        <v>26.6</v>
      </c>
      <c r="I2171" s="289">
        <v>1</v>
      </c>
      <c r="J2171" s="288">
        <v>139</v>
      </c>
      <c r="K2171" s="287" t="str">
        <f>IF(L2171="","",IF(L2171&lt;50,G2171-($K$9*G2171),IF(L2171&gt;=50,H2171-($K$9*H2171))))</f>
        <v/>
      </c>
      <c r="L2171" s="286"/>
    </row>
    <row r="2172" spans="1:12" ht="15" customHeight="1" x14ac:dyDescent="0.25">
      <c r="A2172" s="278" t="s">
        <v>3720</v>
      </c>
      <c r="B2172" s="292" t="s">
        <v>137</v>
      </c>
      <c r="C2172" s="291" t="s">
        <v>2558</v>
      </c>
      <c r="D2172" s="291" t="s">
        <v>15</v>
      </c>
      <c r="E2172" s="291" t="s">
        <v>3661</v>
      </c>
      <c r="F2172" s="290" t="s">
        <v>20</v>
      </c>
      <c r="G2172" s="289">
        <v>27.35</v>
      </c>
      <c r="H2172" s="289">
        <v>23.25</v>
      </c>
      <c r="I2172" s="289">
        <v>1</v>
      </c>
      <c r="J2172" s="288">
        <v>93</v>
      </c>
      <c r="K2172" s="287" t="str">
        <f>IF(L2172="","",IF(L2172&lt;50,G2172-($K$9*G2172),IF(L2172&gt;=50,H2172-($K$9*H2172))))</f>
        <v/>
      </c>
      <c r="L2172" s="286"/>
    </row>
    <row r="2173" spans="1:12" ht="15" customHeight="1" x14ac:dyDescent="0.25">
      <c r="A2173" s="278" t="s">
        <v>3719</v>
      </c>
      <c r="B2173" s="292" t="s">
        <v>137</v>
      </c>
      <c r="C2173" s="291" t="s">
        <v>2558</v>
      </c>
      <c r="D2173" s="291" t="s">
        <v>15</v>
      </c>
      <c r="E2173" s="291" t="s">
        <v>3681</v>
      </c>
      <c r="F2173" s="290" t="s">
        <v>20</v>
      </c>
      <c r="G2173" s="289">
        <v>49.45</v>
      </c>
      <c r="H2173" s="289">
        <v>42.05</v>
      </c>
      <c r="I2173" s="289">
        <v>1</v>
      </c>
      <c r="J2173" s="288">
        <v>22</v>
      </c>
      <c r="K2173" s="287" t="str">
        <f>IF(L2173="","",IF(L2173&lt;50,G2173-($K$9*G2173),IF(L2173&gt;=50,H2173-($K$9*H2173))))</f>
        <v/>
      </c>
      <c r="L2173" s="286"/>
    </row>
    <row r="2174" spans="1:12" ht="15" customHeight="1" x14ac:dyDescent="0.25">
      <c r="A2174" s="278" t="s">
        <v>3718</v>
      </c>
      <c r="B2174" s="292" t="s">
        <v>137</v>
      </c>
      <c r="C2174" s="291" t="s">
        <v>2558</v>
      </c>
      <c r="D2174" s="291" t="s">
        <v>15</v>
      </c>
      <c r="E2174" s="291" t="s">
        <v>3638</v>
      </c>
      <c r="F2174" s="290" t="s">
        <v>20</v>
      </c>
      <c r="G2174" s="289">
        <v>25.35</v>
      </c>
      <c r="H2174" s="289">
        <v>21.55</v>
      </c>
      <c r="I2174" s="289">
        <v>1</v>
      </c>
      <c r="J2174" s="288">
        <v>80</v>
      </c>
      <c r="K2174" s="287" t="str">
        <f>IF(L2174="","",IF(L2174&lt;50,G2174-($K$9*G2174),IF(L2174&gt;=50,H2174-($K$9*H2174))))</f>
        <v/>
      </c>
      <c r="L2174" s="286"/>
    </row>
    <row r="2175" spans="1:12" ht="15" customHeight="1" x14ac:dyDescent="0.25">
      <c r="A2175" s="278" t="s">
        <v>3717</v>
      </c>
      <c r="B2175" s="292" t="s">
        <v>124</v>
      </c>
      <c r="C2175" s="291" t="s">
        <v>3697</v>
      </c>
      <c r="D2175" s="291" t="s">
        <v>15</v>
      </c>
      <c r="E2175" s="291" t="s">
        <v>3625</v>
      </c>
      <c r="F2175" s="290" t="s">
        <v>20</v>
      </c>
      <c r="G2175" s="289">
        <v>52.9</v>
      </c>
      <c r="H2175" s="289">
        <v>45</v>
      </c>
      <c r="I2175" s="289"/>
      <c r="J2175" s="288">
        <v>151</v>
      </c>
      <c r="K2175" s="287" t="str">
        <f>IF(L2175="","",IF(L2175&lt;50,G2175-($K$9*G2175),IF(L2175&gt;=50,H2175-($K$9*H2175))))</f>
        <v/>
      </c>
      <c r="L2175" s="286"/>
    </row>
    <row r="2176" spans="1:12" ht="15" customHeight="1" x14ac:dyDescent="0.25">
      <c r="A2176" s="278" t="s">
        <v>3716</v>
      </c>
      <c r="B2176" s="292" t="s">
        <v>124</v>
      </c>
      <c r="C2176" s="291" t="s">
        <v>3697</v>
      </c>
      <c r="D2176" s="291" t="s">
        <v>15</v>
      </c>
      <c r="E2176" s="291" t="s">
        <v>3715</v>
      </c>
      <c r="F2176" s="290" t="s">
        <v>20</v>
      </c>
      <c r="G2176" s="289">
        <v>46.3</v>
      </c>
      <c r="H2176" s="289">
        <v>39.4</v>
      </c>
      <c r="I2176" s="289"/>
      <c r="J2176" s="288">
        <v>39</v>
      </c>
      <c r="K2176" s="287" t="str">
        <f>IF(L2176="","",IF(L2176&lt;50,G2176-($K$9*G2176),IF(L2176&gt;=50,H2176-($K$9*H2176))))</f>
        <v/>
      </c>
      <c r="L2176" s="286"/>
    </row>
    <row r="2177" spans="1:12" ht="15" customHeight="1" x14ac:dyDescent="0.25">
      <c r="A2177" s="278" t="s">
        <v>3714</v>
      </c>
      <c r="B2177" s="292" t="s">
        <v>124</v>
      </c>
      <c r="C2177" s="291" t="s">
        <v>3697</v>
      </c>
      <c r="D2177" s="291" t="s">
        <v>15</v>
      </c>
      <c r="E2177" s="291" t="s">
        <v>3623</v>
      </c>
      <c r="F2177" s="290" t="s">
        <v>20</v>
      </c>
      <c r="G2177" s="289">
        <v>48.1</v>
      </c>
      <c r="H2177" s="289">
        <v>40.9</v>
      </c>
      <c r="I2177" s="289"/>
      <c r="J2177" s="288">
        <v>327</v>
      </c>
      <c r="K2177" s="287" t="str">
        <f>IF(L2177="","",IF(L2177&lt;50,G2177-($K$9*G2177),IF(L2177&gt;=50,H2177-($K$9*H2177))))</f>
        <v/>
      </c>
      <c r="L2177" s="286"/>
    </row>
    <row r="2178" spans="1:12" ht="15" customHeight="1" x14ac:dyDescent="0.25">
      <c r="A2178" s="278" t="s">
        <v>3713</v>
      </c>
      <c r="B2178" s="292" t="s">
        <v>124</v>
      </c>
      <c r="C2178" s="291" t="s">
        <v>3697</v>
      </c>
      <c r="D2178" s="291" t="s">
        <v>15</v>
      </c>
      <c r="E2178" s="291" t="s">
        <v>3712</v>
      </c>
      <c r="F2178" s="290" t="s">
        <v>20</v>
      </c>
      <c r="G2178" s="289">
        <v>42.1</v>
      </c>
      <c r="H2178" s="289">
        <v>35.799999999999997</v>
      </c>
      <c r="I2178" s="289"/>
      <c r="J2178" s="288">
        <v>117</v>
      </c>
      <c r="K2178" s="287" t="str">
        <f>IF(L2178="","",IF(L2178&lt;50,G2178-($K$9*G2178),IF(L2178&gt;=50,H2178-($K$9*H2178))))</f>
        <v/>
      </c>
      <c r="L2178" s="286"/>
    </row>
    <row r="2179" spans="1:12" ht="15" customHeight="1" x14ac:dyDescent="0.25">
      <c r="A2179" s="278" t="s">
        <v>3711</v>
      </c>
      <c r="B2179" s="292" t="s">
        <v>124</v>
      </c>
      <c r="C2179" s="291" t="s">
        <v>3697</v>
      </c>
      <c r="D2179" s="291" t="s">
        <v>15</v>
      </c>
      <c r="E2179" s="291" t="s">
        <v>3688</v>
      </c>
      <c r="F2179" s="290" t="s">
        <v>20</v>
      </c>
      <c r="G2179" s="289">
        <v>46.1</v>
      </c>
      <c r="H2179" s="289">
        <v>39.200000000000003</v>
      </c>
      <c r="I2179" s="289"/>
      <c r="J2179" s="288">
        <v>43</v>
      </c>
      <c r="K2179" s="287" t="str">
        <f>IF(L2179="","",IF(L2179&lt;50,G2179-($K$9*G2179),IF(L2179&gt;=50,H2179-($K$9*H2179))))</f>
        <v/>
      </c>
      <c r="L2179" s="286"/>
    </row>
    <row r="2180" spans="1:12" ht="15" customHeight="1" x14ac:dyDescent="0.25">
      <c r="A2180" s="278" t="s">
        <v>3710</v>
      </c>
      <c r="B2180" s="292" t="s">
        <v>124</v>
      </c>
      <c r="C2180" s="291" t="s">
        <v>3697</v>
      </c>
      <c r="D2180" s="291" t="s">
        <v>15</v>
      </c>
      <c r="E2180" s="291" t="s">
        <v>3686</v>
      </c>
      <c r="F2180" s="290" t="s">
        <v>20</v>
      </c>
      <c r="G2180" s="289">
        <v>44.7</v>
      </c>
      <c r="H2180" s="289">
        <v>38</v>
      </c>
      <c r="I2180" s="289"/>
      <c r="J2180" s="288">
        <v>43</v>
      </c>
      <c r="K2180" s="287" t="str">
        <f>IF(L2180="","",IF(L2180&lt;50,G2180-($K$9*G2180),IF(L2180&gt;=50,H2180-($K$9*H2180))))</f>
        <v/>
      </c>
      <c r="L2180" s="286"/>
    </row>
    <row r="2181" spans="1:12" ht="15" customHeight="1" x14ac:dyDescent="0.25">
      <c r="A2181" s="278" t="s">
        <v>3709</v>
      </c>
      <c r="B2181" s="292" t="s">
        <v>124</v>
      </c>
      <c r="C2181" s="291" t="s">
        <v>3697</v>
      </c>
      <c r="D2181" s="291" t="s">
        <v>15</v>
      </c>
      <c r="E2181" s="291" t="s">
        <v>3708</v>
      </c>
      <c r="F2181" s="290" t="s">
        <v>20</v>
      </c>
      <c r="G2181" s="289">
        <v>37.549999999999997</v>
      </c>
      <c r="H2181" s="289">
        <v>31.95</v>
      </c>
      <c r="I2181" s="289"/>
      <c r="J2181" s="288">
        <v>130</v>
      </c>
      <c r="K2181" s="287" t="str">
        <f>IF(L2181="","",IF(L2181&lt;50,G2181-($K$9*G2181),IF(L2181&gt;=50,H2181-($K$9*H2181))))</f>
        <v/>
      </c>
      <c r="L2181" s="286"/>
    </row>
    <row r="2182" spans="1:12" ht="15" customHeight="1" x14ac:dyDescent="0.25">
      <c r="A2182" s="278" t="s">
        <v>3707</v>
      </c>
      <c r="B2182" s="292" t="s">
        <v>124</v>
      </c>
      <c r="C2182" s="291" t="s">
        <v>3697</v>
      </c>
      <c r="D2182" s="291" t="s">
        <v>15</v>
      </c>
      <c r="E2182" s="291" t="s">
        <v>3619</v>
      </c>
      <c r="F2182" s="290" t="s">
        <v>20</v>
      </c>
      <c r="G2182" s="289">
        <v>37.6</v>
      </c>
      <c r="H2182" s="289">
        <v>32</v>
      </c>
      <c r="I2182" s="289"/>
      <c r="J2182" s="288">
        <v>13</v>
      </c>
      <c r="K2182" s="287" t="str">
        <f>IF(L2182="","",IF(L2182&lt;50,G2182-($K$9*G2182),IF(L2182&gt;=50,H2182-($K$9*H2182))))</f>
        <v/>
      </c>
      <c r="L2182" s="286"/>
    </row>
    <row r="2183" spans="1:12" ht="15" customHeight="1" x14ac:dyDescent="0.25">
      <c r="A2183" s="278" t="s">
        <v>3706</v>
      </c>
      <c r="B2183" s="292" t="s">
        <v>124</v>
      </c>
      <c r="C2183" s="291" t="s">
        <v>3697</v>
      </c>
      <c r="D2183" s="291" t="s">
        <v>15</v>
      </c>
      <c r="E2183" s="291" t="s">
        <v>3705</v>
      </c>
      <c r="F2183" s="290" t="s">
        <v>20</v>
      </c>
      <c r="G2183" s="289">
        <v>32.9</v>
      </c>
      <c r="H2183" s="289">
        <v>28</v>
      </c>
      <c r="I2183" s="289"/>
      <c r="J2183" s="288">
        <v>26</v>
      </c>
      <c r="K2183" s="287" t="str">
        <f>IF(L2183="","",IF(L2183&lt;50,G2183-($K$9*G2183),IF(L2183&gt;=50,H2183-($K$9*H2183))))</f>
        <v/>
      </c>
      <c r="L2183" s="286"/>
    </row>
    <row r="2184" spans="1:12" ht="15" customHeight="1" x14ac:dyDescent="0.25">
      <c r="A2184" s="278" t="s">
        <v>3704</v>
      </c>
      <c r="B2184" s="292" t="s">
        <v>124</v>
      </c>
      <c r="C2184" s="291" t="s">
        <v>3697</v>
      </c>
      <c r="D2184" s="291" t="s">
        <v>15</v>
      </c>
      <c r="E2184" s="291" t="s">
        <v>3681</v>
      </c>
      <c r="F2184" s="290" t="s">
        <v>20</v>
      </c>
      <c r="G2184" s="289">
        <v>39.799999999999997</v>
      </c>
      <c r="H2184" s="289">
        <v>33.85</v>
      </c>
      <c r="I2184" s="289"/>
      <c r="J2184" s="288">
        <v>72</v>
      </c>
      <c r="K2184" s="287" t="str">
        <f>IF(L2184="","",IF(L2184&lt;50,G2184-($K$9*G2184),IF(L2184&gt;=50,H2184-($K$9*H2184))))</f>
        <v/>
      </c>
      <c r="L2184" s="286"/>
    </row>
    <row r="2185" spans="1:12" ht="15" customHeight="1" x14ac:dyDescent="0.25">
      <c r="A2185" s="278" t="s">
        <v>3703</v>
      </c>
      <c r="B2185" s="292" t="s">
        <v>124</v>
      </c>
      <c r="C2185" s="291" t="s">
        <v>3697</v>
      </c>
      <c r="D2185" s="291" t="s">
        <v>15</v>
      </c>
      <c r="E2185" s="291" t="s">
        <v>3679</v>
      </c>
      <c r="F2185" s="290" t="s">
        <v>20</v>
      </c>
      <c r="G2185" s="289">
        <v>38</v>
      </c>
      <c r="H2185" s="289">
        <v>32.299999999999997</v>
      </c>
      <c r="I2185" s="289"/>
      <c r="J2185" s="288">
        <v>43</v>
      </c>
      <c r="K2185" s="287" t="str">
        <f>IF(L2185="","",IF(L2185&lt;50,G2185-($K$9*G2185),IF(L2185&gt;=50,H2185-($K$9*H2185))))</f>
        <v/>
      </c>
      <c r="L2185" s="286"/>
    </row>
    <row r="2186" spans="1:12" ht="15" customHeight="1" x14ac:dyDescent="0.25">
      <c r="A2186" s="278" t="s">
        <v>3702</v>
      </c>
      <c r="B2186" s="292" t="s">
        <v>124</v>
      </c>
      <c r="C2186" s="291" t="s">
        <v>3697</v>
      </c>
      <c r="D2186" s="291" t="s">
        <v>15</v>
      </c>
      <c r="E2186" s="291" t="s">
        <v>3642</v>
      </c>
      <c r="F2186" s="290" t="s">
        <v>20</v>
      </c>
      <c r="G2186" s="289">
        <v>36.200000000000003</v>
      </c>
      <c r="H2186" s="289">
        <v>30.8</v>
      </c>
      <c r="I2186" s="289"/>
      <c r="J2186" s="288">
        <v>273</v>
      </c>
      <c r="K2186" s="287" t="str">
        <f>IF(L2186="","",IF(L2186&lt;50,G2186-($K$9*G2186),IF(L2186&gt;=50,H2186-($K$9*H2186))))</f>
        <v/>
      </c>
      <c r="L2186" s="286"/>
    </row>
    <row r="2187" spans="1:12" ht="15" customHeight="1" x14ac:dyDescent="0.25">
      <c r="A2187" s="278" t="s">
        <v>3701</v>
      </c>
      <c r="B2187" s="292" t="s">
        <v>124</v>
      </c>
      <c r="C2187" s="291" t="s">
        <v>3697</v>
      </c>
      <c r="D2187" s="291" t="s">
        <v>15</v>
      </c>
      <c r="E2187" s="291" t="s">
        <v>3615</v>
      </c>
      <c r="F2187" s="290" t="s">
        <v>20</v>
      </c>
      <c r="G2187" s="289">
        <v>32.9</v>
      </c>
      <c r="H2187" s="289">
        <v>28</v>
      </c>
      <c r="I2187" s="289"/>
      <c r="J2187" s="288">
        <v>87</v>
      </c>
      <c r="K2187" s="287" t="str">
        <f>IF(L2187="","",IF(L2187&lt;50,G2187-($K$9*G2187),IF(L2187&gt;=50,H2187-($K$9*H2187))))</f>
        <v/>
      </c>
      <c r="L2187" s="286"/>
    </row>
    <row r="2188" spans="1:12" ht="15" customHeight="1" x14ac:dyDescent="0.25">
      <c r="A2188" s="278" t="s">
        <v>3700</v>
      </c>
      <c r="B2188" s="292" t="s">
        <v>124</v>
      </c>
      <c r="C2188" s="291" t="s">
        <v>3697</v>
      </c>
      <c r="D2188" s="291" t="s">
        <v>15</v>
      </c>
      <c r="E2188" s="291" t="s">
        <v>3613</v>
      </c>
      <c r="F2188" s="290" t="s">
        <v>20</v>
      </c>
      <c r="G2188" s="289">
        <v>28.7</v>
      </c>
      <c r="H2188" s="289">
        <v>24.4</v>
      </c>
      <c r="I2188" s="289"/>
      <c r="J2188" s="288">
        <v>91</v>
      </c>
      <c r="K2188" s="287" t="str">
        <f>IF(L2188="","",IF(L2188&lt;50,G2188-($K$9*G2188),IF(L2188&gt;=50,H2188-($K$9*H2188))))</f>
        <v/>
      </c>
      <c r="L2188" s="286"/>
    </row>
    <row r="2189" spans="1:12" ht="15" customHeight="1" x14ac:dyDescent="0.25">
      <c r="A2189" s="278" t="s">
        <v>3699</v>
      </c>
      <c r="B2189" s="292" t="s">
        <v>124</v>
      </c>
      <c r="C2189" s="291" t="s">
        <v>3697</v>
      </c>
      <c r="D2189" s="291" t="s">
        <v>15</v>
      </c>
      <c r="E2189" s="291" t="s">
        <v>3638</v>
      </c>
      <c r="F2189" s="290" t="s">
        <v>20</v>
      </c>
      <c r="G2189" s="289">
        <v>24.1</v>
      </c>
      <c r="H2189" s="289">
        <v>20.5</v>
      </c>
      <c r="I2189" s="289"/>
      <c r="J2189" s="288">
        <v>36</v>
      </c>
      <c r="K2189" s="287" t="str">
        <f>IF(L2189="","",IF(L2189&lt;50,G2189-($K$9*G2189),IF(L2189&gt;=50,H2189-($K$9*H2189))))</f>
        <v/>
      </c>
      <c r="L2189" s="286"/>
    </row>
    <row r="2190" spans="1:12" ht="15" customHeight="1" x14ac:dyDescent="0.25">
      <c r="A2190" s="278" t="s">
        <v>3698</v>
      </c>
      <c r="B2190" s="292" t="s">
        <v>124</v>
      </c>
      <c r="C2190" s="291" t="s">
        <v>3697</v>
      </c>
      <c r="D2190" s="291" t="s">
        <v>15</v>
      </c>
      <c r="E2190" s="291" t="s">
        <v>3636</v>
      </c>
      <c r="F2190" s="290" t="s">
        <v>20</v>
      </c>
      <c r="G2190" s="289">
        <v>19.350000000000001</v>
      </c>
      <c r="H2190" s="289">
        <v>16.45</v>
      </c>
      <c r="I2190" s="289"/>
      <c r="J2190" s="288">
        <v>29</v>
      </c>
      <c r="K2190" s="287" t="str">
        <f>IF(L2190="","",IF(L2190&lt;50,G2190-($K$9*G2190),IF(L2190&gt;=50,H2190-($K$9*H2190))))</f>
        <v/>
      </c>
      <c r="L2190" s="286"/>
    </row>
    <row r="2191" spans="1:12" ht="15" customHeight="1" x14ac:dyDescent="0.25">
      <c r="A2191" s="278" t="s">
        <v>3696</v>
      </c>
      <c r="B2191" s="292" t="s">
        <v>2563</v>
      </c>
      <c r="C2191" s="291" t="s">
        <v>2562</v>
      </c>
      <c r="D2191" s="291" t="s">
        <v>15</v>
      </c>
      <c r="E2191" s="291" t="s">
        <v>3625</v>
      </c>
      <c r="F2191" s="290" t="s">
        <v>20</v>
      </c>
      <c r="G2191" s="289">
        <v>53</v>
      </c>
      <c r="H2191" s="289">
        <v>45.05</v>
      </c>
      <c r="I2191" s="289">
        <v>1.75</v>
      </c>
      <c r="J2191" s="288">
        <v>64</v>
      </c>
      <c r="K2191" s="287" t="str">
        <f>IF(L2191="","",IF(L2191&lt;50,G2191-($K$9*G2191),IF(L2191&gt;=50,H2191-($K$9*H2191))))</f>
        <v/>
      </c>
      <c r="L2191" s="286"/>
    </row>
    <row r="2192" spans="1:12" ht="15" customHeight="1" x14ac:dyDescent="0.25">
      <c r="A2192" s="278" t="s">
        <v>3695</v>
      </c>
      <c r="B2192" s="292" t="s">
        <v>2563</v>
      </c>
      <c r="C2192" s="291" t="s">
        <v>2562</v>
      </c>
      <c r="D2192" s="291" t="s">
        <v>15</v>
      </c>
      <c r="E2192" s="291" t="s">
        <v>3623</v>
      </c>
      <c r="F2192" s="290" t="s">
        <v>20</v>
      </c>
      <c r="G2192" s="289">
        <v>47.9</v>
      </c>
      <c r="H2192" s="289">
        <v>40.75</v>
      </c>
      <c r="I2192" s="289">
        <v>1.75</v>
      </c>
      <c r="J2192" s="288">
        <v>26</v>
      </c>
      <c r="K2192" s="287" t="str">
        <f>IF(L2192="","",IF(L2192&lt;50,G2192-($K$9*G2192),IF(L2192&gt;=50,H2192-($K$9*H2192))))</f>
        <v/>
      </c>
      <c r="L2192" s="286"/>
    </row>
    <row r="2193" spans="1:12" ht="15" customHeight="1" x14ac:dyDescent="0.25">
      <c r="A2193" s="278" t="s">
        <v>3694</v>
      </c>
      <c r="B2193" s="292" t="s">
        <v>2563</v>
      </c>
      <c r="C2193" s="291" t="s">
        <v>2562</v>
      </c>
      <c r="D2193" s="291" t="s">
        <v>15</v>
      </c>
      <c r="E2193" s="291" t="s">
        <v>3621</v>
      </c>
      <c r="F2193" s="290" t="s">
        <v>20</v>
      </c>
      <c r="G2193" s="289">
        <v>43.55</v>
      </c>
      <c r="H2193" s="289">
        <v>37.049999999999997</v>
      </c>
      <c r="I2193" s="289">
        <v>1.75</v>
      </c>
      <c r="J2193" s="288">
        <v>200</v>
      </c>
      <c r="K2193" s="287" t="str">
        <f>IF(L2193="","",IF(L2193&lt;50,G2193-($K$9*G2193),IF(L2193&gt;=50,H2193-($K$9*H2193))))</f>
        <v/>
      </c>
      <c r="L2193" s="286"/>
    </row>
    <row r="2194" spans="1:12" ht="15" customHeight="1" x14ac:dyDescent="0.25">
      <c r="A2194" s="278" t="s">
        <v>3693</v>
      </c>
      <c r="B2194" s="292" t="s">
        <v>125</v>
      </c>
      <c r="C2194" s="291" t="s">
        <v>2573</v>
      </c>
      <c r="D2194" s="291" t="s">
        <v>15</v>
      </c>
      <c r="E2194" s="291" t="s">
        <v>3634</v>
      </c>
      <c r="F2194" s="290" t="s">
        <v>16</v>
      </c>
      <c r="G2194" s="289">
        <v>65.900000000000006</v>
      </c>
      <c r="H2194" s="289">
        <v>56.05</v>
      </c>
      <c r="I2194" s="289">
        <v>2</v>
      </c>
      <c r="J2194" s="288">
        <v>49</v>
      </c>
      <c r="K2194" s="287" t="str">
        <f>IF(L2194="","",IF(L2194&lt;50,G2194-($K$9*G2194),IF(L2194&gt;=50,H2194-($K$9*H2194))))</f>
        <v/>
      </c>
      <c r="L2194" s="286"/>
    </row>
    <row r="2195" spans="1:12" ht="15" customHeight="1" x14ac:dyDescent="0.25">
      <c r="A2195" s="278" t="s">
        <v>3692</v>
      </c>
      <c r="B2195" s="292" t="s">
        <v>125</v>
      </c>
      <c r="C2195" s="291" t="s">
        <v>2573</v>
      </c>
      <c r="D2195" s="291" t="s">
        <v>15</v>
      </c>
      <c r="E2195" s="291" t="s">
        <v>3627</v>
      </c>
      <c r="F2195" s="290" t="s">
        <v>16</v>
      </c>
      <c r="G2195" s="289">
        <v>60.05</v>
      </c>
      <c r="H2195" s="289">
        <v>51.05</v>
      </c>
      <c r="I2195" s="289">
        <v>2</v>
      </c>
      <c r="J2195" s="288">
        <v>227</v>
      </c>
      <c r="K2195" s="287" t="str">
        <f>IF(L2195="","",IF(L2195&lt;50,G2195-($K$9*G2195),IF(L2195&gt;=50,H2195-($K$9*H2195))))</f>
        <v/>
      </c>
      <c r="L2195" s="286"/>
    </row>
    <row r="2196" spans="1:12" ht="15" customHeight="1" x14ac:dyDescent="0.25">
      <c r="A2196" s="278" t="s">
        <v>3691</v>
      </c>
      <c r="B2196" s="292" t="s">
        <v>125</v>
      </c>
      <c r="C2196" s="291" t="s">
        <v>2573</v>
      </c>
      <c r="D2196" s="291" t="s">
        <v>15</v>
      </c>
      <c r="E2196" s="291" t="s">
        <v>3625</v>
      </c>
      <c r="F2196" s="290" t="s">
        <v>16</v>
      </c>
      <c r="G2196" s="289">
        <v>54.7</v>
      </c>
      <c r="H2196" s="289">
        <v>46.5</v>
      </c>
      <c r="I2196" s="289">
        <v>2</v>
      </c>
      <c r="J2196" s="288">
        <v>223</v>
      </c>
      <c r="K2196" s="287" t="str">
        <f>IF(L2196="","",IF(L2196&lt;50,G2196-($K$9*G2196),IF(L2196&gt;=50,H2196-($K$9*H2196))))</f>
        <v/>
      </c>
      <c r="L2196" s="286"/>
    </row>
    <row r="2197" spans="1:12" ht="15" customHeight="1" x14ac:dyDescent="0.25">
      <c r="A2197" s="278" t="s">
        <v>3690</v>
      </c>
      <c r="B2197" s="292" t="s">
        <v>125</v>
      </c>
      <c r="C2197" s="291" t="s">
        <v>2573</v>
      </c>
      <c r="D2197" s="291" t="s">
        <v>15</v>
      </c>
      <c r="E2197" s="291" t="s">
        <v>3623</v>
      </c>
      <c r="F2197" s="290" t="s">
        <v>16</v>
      </c>
      <c r="G2197" s="289">
        <v>49.1</v>
      </c>
      <c r="H2197" s="289">
        <v>41.75</v>
      </c>
      <c r="I2197" s="289">
        <v>2</v>
      </c>
      <c r="J2197" s="288">
        <v>233</v>
      </c>
      <c r="K2197" s="287" t="str">
        <f>IF(L2197="","",IF(L2197&lt;50,G2197-($K$9*G2197),IF(L2197&gt;=50,H2197-($K$9*H2197))))</f>
        <v/>
      </c>
      <c r="L2197" s="286"/>
    </row>
    <row r="2198" spans="1:12" ht="15" customHeight="1" x14ac:dyDescent="0.25">
      <c r="A2198" s="278" t="s">
        <v>3689</v>
      </c>
      <c r="B2198" s="292" t="s">
        <v>125</v>
      </c>
      <c r="C2198" s="291" t="s">
        <v>2573</v>
      </c>
      <c r="D2198" s="291" t="s">
        <v>15</v>
      </c>
      <c r="E2198" s="291" t="s">
        <v>3688</v>
      </c>
      <c r="F2198" s="290" t="s">
        <v>16</v>
      </c>
      <c r="G2198" s="289">
        <v>55</v>
      </c>
      <c r="H2198" s="289">
        <v>46.75</v>
      </c>
      <c r="I2198" s="289">
        <v>2</v>
      </c>
      <c r="J2198" s="288">
        <v>43</v>
      </c>
      <c r="K2198" s="287" t="str">
        <f>IF(L2198="","",IF(L2198&lt;50,G2198-($K$9*G2198),IF(L2198&gt;=50,H2198-($K$9*H2198))))</f>
        <v/>
      </c>
      <c r="L2198" s="286"/>
    </row>
    <row r="2199" spans="1:12" ht="15" customHeight="1" x14ac:dyDescent="0.25">
      <c r="A2199" s="278" t="s">
        <v>3687</v>
      </c>
      <c r="B2199" s="292" t="s">
        <v>125</v>
      </c>
      <c r="C2199" s="291" t="s">
        <v>2573</v>
      </c>
      <c r="D2199" s="291" t="s">
        <v>15</v>
      </c>
      <c r="E2199" s="291" t="s">
        <v>3686</v>
      </c>
      <c r="F2199" s="290" t="s">
        <v>16</v>
      </c>
      <c r="G2199" s="289">
        <v>48.7</v>
      </c>
      <c r="H2199" s="289">
        <v>41.4</v>
      </c>
      <c r="I2199" s="289">
        <v>2</v>
      </c>
      <c r="J2199" s="288">
        <v>71</v>
      </c>
      <c r="K2199" s="287" t="str">
        <f>IF(L2199="","",IF(L2199&lt;50,G2199-($K$9*G2199),IF(L2199&gt;=50,H2199-($K$9*H2199))))</f>
        <v/>
      </c>
      <c r="L2199" s="286"/>
    </row>
    <row r="2200" spans="1:12" ht="15" customHeight="1" x14ac:dyDescent="0.25">
      <c r="A2200" s="278" t="s">
        <v>3685</v>
      </c>
      <c r="B2200" s="292" t="s">
        <v>125</v>
      </c>
      <c r="C2200" s="291" t="s">
        <v>2573</v>
      </c>
      <c r="D2200" s="291" t="s">
        <v>15</v>
      </c>
      <c r="E2200" s="291" t="s">
        <v>3621</v>
      </c>
      <c r="F2200" s="290" t="s">
        <v>16</v>
      </c>
      <c r="G2200" s="289">
        <v>43.5</v>
      </c>
      <c r="H2200" s="289">
        <v>37</v>
      </c>
      <c r="I2200" s="289">
        <v>2</v>
      </c>
      <c r="J2200" s="288">
        <v>90</v>
      </c>
      <c r="K2200" s="287" t="str">
        <f>IF(L2200="","",IF(L2200&lt;50,G2200-($K$9*G2200),IF(L2200&gt;=50,H2200-($K$9*H2200))))</f>
        <v/>
      </c>
      <c r="L2200" s="286"/>
    </row>
    <row r="2201" spans="1:12" ht="15" customHeight="1" x14ac:dyDescent="0.25">
      <c r="A2201" s="278" t="s">
        <v>3684</v>
      </c>
      <c r="B2201" s="292" t="s">
        <v>125</v>
      </c>
      <c r="C2201" s="291" t="s">
        <v>2573</v>
      </c>
      <c r="D2201" s="291" t="s">
        <v>15</v>
      </c>
      <c r="E2201" s="291" t="s">
        <v>3619</v>
      </c>
      <c r="F2201" s="290" t="s">
        <v>16</v>
      </c>
      <c r="G2201" s="289">
        <v>37.200000000000003</v>
      </c>
      <c r="H2201" s="289">
        <v>31.65</v>
      </c>
      <c r="I2201" s="289">
        <v>2</v>
      </c>
      <c r="J2201" s="288">
        <v>162</v>
      </c>
      <c r="K2201" s="287" t="str">
        <f>IF(L2201="","",IF(L2201&lt;50,G2201-($K$9*G2201),IF(L2201&gt;=50,H2201-($K$9*H2201))))</f>
        <v/>
      </c>
      <c r="L2201" s="286"/>
    </row>
    <row r="2202" spans="1:12" ht="15" customHeight="1" x14ac:dyDescent="0.25">
      <c r="A2202" s="278" t="s">
        <v>3683</v>
      </c>
      <c r="B2202" s="292" t="s">
        <v>125</v>
      </c>
      <c r="C2202" s="291" t="s">
        <v>2573</v>
      </c>
      <c r="D2202" s="291" t="s">
        <v>15</v>
      </c>
      <c r="E2202" s="291" t="s">
        <v>3617</v>
      </c>
      <c r="F2202" s="290" t="s">
        <v>16</v>
      </c>
      <c r="G2202" s="289">
        <v>30.9</v>
      </c>
      <c r="H2202" s="289">
        <v>26.3</v>
      </c>
      <c r="I2202" s="289">
        <v>2</v>
      </c>
      <c r="J2202" s="288">
        <v>32</v>
      </c>
      <c r="K2202" s="287" t="str">
        <f>IF(L2202="","",IF(L2202&lt;50,G2202-($K$9*G2202),IF(L2202&gt;=50,H2202-($K$9*H2202))))</f>
        <v/>
      </c>
      <c r="L2202" s="286"/>
    </row>
    <row r="2203" spans="1:12" ht="15" customHeight="1" x14ac:dyDescent="0.25">
      <c r="A2203" s="278" t="s">
        <v>3682</v>
      </c>
      <c r="B2203" s="292" t="s">
        <v>125</v>
      </c>
      <c r="C2203" s="291" t="s">
        <v>2573</v>
      </c>
      <c r="D2203" s="291" t="s">
        <v>15</v>
      </c>
      <c r="E2203" s="291" t="s">
        <v>3681</v>
      </c>
      <c r="F2203" s="290" t="s">
        <v>16</v>
      </c>
      <c r="G2203" s="289">
        <v>42.4</v>
      </c>
      <c r="H2203" s="289">
        <v>36.049999999999997</v>
      </c>
      <c r="I2203" s="289">
        <v>2</v>
      </c>
      <c r="J2203" s="288">
        <v>14</v>
      </c>
      <c r="K2203" s="287" t="str">
        <f>IF(L2203="","",IF(L2203&lt;50,G2203-($K$9*G2203),IF(L2203&gt;=50,H2203-($K$9*H2203))))</f>
        <v/>
      </c>
      <c r="L2203" s="286"/>
    </row>
    <row r="2204" spans="1:12" ht="15" customHeight="1" x14ac:dyDescent="0.25">
      <c r="A2204" s="278" t="s">
        <v>3680</v>
      </c>
      <c r="B2204" s="292" t="s">
        <v>125</v>
      </c>
      <c r="C2204" s="291" t="s">
        <v>2573</v>
      </c>
      <c r="D2204" s="291" t="s">
        <v>15</v>
      </c>
      <c r="E2204" s="291" t="s">
        <v>3679</v>
      </c>
      <c r="F2204" s="290" t="s">
        <v>16</v>
      </c>
      <c r="G2204" s="289">
        <v>38.15</v>
      </c>
      <c r="H2204" s="289">
        <v>32.450000000000003</v>
      </c>
      <c r="I2204" s="289">
        <v>2</v>
      </c>
      <c r="J2204" s="288">
        <v>43</v>
      </c>
      <c r="K2204" s="287" t="str">
        <f>IF(L2204="","",IF(L2204&lt;50,G2204-($K$9*G2204),IF(L2204&gt;=50,H2204-($K$9*H2204))))</f>
        <v/>
      </c>
      <c r="L2204" s="286"/>
    </row>
    <row r="2205" spans="1:12" ht="15" customHeight="1" x14ac:dyDescent="0.25">
      <c r="A2205" s="278" t="s">
        <v>3678</v>
      </c>
      <c r="B2205" s="292" t="s">
        <v>125</v>
      </c>
      <c r="C2205" s="291" t="s">
        <v>2573</v>
      </c>
      <c r="D2205" s="291" t="s">
        <v>15</v>
      </c>
      <c r="E2205" s="291" t="s">
        <v>3642</v>
      </c>
      <c r="F2205" s="290" t="s">
        <v>16</v>
      </c>
      <c r="G2205" s="289">
        <v>35.4</v>
      </c>
      <c r="H2205" s="289">
        <v>30.1</v>
      </c>
      <c r="I2205" s="289">
        <v>2</v>
      </c>
      <c r="J2205" s="288">
        <v>199</v>
      </c>
      <c r="K2205" s="287" t="str">
        <f>IF(L2205="","",IF(L2205&lt;50,G2205-($K$9*G2205),IF(L2205&gt;=50,H2205-($K$9*H2205))))</f>
        <v/>
      </c>
      <c r="L2205" s="286"/>
    </row>
    <row r="2206" spans="1:12" ht="15" customHeight="1" x14ac:dyDescent="0.25">
      <c r="A2206" s="278" t="s">
        <v>3677</v>
      </c>
      <c r="B2206" s="292" t="s">
        <v>125</v>
      </c>
      <c r="C2206" s="291" t="s">
        <v>2573</v>
      </c>
      <c r="D2206" s="291" t="s">
        <v>15</v>
      </c>
      <c r="E2206" s="291" t="s">
        <v>3615</v>
      </c>
      <c r="F2206" s="290" t="s">
        <v>16</v>
      </c>
      <c r="G2206" s="289">
        <v>32.799999999999997</v>
      </c>
      <c r="H2206" s="289">
        <v>27.9</v>
      </c>
      <c r="I2206" s="289">
        <v>2</v>
      </c>
      <c r="J2206" s="288">
        <v>291</v>
      </c>
      <c r="K2206" s="287" t="str">
        <f>IF(L2206="","",IF(L2206&lt;50,G2206-($K$9*G2206),IF(L2206&gt;=50,H2206-($K$9*H2206))))</f>
        <v/>
      </c>
      <c r="L2206" s="286"/>
    </row>
    <row r="2207" spans="1:12" ht="15" customHeight="1" x14ac:dyDescent="0.25">
      <c r="A2207" s="278" t="s">
        <v>3676</v>
      </c>
      <c r="B2207" s="292" t="s">
        <v>125</v>
      </c>
      <c r="C2207" s="291" t="s">
        <v>2573</v>
      </c>
      <c r="D2207" s="291" t="s">
        <v>15</v>
      </c>
      <c r="E2207" s="291" t="s">
        <v>3613</v>
      </c>
      <c r="F2207" s="290" t="s">
        <v>16</v>
      </c>
      <c r="G2207" s="289">
        <v>29.4</v>
      </c>
      <c r="H2207" s="289">
        <v>25</v>
      </c>
      <c r="I2207" s="289">
        <v>2</v>
      </c>
      <c r="J2207" s="288">
        <v>288</v>
      </c>
      <c r="K2207" s="287" t="str">
        <f>IF(L2207="","",IF(L2207&lt;50,G2207-($K$9*G2207),IF(L2207&gt;=50,H2207-($K$9*H2207))))</f>
        <v/>
      </c>
      <c r="L2207" s="286"/>
    </row>
    <row r="2208" spans="1:12" ht="15" customHeight="1" x14ac:dyDescent="0.25">
      <c r="A2208" s="278" t="s">
        <v>3675</v>
      </c>
      <c r="B2208" s="292" t="s">
        <v>125</v>
      </c>
      <c r="C2208" s="291" t="s">
        <v>2573</v>
      </c>
      <c r="D2208" s="291" t="s">
        <v>15</v>
      </c>
      <c r="E2208" s="291" t="s">
        <v>3638</v>
      </c>
      <c r="F2208" s="290" t="s">
        <v>16</v>
      </c>
      <c r="G2208" s="289">
        <v>25.85</v>
      </c>
      <c r="H2208" s="289">
        <v>22</v>
      </c>
      <c r="I2208" s="289">
        <v>2</v>
      </c>
      <c r="J2208" s="288">
        <v>142</v>
      </c>
      <c r="K2208" s="287" t="str">
        <f>IF(L2208="","",IF(L2208&lt;50,G2208-($K$9*G2208),IF(L2208&gt;=50,H2208-($K$9*H2208))))</f>
        <v/>
      </c>
      <c r="L2208" s="286"/>
    </row>
    <row r="2209" spans="1:12" ht="15" customHeight="1" x14ac:dyDescent="0.25">
      <c r="A2209" s="278" t="s">
        <v>3674</v>
      </c>
      <c r="B2209" s="292" t="s">
        <v>125</v>
      </c>
      <c r="C2209" s="291" t="s">
        <v>2573</v>
      </c>
      <c r="D2209" s="291" t="s">
        <v>15</v>
      </c>
      <c r="E2209" s="291" t="s">
        <v>3636</v>
      </c>
      <c r="F2209" s="290" t="s">
        <v>16</v>
      </c>
      <c r="G2209" s="289">
        <v>21.75</v>
      </c>
      <c r="H2209" s="289">
        <v>18.5</v>
      </c>
      <c r="I2209" s="289">
        <v>2</v>
      </c>
      <c r="J2209" s="288">
        <v>14</v>
      </c>
      <c r="K2209" s="287" t="str">
        <f>IF(L2209="","",IF(L2209&lt;50,G2209-($K$9*G2209),IF(L2209&gt;=50,H2209-($K$9*H2209))))</f>
        <v/>
      </c>
      <c r="L2209" s="286"/>
    </row>
    <row r="2210" spans="1:12" ht="15" customHeight="1" x14ac:dyDescent="0.25">
      <c r="A2210" s="278" t="s">
        <v>3673</v>
      </c>
      <c r="B2210" s="292" t="s">
        <v>126</v>
      </c>
      <c r="C2210" s="291" t="s">
        <v>2512</v>
      </c>
      <c r="D2210" s="291" t="s">
        <v>15</v>
      </c>
      <c r="E2210" s="291" t="s">
        <v>3619</v>
      </c>
      <c r="F2210" s="290" t="s">
        <v>16</v>
      </c>
      <c r="G2210" s="289">
        <v>43.25</v>
      </c>
      <c r="H2210" s="289">
        <v>36.799999999999997</v>
      </c>
      <c r="I2210" s="289">
        <v>0.75</v>
      </c>
      <c r="J2210" s="288">
        <v>326</v>
      </c>
      <c r="K2210" s="287" t="str">
        <f>IF(L2210="","",IF(L2210&lt;50,G2210-($K$9*G2210),IF(L2210&gt;=50,H2210-($K$9*H2210))))</f>
        <v/>
      </c>
      <c r="L2210" s="286"/>
    </row>
    <row r="2211" spans="1:12" ht="15" customHeight="1" x14ac:dyDescent="0.25">
      <c r="A2211" s="278" t="s">
        <v>3672</v>
      </c>
      <c r="B2211" s="292" t="s">
        <v>126</v>
      </c>
      <c r="C2211" s="291" t="s">
        <v>2512</v>
      </c>
      <c r="D2211" s="291" t="s">
        <v>15</v>
      </c>
      <c r="E2211" s="291" t="s">
        <v>3617</v>
      </c>
      <c r="F2211" s="290" t="s">
        <v>16</v>
      </c>
      <c r="G2211" s="289">
        <v>33.75</v>
      </c>
      <c r="H2211" s="289">
        <v>28.7</v>
      </c>
      <c r="I2211" s="289">
        <v>0.75</v>
      </c>
      <c r="J2211" s="288">
        <v>41</v>
      </c>
      <c r="K2211" s="287" t="str">
        <f>IF(L2211="","",IF(L2211&lt;50,G2211-($K$9*G2211),IF(L2211&gt;=50,H2211-($K$9*H2211))))</f>
        <v/>
      </c>
      <c r="L2211" s="286"/>
    </row>
    <row r="2212" spans="1:12" ht="15" customHeight="1" x14ac:dyDescent="0.25">
      <c r="A2212" s="278" t="s">
        <v>3671</v>
      </c>
      <c r="B2212" s="292" t="s">
        <v>126</v>
      </c>
      <c r="C2212" s="291" t="s">
        <v>2512</v>
      </c>
      <c r="D2212" s="291" t="s">
        <v>15</v>
      </c>
      <c r="E2212" s="291" t="s">
        <v>3670</v>
      </c>
      <c r="F2212" s="290" t="s">
        <v>16</v>
      </c>
      <c r="G2212" s="289">
        <v>54.25</v>
      </c>
      <c r="H2212" s="289">
        <v>46.15</v>
      </c>
      <c r="I2212" s="289">
        <v>0.75</v>
      </c>
      <c r="J2212" s="288">
        <v>8</v>
      </c>
      <c r="K2212" s="287" t="str">
        <f>IF(L2212="","",IF(L2212&lt;50,G2212-($K$9*G2212),IF(L2212&gt;=50,H2212-($K$9*H2212))))</f>
        <v/>
      </c>
      <c r="L2212" s="286"/>
    </row>
    <row r="2213" spans="1:12" ht="15" customHeight="1" x14ac:dyDescent="0.25">
      <c r="A2213" s="278" t="s">
        <v>3669</v>
      </c>
      <c r="B2213" s="292" t="s">
        <v>126</v>
      </c>
      <c r="C2213" s="291" t="s">
        <v>2512</v>
      </c>
      <c r="D2213" s="291" t="s">
        <v>15</v>
      </c>
      <c r="E2213" s="291" t="s">
        <v>3668</v>
      </c>
      <c r="F2213" s="290" t="s">
        <v>16</v>
      </c>
      <c r="G2213" s="289">
        <v>50.2</v>
      </c>
      <c r="H2213" s="289">
        <v>42.7</v>
      </c>
      <c r="I2213" s="289">
        <v>0.75</v>
      </c>
      <c r="J2213" s="288">
        <v>8</v>
      </c>
      <c r="K2213" s="287" t="str">
        <f>IF(L2213="","",IF(L2213&lt;50,G2213-($K$9*G2213),IF(L2213&gt;=50,H2213-($K$9*H2213))))</f>
        <v/>
      </c>
      <c r="L2213" s="286"/>
    </row>
    <row r="2214" spans="1:12" ht="15" customHeight="1" x14ac:dyDescent="0.25">
      <c r="A2214" s="278" t="s">
        <v>3667</v>
      </c>
      <c r="B2214" s="292" t="s">
        <v>126</v>
      </c>
      <c r="C2214" s="291" t="s">
        <v>2512</v>
      </c>
      <c r="D2214" s="291" t="s">
        <v>15</v>
      </c>
      <c r="E2214" s="291" t="s">
        <v>3642</v>
      </c>
      <c r="F2214" s="290" t="s">
        <v>16</v>
      </c>
      <c r="G2214" s="289">
        <v>38.25</v>
      </c>
      <c r="H2214" s="289">
        <v>32.549999999999997</v>
      </c>
      <c r="I2214" s="289">
        <v>0.75</v>
      </c>
      <c r="J2214" s="288">
        <v>201</v>
      </c>
      <c r="K2214" s="287" t="str">
        <f>IF(L2214="","",IF(L2214&lt;50,G2214-($K$9*G2214),IF(L2214&gt;=50,H2214-($K$9*H2214))))</f>
        <v/>
      </c>
      <c r="L2214" s="286"/>
    </row>
    <row r="2215" spans="1:12" ht="15" customHeight="1" x14ac:dyDescent="0.25">
      <c r="A2215" s="278" t="s">
        <v>3666</v>
      </c>
      <c r="B2215" s="292" t="s">
        <v>126</v>
      </c>
      <c r="C2215" s="291" t="s">
        <v>2512</v>
      </c>
      <c r="D2215" s="291" t="s">
        <v>15</v>
      </c>
      <c r="E2215" s="291" t="s">
        <v>3613</v>
      </c>
      <c r="F2215" s="290" t="s">
        <v>16</v>
      </c>
      <c r="G2215" s="289">
        <v>32.75</v>
      </c>
      <c r="H2215" s="289">
        <v>27.85</v>
      </c>
      <c r="I2215" s="289">
        <v>0.75</v>
      </c>
      <c r="J2215" s="288">
        <v>500</v>
      </c>
      <c r="K2215" s="287" t="str">
        <f>IF(L2215="","",IF(L2215&lt;50,G2215-($K$9*G2215),IF(L2215&gt;=50,H2215-($K$9*H2215))))</f>
        <v/>
      </c>
      <c r="L2215" s="286"/>
    </row>
    <row r="2216" spans="1:12" ht="15" customHeight="1" x14ac:dyDescent="0.25">
      <c r="A2216" s="278" t="s">
        <v>3665</v>
      </c>
      <c r="B2216" s="292" t="s">
        <v>126</v>
      </c>
      <c r="C2216" s="291" t="s">
        <v>2512</v>
      </c>
      <c r="D2216" s="291" t="s">
        <v>15</v>
      </c>
      <c r="E2216" s="291" t="s">
        <v>3638</v>
      </c>
      <c r="F2216" s="290" t="s">
        <v>16</v>
      </c>
      <c r="G2216" s="289">
        <v>27.7</v>
      </c>
      <c r="H2216" s="289">
        <v>23.55</v>
      </c>
      <c r="I2216" s="289">
        <v>0.75</v>
      </c>
      <c r="J2216" s="288">
        <v>492</v>
      </c>
      <c r="K2216" s="287" t="str">
        <f>IF(L2216="","",IF(L2216&lt;50,G2216-($K$9*G2216),IF(L2216&gt;=50,H2216-($K$9*H2216))))</f>
        <v/>
      </c>
      <c r="L2216" s="286"/>
    </row>
    <row r="2217" spans="1:12" ht="15" customHeight="1" x14ac:dyDescent="0.25">
      <c r="A2217" s="278" t="s">
        <v>3664</v>
      </c>
      <c r="B2217" s="292" t="s">
        <v>126</v>
      </c>
      <c r="C2217" s="291" t="s">
        <v>2512</v>
      </c>
      <c r="D2217" s="291" t="s">
        <v>15</v>
      </c>
      <c r="E2217" s="291" t="s">
        <v>3636</v>
      </c>
      <c r="F2217" s="290" t="s">
        <v>16</v>
      </c>
      <c r="G2217" s="289">
        <v>23.25</v>
      </c>
      <c r="H2217" s="289">
        <v>19.8</v>
      </c>
      <c r="I2217" s="289">
        <v>0.75</v>
      </c>
      <c r="J2217" s="288">
        <v>351</v>
      </c>
      <c r="K2217" s="287" t="str">
        <f>IF(L2217="","",IF(L2217&lt;50,G2217-($K$9*G2217),IF(L2217&gt;=50,H2217-($K$9*H2217))))</f>
        <v/>
      </c>
      <c r="L2217" s="286"/>
    </row>
    <row r="2218" spans="1:12" ht="15" customHeight="1" x14ac:dyDescent="0.25">
      <c r="A2218" s="278" t="s">
        <v>3663</v>
      </c>
      <c r="B2218" s="292" t="s">
        <v>143</v>
      </c>
      <c r="C2218" s="291" t="s">
        <v>2476</v>
      </c>
      <c r="D2218" s="291" t="s">
        <v>15</v>
      </c>
      <c r="E2218" s="291" t="s">
        <v>3617</v>
      </c>
      <c r="F2218" s="290" t="s">
        <v>16</v>
      </c>
      <c r="G2218" s="289">
        <v>35.450000000000003</v>
      </c>
      <c r="H2218" s="289">
        <v>30.15</v>
      </c>
      <c r="I2218" s="289">
        <v>1.75</v>
      </c>
      <c r="J2218" s="288">
        <v>64</v>
      </c>
      <c r="K2218" s="287" t="str">
        <f>IF(L2218="","",IF(L2218&lt;50,G2218-($K$9*G2218),IF(L2218&gt;=50,H2218-($K$9*H2218))))</f>
        <v/>
      </c>
      <c r="L2218" s="286"/>
    </row>
    <row r="2219" spans="1:12" ht="15" customHeight="1" x14ac:dyDescent="0.25">
      <c r="A2219" s="278" t="s">
        <v>3662</v>
      </c>
      <c r="B2219" s="292" t="s">
        <v>143</v>
      </c>
      <c r="C2219" s="291" t="s">
        <v>2476</v>
      </c>
      <c r="D2219" s="291" t="s">
        <v>15</v>
      </c>
      <c r="E2219" s="291" t="s">
        <v>3661</v>
      </c>
      <c r="F2219" s="290" t="s">
        <v>16</v>
      </c>
      <c r="G2219" s="289">
        <v>31.05</v>
      </c>
      <c r="H2219" s="289">
        <v>26.4</v>
      </c>
      <c r="I2219" s="289">
        <v>1.75</v>
      </c>
      <c r="J2219" s="288">
        <v>21</v>
      </c>
      <c r="K2219" s="287" t="str">
        <f>IF(L2219="","",IF(L2219&lt;50,G2219-($K$9*G2219),IF(L2219&gt;=50,H2219-($K$9*H2219))))</f>
        <v/>
      </c>
      <c r="L2219" s="286"/>
    </row>
    <row r="2220" spans="1:12" ht="15" customHeight="1" x14ac:dyDescent="0.25">
      <c r="A2220" s="278" t="s">
        <v>3660</v>
      </c>
      <c r="B2220" s="292" t="s">
        <v>143</v>
      </c>
      <c r="C2220" s="291" t="s">
        <v>2476</v>
      </c>
      <c r="D2220" s="291" t="s">
        <v>15</v>
      </c>
      <c r="E2220" s="291" t="s">
        <v>3642</v>
      </c>
      <c r="F2220" s="290" t="s">
        <v>16</v>
      </c>
      <c r="G2220" s="289">
        <v>42.5</v>
      </c>
      <c r="H2220" s="289">
        <v>36.15</v>
      </c>
      <c r="I2220" s="289">
        <v>1.75</v>
      </c>
      <c r="J2220" s="288">
        <v>60</v>
      </c>
      <c r="K2220" s="287" t="str">
        <f>IF(L2220="","",IF(L2220&lt;50,G2220-($K$9*G2220),IF(L2220&gt;=50,H2220-($K$9*H2220))))</f>
        <v/>
      </c>
      <c r="L2220" s="286"/>
    </row>
    <row r="2221" spans="1:12" ht="15" customHeight="1" x14ac:dyDescent="0.25">
      <c r="A2221" s="278" t="s">
        <v>3659</v>
      </c>
      <c r="B2221" s="292" t="s">
        <v>143</v>
      </c>
      <c r="C2221" s="291" t="s">
        <v>2476</v>
      </c>
      <c r="D2221" s="291" t="s">
        <v>15</v>
      </c>
      <c r="E2221" s="291" t="s">
        <v>3615</v>
      </c>
      <c r="F2221" s="290" t="s">
        <v>16</v>
      </c>
      <c r="G2221" s="289">
        <v>38.549999999999997</v>
      </c>
      <c r="H2221" s="289">
        <v>32.799999999999997</v>
      </c>
      <c r="I2221" s="289">
        <v>1.75</v>
      </c>
      <c r="J2221" s="288">
        <v>112</v>
      </c>
      <c r="K2221" s="287" t="str">
        <f>IF(L2221="","",IF(L2221&lt;50,G2221-($K$9*G2221),IF(L2221&gt;=50,H2221-($K$9*H2221))))</f>
        <v/>
      </c>
      <c r="L2221" s="286"/>
    </row>
    <row r="2222" spans="1:12" ht="15" customHeight="1" x14ac:dyDescent="0.25">
      <c r="A2222" s="278" t="s">
        <v>3658</v>
      </c>
      <c r="B2222" s="292" t="s">
        <v>143</v>
      </c>
      <c r="C2222" s="291" t="s">
        <v>2476</v>
      </c>
      <c r="D2222" s="291" t="s">
        <v>15</v>
      </c>
      <c r="E2222" s="291" t="s">
        <v>3613</v>
      </c>
      <c r="F2222" s="290" t="s">
        <v>16</v>
      </c>
      <c r="G2222" s="289">
        <v>34.200000000000003</v>
      </c>
      <c r="H2222" s="289">
        <v>29.1</v>
      </c>
      <c r="I2222" s="289">
        <v>1.75</v>
      </c>
      <c r="J2222" s="288">
        <v>154</v>
      </c>
      <c r="K2222" s="287" t="str">
        <f>IF(L2222="","",IF(L2222&lt;50,G2222-($K$9*G2222),IF(L2222&gt;=50,H2222-($K$9*H2222))))</f>
        <v/>
      </c>
      <c r="L2222" s="286"/>
    </row>
    <row r="2223" spans="1:12" ht="15" customHeight="1" x14ac:dyDescent="0.25">
      <c r="A2223" s="278" t="s">
        <v>3657</v>
      </c>
      <c r="B2223" s="292" t="s">
        <v>143</v>
      </c>
      <c r="C2223" s="291" t="s">
        <v>2476</v>
      </c>
      <c r="D2223" s="291" t="s">
        <v>15</v>
      </c>
      <c r="E2223" s="291" t="s">
        <v>3638</v>
      </c>
      <c r="F2223" s="290" t="s">
        <v>16</v>
      </c>
      <c r="G2223" s="289">
        <v>28.9</v>
      </c>
      <c r="H2223" s="289">
        <v>24.6</v>
      </c>
      <c r="I2223" s="289">
        <v>1.75</v>
      </c>
      <c r="J2223" s="288">
        <v>245</v>
      </c>
      <c r="K2223" s="287" t="str">
        <f>IF(L2223="","",IF(L2223&lt;50,G2223-($K$9*G2223),IF(L2223&gt;=50,H2223-($K$9*H2223))))</f>
        <v/>
      </c>
      <c r="L2223" s="286"/>
    </row>
    <row r="2224" spans="1:12" ht="15" customHeight="1" x14ac:dyDescent="0.25">
      <c r="A2224" s="278" t="s">
        <v>3656</v>
      </c>
      <c r="B2224" s="292" t="s">
        <v>143</v>
      </c>
      <c r="C2224" s="291" t="s">
        <v>2476</v>
      </c>
      <c r="D2224" s="291" t="s">
        <v>15</v>
      </c>
      <c r="E2224" s="291" t="s">
        <v>3636</v>
      </c>
      <c r="F2224" s="290" t="s">
        <v>16</v>
      </c>
      <c r="G2224" s="289">
        <v>24.4</v>
      </c>
      <c r="H2224" s="289">
        <v>20.75</v>
      </c>
      <c r="I2224" s="289">
        <v>1.75</v>
      </c>
      <c r="J2224" s="288">
        <v>242</v>
      </c>
      <c r="K2224" s="287" t="str">
        <f>IF(L2224="","",IF(L2224&lt;50,G2224-($K$9*G2224),IF(L2224&gt;=50,H2224-($K$9*H2224))))</f>
        <v/>
      </c>
      <c r="L2224" s="286"/>
    </row>
    <row r="2225" spans="1:12" ht="15" customHeight="1" x14ac:dyDescent="0.25">
      <c r="A2225" s="278" t="s">
        <v>3655</v>
      </c>
      <c r="B2225" s="292" t="s">
        <v>143</v>
      </c>
      <c r="C2225" s="291" t="s">
        <v>2476</v>
      </c>
      <c r="D2225" s="291" t="s">
        <v>15</v>
      </c>
      <c r="E2225" s="291" t="s">
        <v>3629</v>
      </c>
      <c r="F2225" s="290" t="s">
        <v>16</v>
      </c>
      <c r="G2225" s="289">
        <v>19.05</v>
      </c>
      <c r="H2225" s="289">
        <v>16.2</v>
      </c>
      <c r="I2225" s="289">
        <v>1.75</v>
      </c>
      <c r="J2225" s="288">
        <v>30</v>
      </c>
      <c r="K2225" s="287" t="str">
        <f>IF(L2225="","",IF(L2225&lt;50,G2225-($K$9*G2225),IF(L2225&gt;=50,H2225-($K$9*H2225))))</f>
        <v/>
      </c>
      <c r="L2225" s="286"/>
    </row>
    <row r="2226" spans="1:12" ht="15" customHeight="1" x14ac:dyDescent="0.25">
      <c r="A2226" s="278" t="s">
        <v>3654</v>
      </c>
      <c r="B2226" s="292" t="s">
        <v>127</v>
      </c>
      <c r="C2226" s="291" t="s">
        <v>2491</v>
      </c>
      <c r="D2226" s="291" t="s">
        <v>15</v>
      </c>
      <c r="E2226" s="291" t="s">
        <v>3621</v>
      </c>
      <c r="F2226" s="290" t="s">
        <v>16</v>
      </c>
      <c r="G2226" s="289">
        <v>52.8</v>
      </c>
      <c r="H2226" s="289">
        <v>44.9</v>
      </c>
      <c r="I2226" s="289"/>
      <c r="J2226" s="288">
        <v>500</v>
      </c>
      <c r="K2226" s="287" t="str">
        <f>IF(L2226="","",IF(L2226&lt;50,G2226-($K$9*G2226),IF(L2226&gt;=50,H2226-($K$9*H2226))))</f>
        <v/>
      </c>
      <c r="L2226" s="286"/>
    </row>
    <row r="2227" spans="1:12" ht="15" customHeight="1" x14ac:dyDescent="0.25">
      <c r="A2227" s="278" t="s">
        <v>3653</v>
      </c>
      <c r="B2227" s="292" t="s">
        <v>127</v>
      </c>
      <c r="C2227" s="291" t="s">
        <v>2491</v>
      </c>
      <c r="D2227" s="291" t="s">
        <v>15</v>
      </c>
      <c r="E2227" s="291" t="s">
        <v>3617</v>
      </c>
      <c r="F2227" s="290" t="s">
        <v>16</v>
      </c>
      <c r="G2227" s="289">
        <v>36.1</v>
      </c>
      <c r="H2227" s="289">
        <v>30.7</v>
      </c>
      <c r="I2227" s="289"/>
      <c r="J2227" s="288">
        <v>272</v>
      </c>
      <c r="K2227" s="287" t="str">
        <f>IF(L2227="","",IF(L2227&lt;50,G2227-($K$9*G2227),IF(L2227&gt;=50,H2227-($K$9*H2227))))</f>
        <v/>
      </c>
      <c r="L2227" s="286"/>
    </row>
    <row r="2228" spans="1:12" ht="15" customHeight="1" x14ac:dyDescent="0.25">
      <c r="A2228" s="278" t="s">
        <v>3652</v>
      </c>
      <c r="B2228" s="292" t="s">
        <v>127</v>
      </c>
      <c r="C2228" s="291" t="s">
        <v>2491</v>
      </c>
      <c r="D2228" s="291" t="s">
        <v>15</v>
      </c>
      <c r="E2228" s="291" t="s">
        <v>3615</v>
      </c>
      <c r="F2228" s="290" t="s">
        <v>16</v>
      </c>
      <c r="G2228" s="289">
        <v>37.15</v>
      </c>
      <c r="H2228" s="289">
        <v>31.6</v>
      </c>
      <c r="I2228" s="289"/>
      <c r="J2228" s="288">
        <v>61</v>
      </c>
      <c r="K2228" s="287" t="str">
        <f>IF(L2228="","",IF(L2228&lt;50,G2228-($K$9*G2228),IF(L2228&gt;=50,H2228-($K$9*H2228))))</f>
        <v/>
      </c>
      <c r="L2228" s="286"/>
    </row>
    <row r="2229" spans="1:12" ht="15" customHeight="1" x14ac:dyDescent="0.25">
      <c r="A2229" s="278" t="s">
        <v>3651</v>
      </c>
      <c r="B2229" s="292" t="s">
        <v>127</v>
      </c>
      <c r="C2229" s="291" t="s">
        <v>2491</v>
      </c>
      <c r="D2229" s="291" t="s">
        <v>15</v>
      </c>
      <c r="E2229" s="291" t="s">
        <v>3613</v>
      </c>
      <c r="F2229" s="290" t="s">
        <v>16</v>
      </c>
      <c r="G2229" s="289">
        <v>33.450000000000003</v>
      </c>
      <c r="H2229" s="289">
        <v>28.45</v>
      </c>
      <c r="I2229" s="289"/>
      <c r="J2229" s="288">
        <v>200</v>
      </c>
      <c r="K2229" s="287" t="str">
        <f>IF(L2229="","",IF(L2229&lt;50,G2229-($K$9*G2229),IF(L2229&gt;=50,H2229-($K$9*H2229))))</f>
        <v/>
      </c>
      <c r="L2229" s="286"/>
    </row>
    <row r="2230" spans="1:12" ht="15" customHeight="1" x14ac:dyDescent="0.25">
      <c r="A2230" s="278" t="s">
        <v>3650</v>
      </c>
      <c r="B2230" s="292" t="s">
        <v>127</v>
      </c>
      <c r="C2230" s="291" t="s">
        <v>2491</v>
      </c>
      <c r="D2230" s="291" t="s">
        <v>15</v>
      </c>
      <c r="E2230" s="291" t="s">
        <v>3638</v>
      </c>
      <c r="F2230" s="290" t="s">
        <v>16</v>
      </c>
      <c r="G2230" s="289">
        <v>28.8</v>
      </c>
      <c r="H2230" s="289">
        <v>24.5</v>
      </c>
      <c r="I2230" s="289"/>
      <c r="J2230" s="288">
        <v>500</v>
      </c>
      <c r="K2230" s="287" t="str">
        <f>IF(L2230="","",IF(L2230&lt;50,G2230-($K$9*G2230),IF(L2230&gt;=50,H2230-($K$9*H2230))))</f>
        <v/>
      </c>
      <c r="L2230" s="286"/>
    </row>
    <row r="2231" spans="1:12" ht="15" customHeight="1" x14ac:dyDescent="0.25">
      <c r="A2231" s="278" t="s">
        <v>3649</v>
      </c>
      <c r="B2231" s="292" t="s">
        <v>127</v>
      </c>
      <c r="C2231" s="291" t="s">
        <v>2491</v>
      </c>
      <c r="D2231" s="291" t="s">
        <v>15</v>
      </c>
      <c r="E2231" s="291" t="s">
        <v>3636</v>
      </c>
      <c r="F2231" s="290" t="s">
        <v>16</v>
      </c>
      <c r="G2231" s="289">
        <v>24.5</v>
      </c>
      <c r="H2231" s="289">
        <v>20.85</v>
      </c>
      <c r="I2231" s="289"/>
      <c r="J2231" s="288">
        <v>500</v>
      </c>
      <c r="K2231" s="287" t="str">
        <f>IF(L2231="","",IF(L2231&lt;50,G2231-($K$9*G2231),IF(L2231&gt;=50,H2231-($K$9*H2231))))</f>
        <v/>
      </c>
      <c r="L2231" s="286"/>
    </row>
    <row r="2232" spans="1:12" ht="15" customHeight="1" x14ac:dyDescent="0.25">
      <c r="A2232" s="278" t="s">
        <v>3648</v>
      </c>
      <c r="B2232" s="292" t="s">
        <v>127</v>
      </c>
      <c r="C2232" s="291" t="s">
        <v>2491</v>
      </c>
      <c r="D2232" s="291" t="s">
        <v>15</v>
      </c>
      <c r="E2232" s="291" t="s">
        <v>3629</v>
      </c>
      <c r="F2232" s="290" t="s">
        <v>16</v>
      </c>
      <c r="G2232" s="289">
        <v>21</v>
      </c>
      <c r="H2232" s="289">
        <v>17.850000000000001</v>
      </c>
      <c r="I2232" s="289"/>
      <c r="J2232" s="288">
        <v>135</v>
      </c>
      <c r="K2232" s="287" t="str">
        <f>IF(L2232="","",IF(L2232&lt;50,G2232-($K$9*G2232),IF(L2232&gt;=50,H2232-($K$9*H2232))))</f>
        <v/>
      </c>
      <c r="L2232" s="286"/>
    </row>
    <row r="2233" spans="1:12" ht="15" customHeight="1" x14ac:dyDescent="0.25">
      <c r="A2233" s="278" t="s">
        <v>3647</v>
      </c>
      <c r="B2233" s="292" t="s">
        <v>128</v>
      </c>
      <c r="C2233" s="291" t="s">
        <v>2470</v>
      </c>
      <c r="D2233" s="291" t="s">
        <v>15</v>
      </c>
      <c r="E2233" s="291" t="s">
        <v>3623</v>
      </c>
      <c r="F2233" s="290" t="s">
        <v>16</v>
      </c>
      <c r="G2233" s="289">
        <v>65.05</v>
      </c>
      <c r="H2233" s="289">
        <v>55.3</v>
      </c>
      <c r="I2233" s="289">
        <v>0.5</v>
      </c>
      <c r="J2233" s="288">
        <v>500</v>
      </c>
      <c r="K2233" s="287" t="str">
        <f>IF(L2233="","",IF(L2233&lt;50,G2233-($K$9*G2233),IF(L2233&gt;=50,H2233-($K$9*H2233))))</f>
        <v/>
      </c>
      <c r="L2233" s="286"/>
    </row>
    <row r="2234" spans="1:12" ht="15" customHeight="1" x14ac:dyDescent="0.25">
      <c r="A2234" s="278" t="s">
        <v>3646</v>
      </c>
      <c r="B2234" s="292" t="s">
        <v>128</v>
      </c>
      <c r="C2234" s="291" t="s">
        <v>2470</v>
      </c>
      <c r="D2234" s="291" t="s">
        <v>15</v>
      </c>
      <c r="E2234" s="291" t="s">
        <v>3621</v>
      </c>
      <c r="F2234" s="290" t="s">
        <v>16</v>
      </c>
      <c r="G2234" s="289">
        <v>54.4</v>
      </c>
      <c r="H2234" s="289">
        <v>46.25</v>
      </c>
      <c r="I2234" s="289">
        <v>0.5</v>
      </c>
      <c r="J2234" s="288">
        <v>500</v>
      </c>
      <c r="K2234" s="287" t="str">
        <f>IF(L2234="","",IF(L2234&lt;50,G2234-($K$9*G2234),IF(L2234&gt;=50,H2234-($K$9*H2234))))</f>
        <v/>
      </c>
      <c r="L2234" s="286"/>
    </row>
    <row r="2235" spans="1:12" ht="15" customHeight="1" x14ac:dyDescent="0.25">
      <c r="A2235" s="278" t="s">
        <v>3645</v>
      </c>
      <c r="B2235" s="292" t="s">
        <v>128</v>
      </c>
      <c r="C2235" s="291" t="s">
        <v>2470</v>
      </c>
      <c r="D2235" s="291" t="s">
        <v>15</v>
      </c>
      <c r="E2235" s="291" t="s">
        <v>3619</v>
      </c>
      <c r="F2235" s="290" t="s">
        <v>16</v>
      </c>
      <c r="G2235" s="289">
        <v>45.5</v>
      </c>
      <c r="H2235" s="289">
        <v>38.700000000000003</v>
      </c>
      <c r="I2235" s="289">
        <v>0.5</v>
      </c>
      <c r="J2235" s="288">
        <v>317</v>
      </c>
      <c r="K2235" s="287" t="str">
        <f>IF(L2235="","",IF(L2235&lt;50,G2235-($K$9*G2235),IF(L2235&gt;=50,H2235-($K$9*H2235))))</f>
        <v/>
      </c>
      <c r="L2235" s="286"/>
    </row>
    <row r="2236" spans="1:12" ht="15" customHeight="1" x14ac:dyDescent="0.25">
      <c r="A2236" s="278" t="s">
        <v>3644</v>
      </c>
      <c r="B2236" s="292" t="s">
        <v>128</v>
      </c>
      <c r="C2236" s="291" t="s">
        <v>2470</v>
      </c>
      <c r="D2236" s="291" t="s">
        <v>15</v>
      </c>
      <c r="E2236" s="291" t="s">
        <v>3617</v>
      </c>
      <c r="F2236" s="290" t="s">
        <v>16</v>
      </c>
      <c r="G2236" s="289">
        <v>34.9</v>
      </c>
      <c r="H2236" s="289">
        <v>29.7</v>
      </c>
      <c r="I2236" s="289">
        <v>0.5</v>
      </c>
      <c r="J2236" s="288">
        <v>126</v>
      </c>
      <c r="K2236" s="287" t="str">
        <f>IF(L2236="","",IF(L2236&lt;50,G2236-($K$9*G2236),IF(L2236&gt;=50,H2236-($K$9*H2236))))</f>
        <v/>
      </c>
      <c r="L2236" s="286"/>
    </row>
    <row r="2237" spans="1:12" ht="15" customHeight="1" x14ac:dyDescent="0.25">
      <c r="A2237" s="278" t="s">
        <v>3643</v>
      </c>
      <c r="B2237" s="292" t="s">
        <v>128</v>
      </c>
      <c r="C2237" s="291" t="s">
        <v>2470</v>
      </c>
      <c r="D2237" s="291" t="s">
        <v>15</v>
      </c>
      <c r="E2237" s="291" t="s">
        <v>3642</v>
      </c>
      <c r="F2237" s="290" t="s">
        <v>16</v>
      </c>
      <c r="G2237" s="289">
        <v>41.1</v>
      </c>
      <c r="H2237" s="289">
        <v>34.950000000000003</v>
      </c>
      <c r="I2237" s="289">
        <v>0.5</v>
      </c>
      <c r="J2237" s="288">
        <v>132</v>
      </c>
      <c r="K2237" s="287" t="str">
        <f>IF(L2237="","",IF(L2237&lt;50,G2237-($K$9*G2237),IF(L2237&gt;=50,H2237-($K$9*H2237))))</f>
        <v/>
      </c>
      <c r="L2237" s="286"/>
    </row>
    <row r="2238" spans="1:12" ht="15" customHeight="1" x14ac:dyDescent="0.25">
      <c r="A2238" s="278" t="s">
        <v>3641</v>
      </c>
      <c r="B2238" s="292" t="s">
        <v>128</v>
      </c>
      <c r="C2238" s="291" t="s">
        <v>2470</v>
      </c>
      <c r="D2238" s="291" t="s">
        <v>15</v>
      </c>
      <c r="E2238" s="291" t="s">
        <v>3615</v>
      </c>
      <c r="F2238" s="290" t="s">
        <v>16</v>
      </c>
      <c r="G2238" s="289">
        <v>37.9</v>
      </c>
      <c r="H2238" s="289">
        <v>32.25</v>
      </c>
      <c r="I2238" s="289">
        <v>0.5</v>
      </c>
      <c r="J2238" s="288">
        <v>499</v>
      </c>
      <c r="K2238" s="287" t="str">
        <f>IF(L2238="","",IF(L2238&lt;50,G2238-($K$9*G2238),IF(L2238&gt;=50,H2238-($K$9*H2238))))</f>
        <v/>
      </c>
      <c r="L2238" s="286"/>
    </row>
    <row r="2239" spans="1:12" ht="15" customHeight="1" x14ac:dyDescent="0.25">
      <c r="A2239" s="278" t="s">
        <v>3640</v>
      </c>
      <c r="B2239" s="292" t="s">
        <v>128</v>
      </c>
      <c r="C2239" s="291" t="s">
        <v>2470</v>
      </c>
      <c r="D2239" s="291" t="s">
        <v>15</v>
      </c>
      <c r="E2239" s="291" t="s">
        <v>3613</v>
      </c>
      <c r="F2239" s="290" t="s">
        <v>16</v>
      </c>
      <c r="G2239" s="289">
        <v>34.549999999999997</v>
      </c>
      <c r="H2239" s="289">
        <v>29.4</v>
      </c>
      <c r="I2239" s="289">
        <v>0.5</v>
      </c>
      <c r="J2239" s="288">
        <v>500</v>
      </c>
      <c r="K2239" s="287" t="str">
        <f>IF(L2239="","",IF(L2239&lt;50,G2239-($K$9*G2239),IF(L2239&gt;=50,H2239-($K$9*H2239))))</f>
        <v/>
      </c>
      <c r="L2239" s="286"/>
    </row>
    <row r="2240" spans="1:12" ht="15" customHeight="1" x14ac:dyDescent="0.25">
      <c r="A2240" s="278" t="s">
        <v>3639</v>
      </c>
      <c r="B2240" s="292" t="s">
        <v>128</v>
      </c>
      <c r="C2240" s="291" t="s">
        <v>2470</v>
      </c>
      <c r="D2240" s="291" t="s">
        <v>15</v>
      </c>
      <c r="E2240" s="291" t="s">
        <v>3638</v>
      </c>
      <c r="F2240" s="290" t="s">
        <v>16</v>
      </c>
      <c r="G2240" s="289">
        <v>29.2</v>
      </c>
      <c r="H2240" s="289">
        <v>24.85</v>
      </c>
      <c r="I2240" s="289">
        <v>0.5</v>
      </c>
      <c r="J2240" s="288">
        <v>376</v>
      </c>
      <c r="K2240" s="287" t="str">
        <f>IF(L2240="","",IF(L2240&lt;50,G2240-($K$9*G2240),IF(L2240&gt;=50,H2240-($K$9*H2240))))</f>
        <v/>
      </c>
      <c r="L2240" s="286"/>
    </row>
    <row r="2241" spans="1:12" ht="15" customHeight="1" x14ac:dyDescent="0.25">
      <c r="A2241" s="278" t="s">
        <v>3637</v>
      </c>
      <c r="B2241" s="292" t="s">
        <v>128</v>
      </c>
      <c r="C2241" s="291" t="s">
        <v>2470</v>
      </c>
      <c r="D2241" s="291" t="s">
        <v>15</v>
      </c>
      <c r="E2241" s="291" t="s">
        <v>3636</v>
      </c>
      <c r="F2241" s="290" t="s">
        <v>16</v>
      </c>
      <c r="G2241" s="289">
        <v>24.7</v>
      </c>
      <c r="H2241" s="289">
        <v>21</v>
      </c>
      <c r="I2241" s="289">
        <v>0.5</v>
      </c>
      <c r="J2241" s="288">
        <v>339</v>
      </c>
      <c r="K2241" s="287" t="str">
        <f>IF(L2241="","",IF(L2241&lt;50,G2241-($K$9*G2241),IF(L2241&gt;=50,H2241-($K$9*H2241))))</f>
        <v/>
      </c>
      <c r="L2241" s="286"/>
    </row>
    <row r="2242" spans="1:12" ht="15" customHeight="1" x14ac:dyDescent="0.25">
      <c r="A2242" s="278" t="s">
        <v>3635</v>
      </c>
      <c r="B2242" s="292" t="s">
        <v>161</v>
      </c>
      <c r="C2242" s="291" t="s">
        <v>2499</v>
      </c>
      <c r="D2242" s="291" t="s">
        <v>15</v>
      </c>
      <c r="E2242" s="291" t="s">
        <v>3634</v>
      </c>
      <c r="F2242" s="290" t="s">
        <v>16</v>
      </c>
      <c r="G2242" s="289">
        <v>106.75</v>
      </c>
      <c r="H2242" s="289">
        <v>90.75</v>
      </c>
      <c r="I2242" s="289">
        <v>1.75</v>
      </c>
      <c r="J2242" s="288">
        <v>70</v>
      </c>
      <c r="K2242" s="287" t="str">
        <f>IF(L2242="","",IF(L2242&lt;50,G2242-($K$9*G2242),IF(L2242&gt;=50,H2242-($K$9*H2242))))</f>
        <v/>
      </c>
      <c r="L2242" s="286"/>
    </row>
    <row r="2243" spans="1:12" ht="15" customHeight="1" x14ac:dyDescent="0.25">
      <c r="A2243" s="278" t="s">
        <v>3633</v>
      </c>
      <c r="B2243" s="292" t="s">
        <v>161</v>
      </c>
      <c r="C2243" s="291" t="s">
        <v>2499</v>
      </c>
      <c r="D2243" s="291" t="s">
        <v>15</v>
      </c>
      <c r="E2243" s="291" t="s">
        <v>3625</v>
      </c>
      <c r="F2243" s="290" t="s">
        <v>16</v>
      </c>
      <c r="G2243" s="289">
        <v>77.8</v>
      </c>
      <c r="H2243" s="289">
        <v>66.150000000000006</v>
      </c>
      <c r="I2243" s="289">
        <v>1.75</v>
      </c>
      <c r="J2243" s="288">
        <v>107</v>
      </c>
      <c r="K2243" s="287" t="str">
        <f>IF(L2243="","",IF(L2243&lt;50,G2243-($K$9*G2243),IF(L2243&gt;=50,H2243-($K$9*H2243))))</f>
        <v/>
      </c>
      <c r="L2243" s="286"/>
    </row>
    <row r="2244" spans="1:12" ht="15" customHeight="1" x14ac:dyDescent="0.25">
      <c r="A2244" s="278" t="s">
        <v>3632</v>
      </c>
      <c r="B2244" s="292" t="s">
        <v>161</v>
      </c>
      <c r="C2244" s="291" t="s">
        <v>2499</v>
      </c>
      <c r="D2244" s="291" t="s">
        <v>15</v>
      </c>
      <c r="E2244" s="291" t="s">
        <v>3619</v>
      </c>
      <c r="F2244" s="290" t="s">
        <v>16</v>
      </c>
      <c r="G2244" s="289">
        <v>46.9</v>
      </c>
      <c r="H2244" s="289">
        <v>39.9</v>
      </c>
      <c r="I2244" s="289">
        <v>1.75</v>
      </c>
      <c r="J2244" s="288">
        <v>200</v>
      </c>
      <c r="K2244" s="287" t="str">
        <f>IF(L2244="","",IF(L2244&lt;50,G2244-($K$9*G2244),IF(L2244&gt;=50,H2244-($K$9*H2244))))</f>
        <v/>
      </c>
      <c r="L2244" s="286"/>
    </row>
    <row r="2245" spans="1:12" ht="15" customHeight="1" x14ac:dyDescent="0.25">
      <c r="A2245" s="278" t="s">
        <v>3631</v>
      </c>
      <c r="B2245" s="292" t="s">
        <v>161</v>
      </c>
      <c r="C2245" s="291" t="s">
        <v>2499</v>
      </c>
      <c r="D2245" s="291" t="s">
        <v>15</v>
      </c>
      <c r="E2245" s="291" t="s">
        <v>3617</v>
      </c>
      <c r="F2245" s="290" t="s">
        <v>16</v>
      </c>
      <c r="G2245" s="289">
        <v>32.6</v>
      </c>
      <c r="H2245" s="289">
        <v>27.75</v>
      </c>
      <c r="I2245" s="289">
        <v>1.75</v>
      </c>
      <c r="J2245" s="288">
        <v>150</v>
      </c>
      <c r="K2245" s="287" t="str">
        <f>IF(L2245="","",IF(L2245&lt;50,G2245-($K$9*G2245),IF(L2245&gt;=50,H2245-($K$9*H2245))))</f>
        <v/>
      </c>
      <c r="L2245" s="286"/>
    </row>
    <row r="2246" spans="1:12" ht="15" customHeight="1" x14ac:dyDescent="0.25">
      <c r="A2246" s="278" t="s">
        <v>3630</v>
      </c>
      <c r="B2246" s="292" t="s">
        <v>161</v>
      </c>
      <c r="C2246" s="291" t="s">
        <v>2499</v>
      </c>
      <c r="D2246" s="291" t="s">
        <v>15</v>
      </c>
      <c r="E2246" s="291" t="s">
        <v>3629</v>
      </c>
      <c r="F2246" s="290" t="s">
        <v>16</v>
      </c>
      <c r="G2246" s="289">
        <v>22.2</v>
      </c>
      <c r="H2246" s="289">
        <v>18.899999999999999</v>
      </c>
      <c r="I2246" s="289">
        <v>1.75</v>
      </c>
      <c r="J2246" s="288">
        <v>30</v>
      </c>
      <c r="K2246" s="287" t="str">
        <f>IF(L2246="","",IF(L2246&lt;50,G2246-($K$9*G2246),IF(L2246&gt;=50,H2246-($K$9*H2246))))</f>
        <v/>
      </c>
      <c r="L2246" s="286"/>
    </row>
    <row r="2247" spans="1:12" ht="15" customHeight="1" x14ac:dyDescent="0.25">
      <c r="A2247" s="278" t="s">
        <v>3628</v>
      </c>
      <c r="B2247" s="292" t="s">
        <v>129</v>
      </c>
      <c r="C2247" s="291" t="s">
        <v>2509</v>
      </c>
      <c r="D2247" s="291" t="s">
        <v>15</v>
      </c>
      <c r="E2247" s="291" t="s">
        <v>3627</v>
      </c>
      <c r="F2247" s="290" t="s">
        <v>16</v>
      </c>
      <c r="G2247" s="289">
        <v>97.7</v>
      </c>
      <c r="H2247" s="289">
        <v>83.05</v>
      </c>
      <c r="I2247" s="289">
        <v>2.5</v>
      </c>
      <c r="J2247" s="288">
        <v>258</v>
      </c>
      <c r="K2247" s="287" t="str">
        <f>IF(L2247="","",IF(L2247&lt;50,G2247-($K$9*G2247),IF(L2247&gt;=50,H2247-($K$9*H2247))))</f>
        <v/>
      </c>
      <c r="L2247" s="286"/>
    </row>
    <row r="2248" spans="1:12" ht="15" customHeight="1" x14ac:dyDescent="0.25">
      <c r="A2248" s="278" t="s">
        <v>3626</v>
      </c>
      <c r="B2248" s="292" t="s">
        <v>129</v>
      </c>
      <c r="C2248" s="291" t="s">
        <v>2509</v>
      </c>
      <c r="D2248" s="291" t="s">
        <v>15</v>
      </c>
      <c r="E2248" s="291" t="s">
        <v>3625</v>
      </c>
      <c r="F2248" s="290" t="s">
        <v>16</v>
      </c>
      <c r="G2248" s="289">
        <v>80.2</v>
      </c>
      <c r="H2248" s="289">
        <v>68.2</v>
      </c>
      <c r="I2248" s="289">
        <v>2.5</v>
      </c>
      <c r="J2248" s="288">
        <v>500</v>
      </c>
      <c r="K2248" s="287" t="str">
        <f>IF(L2248="","",IF(L2248&lt;50,G2248-($K$9*G2248),IF(L2248&gt;=50,H2248-($K$9*H2248))))</f>
        <v/>
      </c>
      <c r="L2248" s="286"/>
    </row>
    <row r="2249" spans="1:12" ht="15" customHeight="1" x14ac:dyDescent="0.25">
      <c r="A2249" s="278" t="s">
        <v>3624</v>
      </c>
      <c r="B2249" s="292" t="s">
        <v>129</v>
      </c>
      <c r="C2249" s="291" t="s">
        <v>2509</v>
      </c>
      <c r="D2249" s="291" t="s">
        <v>15</v>
      </c>
      <c r="E2249" s="291" t="s">
        <v>3623</v>
      </c>
      <c r="F2249" s="290" t="s">
        <v>16</v>
      </c>
      <c r="G2249" s="289">
        <v>68.05</v>
      </c>
      <c r="H2249" s="289">
        <v>57.85</v>
      </c>
      <c r="I2249" s="289">
        <v>2.5</v>
      </c>
      <c r="J2249" s="288">
        <v>500</v>
      </c>
      <c r="K2249" s="287" t="str">
        <f>IF(L2249="","",IF(L2249&lt;50,G2249-($K$9*G2249),IF(L2249&gt;=50,H2249-($K$9*H2249))))</f>
        <v/>
      </c>
      <c r="L2249" s="286"/>
    </row>
    <row r="2250" spans="1:12" ht="15" customHeight="1" x14ac:dyDescent="0.25">
      <c r="A2250" s="278" t="s">
        <v>3622</v>
      </c>
      <c r="B2250" s="292" t="s">
        <v>129</v>
      </c>
      <c r="C2250" s="291" t="s">
        <v>2509</v>
      </c>
      <c r="D2250" s="291" t="s">
        <v>15</v>
      </c>
      <c r="E2250" s="291" t="s">
        <v>3621</v>
      </c>
      <c r="F2250" s="290" t="s">
        <v>16</v>
      </c>
      <c r="G2250" s="289">
        <v>57</v>
      </c>
      <c r="H2250" s="289">
        <v>48.45</v>
      </c>
      <c r="I2250" s="289">
        <v>2.5</v>
      </c>
      <c r="J2250" s="288">
        <v>500</v>
      </c>
      <c r="K2250" s="287" t="str">
        <f>IF(L2250="","",IF(L2250&lt;50,G2250-($K$9*G2250),IF(L2250&gt;=50,H2250-($K$9*H2250))))</f>
        <v/>
      </c>
      <c r="L2250" s="286"/>
    </row>
    <row r="2251" spans="1:12" ht="15" customHeight="1" x14ac:dyDescent="0.25">
      <c r="A2251" s="278" t="s">
        <v>3620</v>
      </c>
      <c r="B2251" s="292" t="s">
        <v>129</v>
      </c>
      <c r="C2251" s="291" t="s">
        <v>2509</v>
      </c>
      <c r="D2251" s="291" t="s">
        <v>15</v>
      </c>
      <c r="E2251" s="291" t="s">
        <v>3619</v>
      </c>
      <c r="F2251" s="290" t="s">
        <v>16</v>
      </c>
      <c r="G2251" s="289">
        <v>47.35</v>
      </c>
      <c r="H2251" s="289">
        <v>40.25</v>
      </c>
      <c r="I2251" s="289">
        <v>2.5</v>
      </c>
      <c r="J2251" s="288">
        <v>500</v>
      </c>
      <c r="K2251" s="287" t="str">
        <f>IF(L2251="","",IF(L2251&lt;50,G2251-($K$9*G2251),IF(L2251&gt;=50,H2251-($K$9*H2251))))</f>
        <v/>
      </c>
      <c r="L2251" s="286"/>
    </row>
    <row r="2252" spans="1:12" ht="15" customHeight="1" x14ac:dyDescent="0.25">
      <c r="A2252" s="278" t="s">
        <v>3618</v>
      </c>
      <c r="B2252" s="292" t="s">
        <v>129</v>
      </c>
      <c r="C2252" s="291" t="s">
        <v>2509</v>
      </c>
      <c r="D2252" s="291" t="s">
        <v>15</v>
      </c>
      <c r="E2252" s="291" t="s">
        <v>3617</v>
      </c>
      <c r="F2252" s="290" t="s">
        <v>16</v>
      </c>
      <c r="G2252" s="289">
        <v>36</v>
      </c>
      <c r="H2252" s="289">
        <v>30.6</v>
      </c>
      <c r="I2252" s="289">
        <v>2.5</v>
      </c>
      <c r="J2252" s="288">
        <v>215</v>
      </c>
      <c r="K2252" s="287" t="str">
        <f>IF(L2252="","",IF(L2252&lt;50,G2252-($K$9*G2252),IF(L2252&gt;=50,H2252-($K$9*H2252))))</f>
        <v/>
      </c>
      <c r="L2252" s="286"/>
    </row>
    <row r="2253" spans="1:12" ht="15" customHeight="1" x14ac:dyDescent="0.25">
      <c r="A2253" s="278" t="s">
        <v>3616</v>
      </c>
      <c r="B2253" s="292" t="s">
        <v>129</v>
      </c>
      <c r="C2253" s="291" t="s">
        <v>2509</v>
      </c>
      <c r="D2253" s="291" t="s">
        <v>15</v>
      </c>
      <c r="E2253" s="291" t="s">
        <v>3615</v>
      </c>
      <c r="F2253" s="290" t="s">
        <v>16</v>
      </c>
      <c r="G2253" s="289">
        <v>33.049999999999997</v>
      </c>
      <c r="H2253" s="289">
        <v>28.1</v>
      </c>
      <c r="I2253" s="289">
        <v>2.5</v>
      </c>
      <c r="J2253" s="288">
        <v>97</v>
      </c>
      <c r="K2253" s="287" t="str">
        <f>IF(L2253="","",IF(L2253&lt;50,G2253-($K$9*G2253),IF(L2253&gt;=50,H2253-($K$9*H2253))))</f>
        <v/>
      </c>
      <c r="L2253" s="286"/>
    </row>
    <row r="2254" spans="1:12" ht="15" customHeight="1" thickBot="1" x14ac:dyDescent="0.3">
      <c r="A2254" s="278" t="s">
        <v>3614</v>
      </c>
      <c r="B2254" s="285" t="s">
        <v>129</v>
      </c>
      <c r="C2254" s="284" t="s">
        <v>2509</v>
      </c>
      <c r="D2254" s="284" t="s">
        <v>15</v>
      </c>
      <c r="E2254" s="284" t="s">
        <v>3613</v>
      </c>
      <c r="F2254" s="283" t="s">
        <v>16</v>
      </c>
      <c r="G2254" s="282">
        <v>29.9</v>
      </c>
      <c r="H2254" s="282">
        <v>25.45</v>
      </c>
      <c r="I2254" s="282">
        <v>2.5</v>
      </c>
      <c r="J2254" s="281">
        <v>107</v>
      </c>
      <c r="K2254" s="280" t="str">
        <f>IF(L2254="","",IF(L2254&lt;50,G2254-($K$9*G2254),IF(L2254&gt;=50,H2254-($K$9*H2254))))</f>
        <v/>
      </c>
      <c r="L2254" s="279"/>
    </row>
  </sheetData>
  <autoFilter ref="A10:L2254" xr:uid="{00000000-0009-0000-0000-000000000000}">
    <sortState xmlns:xlrd2="http://schemas.microsoft.com/office/spreadsheetml/2017/richdata2" ref="A11:L89">
      <sortCondition ref="B10:B89"/>
    </sortState>
  </autoFilter>
  <mergeCells count="13">
    <mergeCell ref="C1:G1"/>
    <mergeCell ref="I1:L1"/>
    <mergeCell ref="C4:G4"/>
    <mergeCell ref="A5:B5"/>
    <mergeCell ref="C5:G5"/>
    <mergeCell ref="A6:B6"/>
    <mergeCell ref="C6:G6"/>
    <mergeCell ref="I6:L6"/>
    <mergeCell ref="C7:G7"/>
    <mergeCell ref="H7:J7"/>
    <mergeCell ref="K7:K8"/>
    <mergeCell ref="A8:B8"/>
    <mergeCell ref="C8:G8"/>
  </mergeCells>
  <conditionalFormatting sqref="A10:L10">
    <cfRule type="cellIs" dxfId="5" priority="1" stopIfTrue="1" operator="equal">
      <formula>"bud &amp; bloom"</formula>
    </cfRule>
  </conditionalFormatting>
  <hyperlinks>
    <hyperlink ref="A8" r:id="rId1" xr:uid="{7335BF5B-86EA-473F-B1C8-59FB90B10053}"/>
    <hyperlink ref="C5" r:id="rId2" display="mailto:richb@jfschmidt.com?subject=Vigor%20Liner%20Availability" xr:uid="{2653E083-72CB-4CB6-BC1E-FE65120AA32B}"/>
    <hyperlink ref="C5:G5" r:id="rId3" display="  Sam Barkley - SamB@jfschmidt.com" xr:uid="{31D0274A-E7D8-4FA9-94BE-F6D650633326}"/>
    <hyperlink ref="C6:G6" r:id="rId4" display="                  Jessica Hutchings - Jessicah@jfschmidt.com" xr:uid="{4887CD68-FD14-415A-8C6D-B14B746682BD}"/>
    <hyperlink ref="C6" r:id="rId5" display="mailto:jessicah@jfschmidt.com?subject=Vigor%20Liner%20Availability" xr:uid="{21A8E785-44CE-42F9-AA55-07B8FC2D1C12}"/>
    <hyperlink ref="C7" r:id="rId6" display="mailto:brianm@jfschmidt.com" xr:uid="{0127B30D-2CFF-4DCA-B9D4-1282104B778E}"/>
    <hyperlink ref="C8:G8" r:id="rId7" display="       Cathie Bown - Cathieb@jfschmidt.com" xr:uid="{532CCB28-784A-4537-B7E7-F89894F36875}"/>
    <hyperlink ref="I8:L8" r:id="rId8" display="Abbreviations can be found at: https://jfss.co/sa-abbr" xr:uid="{38CBFF2E-854F-4854-99BD-E6B794BE3B38}"/>
    <hyperlink ref="H7:J7" r:id="rId9" display="Click Here for current Stock Availability" xr:uid="{3C6CE6B0-6EFB-4B10-97F4-9C0786EA60CB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:F2254" numberStoredAsText="1"/>
  </ignoredError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9C14-362F-4DDC-BF1A-1BC3BF01BB7C}">
  <sheetPr>
    <tabColor theme="4" tint="0.59999389629810485"/>
    <outlinePr summaryBelow="0"/>
    <pageSetUpPr fitToPage="1"/>
  </sheetPr>
  <dimension ref="A1:T166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278" hidden="1" customWidth="1"/>
    <col min="2" max="2" width="42.85546875" style="274" customWidth="1"/>
    <col min="3" max="3" width="32.5703125" style="274" customWidth="1"/>
    <col min="4" max="4" width="19.7109375" style="274" bestFit="1" customWidth="1"/>
    <col min="5" max="5" width="10.7109375" style="274" bestFit="1" customWidth="1"/>
    <col min="6" max="6" width="8.140625" style="275" bestFit="1" customWidth="1"/>
    <col min="7" max="7" width="17" style="275" bestFit="1" customWidth="1"/>
    <col min="8" max="8" width="16.140625" style="276" bestFit="1" customWidth="1"/>
    <col min="9" max="9" width="12.140625" style="276" bestFit="1" customWidth="1"/>
    <col min="10" max="10" width="12.28515625" style="277" bestFit="1" customWidth="1"/>
    <col min="11" max="11" width="14.85546875" style="276" bestFit="1" customWidth="1"/>
    <col min="12" max="12" width="13.42578125" style="275" customWidth="1"/>
    <col min="13" max="16384" width="15.140625" style="274"/>
  </cols>
  <sheetData>
    <row r="1" spans="1:20" s="346" customFormat="1" ht="42" customHeight="1" x14ac:dyDescent="0.75">
      <c r="A1" s="352"/>
      <c r="B1" s="347"/>
      <c r="C1" s="355" t="s">
        <v>6253</v>
      </c>
      <c r="D1" s="355"/>
      <c r="E1" s="354"/>
      <c r="F1" s="354"/>
      <c r="G1" s="354"/>
      <c r="H1" s="356"/>
      <c r="I1" s="353" t="s">
        <v>2461</v>
      </c>
      <c r="J1" s="353"/>
      <c r="K1" s="353"/>
      <c r="L1" s="353"/>
      <c r="M1" s="347"/>
      <c r="N1" s="347"/>
      <c r="O1" s="347"/>
      <c r="P1" s="347"/>
      <c r="Q1" s="347"/>
      <c r="R1" s="347"/>
      <c r="S1" s="347"/>
      <c r="T1" s="347"/>
    </row>
    <row r="2" spans="1:20" s="346" customFormat="1" ht="28.5" customHeight="1" x14ac:dyDescent="0.25">
      <c r="A2" s="352"/>
      <c r="B2" s="347"/>
      <c r="C2" s="351"/>
      <c r="D2" s="351"/>
      <c r="E2" s="351"/>
      <c r="F2" s="351"/>
      <c r="G2" s="351"/>
      <c r="H2" s="349"/>
      <c r="J2" s="348" t="s">
        <v>2460</v>
      </c>
      <c r="K2" s="348"/>
      <c r="L2" s="348" t="s">
        <v>6251</v>
      </c>
      <c r="M2" s="347"/>
      <c r="N2" s="347"/>
      <c r="O2" s="347"/>
      <c r="P2" s="347"/>
      <c r="Q2" s="347"/>
      <c r="R2" s="347"/>
      <c r="S2" s="347"/>
      <c r="T2" s="347"/>
    </row>
    <row r="3" spans="1:20" s="346" customFormat="1" ht="15.75" customHeight="1" x14ac:dyDescent="0.25">
      <c r="A3" s="352"/>
      <c r="B3" s="347"/>
      <c r="C3" s="351"/>
      <c r="D3" s="351"/>
      <c r="E3" s="72"/>
      <c r="F3" s="350"/>
      <c r="G3" s="350"/>
      <c r="H3" s="349"/>
      <c r="J3" s="348"/>
      <c r="K3" s="348"/>
      <c r="L3" s="348" t="s">
        <v>6250</v>
      </c>
      <c r="M3" s="347"/>
      <c r="N3" s="347"/>
      <c r="O3" s="347"/>
      <c r="P3" s="347"/>
      <c r="Q3" s="347"/>
      <c r="R3" s="347"/>
      <c r="S3" s="347"/>
      <c r="T3" s="347"/>
    </row>
    <row r="4" spans="1:20" s="325" customFormat="1" x14ac:dyDescent="0.25">
      <c r="A4" s="345"/>
      <c r="B4" s="344"/>
      <c r="C4" s="343" t="s">
        <v>6249</v>
      </c>
      <c r="D4" s="343"/>
      <c r="E4" s="343"/>
      <c r="F4" s="343"/>
      <c r="G4" s="343"/>
      <c r="H4" s="342"/>
      <c r="J4" s="339"/>
      <c r="K4" s="339"/>
      <c r="L4" s="339" t="s">
        <v>6248</v>
      </c>
      <c r="M4" s="326"/>
      <c r="N4" s="326"/>
      <c r="O4" s="326"/>
      <c r="P4" s="326"/>
      <c r="Q4" s="326"/>
      <c r="R4" s="326"/>
      <c r="S4" s="326"/>
      <c r="T4" s="326"/>
    </row>
    <row r="5" spans="1:20" s="325" customFormat="1" x14ac:dyDescent="0.25">
      <c r="A5" s="338" t="s">
        <v>0</v>
      </c>
      <c r="B5" s="338"/>
      <c r="C5" s="341" t="s">
        <v>6247</v>
      </c>
      <c r="D5" s="341"/>
      <c r="E5" s="341"/>
      <c r="F5" s="341"/>
      <c r="G5" s="341"/>
      <c r="H5" s="340"/>
      <c r="J5" s="339"/>
      <c r="K5" s="339"/>
      <c r="L5" s="339" t="s">
        <v>6246</v>
      </c>
      <c r="M5" s="326"/>
      <c r="N5" s="326"/>
      <c r="O5" s="326"/>
      <c r="P5" s="326"/>
      <c r="Q5" s="326"/>
      <c r="R5" s="326"/>
      <c r="S5" s="326"/>
      <c r="T5" s="326"/>
    </row>
    <row r="6" spans="1:20" s="325" customFormat="1" ht="16.5" thickBot="1" x14ac:dyDescent="0.3">
      <c r="A6" s="338" t="s">
        <v>1</v>
      </c>
      <c r="B6" s="338"/>
      <c r="C6" s="334" t="s">
        <v>6245</v>
      </c>
      <c r="D6" s="334"/>
      <c r="E6" s="334"/>
      <c r="F6" s="334"/>
      <c r="G6" s="334"/>
      <c r="I6" s="337" t="s">
        <v>6244</v>
      </c>
      <c r="J6" s="337"/>
      <c r="K6" s="337"/>
      <c r="L6" s="337"/>
      <c r="M6" s="326"/>
      <c r="N6" s="326"/>
      <c r="O6" s="326"/>
      <c r="P6" s="326"/>
      <c r="Q6" s="326"/>
      <c r="R6" s="326"/>
      <c r="S6" s="326"/>
      <c r="T6" s="326"/>
    </row>
    <row r="7" spans="1:20" s="325" customFormat="1" ht="12.75" customHeight="1" thickTop="1" x14ac:dyDescent="0.25">
      <c r="A7" s="336" t="s">
        <v>2</v>
      </c>
      <c r="B7" s="335" t="s">
        <v>2</v>
      </c>
      <c r="C7" s="334" t="s">
        <v>6243</v>
      </c>
      <c r="D7" s="334"/>
      <c r="E7" s="334"/>
      <c r="F7" s="334"/>
      <c r="G7" s="334"/>
      <c r="H7" s="333" t="s">
        <v>3</v>
      </c>
      <c r="I7" s="333"/>
      <c r="J7" s="333"/>
      <c r="K7" s="332" t="s">
        <v>4</v>
      </c>
      <c r="M7" s="326"/>
      <c r="N7" s="326"/>
      <c r="O7" s="326"/>
      <c r="P7" s="326"/>
      <c r="Q7" s="326"/>
      <c r="R7" s="326"/>
      <c r="S7" s="326"/>
      <c r="T7" s="326"/>
    </row>
    <row r="8" spans="1:20" s="325" customFormat="1" ht="15.75" thickBot="1" x14ac:dyDescent="0.3">
      <c r="A8" s="331" t="s">
        <v>5</v>
      </c>
      <c r="B8" s="331"/>
      <c r="C8" s="330" t="s">
        <v>6242</v>
      </c>
      <c r="D8" s="330"/>
      <c r="E8" s="330"/>
      <c r="F8" s="330"/>
      <c r="G8" s="330"/>
      <c r="I8" s="329"/>
      <c r="J8" s="327"/>
      <c r="K8" s="328"/>
      <c r="L8" s="327"/>
      <c r="M8" s="326"/>
      <c r="N8" s="326"/>
      <c r="O8" s="326"/>
      <c r="P8" s="326"/>
      <c r="Q8" s="326"/>
      <c r="R8" s="326"/>
      <c r="S8" s="326"/>
      <c r="T8" s="326"/>
    </row>
    <row r="9" spans="1:20" ht="17.25" thickTop="1" thickBot="1" x14ac:dyDescent="0.3">
      <c r="A9" s="324"/>
      <c r="B9" s="323"/>
      <c r="C9" s="323"/>
      <c r="D9" s="323"/>
      <c r="E9" s="322"/>
      <c r="F9" s="321"/>
      <c r="G9" s="320"/>
      <c r="I9" s="319"/>
      <c r="J9" s="319"/>
      <c r="K9" s="110">
        <v>0</v>
      </c>
      <c r="L9" s="319"/>
      <c r="M9" s="318"/>
      <c r="N9" s="318"/>
      <c r="O9" s="318"/>
      <c r="P9" s="318"/>
      <c r="Q9" s="318"/>
      <c r="R9" s="318"/>
      <c r="S9" s="318"/>
      <c r="T9" s="318"/>
    </row>
    <row r="10" spans="1:20" s="307" customFormat="1" ht="15" customHeight="1" thickBot="1" x14ac:dyDescent="0.3">
      <c r="A10" s="317" t="s">
        <v>6</v>
      </c>
      <c r="B10" s="316" t="s">
        <v>7</v>
      </c>
      <c r="C10" s="315" t="s">
        <v>8</v>
      </c>
      <c r="D10" s="315" t="s">
        <v>9</v>
      </c>
      <c r="E10" s="311" t="s">
        <v>10</v>
      </c>
      <c r="F10" s="314" t="s">
        <v>11</v>
      </c>
      <c r="G10" s="313" t="s">
        <v>6241</v>
      </c>
      <c r="H10" s="313" t="s">
        <v>6240</v>
      </c>
      <c r="I10" s="312" t="s">
        <v>12</v>
      </c>
      <c r="J10" s="311" t="s">
        <v>6239</v>
      </c>
      <c r="K10" s="310" t="s">
        <v>13</v>
      </c>
      <c r="L10" s="309" t="s">
        <v>14</v>
      </c>
      <c r="M10" s="308"/>
      <c r="N10" s="308"/>
      <c r="O10" s="308"/>
      <c r="P10" s="308"/>
      <c r="Q10" s="308"/>
      <c r="R10" s="308"/>
      <c r="S10" s="308"/>
    </row>
    <row r="11" spans="1:20" ht="15" customHeight="1" x14ac:dyDescent="0.25">
      <c r="A11" s="294" t="s">
        <v>4745</v>
      </c>
      <c r="B11" s="305" t="s">
        <v>4744</v>
      </c>
      <c r="C11" s="304" t="s">
        <v>4743</v>
      </c>
      <c r="D11" s="304" t="s">
        <v>4686</v>
      </c>
      <c r="E11" s="304" t="s">
        <v>4235</v>
      </c>
      <c r="F11" s="303" t="s">
        <v>196</v>
      </c>
      <c r="G11" s="302">
        <v>20.45</v>
      </c>
      <c r="H11" s="302">
        <v>19.45</v>
      </c>
      <c r="I11" s="302"/>
      <c r="J11" s="301">
        <v>40</v>
      </c>
      <c r="K11" s="300" t="str">
        <f>IF(L11="","",IF(L11&lt;50,G11-($K$9*G11),IF(L11&gt;=50,H11-($K$9*H11))))</f>
        <v/>
      </c>
      <c r="L11" s="299"/>
    </row>
    <row r="12" spans="1:20" ht="15" customHeight="1" x14ac:dyDescent="0.25">
      <c r="A12" s="294" t="s">
        <v>4742</v>
      </c>
      <c r="B12" s="292" t="s">
        <v>1151</v>
      </c>
      <c r="C12" s="291" t="s">
        <v>4740</v>
      </c>
      <c r="D12" s="291" t="s">
        <v>4686</v>
      </c>
      <c r="E12" s="291" t="s">
        <v>4215</v>
      </c>
      <c r="F12" s="290" t="s">
        <v>145</v>
      </c>
      <c r="G12" s="289">
        <v>19.5</v>
      </c>
      <c r="H12" s="289">
        <v>18.55</v>
      </c>
      <c r="I12" s="289"/>
      <c r="J12" s="288">
        <v>45</v>
      </c>
      <c r="K12" s="287" t="str">
        <f>IF(L12="","",IF(L12&lt;50,G12-($K$9*G12),IF(L12&gt;=50,H12-($K$9*H12))))</f>
        <v/>
      </c>
      <c r="L12" s="286"/>
    </row>
    <row r="13" spans="1:20" ht="15" customHeight="1" x14ac:dyDescent="0.25">
      <c r="A13" s="294" t="s">
        <v>4741</v>
      </c>
      <c r="B13" s="292" t="s">
        <v>1151</v>
      </c>
      <c r="C13" s="291" t="s">
        <v>4740</v>
      </c>
      <c r="D13" s="291" t="s">
        <v>4686</v>
      </c>
      <c r="E13" s="291" t="s">
        <v>4209</v>
      </c>
      <c r="F13" s="290" t="s">
        <v>145</v>
      </c>
      <c r="G13" s="289">
        <v>18.899999999999999</v>
      </c>
      <c r="H13" s="289">
        <v>18</v>
      </c>
      <c r="I13" s="289"/>
      <c r="J13" s="288">
        <v>20</v>
      </c>
      <c r="K13" s="287" t="str">
        <f>IF(L13="","",IF(L13&lt;50,G13-($K$9*G13),IF(L13&gt;=50,H13-($K$9*H13))))</f>
        <v/>
      </c>
      <c r="L13" s="286"/>
    </row>
    <row r="14" spans="1:20" ht="15" customHeight="1" x14ac:dyDescent="0.25">
      <c r="A14" s="294" t="s">
        <v>4739</v>
      </c>
      <c r="B14" s="292" t="s">
        <v>155</v>
      </c>
      <c r="C14" s="291" t="s">
        <v>4734</v>
      </c>
      <c r="D14" s="291" t="s">
        <v>4686</v>
      </c>
      <c r="E14" s="291" t="s">
        <v>4235</v>
      </c>
      <c r="F14" s="290" t="s">
        <v>156</v>
      </c>
      <c r="G14" s="289">
        <v>20.45</v>
      </c>
      <c r="H14" s="289">
        <v>19.45</v>
      </c>
      <c r="I14" s="289"/>
      <c r="J14" s="288">
        <v>29</v>
      </c>
      <c r="K14" s="287" t="str">
        <f>IF(L14="","",IF(L14&lt;50,G14-($K$9*G14),IF(L14&gt;=50,H14-($K$9*H14))))</f>
        <v/>
      </c>
      <c r="L14" s="286"/>
    </row>
    <row r="15" spans="1:20" ht="15" customHeight="1" x14ac:dyDescent="0.25">
      <c r="A15" s="294" t="s">
        <v>4738</v>
      </c>
      <c r="B15" s="292" t="s">
        <v>155</v>
      </c>
      <c r="C15" s="291" t="s">
        <v>4734</v>
      </c>
      <c r="D15" s="291" t="s">
        <v>4686</v>
      </c>
      <c r="E15" s="291" t="s">
        <v>4215</v>
      </c>
      <c r="F15" s="290" t="s">
        <v>156</v>
      </c>
      <c r="G15" s="289">
        <v>19.5</v>
      </c>
      <c r="H15" s="289">
        <v>18.55</v>
      </c>
      <c r="I15" s="289"/>
      <c r="J15" s="288">
        <v>77</v>
      </c>
      <c r="K15" s="287" t="str">
        <f>IF(L15="","",IF(L15&lt;50,G15-($K$9*G15),IF(L15&gt;=50,H15-($K$9*H15))))</f>
        <v/>
      </c>
      <c r="L15" s="286"/>
    </row>
    <row r="16" spans="1:20" ht="15" customHeight="1" x14ac:dyDescent="0.25">
      <c r="A16" s="294" t="s">
        <v>4737</v>
      </c>
      <c r="B16" s="292" t="s">
        <v>155</v>
      </c>
      <c r="C16" s="291" t="s">
        <v>4734</v>
      </c>
      <c r="D16" s="291" t="s">
        <v>4686</v>
      </c>
      <c r="E16" s="291" t="s">
        <v>4209</v>
      </c>
      <c r="F16" s="290" t="s">
        <v>156</v>
      </c>
      <c r="G16" s="289">
        <v>18.899999999999999</v>
      </c>
      <c r="H16" s="289">
        <v>18</v>
      </c>
      <c r="I16" s="289"/>
      <c r="J16" s="288">
        <v>203</v>
      </c>
      <c r="K16" s="287" t="str">
        <f>IF(L16="","",IF(L16&lt;50,G16-($K$9*G16),IF(L16&gt;=50,H16-($K$9*H16))))</f>
        <v/>
      </c>
      <c r="L16" s="286"/>
    </row>
    <row r="17" spans="1:12" ht="15" customHeight="1" x14ac:dyDescent="0.25">
      <c r="A17" s="294" t="s">
        <v>4736</v>
      </c>
      <c r="B17" s="292" t="s">
        <v>155</v>
      </c>
      <c r="C17" s="291" t="s">
        <v>4734</v>
      </c>
      <c r="D17" s="291" t="s">
        <v>4686</v>
      </c>
      <c r="E17" s="291" t="s">
        <v>4205</v>
      </c>
      <c r="F17" s="290" t="s">
        <v>156</v>
      </c>
      <c r="G17" s="289">
        <v>17.2</v>
      </c>
      <c r="H17" s="289">
        <v>16.350000000000001</v>
      </c>
      <c r="I17" s="289"/>
      <c r="J17" s="288">
        <v>48</v>
      </c>
      <c r="K17" s="287" t="str">
        <f>IF(L17="","",IF(L17&lt;50,G17-($K$9*G17),IF(L17&gt;=50,H17-($K$9*H17))))</f>
        <v/>
      </c>
      <c r="L17" s="286"/>
    </row>
    <row r="18" spans="1:12" ht="15" customHeight="1" x14ac:dyDescent="0.25">
      <c r="A18" s="294" t="s">
        <v>4735</v>
      </c>
      <c r="B18" s="292" t="s">
        <v>155</v>
      </c>
      <c r="C18" s="291" t="s">
        <v>4734</v>
      </c>
      <c r="D18" s="291" t="s">
        <v>4686</v>
      </c>
      <c r="E18" s="291" t="s">
        <v>4211</v>
      </c>
      <c r="F18" s="290" t="s">
        <v>156</v>
      </c>
      <c r="G18" s="289">
        <v>15.7</v>
      </c>
      <c r="H18" s="289">
        <v>14.95</v>
      </c>
      <c r="I18" s="289"/>
      <c r="J18" s="288">
        <v>14</v>
      </c>
      <c r="K18" s="287" t="str">
        <f>IF(L18="","",IF(L18&lt;50,G18-($K$9*G18),IF(L18&gt;=50,H18-($K$9*H18))))</f>
        <v/>
      </c>
      <c r="L18" s="286"/>
    </row>
    <row r="19" spans="1:12" ht="15" customHeight="1" x14ac:dyDescent="0.25">
      <c r="A19" s="294" t="s">
        <v>4733</v>
      </c>
      <c r="B19" s="292" t="s">
        <v>166</v>
      </c>
      <c r="C19" s="291" t="s">
        <v>4730</v>
      </c>
      <c r="D19" s="291" t="s">
        <v>4686</v>
      </c>
      <c r="E19" s="291" t="s">
        <v>4235</v>
      </c>
      <c r="F19" s="290" t="s">
        <v>157</v>
      </c>
      <c r="G19" s="289">
        <v>20.45</v>
      </c>
      <c r="H19" s="289">
        <v>19.45</v>
      </c>
      <c r="I19" s="289"/>
      <c r="J19" s="288">
        <v>58</v>
      </c>
      <c r="K19" s="287" t="str">
        <f>IF(L19="","",IF(L19&lt;50,G19-($K$9*G19),IF(L19&gt;=50,H19-($K$9*H19))))</f>
        <v/>
      </c>
      <c r="L19" s="286"/>
    </row>
    <row r="20" spans="1:12" ht="15" customHeight="1" x14ac:dyDescent="0.25">
      <c r="A20" s="294" t="s">
        <v>4732</v>
      </c>
      <c r="B20" s="292" t="s">
        <v>166</v>
      </c>
      <c r="C20" s="291" t="s">
        <v>4730</v>
      </c>
      <c r="D20" s="291" t="s">
        <v>4686</v>
      </c>
      <c r="E20" s="291" t="s">
        <v>4215</v>
      </c>
      <c r="F20" s="290" t="s">
        <v>157</v>
      </c>
      <c r="G20" s="289">
        <v>19.5</v>
      </c>
      <c r="H20" s="289">
        <v>18.55</v>
      </c>
      <c r="I20" s="289"/>
      <c r="J20" s="288">
        <v>42</v>
      </c>
      <c r="K20" s="287" t="str">
        <f>IF(L20="","",IF(L20&lt;50,G20-($K$9*G20),IF(L20&gt;=50,H20-($K$9*H20))))</f>
        <v/>
      </c>
      <c r="L20" s="286"/>
    </row>
    <row r="21" spans="1:12" ht="15" customHeight="1" x14ac:dyDescent="0.25">
      <c r="A21" s="294" t="s">
        <v>4731</v>
      </c>
      <c r="B21" s="292" t="s">
        <v>166</v>
      </c>
      <c r="C21" s="291" t="s">
        <v>4730</v>
      </c>
      <c r="D21" s="291" t="s">
        <v>4686</v>
      </c>
      <c r="E21" s="291" t="s">
        <v>4209</v>
      </c>
      <c r="F21" s="290" t="s">
        <v>157</v>
      </c>
      <c r="G21" s="289">
        <v>18.899999999999999</v>
      </c>
      <c r="H21" s="289">
        <v>18</v>
      </c>
      <c r="I21" s="289"/>
      <c r="J21" s="288">
        <v>96</v>
      </c>
      <c r="K21" s="287" t="str">
        <f>IF(L21="","",IF(L21&lt;50,G21-($K$9*G21),IF(L21&gt;=50,H21-($K$9*H21))))</f>
        <v/>
      </c>
      <c r="L21" s="286"/>
    </row>
    <row r="22" spans="1:12" ht="15" customHeight="1" x14ac:dyDescent="0.25">
      <c r="A22" s="294" t="s">
        <v>4729</v>
      </c>
      <c r="B22" s="292" t="s">
        <v>146</v>
      </c>
      <c r="C22" s="291" t="s">
        <v>4725</v>
      </c>
      <c r="D22" s="291" t="s">
        <v>4686</v>
      </c>
      <c r="E22" s="291" t="s">
        <v>4302</v>
      </c>
      <c r="F22" s="290" t="s">
        <v>147</v>
      </c>
      <c r="G22" s="289">
        <v>21.4</v>
      </c>
      <c r="H22" s="289">
        <v>20.350000000000001</v>
      </c>
      <c r="I22" s="289"/>
      <c r="J22" s="288">
        <v>274</v>
      </c>
      <c r="K22" s="287" t="str">
        <f>IF(L22="","",IF(L22&lt;50,G22-($K$9*G22),IF(L22&gt;=50,H22-($K$9*H22))))</f>
        <v/>
      </c>
      <c r="L22" s="286"/>
    </row>
    <row r="23" spans="1:12" ht="15" customHeight="1" x14ac:dyDescent="0.25">
      <c r="A23" s="294" t="s">
        <v>4728</v>
      </c>
      <c r="B23" s="292" t="s">
        <v>146</v>
      </c>
      <c r="C23" s="291" t="s">
        <v>4725</v>
      </c>
      <c r="D23" s="291" t="s">
        <v>4686</v>
      </c>
      <c r="E23" s="291" t="s">
        <v>4235</v>
      </c>
      <c r="F23" s="290" t="s">
        <v>147</v>
      </c>
      <c r="G23" s="289">
        <v>20.45</v>
      </c>
      <c r="H23" s="289">
        <v>19.45</v>
      </c>
      <c r="I23" s="289"/>
      <c r="J23" s="288">
        <v>500</v>
      </c>
      <c r="K23" s="287" t="str">
        <f>IF(L23="","",IF(L23&lt;50,G23-($K$9*G23),IF(L23&gt;=50,H23-($K$9*H23))))</f>
        <v/>
      </c>
      <c r="L23" s="286"/>
    </row>
    <row r="24" spans="1:12" ht="15" customHeight="1" x14ac:dyDescent="0.25">
      <c r="A24" s="294" t="s">
        <v>4727</v>
      </c>
      <c r="B24" s="292" t="s">
        <v>146</v>
      </c>
      <c r="C24" s="291" t="s">
        <v>4725</v>
      </c>
      <c r="D24" s="291" t="s">
        <v>4686</v>
      </c>
      <c r="E24" s="291" t="s">
        <v>4215</v>
      </c>
      <c r="F24" s="290" t="s">
        <v>147</v>
      </c>
      <c r="G24" s="289">
        <v>19.5</v>
      </c>
      <c r="H24" s="289">
        <v>18.55</v>
      </c>
      <c r="I24" s="289"/>
      <c r="J24" s="288">
        <v>10</v>
      </c>
      <c r="K24" s="287" t="str">
        <f>IF(L24="","",IF(L24&lt;50,G24-($K$9*G24),IF(L24&gt;=50,H24-($K$9*H24))))</f>
        <v/>
      </c>
      <c r="L24" s="286"/>
    </row>
    <row r="25" spans="1:12" ht="15" customHeight="1" x14ac:dyDescent="0.25">
      <c r="A25" s="294" t="s">
        <v>4726</v>
      </c>
      <c r="B25" s="292" t="s">
        <v>146</v>
      </c>
      <c r="C25" s="291" t="s">
        <v>4725</v>
      </c>
      <c r="D25" s="291" t="s">
        <v>4686</v>
      </c>
      <c r="E25" s="291" t="s">
        <v>4209</v>
      </c>
      <c r="F25" s="290" t="s">
        <v>147</v>
      </c>
      <c r="G25" s="289">
        <v>18.899999999999999</v>
      </c>
      <c r="H25" s="289">
        <v>18</v>
      </c>
      <c r="I25" s="289"/>
      <c r="J25" s="288">
        <v>500</v>
      </c>
      <c r="K25" s="287" t="str">
        <f>IF(L25="","",IF(L25&lt;50,G25-($K$9*G25),IF(L25&gt;=50,H25-($K$9*H25))))</f>
        <v/>
      </c>
      <c r="L25" s="286"/>
    </row>
    <row r="26" spans="1:12" ht="15" customHeight="1" x14ac:dyDescent="0.25">
      <c r="A26" s="294" t="s">
        <v>4724</v>
      </c>
      <c r="B26" s="292" t="s">
        <v>148</v>
      </c>
      <c r="C26" s="291" t="s">
        <v>4722</v>
      </c>
      <c r="D26" s="291" t="s">
        <v>4708</v>
      </c>
      <c r="E26" s="291" t="s">
        <v>4209</v>
      </c>
      <c r="F26" s="290" t="s">
        <v>149</v>
      </c>
      <c r="G26" s="289">
        <v>18.899999999999999</v>
      </c>
      <c r="H26" s="289">
        <v>18</v>
      </c>
      <c r="I26" s="289"/>
      <c r="J26" s="288">
        <v>10</v>
      </c>
      <c r="K26" s="287" t="str">
        <f>IF(L26="","",IF(L26&lt;50,G26-($K$9*G26),IF(L26&gt;=50,H26-($K$9*H26))))</f>
        <v/>
      </c>
      <c r="L26" s="286"/>
    </row>
    <row r="27" spans="1:12" ht="15" customHeight="1" x14ac:dyDescent="0.25">
      <c r="A27" s="294" t="s">
        <v>4723</v>
      </c>
      <c r="B27" s="292" t="s">
        <v>148</v>
      </c>
      <c r="C27" s="291" t="s">
        <v>4722</v>
      </c>
      <c r="D27" s="291" t="s">
        <v>4686</v>
      </c>
      <c r="E27" s="291" t="s">
        <v>4209</v>
      </c>
      <c r="F27" s="290" t="s">
        <v>149</v>
      </c>
      <c r="G27" s="289">
        <v>18.899999999999999</v>
      </c>
      <c r="H27" s="289">
        <v>18</v>
      </c>
      <c r="I27" s="289"/>
      <c r="J27" s="288">
        <v>15</v>
      </c>
      <c r="K27" s="287" t="str">
        <f>IF(L27="","",IF(L27&lt;50,G27-($K$9*G27),IF(L27&gt;=50,H27-($K$9*H27))))</f>
        <v/>
      </c>
      <c r="L27" s="286"/>
    </row>
    <row r="28" spans="1:12" ht="15" customHeight="1" x14ac:dyDescent="0.25">
      <c r="A28" s="294" t="s">
        <v>4721</v>
      </c>
      <c r="B28" s="292" t="s">
        <v>4720</v>
      </c>
      <c r="C28" s="291" t="s">
        <v>4719</v>
      </c>
      <c r="D28" s="291" t="s">
        <v>4686</v>
      </c>
      <c r="E28" s="291" t="s">
        <v>4235</v>
      </c>
      <c r="F28" s="290" t="s">
        <v>144</v>
      </c>
      <c r="G28" s="289">
        <v>20.45</v>
      </c>
      <c r="H28" s="289">
        <v>19.45</v>
      </c>
      <c r="I28" s="289"/>
      <c r="J28" s="288">
        <v>10</v>
      </c>
      <c r="K28" s="287" t="str">
        <f>IF(L28="","",IF(L28&lt;50,G28-($K$9*G28),IF(L28&gt;=50,H28-($K$9*H28))))</f>
        <v/>
      </c>
      <c r="L28" s="286"/>
    </row>
    <row r="29" spans="1:12" ht="15" customHeight="1" x14ac:dyDescent="0.25">
      <c r="A29" s="294" t="s">
        <v>4718</v>
      </c>
      <c r="B29" s="292" t="s">
        <v>195</v>
      </c>
      <c r="C29" s="291" t="s">
        <v>4713</v>
      </c>
      <c r="D29" s="291" t="s">
        <v>4686</v>
      </c>
      <c r="E29" s="291" t="s">
        <v>4235</v>
      </c>
      <c r="F29" s="290" t="s">
        <v>196</v>
      </c>
      <c r="G29" s="289">
        <v>20.45</v>
      </c>
      <c r="H29" s="289">
        <v>19.45</v>
      </c>
      <c r="I29" s="289"/>
      <c r="J29" s="288">
        <v>32</v>
      </c>
      <c r="K29" s="287" t="str">
        <f>IF(L29="","",IF(L29&lt;50,G29-($K$9*G29),IF(L29&gt;=50,H29-($K$9*H29))))</f>
        <v/>
      </c>
      <c r="L29" s="286"/>
    </row>
    <row r="30" spans="1:12" ht="15" customHeight="1" x14ac:dyDescent="0.25">
      <c r="A30" s="294" t="s">
        <v>4717</v>
      </c>
      <c r="B30" s="292" t="s">
        <v>195</v>
      </c>
      <c r="C30" s="291" t="s">
        <v>4713</v>
      </c>
      <c r="D30" s="291" t="s">
        <v>4686</v>
      </c>
      <c r="E30" s="291" t="s">
        <v>4215</v>
      </c>
      <c r="F30" s="290" t="s">
        <v>196</v>
      </c>
      <c r="G30" s="289">
        <v>19.5</v>
      </c>
      <c r="H30" s="289">
        <v>18.55</v>
      </c>
      <c r="I30" s="289"/>
      <c r="J30" s="288">
        <v>27</v>
      </c>
      <c r="K30" s="287" t="str">
        <f>IF(L30="","",IF(L30&lt;50,G30-($K$9*G30),IF(L30&gt;=50,H30-($K$9*H30))))</f>
        <v/>
      </c>
      <c r="L30" s="286"/>
    </row>
    <row r="31" spans="1:12" ht="15" customHeight="1" x14ac:dyDescent="0.25">
      <c r="A31" s="294" t="s">
        <v>4716</v>
      </c>
      <c r="B31" s="292" t="s">
        <v>195</v>
      </c>
      <c r="C31" s="291" t="s">
        <v>4713</v>
      </c>
      <c r="D31" s="291" t="s">
        <v>4686</v>
      </c>
      <c r="E31" s="291" t="s">
        <v>4209</v>
      </c>
      <c r="F31" s="290" t="s">
        <v>196</v>
      </c>
      <c r="G31" s="289">
        <v>18.899999999999999</v>
      </c>
      <c r="H31" s="289">
        <v>18</v>
      </c>
      <c r="I31" s="289"/>
      <c r="J31" s="288">
        <v>269</v>
      </c>
      <c r="K31" s="287" t="str">
        <f>IF(L31="","",IF(L31&lt;50,G31-($K$9*G31),IF(L31&gt;=50,H31-($K$9*H31))))</f>
        <v/>
      </c>
      <c r="L31" s="286"/>
    </row>
    <row r="32" spans="1:12" ht="15" customHeight="1" x14ac:dyDescent="0.25">
      <c r="A32" s="294" t="s">
        <v>4715</v>
      </c>
      <c r="B32" s="292" t="s">
        <v>195</v>
      </c>
      <c r="C32" s="291" t="s">
        <v>4713</v>
      </c>
      <c r="D32" s="291" t="s">
        <v>4686</v>
      </c>
      <c r="E32" s="291" t="s">
        <v>4205</v>
      </c>
      <c r="F32" s="290" t="s">
        <v>196</v>
      </c>
      <c r="G32" s="289">
        <v>17.2</v>
      </c>
      <c r="H32" s="289">
        <v>16.350000000000001</v>
      </c>
      <c r="I32" s="289"/>
      <c r="J32" s="288">
        <v>92</v>
      </c>
      <c r="K32" s="287" t="str">
        <f>IF(L32="","",IF(L32&lt;50,G32-($K$9*G32),IF(L32&gt;=50,H32-($K$9*H32))))</f>
        <v/>
      </c>
      <c r="L32" s="286"/>
    </row>
    <row r="33" spans="1:12" ht="15" customHeight="1" x14ac:dyDescent="0.25">
      <c r="A33" s="294" t="s">
        <v>4714</v>
      </c>
      <c r="B33" s="292" t="s">
        <v>195</v>
      </c>
      <c r="C33" s="291" t="s">
        <v>4713</v>
      </c>
      <c r="D33" s="291" t="s">
        <v>4686</v>
      </c>
      <c r="E33" s="291" t="s">
        <v>4211</v>
      </c>
      <c r="F33" s="290" t="s">
        <v>196</v>
      </c>
      <c r="G33" s="289">
        <v>15.7</v>
      </c>
      <c r="H33" s="289">
        <v>14.95</v>
      </c>
      <c r="I33" s="289"/>
      <c r="J33" s="288">
        <v>8</v>
      </c>
      <c r="K33" s="287" t="str">
        <f>IF(L33="","",IF(L33&lt;50,G33-($K$9*G33),IF(L33&gt;=50,H33-($K$9*H33))))</f>
        <v/>
      </c>
      <c r="L33" s="286"/>
    </row>
    <row r="34" spans="1:12" ht="15" customHeight="1" x14ac:dyDescent="0.25">
      <c r="A34" s="294" t="s">
        <v>4712</v>
      </c>
      <c r="B34" s="292" t="s">
        <v>154</v>
      </c>
      <c r="C34" s="291" t="s">
        <v>4705</v>
      </c>
      <c r="D34" s="291" t="s">
        <v>15</v>
      </c>
      <c r="E34" s="291" t="s">
        <v>4305</v>
      </c>
      <c r="F34" s="290" t="s">
        <v>15</v>
      </c>
      <c r="G34" s="289">
        <v>40.450000000000003</v>
      </c>
      <c r="H34" s="289">
        <v>38.450000000000003</v>
      </c>
      <c r="I34" s="289"/>
      <c r="J34" s="288">
        <v>247</v>
      </c>
      <c r="K34" s="287" t="str">
        <f>IF(L34="","",IF(L34&lt;50,G34-($K$9*G34),IF(L34&gt;=50,H34-($K$9*H34))))</f>
        <v/>
      </c>
      <c r="L34" s="286"/>
    </row>
    <row r="35" spans="1:12" ht="15" customHeight="1" x14ac:dyDescent="0.25">
      <c r="A35" s="294" t="s">
        <v>4711</v>
      </c>
      <c r="B35" s="292" t="s">
        <v>154</v>
      </c>
      <c r="C35" s="291" t="s">
        <v>4705</v>
      </c>
      <c r="D35" s="291" t="s">
        <v>15</v>
      </c>
      <c r="E35" s="291" t="s">
        <v>4302</v>
      </c>
      <c r="F35" s="290" t="s">
        <v>15</v>
      </c>
      <c r="G35" s="289">
        <v>37.299999999999997</v>
      </c>
      <c r="H35" s="289">
        <v>35.450000000000003</v>
      </c>
      <c r="I35" s="289"/>
      <c r="J35" s="288">
        <v>494</v>
      </c>
      <c r="K35" s="287" t="str">
        <f>IF(L35="","",IF(L35&lt;50,G35-($K$9*G35),IF(L35&gt;=50,H35-($K$9*H35))))</f>
        <v/>
      </c>
      <c r="L35" s="286"/>
    </row>
    <row r="36" spans="1:12" ht="15" customHeight="1" x14ac:dyDescent="0.25">
      <c r="A36" s="294" t="s">
        <v>4710</v>
      </c>
      <c r="B36" s="292" t="s">
        <v>154</v>
      </c>
      <c r="C36" s="291" t="s">
        <v>4705</v>
      </c>
      <c r="D36" s="291" t="s">
        <v>4708</v>
      </c>
      <c r="E36" s="291" t="s">
        <v>4305</v>
      </c>
      <c r="F36" s="290" t="s">
        <v>15</v>
      </c>
      <c r="G36" s="289">
        <v>40.450000000000003</v>
      </c>
      <c r="H36" s="289">
        <v>38.450000000000003</v>
      </c>
      <c r="I36" s="289"/>
      <c r="J36" s="288">
        <v>67</v>
      </c>
      <c r="K36" s="287" t="str">
        <f>IF(L36="","",IF(L36&lt;50,G36-($K$9*G36),IF(L36&gt;=50,H36-($K$9*H36))))</f>
        <v/>
      </c>
      <c r="L36" s="286"/>
    </row>
    <row r="37" spans="1:12" ht="15" customHeight="1" x14ac:dyDescent="0.25">
      <c r="A37" s="294" t="s">
        <v>4709</v>
      </c>
      <c r="B37" s="292" t="s">
        <v>154</v>
      </c>
      <c r="C37" s="291" t="s">
        <v>4705</v>
      </c>
      <c r="D37" s="291" t="s">
        <v>4708</v>
      </c>
      <c r="E37" s="291" t="s">
        <v>4302</v>
      </c>
      <c r="F37" s="290" t="s">
        <v>15</v>
      </c>
      <c r="G37" s="289">
        <v>37.299999999999997</v>
      </c>
      <c r="H37" s="289">
        <v>35.450000000000003</v>
      </c>
      <c r="I37" s="289"/>
      <c r="J37" s="288">
        <v>500</v>
      </c>
      <c r="K37" s="287" t="str">
        <f>IF(L37="","",IF(L37&lt;50,G37-($K$9*G37),IF(L37&gt;=50,H37-($K$9*H37))))</f>
        <v/>
      </c>
      <c r="L37" s="286"/>
    </row>
    <row r="38" spans="1:12" ht="15" customHeight="1" x14ac:dyDescent="0.25">
      <c r="A38" s="294" t="s">
        <v>4707</v>
      </c>
      <c r="B38" s="292" t="s">
        <v>154</v>
      </c>
      <c r="C38" s="291" t="s">
        <v>4705</v>
      </c>
      <c r="D38" s="291" t="s">
        <v>4686</v>
      </c>
      <c r="E38" s="291" t="s">
        <v>4302</v>
      </c>
      <c r="F38" s="290" t="s">
        <v>15</v>
      </c>
      <c r="G38" s="289">
        <v>37.299999999999997</v>
      </c>
      <c r="H38" s="289">
        <v>35.450000000000003</v>
      </c>
      <c r="I38" s="289"/>
      <c r="J38" s="288">
        <v>500</v>
      </c>
      <c r="K38" s="287" t="str">
        <f>IF(L38="","",IF(L38&lt;50,G38-($K$9*G38),IF(L38&gt;=50,H38-($K$9*H38))))</f>
        <v/>
      </c>
      <c r="L38" s="286"/>
    </row>
    <row r="39" spans="1:12" ht="15" customHeight="1" x14ac:dyDescent="0.25">
      <c r="A39" s="294" t="s">
        <v>4706</v>
      </c>
      <c r="B39" s="292" t="s">
        <v>154</v>
      </c>
      <c r="C39" s="291" t="s">
        <v>4705</v>
      </c>
      <c r="D39" s="291" t="s">
        <v>4686</v>
      </c>
      <c r="E39" s="291" t="s">
        <v>4235</v>
      </c>
      <c r="F39" s="290" t="s">
        <v>15</v>
      </c>
      <c r="G39" s="289">
        <v>36.299999999999997</v>
      </c>
      <c r="H39" s="289">
        <v>34.5</v>
      </c>
      <c r="I39" s="289"/>
      <c r="J39" s="288">
        <v>500</v>
      </c>
      <c r="K39" s="287" t="str">
        <f>IF(L39="","",IF(L39&lt;50,G39-($K$9*G39),IF(L39&gt;=50,H39-($K$9*H39))))</f>
        <v/>
      </c>
      <c r="L39" s="286"/>
    </row>
    <row r="40" spans="1:12" ht="15" customHeight="1" x14ac:dyDescent="0.25">
      <c r="A40" s="294" t="s">
        <v>4704</v>
      </c>
      <c r="B40" s="292" t="s">
        <v>4701</v>
      </c>
      <c r="C40" s="291" t="s">
        <v>4700</v>
      </c>
      <c r="D40" s="291" t="s">
        <v>4686</v>
      </c>
      <c r="E40" s="291" t="s">
        <v>4215</v>
      </c>
      <c r="F40" s="290" t="s">
        <v>144</v>
      </c>
      <c r="G40" s="289">
        <v>19.5</v>
      </c>
      <c r="H40" s="289">
        <v>18.55</v>
      </c>
      <c r="I40" s="289"/>
      <c r="J40" s="288">
        <v>94</v>
      </c>
      <c r="K40" s="287" t="str">
        <f>IF(L40="","",IF(L40&lt;50,G40-($K$9*G40),IF(L40&gt;=50,H40-($K$9*H40))))</f>
        <v/>
      </c>
      <c r="L40" s="286"/>
    </row>
    <row r="41" spans="1:12" ht="15" customHeight="1" x14ac:dyDescent="0.25">
      <c r="A41" s="294" t="s">
        <v>4703</v>
      </c>
      <c r="B41" s="292" t="s">
        <v>4701</v>
      </c>
      <c r="C41" s="291" t="s">
        <v>4700</v>
      </c>
      <c r="D41" s="291" t="s">
        <v>4686</v>
      </c>
      <c r="E41" s="291" t="s">
        <v>4209</v>
      </c>
      <c r="F41" s="290" t="s">
        <v>144</v>
      </c>
      <c r="G41" s="289">
        <v>18.899999999999999</v>
      </c>
      <c r="H41" s="289">
        <v>18</v>
      </c>
      <c r="I41" s="289"/>
      <c r="J41" s="288">
        <v>89</v>
      </c>
      <c r="K41" s="287" t="str">
        <f>IF(L41="","",IF(L41&lt;50,G41-($K$9*G41),IF(L41&gt;=50,H41-($K$9*H41))))</f>
        <v/>
      </c>
      <c r="L41" s="286"/>
    </row>
    <row r="42" spans="1:12" ht="15" customHeight="1" x14ac:dyDescent="0.25">
      <c r="A42" s="294" t="s">
        <v>4702</v>
      </c>
      <c r="B42" s="292" t="s">
        <v>4701</v>
      </c>
      <c r="C42" s="291" t="s">
        <v>4700</v>
      </c>
      <c r="D42" s="291" t="s">
        <v>4686</v>
      </c>
      <c r="E42" s="291" t="s">
        <v>4205</v>
      </c>
      <c r="F42" s="290" t="s">
        <v>144</v>
      </c>
      <c r="G42" s="289">
        <v>17.2</v>
      </c>
      <c r="H42" s="289">
        <v>16.350000000000001</v>
      </c>
      <c r="I42" s="289"/>
      <c r="J42" s="288">
        <v>10</v>
      </c>
      <c r="K42" s="287" t="str">
        <f>IF(L42="","",IF(L42&lt;50,G42-($K$9*G42),IF(L42&gt;=50,H42-($K$9*H42))))</f>
        <v/>
      </c>
      <c r="L42" s="286"/>
    </row>
    <row r="43" spans="1:12" ht="15" customHeight="1" x14ac:dyDescent="0.25">
      <c r="A43" s="294" t="s">
        <v>4699</v>
      </c>
      <c r="B43" s="292" t="s">
        <v>4696</v>
      </c>
      <c r="C43" s="291" t="s">
        <v>4695</v>
      </c>
      <c r="D43" s="291" t="s">
        <v>4686</v>
      </c>
      <c r="E43" s="291" t="s">
        <v>4215</v>
      </c>
      <c r="F43" s="290" t="s">
        <v>150</v>
      </c>
      <c r="G43" s="289">
        <v>19.5</v>
      </c>
      <c r="H43" s="289">
        <v>18.55</v>
      </c>
      <c r="I43" s="289"/>
      <c r="J43" s="288">
        <v>17</v>
      </c>
      <c r="K43" s="287" t="str">
        <f>IF(L43="","",IF(L43&lt;50,G43-($K$9*G43),IF(L43&gt;=50,H43-($K$9*H43))))</f>
        <v/>
      </c>
      <c r="L43" s="286"/>
    </row>
    <row r="44" spans="1:12" ht="15" customHeight="1" x14ac:dyDescent="0.25">
      <c r="A44" s="294" t="s">
        <v>4698</v>
      </c>
      <c r="B44" s="292" t="s">
        <v>4696</v>
      </c>
      <c r="C44" s="291" t="s">
        <v>4695</v>
      </c>
      <c r="D44" s="291" t="s">
        <v>4686</v>
      </c>
      <c r="E44" s="291" t="s">
        <v>4209</v>
      </c>
      <c r="F44" s="290" t="s">
        <v>150</v>
      </c>
      <c r="G44" s="289">
        <v>18.899999999999999</v>
      </c>
      <c r="H44" s="289">
        <v>18</v>
      </c>
      <c r="I44" s="289"/>
      <c r="J44" s="288">
        <v>138</v>
      </c>
      <c r="K44" s="287" t="str">
        <f>IF(L44="","",IF(L44&lt;50,G44-($K$9*G44),IF(L44&gt;=50,H44-($K$9*H44))))</f>
        <v/>
      </c>
      <c r="L44" s="286"/>
    </row>
    <row r="45" spans="1:12" ht="15" customHeight="1" x14ac:dyDescent="0.25">
      <c r="A45" s="294" t="s">
        <v>4697</v>
      </c>
      <c r="B45" s="292" t="s">
        <v>4696</v>
      </c>
      <c r="C45" s="291" t="s">
        <v>4695</v>
      </c>
      <c r="D45" s="291" t="s">
        <v>4686</v>
      </c>
      <c r="E45" s="291" t="s">
        <v>4205</v>
      </c>
      <c r="F45" s="290" t="s">
        <v>150</v>
      </c>
      <c r="G45" s="289">
        <v>17.2</v>
      </c>
      <c r="H45" s="289">
        <v>16.350000000000001</v>
      </c>
      <c r="I45" s="289"/>
      <c r="J45" s="288">
        <v>135</v>
      </c>
      <c r="K45" s="287" t="str">
        <f>IF(L45="","",IF(L45&lt;50,G45-($K$9*G45),IF(L45&gt;=50,H45-($K$9*H45))))</f>
        <v/>
      </c>
      <c r="L45" s="286"/>
    </row>
    <row r="46" spans="1:12" ht="15" customHeight="1" x14ac:dyDescent="0.25">
      <c r="A46" s="294" t="s">
        <v>4694</v>
      </c>
      <c r="B46" s="292" t="s">
        <v>4690</v>
      </c>
      <c r="C46" s="291" t="s">
        <v>4689</v>
      </c>
      <c r="D46" s="291" t="s">
        <v>4686</v>
      </c>
      <c r="E46" s="291" t="s">
        <v>4215</v>
      </c>
      <c r="F46" s="290" t="s">
        <v>147</v>
      </c>
      <c r="G46" s="289">
        <v>19.5</v>
      </c>
      <c r="H46" s="289">
        <v>18.55</v>
      </c>
      <c r="I46" s="289"/>
      <c r="J46" s="288">
        <v>115</v>
      </c>
      <c r="K46" s="287" t="str">
        <f>IF(L46="","",IF(L46&lt;50,G46-($K$9*G46),IF(L46&gt;=50,H46-($K$9*H46))))</f>
        <v/>
      </c>
      <c r="L46" s="286"/>
    </row>
    <row r="47" spans="1:12" ht="15" customHeight="1" x14ac:dyDescent="0.25">
      <c r="A47" s="294" t="s">
        <v>4693</v>
      </c>
      <c r="B47" s="292" t="s">
        <v>4690</v>
      </c>
      <c r="C47" s="291" t="s">
        <v>4689</v>
      </c>
      <c r="D47" s="291" t="s">
        <v>4686</v>
      </c>
      <c r="E47" s="291" t="s">
        <v>4209</v>
      </c>
      <c r="F47" s="290" t="s">
        <v>147</v>
      </c>
      <c r="G47" s="289">
        <v>18.899999999999999</v>
      </c>
      <c r="H47" s="289">
        <v>18</v>
      </c>
      <c r="I47" s="289"/>
      <c r="J47" s="288">
        <v>106</v>
      </c>
      <c r="K47" s="287" t="str">
        <f>IF(L47="","",IF(L47&lt;50,G47-($K$9*G47),IF(L47&gt;=50,H47-($K$9*H47))))</f>
        <v/>
      </c>
      <c r="L47" s="286"/>
    </row>
    <row r="48" spans="1:12" ht="15" customHeight="1" x14ac:dyDescent="0.25">
      <c r="A48" s="294" t="s">
        <v>4692</v>
      </c>
      <c r="B48" s="292" t="s">
        <v>4690</v>
      </c>
      <c r="C48" s="291" t="s">
        <v>4689</v>
      </c>
      <c r="D48" s="291" t="s">
        <v>4686</v>
      </c>
      <c r="E48" s="291" t="s">
        <v>4205</v>
      </c>
      <c r="F48" s="290" t="s">
        <v>147</v>
      </c>
      <c r="G48" s="289">
        <v>17.2</v>
      </c>
      <c r="H48" s="289">
        <v>16.350000000000001</v>
      </c>
      <c r="I48" s="289"/>
      <c r="J48" s="288">
        <v>30</v>
      </c>
      <c r="K48" s="287" t="str">
        <f>IF(L48="","",IF(L48&lt;50,G48-($K$9*G48),IF(L48&gt;=50,H48-($K$9*H48))))</f>
        <v/>
      </c>
      <c r="L48" s="286"/>
    </row>
    <row r="49" spans="1:12" ht="15" customHeight="1" x14ac:dyDescent="0.25">
      <c r="A49" s="294" t="s">
        <v>4691</v>
      </c>
      <c r="B49" s="292" t="s">
        <v>4690</v>
      </c>
      <c r="C49" s="291" t="s">
        <v>4689</v>
      </c>
      <c r="D49" s="291" t="s">
        <v>4686</v>
      </c>
      <c r="E49" s="291" t="s">
        <v>4211</v>
      </c>
      <c r="F49" s="290" t="s">
        <v>147</v>
      </c>
      <c r="G49" s="289">
        <v>15.7</v>
      </c>
      <c r="H49" s="289">
        <v>14.95</v>
      </c>
      <c r="I49" s="289"/>
      <c r="J49" s="288">
        <v>7</v>
      </c>
      <c r="K49" s="287" t="str">
        <f>IF(L49="","",IF(L49&lt;50,G49-($K$9*G49),IF(L49&gt;=50,H49-($K$9*H49))))</f>
        <v/>
      </c>
      <c r="L49" s="286"/>
    </row>
    <row r="50" spans="1:12" ht="15" customHeight="1" x14ac:dyDescent="0.25">
      <c r="A50" s="294" t="s">
        <v>4688</v>
      </c>
      <c r="B50" s="292" t="s">
        <v>1157</v>
      </c>
      <c r="C50" s="291" t="s">
        <v>4687</v>
      </c>
      <c r="D50" s="291" t="s">
        <v>4686</v>
      </c>
      <c r="E50" s="291" t="s">
        <v>4215</v>
      </c>
      <c r="F50" s="290" t="s">
        <v>167</v>
      </c>
      <c r="G50" s="289">
        <v>19.5</v>
      </c>
      <c r="H50" s="289">
        <v>18.55</v>
      </c>
      <c r="I50" s="289">
        <v>2</v>
      </c>
      <c r="J50" s="288">
        <v>50</v>
      </c>
      <c r="K50" s="287" t="str">
        <f>IF(L50="","",IF(L50&lt;50,G50-($K$9*G50),IF(L50&gt;=50,H50-($K$9*H50))))</f>
        <v/>
      </c>
      <c r="L50" s="286"/>
    </row>
    <row r="51" spans="1:12" ht="15" customHeight="1" x14ac:dyDescent="0.25">
      <c r="A51" s="294" t="s">
        <v>4450</v>
      </c>
      <c r="B51" s="292" t="s">
        <v>4448</v>
      </c>
      <c r="C51" s="291" t="s">
        <v>4447</v>
      </c>
      <c r="D51" s="291" t="s">
        <v>15</v>
      </c>
      <c r="E51" s="291" t="s">
        <v>4235</v>
      </c>
      <c r="F51" s="290" t="s">
        <v>144</v>
      </c>
      <c r="G51" s="289">
        <v>24.35</v>
      </c>
      <c r="H51" s="289">
        <v>23.15</v>
      </c>
      <c r="I51" s="289"/>
      <c r="J51" s="288">
        <v>66</v>
      </c>
      <c r="K51" s="287" t="str">
        <f>IF(L51="","",IF(L51&lt;50,G51-($K$9*G51),IF(L51&gt;=50,H51-($K$9*H51))))</f>
        <v/>
      </c>
      <c r="L51" s="286"/>
    </row>
    <row r="52" spans="1:12" ht="15" customHeight="1" x14ac:dyDescent="0.25">
      <c r="A52" s="294" t="s">
        <v>4449</v>
      </c>
      <c r="B52" s="292" t="s">
        <v>4448</v>
      </c>
      <c r="C52" s="291" t="s">
        <v>4447</v>
      </c>
      <c r="D52" s="291" t="s">
        <v>15</v>
      </c>
      <c r="E52" s="291" t="s">
        <v>4215</v>
      </c>
      <c r="F52" s="290" t="s">
        <v>144</v>
      </c>
      <c r="G52" s="289">
        <v>23.15</v>
      </c>
      <c r="H52" s="289">
        <v>22</v>
      </c>
      <c r="I52" s="289"/>
      <c r="J52" s="288">
        <v>199</v>
      </c>
      <c r="K52" s="287" t="str">
        <f>IF(L52="","",IF(L52&lt;50,G52-($K$9*G52),IF(L52&gt;=50,H52-($K$9*H52))))</f>
        <v/>
      </c>
      <c r="L52" s="286"/>
    </row>
    <row r="53" spans="1:12" ht="15" customHeight="1" x14ac:dyDescent="0.25">
      <c r="A53" s="294" t="s">
        <v>4446</v>
      </c>
      <c r="B53" s="292" t="s">
        <v>4442</v>
      </c>
      <c r="C53" s="291" t="s">
        <v>4441</v>
      </c>
      <c r="D53" s="291" t="s">
        <v>15</v>
      </c>
      <c r="E53" s="291" t="s">
        <v>4235</v>
      </c>
      <c r="F53" s="290" t="s">
        <v>144</v>
      </c>
      <c r="G53" s="289">
        <v>24.35</v>
      </c>
      <c r="H53" s="289">
        <v>23.15</v>
      </c>
      <c r="I53" s="289"/>
      <c r="J53" s="288">
        <v>17</v>
      </c>
      <c r="K53" s="287" t="str">
        <f>IF(L53="","",IF(L53&lt;50,G53-($K$9*G53),IF(L53&gt;=50,H53-($K$9*H53))))</f>
        <v/>
      </c>
      <c r="L53" s="286"/>
    </row>
    <row r="54" spans="1:12" ht="15" customHeight="1" x14ac:dyDescent="0.25">
      <c r="A54" s="294" t="s">
        <v>4445</v>
      </c>
      <c r="B54" s="292" t="s">
        <v>4442</v>
      </c>
      <c r="C54" s="291" t="s">
        <v>4441</v>
      </c>
      <c r="D54" s="291" t="s">
        <v>15</v>
      </c>
      <c r="E54" s="291" t="s">
        <v>4209</v>
      </c>
      <c r="F54" s="290" t="s">
        <v>144</v>
      </c>
      <c r="G54" s="289">
        <v>22.1</v>
      </c>
      <c r="H54" s="289">
        <v>21</v>
      </c>
      <c r="I54" s="289"/>
      <c r="J54" s="288">
        <v>22</v>
      </c>
      <c r="K54" s="287" t="str">
        <f>IF(L54="","",IF(L54&lt;50,G54-($K$9*G54),IF(L54&gt;=50,H54-($K$9*H54))))</f>
        <v/>
      </c>
      <c r="L54" s="286"/>
    </row>
    <row r="55" spans="1:12" ht="15" customHeight="1" x14ac:dyDescent="0.25">
      <c r="A55" s="294" t="s">
        <v>4444</v>
      </c>
      <c r="B55" s="292" t="s">
        <v>4442</v>
      </c>
      <c r="C55" s="291" t="s">
        <v>4441</v>
      </c>
      <c r="D55" s="291" t="s">
        <v>15</v>
      </c>
      <c r="E55" s="291" t="s">
        <v>4205</v>
      </c>
      <c r="F55" s="290" t="s">
        <v>144</v>
      </c>
      <c r="G55" s="289">
        <v>19.75</v>
      </c>
      <c r="H55" s="289">
        <v>18.8</v>
      </c>
      <c r="I55" s="289"/>
      <c r="J55" s="288">
        <v>191</v>
      </c>
      <c r="K55" s="287" t="str">
        <f>IF(L55="","",IF(L55&lt;50,G55-($K$9*G55),IF(L55&gt;=50,H55-($K$9*H55))))</f>
        <v/>
      </c>
      <c r="L55" s="286"/>
    </row>
    <row r="56" spans="1:12" ht="15" customHeight="1" x14ac:dyDescent="0.25">
      <c r="A56" s="294" t="s">
        <v>4443</v>
      </c>
      <c r="B56" s="292" t="s">
        <v>4442</v>
      </c>
      <c r="C56" s="291" t="s">
        <v>4441</v>
      </c>
      <c r="D56" s="291" t="s">
        <v>15</v>
      </c>
      <c r="E56" s="291" t="s">
        <v>4211</v>
      </c>
      <c r="F56" s="290" t="s">
        <v>144</v>
      </c>
      <c r="G56" s="289">
        <v>15.9</v>
      </c>
      <c r="H56" s="289">
        <v>15.15</v>
      </c>
      <c r="I56" s="289"/>
      <c r="J56" s="288">
        <v>37</v>
      </c>
      <c r="K56" s="287" t="str">
        <f>IF(L56="","",IF(L56&lt;50,G56-($K$9*G56),IF(L56&gt;=50,H56-($K$9*H56))))</f>
        <v/>
      </c>
      <c r="L56" s="286"/>
    </row>
    <row r="57" spans="1:12" ht="15" customHeight="1" x14ac:dyDescent="0.25">
      <c r="A57" s="294" t="s">
        <v>4440</v>
      </c>
      <c r="B57" s="292" t="s">
        <v>4435</v>
      </c>
      <c r="C57" s="291" t="s">
        <v>4434</v>
      </c>
      <c r="D57" s="291" t="s">
        <v>15</v>
      </c>
      <c r="E57" s="291" t="s">
        <v>4235</v>
      </c>
      <c r="F57" s="290" t="s">
        <v>144</v>
      </c>
      <c r="G57" s="289">
        <v>24.35</v>
      </c>
      <c r="H57" s="289">
        <v>23.15</v>
      </c>
      <c r="I57" s="289"/>
      <c r="J57" s="288">
        <v>8</v>
      </c>
      <c r="K57" s="287" t="str">
        <f>IF(L57="","",IF(L57&lt;50,G57-($K$9*G57),IF(L57&gt;=50,H57-($K$9*H57))))</f>
        <v/>
      </c>
      <c r="L57" s="286"/>
    </row>
    <row r="58" spans="1:12" ht="15" customHeight="1" x14ac:dyDescent="0.25">
      <c r="A58" s="294" t="s">
        <v>4439</v>
      </c>
      <c r="B58" s="292" t="s">
        <v>4435</v>
      </c>
      <c r="C58" s="291" t="s">
        <v>4434</v>
      </c>
      <c r="D58" s="291" t="s">
        <v>15</v>
      </c>
      <c r="E58" s="291" t="s">
        <v>4215</v>
      </c>
      <c r="F58" s="290" t="s">
        <v>144</v>
      </c>
      <c r="G58" s="289">
        <v>23.15</v>
      </c>
      <c r="H58" s="289">
        <v>22</v>
      </c>
      <c r="I58" s="289"/>
      <c r="J58" s="288">
        <v>187</v>
      </c>
      <c r="K58" s="287" t="str">
        <f>IF(L58="","",IF(L58&lt;50,G58-($K$9*G58),IF(L58&gt;=50,H58-($K$9*H58))))</f>
        <v/>
      </c>
      <c r="L58" s="286"/>
    </row>
    <row r="59" spans="1:12" ht="15" customHeight="1" x14ac:dyDescent="0.25">
      <c r="A59" s="294" t="s">
        <v>4438</v>
      </c>
      <c r="B59" s="292" t="s">
        <v>4435</v>
      </c>
      <c r="C59" s="291" t="s">
        <v>4434</v>
      </c>
      <c r="D59" s="291" t="s">
        <v>15</v>
      </c>
      <c r="E59" s="291" t="s">
        <v>4209</v>
      </c>
      <c r="F59" s="290" t="s">
        <v>144</v>
      </c>
      <c r="G59" s="289">
        <v>22.1</v>
      </c>
      <c r="H59" s="289">
        <v>21</v>
      </c>
      <c r="I59" s="289"/>
      <c r="J59" s="288">
        <v>32</v>
      </c>
      <c r="K59" s="287" t="str">
        <f>IF(L59="","",IF(L59&lt;50,G59-($K$9*G59),IF(L59&gt;=50,H59-($K$9*H59))))</f>
        <v/>
      </c>
      <c r="L59" s="286"/>
    </row>
    <row r="60" spans="1:12" ht="15" customHeight="1" x14ac:dyDescent="0.25">
      <c r="A60" s="294" t="s">
        <v>4437</v>
      </c>
      <c r="B60" s="292" t="s">
        <v>4435</v>
      </c>
      <c r="C60" s="291" t="s">
        <v>4434</v>
      </c>
      <c r="D60" s="291" t="s">
        <v>15</v>
      </c>
      <c r="E60" s="291" t="s">
        <v>4205</v>
      </c>
      <c r="F60" s="290" t="s">
        <v>144</v>
      </c>
      <c r="G60" s="289">
        <v>19.75</v>
      </c>
      <c r="H60" s="289">
        <v>18.8</v>
      </c>
      <c r="I60" s="289"/>
      <c r="J60" s="288">
        <v>57</v>
      </c>
      <c r="K60" s="287" t="str">
        <f>IF(L60="","",IF(L60&lt;50,G60-($K$9*G60),IF(L60&gt;=50,H60-($K$9*H60))))</f>
        <v/>
      </c>
      <c r="L60" s="286"/>
    </row>
    <row r="61" spans="1:12" ht="15" customHeight="1" x14ac:dyDescent="0.25">
      <c r="A61" s="294" t="s">
        <v>4436</v>
      </c>
      <c r="B61" s="292" t="s">
        <v>4435</v>
      </c>
      <c r="C61" s="291" t="s">
        <v>4434</v>
      </c>
      <c r="D61" s="291" t="s">
        <v>15</v>
      </c>
      <c r="E61" s="291" t="s">
        <v>4211</v>
      </c>
      <c r="F61" s="290" t="s">
        <v>144</v>
      </c>
      <c r="G61" s="289">
        <v>15.9</v>
      </c>
      <c r="H61" s="289">
        <v>15.15</v>
      </c>
      <c r="I61" s="289"/>
      <c r="J61" s="288">
        <v>6</v>
      </c>
      <c r="K61" s="287" t="str">
        <f>IF(L61="","",IF(L61&lt;50,G61-($K$9*G61),IF(L61&gt;=50,H61-($K$9*H61))))</f>
        <v/>
      </c>
      <c r="L61" s="286"/>
    </row>
    <row r="62" spans="1:12" ht="15" customHeight="1" x14ac:dyDescent="0.25">
      <c r="A62" s="294" t="s">
        <v>4433</v>
      </c>
      <c r="B62" s="292" t="s">
        <v>4431</v>
      </c>
      <c r="C62" s="291" t="s">
        <v>4430</v>
      </c>
      <c r="D62" s="291" t="s">
        <v>15</v>
      </c>
      <c r="E62" s="291" t="s">
        <v>4205</v>
      </c>
      <c r="F62" s="290" t="s">
        <v>150</v>
      </c>
      <c r="G62" s="289">
        <v>19.75</v>
      </c>
      <c r="H62" s="289">
        <v>18.8</v>
      </c>
      <c r="I62" s="289"/>
      <c r="J62" s="288">
        <v>198</v>
      </c>
      <c r="K62" s="287" t="str">
        <f>IF(L62="","",IF(L62&lt;50,G62-($K$9*G62),IF(L62&gt;=50,H62-($K$9*H62))))</f>
        <v/>
      </c>
      <c r="L62" s="286"/>
    </row>
    <row r="63" spans="1:12" ht="15" customHeight="1" x14ac:dyDescent="0.25">
      <c r="A63" s="294" t="s">
        <v>4432</v>
      </c>
      <c r="B63" s="292" t="s">
        <v>4431</v>
      </c>
      <c r="C63" s="291" t="s">
        <v>4430</v>
      </c>
      <c r="D63" s="291" t="s">
        <v>15</v>
      </c>
      <c r="E63" s="291" t="s">
        <v>4211</v>
      </c>
      <c r="F63" s="290" t="s">
        <v>150</v>
      </c>
      <c r="G63" s="289">
        <v>17.75</v>
      </c>
      <c r="H63" s="289">
        <v>16.899999999999999</v>
      </c>
      <c r="I63" s="289"/>
      <c r="J63" s="288">
        <v>105</v>
      </c>
      <c r="K63" s="287" t="str">
        <f>IF(L63="","",IF(L63&lt;50,G63-($K$9*G63),IF(L63&gt;=50,H63-($K$9*H63))))</f>
        <v/>
      </c>
      <c r="L63" s="286"/>
    </row>
    <row r="64" spans="1:12" ht="15" customHeight="1" x14ac:dyDescent="0.25">
      <c r="A64" s="294" t="s">
        <v>4429</v>
      </c>
      <c r="B64" s="292" t="s">
        <v>4426</v>
      </c>
      <c r="C64" s="291" t="s">
        <v>4425</v>
      </c>
      <c r="D64" s="291" t="s">
        <v>15</v>
      </c>
      <c r="E64" s="291" t="s">
        <v>4215</v>
      </c>
      <c r="F64" s="290" t="s">
        <v>157</v>
      </c>
      <c r="G64" s="289">
        <v>23.15</v>
      </c>
      <c r="H64" s="289">
        <v>22</v>
      </c>
      <c r="I64" s="289"/>
      <c r="J64" s="288">
        <v>35</v>
      </c>
      <c r="K64" s="287" t="str">
        <f>IF(L64="","",IF(L64&lt;50,G64-($K$9*G64),IF(L64&gt;=50,H64-($K$9*H64))))</f>
        <v/>
      </c>
      <c r="L64" s="286"/>
    </row>
    <row r="65" spans="1:12" ht="15" customHeight="1" x14ac:dyDescent="0.25">
      <c r="A65" s="294" t="s">
        <v>4428</v>
      </c>
      <c r="B65" s="292" t="s">
        <v>4426</v>
      </c>
      <c r="C65" s="291" t="s">
        <v>4425</v>
      </c>
      <c r="D65" s="291" t="s">
        <v>15</v>
      </c>
      <c r="E65" s="291" t="s">
        <v>4209</v>
      </c>
      <c r="F65" s="290" t="s">
        <v>157</v>
      </c>
      <c r="G65" s="289">
        <v>22.1</v>
      </c>
      <c r="H65" s="289">
        <v>21</v>
      </c>
      <c r="I65" s="289"/>
      <c r="J65" s="288">
        <v>111</v>
      </c>
      <c r="K65" s="287" t="str">
        <f>IF(L65="","",IF(L65&lt;50,G65-($K$9*G65),IF(L65&gt;=50,H65-($K$9*H65))))</f>
        <v/>
      </c>
      <c r="L65" s="286"/>
    </row>
    <row r="66" spans="1:12" ht="15" customHeight="1" x14ac:dyDescent="0.25">
      <c r="A66" s="294" t="s">
        <v>4427</v>
      </c>
      <c r="B66" s="292" t="s">
        <v>4426</v>
      </c>
      <c r="C66" s="291" t="s">
        <v>4425</v>
      </c>
      <c r="D66" s="291" t="s">
        <v>15</v>
      </c>
      <c r="E66" s="291" t="s">
        <v>4205</v>
      </c>
      <c r="F66" s="290" t="s">
        <v>157</v>
      </c>
      <c r="G66" s="289">
        <v>19.75</v>
      </c>
      <c r="H66" s="289">
        <v>18.8</v>
      </c>
      <c r="I66" s="289"/>
      <c r="J66" s="288">
        <v>20</v>
      </c>
      <c r="K66" s="287" t="str">
        <f>IF(L66="","",IF(L66&lt;50,G66-($K$9*G66),IF(L66&gt;=50,H66-($K$9*H66))))</f>
        <v/>
      </c>
      <c r="L66" s="286"/>
    </row>
    <row r="67" spans="1:12" ht="15" customHeight="1" x14ac:dyDescent="0.25">
      <c r="A67" s="294" t="s">
        <v>4424</v>
      </c>
      <c r="B67" s="292" t="s">
        <v>158</v>
      </c>
      <c r="C67" s="291" t="s">
        <v>4422</v>
      </c>
      <c r="D67" s="291" t="s">
        <v>15</v>
      </c>
      <c r="E67" s="291" t="s">
        <v>4235</v>
      </c>
      <c r="F67" s="290" t="s">
        <v>144</v>
      </c>
      <c r="G67" s="289">
        <v>24.35</v>
      </c>
      <c r="H67" s="289">
        <v>23.15</v>
      </c>
      <c r="I67" s="289"/>
      <c r="J67" s="288">
        <v>7</v>
      </c>
      <c r="K67" s="287" t="str">
        <f>IF(L67="","",IF(L67&lt;50,G67-($K$9*G67),IF(L67&gt;=50,H67-($K$9*H67))))</f>
        <v/>
      </c>
      <c r="L67" s="286"/>
    </row>
    <row r="68" spans="1:12" ht="15" customHeight="1" x14ac:dyDescent="0.25">
      <c r="A68" s="294" t="s">
        <v>4423</v>
      </c>
      <c r="B68" s="292" t="s">
        <v>158</v>
      </c>
      <c r="C68" s="291" t="s">
        <v>4422</v>
      </c>
      <c r="D68" s="291" t="s">
        <v>15</v>
      </c>
      <c r="E68" s="291" t="s">
        <v>4209</v>
      </c>
      <c r="F68" s="290" t="s">
        <v>144</v>
      </c>
      <c r="G68" s="289">
        <v>22.1</v>
      </c>
      <c r="H68" s="289">
        <v>21</v>
      </c>
      <c r="I68" s="289"/>
      <c r="J68" s="288">
        <v>19</v>
      </c>
      <c r="K68" s="287" t="str">
        <f>IF(L68="","",IF(L68&lt;50,G68-($K$9*G68),IF(L68&gt;=50,H68-($K$9*H68))))</f>
        <v/>
      </c>
      <c r="L68" s="286"/>
    </row>
    <row r="69" spans="1:12" ht="15" customHeight="1" x14ac:dyDescent="0.25">
      <c r="A69" s="294" t="s">
        <v>4421</v>
      </c>
      <c r="B69" s="292" t="s">
        <v>4419</v>
      </c>
      <c r="C69" s="291" t="s">
        <v>4418</v>
      </c>
      <c r="D69" s="291" t="s">
        <v>15</v>
      </c>
      <c r="E69" s="291" t="s">
        <v>4235</v>
      </c>
      <c r="F69" s="290" t="s">
        <v>149</v>
      </c>
      <c r="G69" s="289">
        <v>24.35</v>
      </c>
      <c r="H69" s="289">
        <v>23.15</v>
      </c>
      <c r="I69" s="289"/>
      <c r="J69" s="288">
        <v>82</v>
      </c>
      <c r="K69" s="287" t="str">
        <f>IF(L69="","",IF(L69&lt;50,G69-($K$9*G69),IF(L69&gt;=50,H69-($K$9*H69))))</f>
        <v/>
      </c>
      <c r="L69" s="286"/>
    </row>
    <row r="70" spans="1:12" ht="15" customHeight="1" x14ac:dyDescent="0.25">
      <c r="A70" s="294" t="s">
        <v>4420</v>
      </c>
      <c r="B70" s="292" t="s">
        <v>4419</v>
      </c>
      <c r="C70" s="291" t="s">
        <v>4418</v>
      </c>
      <c r="D70" s="291" t="s">
        <v>15</v>
      </c>
      <c r="E70" s="291" t="s">
        <v>4215</v>
      </c>
      <c r="F70" s="290" t="s">
        <v>149</v>
      </c>
      <c r="G70" s="289">
        <v>23.15</v>
      </c>
      <c r="H70" s="289">
        <v>22</v>
      </c>
      <c r="I70" s="289"/>
      <c r="J70" s="288">
        <v>66</v>
      </c>
      <c r="K70" s="287" t="str">
        <f>IF(L70="","",IF(L70&lt;50,G70-($K$9*G70),IF(L70&gt;=50,H70-($K$9*H70))))</f>
        <v/>
      </c>
      <c r="L70" s="286"/>
    </row>
    <row r="71" spans="1:12" ht="15" customHeight="1" x14ac:dyDescent="0.25">
      <c r="A71" s="294" t="s">
        <v>4417</v>
      </c>
      <c r="B71" s="292" t="s">
        <v>205</v>
      </c>
      <c r="C71" s="291" t="s">
        <v>4413</v>
      </c>
      <c r="D71" s="291" t="s">
        <v>15</v>
      </c>
      <c r="E71" s="291" t="s">
        <v>4305</v>
      </c>
      <c r="F71" s="290" t="s">
        <v>147</v>
      </c>
      <c r="G71" s="289">
        <v>26.55</v>
      </c>
      <c r="H71" s="289">
        <v>25.25</v>
      </c>
      <c r="I71" s="289"/>
      <c r="J71" s="288">
        <v>136</v>
      </c>
      <c r="K71" s="287" t="str">
        <f>IF(L71="","",IF(L71&lt;50,G71-($K$9*G71),IF(L71&gt;=50,H71-($K$9*H71))))</f>
        <v/>
      </c>
      <c r="L71" s="286"/>
    </row>
    <row r="72" spans="1:12" ht="15" customHeight="1" x14ac:dyDescent="0.25">
      <c r="A72" s="294" t="s">
        <v>4416</v>
      </c>
      <c r="B72" s="292" t="s">
        <v>205</v>
      </c>
      <c r="C72" s="291" t="s">
        <v>4413</v>
      </c>
      <c r="D72" s="291" t="s">
        <v>15</v>
      </c>
      <c r="E72" s="291" t="s">
        <v>4302</v>
      </c>
      <c r="F72" s="290" t="s">
        <v>147</v>
      </c>
      <c r="G72" s="289">
        <v>23.15</v>
      </c>
      <c r="H72" s="289">
        <v>22</v>
      </c>
      <c r="I72" s="289"/>
      <c r="J72" s="288">
        <v>448</v>
      </c>
      <c r="K72" s="287" t="str">
        <f>IF(L72="","",IF(L72&lt;50,G72-($K$9*G72),IF(L72&gt;=50,H72-($K$9*H72))))</f>
        <v/>
      </c>
      <c r="L72" s="286"/>
    </row>
    <row r="73" spans="1:12" ht="15" customHeight="1" x14ac:dyDescent="0.25">
      <c r="A73" s="294" t="s">
        <v>4415</v>
      </c>
      <c r="B73" s="292" t="s">
        <v>205</v>
      </c>
      <c r="C73" s="291" t="s">
        <v>4413</v>
      </c>
      <c r="D73" s="291" t="s">
        <v>15</v>
      </c>
      <c r="E73" s="291" t="s">
        <v>4235</v>
      </c>
      <c r="F73" s="290" t="s">
        <v>147</v>
      </c>
      <c r="G73" s="289">
        <v>22.2</v>
      </c>
      <c r="H73" s="289">
        <v>21.1</v>
      </c>
      <c r="I73" s="289"/>
      <c r="J73" s="288">
        <v>177</v>
      </c>
      <c r="K73" s="287" t="str">
        <f>IF(L73="","",IF(L73&lt;50,G73-($K$9*G73),IF(L73&gt;=50,H73-($K$9*H73))))</f>
        <v/>
      </c>
      <c r="L73" s="286"/>
    </row>
    <row r="74" spans="1:12" ht="15" customHeight="1" x14ac:dyDescent="0.25">
      <c r="A74" s="294" t="s">
        <v>4414</v>
      </c>
      <c r="B74" s="292" t="s">
        <v>205</v>
      </c>
      <c r="C74" s="291" t="s">
        <v>4413</v>
      </c>
      <c r="D74" s="291" t="s">
        <v>15</v>
      </c>
      <c r="E74" s="291" t="s">
        <v>4211</v>
      </c>
      <c r="F74" s="290" t="s">
        <v>147</v>
      </c>
      <c r="G74" s="289">
        <v>15.7</v>
      </c>
      <c r="H74" s="289">
        <v>14.95</v>
      </c>
      <c r="I74" s="289"/>
      <c r="J74" s="288">
        <v>12</v>
      </c>
      <c r="K74" s="287" t="str">
        <f>IF(L74="","",IF(L74&lt;50,G74-($K$9*G74),IF(L74&gt;=50,H74-($K$9*H74))))</f>
        <v/>
      </c>
      <c r="L74" s="286"/>
    </row>
    <row r="75" spans="1:12" ht="15" customHeight="1" x14ac:dyDescent="0.25">
      <c r="A75" s="294" t="s">
        <v>4412</v>
      </c>
      <c r="B75" s="292" t="s">
        <v>206</v>
      </c>
      <c r="C75" s="291" t="s">
        <v>4409</v>
      </c>
      <c r="D75" s="291" t="s">
        <v>15</v>
      </c>
      <c r="E75" s="291" t="s">
        <v>4302</v>
      </c>
      <c r="F75" s="290" t="s">
        <v>147</v>
      </c>
      <c r="G75" s="289">
        <v>23.15</v>
      </c>
      <c r="H75" s="289">
        <v>22</v>
      </c>
      <c r="I75" s="289"/>
      <c r="J75" s="288">
        <v>19</v>
      </c>
      <c r="K75" s="287" t="str">
        <f>IF(L75="","",IF(L75&lt;50,G75-($K$9*G75),IF(L75&gt;=50,H75-($K$9*H75))))</f>
        <v/>
      </c>
      <c r="L75" s="286"/>
    </row>
    <row r="76" spans="1:12" ht="15" customHeight="1" x14ac:dyDescent="0.25">
      <c r="A76" s="294" t="s">
        <v>4411</v>
      </c>
      <c r="B76" s="292" t="s">
        <v>206</v>
      </c>
      <c r="C76" s="291" t="s">
        <v>4409</v>
      </c>
      <c r="D76" s="291" t="s">
        <v>15</v>
      </c>
      <c r="E76" s="291" t="s">
        <v>4235</v>
      </c>
      <c r="F76" s="290" t="s">
        <v>147</v>
      </c>
      <c r="G76" s="289">
        <v>22.2</v>
      </c>
      <c r="H76" s="289">
        <v>21.1</v>
      </c>
      <c r="I76" s="289"/>
      <c r="J76" s="288">
        <v>485</v>
      </c>
      <c r="K76" s="287" t="str">
        <f>IF(L76="","",IF(L76&lt;50,G76-($K$9*G76),IF(L76&gt;=50,H76-($K$9*H76))))</f>
        <v/>
      </c>
      <c r="L76" s="286"/>
    </row>
    <row r="77" spans="1:12" ht="15" customHeight="1" x14ac:dyDescent="0.25">
      <c r="A77" s="294" t="s">
        <v>4410</v>
      </c>
      <c r="B77" s="292" t="s">
        <v>206</v>
      </c>
      <c r="C77" s="291" t="s">
        <v>4409</v>
      </c>
      <c r="D77" s="291" t="s">
        <v>15</v>
      </c>
      <c r="E77" s="291" t="s">
        <v>4209</v>
      </c>
      <c r="F77" s="290" t="s">
        <v>147</v>
      </c>
      <c r="G77" s="289">
        <v>19.5</v>
      </c>
      <c r="H77" s="289">
        <v>18.55</v>
      </c>
      <c r="I77" s="289"/>
      <c r="J77" s="288">
        <v>25</v>
      </c>
      <c r="K77" s="287" t="str">
        <f>IF(L77="","",IF(L77&lt;50,G77-($K$9*G77),IF(L77&gt;=50,H77-($K$9*H77))))</f>
        <v/>
      </c>
      <c r="L77" s="286"/>
    </row>
    <row r="78" spans="1:12" ht="15" customHeight="1" x14ac:dyDescent="0.25">
      <c r="A78" s="294" t="s">
        <v>4408</v>
      </c>
      <c r="B78" s="292" t="s">
        <v>207</v>
      </c>
      <c r="C78" s="291" t="s">
        <v>4404</v>
      </c>
      <c r="D78" s="291" t="s">
        <v>15</v>
      </c>
      <c r="E78" s="291" t="s">
        <v>4235</v>
      </c>
      <c r="F78" s="290" t="s">
        <v>151</v>
      </c>
      <c r="G78" s="289">
        <v>22.2</v>
      </c>
      <c r="H78" s="289">
        <v>21.1</v>
      </c>
      <c r="I78" s="289"/>
      <c r="J78" s="288">
        <v>100</v>
      </c>
      <c r="K78" s="287" t="str">
        <f>IF(L78="","",IF(L78&lt;50,G78-($K$9*G78),IF(L78&gt;=50,H78-($K$9*H78))))</f>
        <v/>
      </c>
      <c r="L78" s="286"/>
    </row>
    <row r="79" spans="1:12" ht="15" customHeight="1" x14ac:dyDescent="0.25">
      <c r="A79" s="294" t="s">
        <v>4407</v>
      </c>
      <c r="B79" s="292" t="s">
        <v>207</v>
      </c>
      <c r="C79" s="291" t="s">
        <v>4404</v>
      </c>
      <c r="D79" s="291" t="s">
        <v>15</v>
      </c>
      <c r="E79" s="291" t="s">
        <v>4215</v>
      </c>
      <c r="F79" s="290" t="s">
        <v>151</v>
      </c>
      <c r="G79" s="289">
        <v>21.2</v>
      </c>
      <c r="H79" s="289">
        <v>20.149999999999999</v>
      </c>
      <c r="I79" s="289"/>
      <c r="J79" s="288">
        <v>500</v>
      </c>
      <c r="K79" s="287" t="str">
        <f>IF(L79="","",IF(L79&lt;50,G79-($K$9*G79),IF(L79&gt;=50,H79-($K$9*H79))))</f>
        <v/>
      </c>
      <c r="L79" s="286"/>
    </row>
    <row r="80" spans="1:12" ht="15" customHeight="1" x14ac:dyDescent="0.25">
      <c r="A80" s="294" t="s">
        <v>4406</v>
      </c>
      <c r="B80" s="292" t="s">
        <v>207</v>
      </c>
      <c r="C80" s="291" t="s">
        <v>4404</v>
      </c>
      <c r="D80" s="291" t="s">
        <v>15</v>
      </c>
      <c r="E80" s="291" t="s">
        <v>4209</v>
      </c>
      <c r="F80" s="290" t="s">
        <v>151</v>
      </c>
      <c r="G80" s="289">
        <v>19.5</v>
      </c>
      <c r="H80" s="289">
        <v>18.55</v>
      </c>
      <c r="I80" s="289"/>
      <c r="J80" s="288">
        <v>500</v>
      </c>
      <c r="K80" s="287" t="str">
        <f>IF(L80="","",IF(L80&lt;50,G80-($K$9*G80),IF(L80&gt;=50,H80-($K$9*H80))))</f>
        <v/>
      </c>
      <c r="L80" s="286"/>
    </row>
    <row r="81" spans="1:12" ht="15" customHeight="1" x14ac:dyDescent="0.25">
      <c r="A81" s="294" t="s">
        <v>4405</v>
      </c>
      <c r="B81" s="292" t="s">
        <v>207</v>
      </c>
      <c r="C81" s="291" t="s">
        <v>4404</v>
      </c>
      <c r="D81" s="291" t="s">
        <v>15</v>
      </c>
      <c r="E81" s="291" t="s">
        <v>4211</v>
      </c>
      <c r="F81" s="290" t="s">
        <v>151</v>
      </c>
      <c r="G81" s="289">
        <v>15.7</v>
      </c>
      <c r="H81" s="289">
        <v>14.95</v>
      </c>
      <c r="I81" s="289"/>
      <c r="J81" s="288">
        <v>33</v>
      </c>
      <c r="K81" s="287" t="str">
        <f>IF(L81="","",IF(L81&lt;50,G81-($K$9*G81),IF(L81&gt;=50,H81-($K$9*H81))))</f>
        <v/>
      </c>
      <c r="L81" s="286"/>
    </row>
    <row r="82" spans="1:12" ht="15" customHeight="1" x14ac:dyDescent="0.25">
      <c r="A82" s="294" t="s">
        <v>4403</v>
      </c>
      <c r="B82" s="292" t="s">
        <v>168</v>
      </c>
      <c r="C82" s="291" t="s">
        <v>4399</v>
      </c>
      <c r="D82" s="291" t="s">
        <v>15</v>
      </c>
      <c r="E82" s="291" t="s">
        <v>4235</v>
      </c>
      <c r="F82" s="290" t="s">
        <v>151</v>
      </c>
      <c r="G82" s="289">
        <v>22.2</v>
      </c>
      <c r="H82" s="289">
        <v>21.1</v>
      </c>
      <c r="I82" s="289"/>
      <c r="J82" s="288">
        <v>127</v>
      </c>
      <c r="K82" s="287" t="str">
        <f>IF(L82="","",IF(L82&lt;50,G82-($K$9*G82),IF(L82&gt;=50,H82-($K$9*H82))))</f>
        <v/>
      </c>
      <c r="L82" s="286"/>
    </row>
    <row r="83" spans="1:12" ht="15" customHeight="1" x14ac:dyDescent="0.25">
      <c r="A83" s="294" t="s">
        <v>4402</v>
      </c>
      <c r="B83" s="292" t="s">
        <v>168</v>
      </c>
      <c r="C83" s="291" t="s">
        <v>4399</v>
      </c>
      <c r="D83" s="291" t="s">
        <v>15</v>
      </c>
      <c r="E83" s="291" t="s">
        <v>4209</v>
      </c>
      <c r="F83" s="290" t="s">
        <v>151</v>
      </c>
      <c r="G83" s="289">
        <v>19.5</v>
      </c>
      <c r="H83" s="289">
        <v>18.55</v>
      </c>
      <c r="I83" s="289"/>
      <c r="J83" s="288">
        <v>376</v>
      </c>
      <c r="K83" s="287" t="str">
        <f>IF(L83="","",IF(L83&lt;50,G83-($K$9*G83),IF(L83&gt;=50,H83-($K$9*H83))))</f>
        <v/>
      </c>
      <c r="L83" s="286"/>
    </row>
    <row r="84" spans="1:12" ht="15" customHeight="1" x14ac:dyDescent="0.25">
      <c r="A84" s="294" t="s">
        <v>4401</v>
      </c>
      <c r="B84" s="292" t="s">
        <v>168</v>
      </c>
      <c r="C84" s="291" t="s">
        <v>4399</v>
      </c>
      <c r="D84" s="291" t="s">
        <v>15</v>
      </c>
      <c r="E84" s="291" t="s">
        <v>4205</v>
      </c>
      <c r="F84" s="290" t="s">
        <v>151</v>
      </c>
      <c r="G84" s="289">
        <v>17.2</v>
      </c>
      <c r="H84" s="289">
        <v>16.350000000000001</v>
      </c>
      <c r="I84" s="289"/>
      <c r="J84" s="288">
        <v>155</v>
      </c>
      <c r="K84" s="287" t="str">
        <f>IF(L84="","",IF(L84&lt;50,G84-($K$9*G84),IF(L84&gt;=50,H84-($K$9*H84))))</f>
        <v/>
      </c>
      <c r="L84" s="286"/>
    </row>
    <row r="85" spans="1:12" ht="15" customHeight="1" x14ac:dyDescent="0.25">
      <c r="A85" s="294" t="s">
        <v>4400</v>
      </c>
      <c r="B85" s="292" t="s">
        <v>168</v>
      </c>
      <c r="C85" s="291" t="s">
        <v>4399</v>
      </c>
      <c r="D85" s="291" t="s">
        <v>15</v>
      </c>
      <c r="E85" s="291" t="s">
        <v>4211</v>
      </c>
      <c r="F85" s="290" t="s">
        <v>151</v>
      </c>
      <c r="G85" s="289">
        <v>15.7</v>
      </c>
      <c r="H85" s="289">
        <v>14.95</v>
      </c>
      <c r="I85" s="289"/>
      <c r="J85" s="288">
        <v>42</v>
      </c>
      <c r="K85" s="287" t="str">
        <f>IF(L85="","",IF(L85&lt;50,G85-($K$9*G85),IF(L85&gt;=50,H85-($K$9*H85))))</f>
        <v/>
      </c>
      <c r="L85" s="286"/>
    </row>
    <row r="86" spans="1:12" ht="15" customHeight="1" x14ac:dyDescent="0.25">
      <c r="A86" s="294" t="s">
        <v>4398</v>
      </c>
      <c r="B86" s="292" t="s">
        <v>4397</v>
      </c>
      <c r="C86" s="291" t="s">
        <v>4396</v>
      </c>
      <c r="D86" s="291" t="s">
        <v>15</v>
      </c>
      <c r="E86" s="291" t="s">
        <v>4302</v>
      </c>
      <c r="F86" s="290" t="s">
        <v>144</v>
      </c>
      <c r="G86" s="289">
        <v>23.15</v>
      </c>
      <c r="H86" s="289">
        <v>22</v>
      </c>
      <c r="I86" s="289"/>
      <c r="J86" s="288">
        <v>50</v>
      </c>
      <c r="K86" s="287" t="str">
        <f>IF(L86="","",IF(L86&lt;50,G86-($K$9*G86),IF(L86&gt;=50,H86-($K$9*H86))))</f>
        <v/>
      </c>
      <c r="L86" s="286"/>
    </row>
    <row r="87" spans="1:12" ht="15" customHeight="1" x14ac:dyDescent="0.25">
      <c r="A87" s="294" t="s">
        <v>4395</v>
      </c>
      <c r="B87" s="292" t="s">
        <v>208</v>
      </c>
      <c r="C87" s="291" t="s">
        <v>4390</v>
      </c>
      <c r="D87" s="291" t="s">
        <v>15</v>
      </c>
      <c r="E87" s="291" t="s">
        <v>4302</v>
      </c>
      <c r="F87" s="290" t="s">
        <v>147</v>
      </c>
      <c r="G87" s="289">
        <v>23.15</v>
      </c>
      <c r="H87" s="289">
        <v>22</v>
      </c>
      <c r="I87" s="289"/>
      <c r="J87" s="288">
        <v>17</v>
      </c>
      <c r="K87" s="287" t="str">
        <f>IF(L87="","",IF(L87&lt;50,G87-($K$9*G87),IF(L87&gt;=50,H87-($K$9*H87))))</f>
        <v/>
      </c>
      <c r="L87" s="286"/>
    </row>
    <row r="88" spans="1:12" ht="15" customHeight="1" x14ac:dyDescent="0.25">
      <c r="A88" s="294" t="s">
        <v>4394</v>
      </c>
      <c r="B88" s="292" t="s">
        <v>208</v>
      </c>
      <c r="C88" s="291" t="s">
        <v>4390</v>
      </c>
      <c r="D88" s="291" t="s">
        <v>15</v>
      </c>
      <c r="E88" s="291" t="s">
        <v>4235</v>
      </c>
      <c r="F88" s="290" t="s">
        <v>147</v>
      </c>
      <c r="G88" s="289">
        <v>22.2</v>
      </c>
      <c r="H88" s="289">
        <v>21.1</v>
      </c>
      <c r="I88" s="289"/>
      <c r="J88" s="288">
        <v>428</v>
      </c>
      <c r="K88" s="287" t="str">
        <f>IF(L88="","",IF(L88&lt;50,G88-($K$9*G88),IF(L88&gt;=50,H88-($K$9*H88))))</f>
        <v/>
      </c>
      <c r="L88" s="286"/>
    </row>
    <row r="89" spans="1:12" ht="15" customHeight="1" x14ac:dyDescent="0.25">
      <c r="A89" s="294" t="s">
        <v>4393</v>
      </c>
      <c r="B89" s="292" t="s">
        <v>208</v>
      </c>
      <c r="C89" s="291" t="s">
        <v>4390</v>
      </c>
      <c r="D89" s="291" t="s">
        <v>15</v>
      </c>
      <c r="E89" s="291" t="s">
        <v>4215</v>
      </c>
      <c r="F89" s="290" t="s">
        <v>147</v>
      </c>
      <c r="G89" s="289">
        <v>21.2</v>
      </c>
      <c r="H89" s="289">
        <v>20.149999999999999</v>
      </c>
      <c r="I89" s="289"/>
      <c r="J89" s="288">
        <v>500</v>
      </c>
      <c r="K89" s="287" t="str">
        <f>IF(L89="","",IF(L89&lt;50,G89-($K$9*G89),IF(L89&gt;=50,H89-($K$9*H89))))</f>
        <v/>
      </c>
      <c r="L89" s="286"/>
    </row>
    <row r="90" spans="1:12" ht="15" customHeight="1" x14ac:dyDescent="0.25">
      <c r="A90" s="294" t="s">
        <v>4392</v>
      </c>
      <c r="B90" s="292" t="s">
        <v>208</v>
      </c>
      <c r="C90" s="291" t="s">
        <v>4390</v>
      </c>
      <c r="D90" s="291" t="s">
        <v>15</v>
      </c>
      <c r="E90" s="291" t="s">
        <v>4209</v>
      </c>
      <c r="F90" s="290" t="s">
        <v>147</v>
      </c>
      <c r="G90" s="289">
        <v>19.5</v>
      </c>
      <c r="H90" s="289">
        <v>18.55</v>
      </c>
      <c r="I90" s="289"/>
      <c r="J90" s="288">
        <v>500</v>
      </c>
      <c r="K90" s="287" t="str">
        <f>IF(L90="","",IF(L90&lt;50,G90-($K$9*G90),IF(L90&gt;=50,H90-($K$9*H90))))</f>
        <v/>
      </c>
      <c r="L90" s="286"/>
    </row>
    <row r="91" spans="1:12" ht="15" customHeight="1" x14ac:dyDescent="0.25">
      <c r="A91" s="294" t="s">
        <v>4391</v>
      </c>
      <c r="B91" s="292" t="s">
        <v>208</v>
      </c>
      <c r="C91" s="291" t="s">
        <v>4390</v>
      </c>
      <c r="D91" s="291" t="s">
        <v>15</v>
      </c>
      <c r="E91" s="291" t="s">
        <v>4205</v>
      </c>
      <c r="F91" s="290" t="s">
        <v>147</v>
      </c>
      <c r="G91" s="289">
        <v>17.2</v>
      </c>
      <c r="H91" s="289">
        <v>16.350000000000001</v>
      </c>
      <c r="I91" s="289"/>
      <c r="J91" s="288">
        <v>188</v>
      </c>
      <c r="K91" s="287" t="str">
        <f>IF(L91="","",IF(L91&lt;50,G91-($K$9*G91),IF(L91&gt;=50,H91-($K$9*H91))))</f>
        <v/>
      </c>
      <c r="L91" s="286"/>
    </row>
    <row r="92" spans="1:12" ht="15" customHeight="1" x14ac:dyDescent="0.25">
      <c r="A92" s="294" t="s">
        <v>4389</v>
      </c>
      <c r="B92" s="292" t="s">
        <v>209</v>
      </c>
      <c r="C92" s="291" t="s">
        <v>4386</v>
      </c>
      <c r="D92" s="291" t="s">
        <v>15</v>
      </c>
      <c r="E92" s="291" t="s">
        <v>4235</v>
      </c>
      <c r="F92" s="290" t="s">
        <v>144</v>
      </c>
      <c r="G92" s="289">
        <v>22.2</v>
      </c>
      <c r="H92" s="289">
        <v>21.1</v>
      </c>
      <c r="I92" s="289"/>
      <c r="J92" s="288">
        <v>500</v>
      </c>
      <c r="K92" s="287" t="str">
        <f>IF(L92="","",IF(L92&lt;50,G92-($K$9*G92),IF(L92&gt;=50,H92-($K$9*H92))))</f>
        <v/>
      </c>
      <c r="L92" s="286"/>
    </row>
    <row r="93" spans="1:12" ht="15" customHeight="1" x14ac:dyDescent="0.25">
      <c r="A93" s="294" t="s">
        <v>4388</v>
      </c>
      <c r="B93" s="292" t="s">
        <v>209</v>
      </c>
      <c r="C93" s="291" t="s">
        <v>4386</v>
      </c>
      <c r="D93" s="291" t="s">
        <v>15</v>
      </c>
      <c r="E93" s="291" t="s">
        <v>4209</v>
      </c>
      <c r="F93" s="290" t="s">
        <v>144</v>
      </c>
      <c r="G93" s="289">
        <v>19.5</v>
      </c>
      <c r="H93" s="289">
        <v>18.55</v>
      </c>
      <c r="I93" s="289"/>
      <c r="J93" s="288">
        <v>500</v>
      </c>
      <c r="K93" s="287" t="str">
        <f>IF(L93="","",IF(L93&lt;50,G93-($K$9*G93),IF(L93&gt;=50,H93-($K$9*H93))))</f>
        <v/>
      </c>
      <c r="L93" s="286"/>
    </row>
    <row r="94" spans="1:12" ht="15" customHeight="1" x14ac:dyDescent="0.25">
      <c r="A94" s="294" t="s">
        <v>4387</v>
      </c>
      <c r="B94" s="292" t="s">
        <v>209</v>
      </c>
      <c r="C94" s="291" t="s">
        <v>4386</v>
      </c>
      <c r="D94" s="291" t="s">
        <v>15</v>
      </c>
      <c r="E94" s="291" t="s">
        <v>4205</v>
      </c>
      <c r="F94" s="290" t="s">
        <v>144</v>
      </c>
      <c r="G94" s="289">
        <v>17.2</v>
      </c>
      <c r="H94" s="289">
        <v>16.350000000000001</v>
      </c>
      <c r="I94" s="289"/>
      <c r="J94" s="288">
        <v>91</v>
      </c>
      <c r="K94" s="287" t="str">
        <f>IF(L94="","",IF(L94&lt;50,G94-($K$9*G94),IF(L94&gt;=50,H94-($K$9*H94))))</f>
        <v/>
      </c>
      <c r="L94" s="286"/>
    </row>
    <row r="95" spans="1:12" ht="15" customHeight="1" x14ac:dyDescent="0.25">
      <c r="A95" s="294" t="s">
        <v>4385</v>
      </c>
      <c r="B95" s="292" t="s">
        <v>210</v>
      </c>
      <c r="C95" s="291" t="s">
        <v>4382</v>
      </c>
      <c r="D95" s="291" t="s">
        <v>15</v>
      </c>
      <c r="E95" s="291" t="s">
        <v>4305</v>
      </c>
      <c r="F95" s="290" t="s">
        <v>151</v>
      </c>
      <c r="G95" s="289">
        <v>26.55</v>
      </c>
      <c r="H95" s="289">
        <v>25.25</v>
      </c>
      <c r="I95" s="289"/>
      <c r="J95" s="288">
        <v>62</v>
      </c>
      <c r="K95" s="287" t="str">
        <f>IF(L95="","",IF(L95&lt;50,G95-($K$9*G95),IF(L95&gt;=50,H95-($K$9*H95))))</f>
        <v/>
      </c>
      <c r="L95" s="286"/>
    </row>
    <row r="96" spans="1:12" ht="15" customHeight="1" x14ac:dyDescent="0.25">
      <c r="A96" s="294" t="s">
        <v>4384</v>
      </c>
      <c r="B96" s="292" t="s">
        <v>210</v>
      </c>
      <c r="C96" s="291" t="s">
        <v>4382</v>
      </c>
      <c r="D96" s="291" t="s">
        <v>15</v>
      </c>
      <c r="E96" s="291" t="s">
        <v>4302</v>
      </c>
      <c r="F96" s="290" t="s">
        <v>151</v>
      </c>
      <c r="G96" s="289">
        <v>23.15</v>
      </c>
      <c r="H96" s="289">
        <v>22</v>
      </c>
      <c r="I96" s="289"/>
      <c r="J96" s="288">
        <v>140</v>
      </c>
      <c r="K96" s="287" t="str">
        <f>IF(L96="","",IF(L96&lt;50,G96-($K$9*G96),IF(L96&gt;=50,H96-($K$9*H96))))</f>
        <v/>
      </c>
      <c r="L96" s="286"/>
    </row>
    <row r="97" spans="1:12" ht="15" customHeight="1" x14ac:dyDescent="0.25">
      <c r="A97" s="294" t="s">
        <v>4383</v>
      </c>
      <c r="B97" s="292" t="s">
        <v>210</v>
      </c>
      <c r="C97" s="291" t="s">
        <v>4382</v>
      </c>
      <c r="D97" s="291" t="s">
        <v>15</v>
      </c>
      <c r="E97" s="291" t="s">
        <v>4235</v>
      </c>
      <c r="F97" s="290" t="s">
        <v>151</v>
      </c>
      <c r="G97" s="289">
        <v>22.2</v>
      </c>
      <c r="H97" s="289">
        <v>21.1</v>
      </c>
      <c r="I97" s="289"/>
      <c r="J97" s="288">
        <v>77</v>
      </c>
      <c r="K97" s="287" t="str">
        <f>IF(L97="","",IF(L97&lt;50,G97-($K$9*G97),IF(L97&gt;=50,H97-($K$9*H97))))</f>
        <v/>
      </c>
      <c r="L97" s="286"/>
    </row>
    <row r="98" spans="1:12" ht="15" customHeight="1" x14ac:dyDescent="0.25">
      <c r="A98" s="294" t="s">
        <v>4381</v>
      </c>
      <c r="B98" s="292" t="s">
        <v>211</v>
      </c>
      <c r="C98" s="291" t="s">
        <v>4379</v>
      </c>
      <c r="D98" s="291" t="s">
        <v>15</v>
      </c>
      <c r="E98" s="291" t="s">
        <v>4305</v>
      </c>
      <c r="F98" s="290" t="s">
        <v>212</v>
      </c>
      <c r="G98" s="289">
        <v>26.55</v>
      </c>
      <c r="H98" s="289">
        <v>25.25</v>
      </c>
      <c r="I98" s="289"/>
      <c r="J98" s="288">
        <v>208</v>
      </c>
      <c r="K98" s="287" t="str">
        <f>IF(L98="","",IF(L98&lt;50,G98-($K$9*G98),IF(L98&gt;=50,H98-($K$9*H98))))</f>
        <v/>
      </c>
      <c r="L98" s="286"/>
    </row>
    <row r="99" spans="1:12" ht="15" customHeight="1" x14ac:dyDescent="0.25">
      <c r="A99" s="294" t="s">
        <v>4380</v>
      </c>
      <c r="B99" s="292" t="s">
        <v>211</v>
      </c>
      <c r="C99" s="291" t="s">
        <v>4379</v>
      </c>
      <c r="D99" s="291" t="s">
        <v>15</v>
      </c>
      <c r="E99" s="291" t="s">
        <v>4302</v>
      </c>
      <c r="F99" s="290" t="s">
        <v>212</v>
      </c>
      <c r="G99" s="289">
        <v>23.15</v>
      </c>
      <c r="H99" s="289">
        <v>22</v>
      </c>
      <c r="I99" s="289"/>
      <c r="J99" s="288">
        <v>303</v>
      </c>
      <c r="K99" s="287" t="str">
        <f>IF(L99="","",IF(L99&lt;50,G99-($K$9*G99),IF(L99&gt;=50,H99-($K$9*H99))))</f>
        <v/>
      </c>
      <c r="L99" s="286"/>
    </row>
    <row r="100" spans="1:12" ht="15" customHeight="1" x14ac:dyDescent="0.25">
      <c r="A100" s="294" t="s">
        <v>4378</v>
      </c>
      <c r="B100" s="292" t="s">
        <v>213</v>
      </c>
      <c r="C100" s="291" t="s">
        <v>4373</v>
      </c>
      <c r="D100" s="291" t="s">
        <v>15</v>
      </c>
      <c r="E100" s="291" t="s">
        <v>4305</v>
      </c>
      <c r="F100" s="290" t="s">
        <v>151</v>
      </c>
      <c r="G100" s="289">
        <v>26.55</v>
      </c>
      <c r="H100" s="289">
        <v>25.25</v>
      </c>
      <c r="I100" s="289"/>
      <c r="J100" s="288">
        <v>70</v>
      </c>
      <c r="K100" s="287" t="str">
        <f>IF(L100="","",IF(L100&lt;50,G100-($K$9*G100),IF(L100&gt;=50,H100-($K$9*H100))))</f>
        <v/>
      </c>
      <c r="L100" s="286"/>
    </row>
    <row r="101" spans="1:12" ht="15" customHeight="1" x14ac:dyDescent="0.25">
      <c r="A101" s="294" t="s">
        <v>4377</v>
      </c>
      <c r="B101" s="292" t="s">
        <v>213</v>
      </c>
      <c r="C101" s="291" t="s">
        <v>4373</v>
      </c>
      <c r="D101" s="291" t="s">
        <v>15</v>
      </c>
      <c r="E101" s="291" t="s">
        <v>4302</v>
      </c>
      <c r="F101" s="290" t="s">
        <v>151</v>
      </c>
      <c r="G101" s="289">
        <v>23.15</v>
      </c>
      <c r="H101" s="289">
        <v>22</v>
      </c>
      <c r="I101" s="289"/>
      <c r="J101" s="288">
        <v>220</v>
      </c>
      <c r="K101" s="287" t="str">
        <f>IF(L101="","",IF(L101&lt;50,G101-($K$9*G101),IF(L101&gt;=50,H101-($K$9*H101))))</f>
        <v/>
      </c>
      <c r="L101" s="286"/>
    </row>
    <row r="102" spans="1:12" ht="15" customHeight="1" x14ac:dyDescent="0.25">
      <c r="A102" s="294" t="s">
        <v>4376</v>
      </c>
      <c r="B102" s="292" t="s">
        <v>213</v>
      </c>
      <c r="C102" s="291" t="s">
        <v>4373</v>
      </c>
      <c r="D102" s="291" t="s">
        <v>15</v>
      </c>
      <c r="E102" s="291" t="s">
        <v>4235</v>
      </c>
      <c r="F102" s="290" t="s">
        <v>151</v>
      </c>
      <c r="G102" s="289">
        <v>22.2</v>
      </c>
      <c r="H102" s="289">
        <v>21.1</v>
      </c>
      <c r="I102" s="289"/>
      <c r="J102" s="288">
        <v>237</v>
      </c>
      <c r="K102" s="287" t="str">
        <f>IF(L102="","",IF(L102&lt;50,G102-($K$9*G102),IF(L102&gt;=50,H102-($K$9*H102))))</f>
        <v/>
      </c>
      <c r="L102" s="286"/>
    </row>
    <row r="103" spans="1:12" ht="15" customHeight="1" x14ac:dyDescent="0.25">
      <c r="A103" s="294" t="s">
        <v>4375</v>
      </c>
      <c r="B103" s="292" t="s">
        <v>213</v>
      </c>
      <c r="C103" s="291" t="s">
        <v>4373</v>
      </c>
      <c r="D103" s="291" t="s">
        <v>15</v>
      </c>
      <c r="E103" s="291" t="s">
        <v>4209</v>
      </c>
      <c r="F103" s="290" t="s">
        <v>151</v>
      </c>
      <c r="G103" s="289">
        <v>19.5</v>
      </c>
      <c r="H103" s="289">
        <v>18.55</v>
      </c>
      <c r="I103" s="289"/>
      <c r="J103" s="288">
        <v>145</v>
      </c>
      <c r="K103" s="287" t="str">
        <f>IF(L103="","",IF(L103&lt;50,G103-($K$9*G103),IF(L103&gt;=50,H103-($K$9*H103))))</f>
        <v/>
      </c>
      <c r="L103" s="286"/>
    </row>
    <row r="104" spans="1:12" ht="15" customHeight="1" x14ac:dyDescent="0.25">
      <c r="A104" s="294" t="s">
        <v>4374</v>
      </c>
      <c r="B104" s="292" t="s">
        <v>213</v>
      </c>
      <c r="C104" s="291" t="s">
        <v>4373</v>
      </c>
      <c r="D104" s="291" t="s">
        <v>15</v>
      </c>
      <c r="E104" s="291" t="s">
        <v>4205</v>
      </c>
      <c r="F104" s="290" t="s">
        <v>151</v>
      </c>
      <c r="G104" s="289">
        <v>17.2</v>
      </c>
      <c r="H104" s="289">
        <v>16.350000000000001</v>
      </c>
      <c r="I104" s="289"/>
      <c r="J104" s="288">
        <v>26</v>
      </c>
      <c r="K104" s="287" t="str">
        <f>IF(L104="","",IF(L104&lt;50,G104-($K$9*G104),IF(L104&gt;=50,H104-($K$9*H104))))</f>
        <v/>
      </c>
      <c r="L104" s="286"/>
    </row>
    <row r="105" spans="1:12" ht="15" customHeight="1" x14ac:dyDescent="0.25">
      <c r="A105" s="294" t="s">
        <v>4372</v>
      </c>
      <c r="B105" s="292" t="s">
        <v>4371</v>
      </c>
      <c r="C105" s="291" t="s">
        <v>4370</v>
      </c>
      <c r="D105" s="291" t="s">
        <v>15</v>
      </c>
      <c r="E105" s="291" t="s">
        <v>4302</v>
      </c>
      <c r="F105" s="290" t="s">
        <v>151</v>
      </c>
      <c r="G105" s="289">
        <v>21.5</v>
      </c>
      <c r="H105" s="289">
        <v>20.45</v>
      </c>
      <c r="I105" s="289"/>
      <c r="J105" s="288">
        <v>50</v>
      </c>
      <c r="K105" s="287" t="str">
        <f>IF(L105="","",IF(L105&lt;50,G105-($K$9*G105),IF(L105&gt;=50,H105-($K$9*H105))))</f>
        <v/>
      </c>
      <c r="L105" s="286"/>
    </row>
    <row r="106" spans="1:12" ht="15" customHeight="1" x14ac:dyDescent="0.25">
      <c r="A106" s="294" t="s">
        <v>4365</v>
      </c>
      <c r="B106" s="292" t="s">
        <v>214</v>
      </c>
      <c r="C106" s="291" t="s">
        <v>4360</v>
      </c>
      <c r="D106" s="291" t="s">
        <v>15</v>
      </c>
      <c r="E106" s="291" t="s">
        <v>4302</v>
      </c>
      <c r="F106" s="290" t="s">
        <v>167</v>
      </c>
      <c r="G106" s="289">
        <v>21.5</v>
      </c>
      <c r="H106" s="289">
        <v>20.45</v>
      </c>
      <c r="I106" s="289"/>
      <c r="J106" s="288">
        <v>46</v>
      </c>
      <c r="K106" s="287" t="str">
        <f>IF(L106="","",IF(L106&lt;50,G106-($K$9*G106),IF(L106&gt;=50,H106-($K$9*H106))))</f>
        <v/>
      </c>
      <c r="L106" s="286"/>
    </row>
    <row r="107" spans="1:12" ht="15" customHeight="1" x14ac:dyDescent="0.25">
      <c r="A107" s="294" t="s">
        <v>4364</v>
      </c>
      <c r="B107" s="292" t="s">
        <v>214</v>
      </c>
      <c r="C107" s="291" t="s">
        <v>4360</v>
      </c>
      <c r="D107" s="291" t="s">
        <v>15</v>
      </c>
      <c r="E107" s="291" t="s">
        <v>4235</v>
      </c>
      <c r="F107" s="290" t="s">
        <v>167</v>
      </c>
      <c r="G107" s="289">
        <v>22.2</v>
      </c>
      <c r="H107" s="289">
        <v>21.1</v>
      </c>
      <c r="I107" s="289"/>
      <c r="J107" s="288">
        <v>113</v>
      </c>
      <c r="K107" s="287" t="str">
        <f>IF(L107="","",IF(L107&lt;50,G107-($K$9*G107),IF(L107&gt;=50,H107-($K$9*H107))))</f>
        <v/>
      </c>
      <c r="L107" s="286"/>
    </row>
    <row r="108" spans="1:12" ht="15" customHeight="1" x14ac:dyDescent="0.25">
      <c r="A108" s="294" t="s">
        <v>4363</v>
      </c>
      <c r="B108" s="292" t="s">
        <v>214</v>
      </c>
      <c r="C108" s="291" t="s">
        <v>4360</v>
      </c>
      <c r="D108" s="291" t="s">
        <v>15</v>
      </c>
      <c r="E108" s="291" t="s">
        <v>4215</v>
      </c>
      <c r="F108" s="290" t="s">
        <v>167</v>
      </c>
      <c r="G108" s="289">
        <v>19.75</v>
      </c>
      <c r="H108" s="289">
        <v>18.8</v>
      </c>
      <c r="I108" s="289"/>
      <c r="J108" s="288">
        <v>154</v>
      </c>
      <c r="K108" s="287" t="str">
        <f>IF(L108="","",IF(L108&lt;50,G108-($K$9*G108),IF(L108&gt;=50,H108-($K$9*H108))))</f>
        <v/>
      </c>
      <c r="L108" s="286"/>
    </row>
    <row r="109" spans="1:12" ht="15" customHeight="1" x14ac:dyDescent="0.25">
      <c r="A109" s="294" t="s">
        <v>4362</v>
      </c>
      <c r="B109" s="292" t="s">
        <v>214</v>
      </c>
      <c r="C109" s="291" t="s">
        <v>4360</v>
      </c>
      <c r="D109" s="291" t="s">
        <v>15</v>
      </c>
      <c r="E109" s="291" t="s">
        <v>4209</v>
      </c>
      <c r="F109" s="290" t="s">
        <v>167</v>
      </c>
      <c r="G109" s="289">
        <v>16.2</v>
      </c>
      <c r="H109" s="289">
        <v>15.4</v>
      </c>
      <c r="I109" s="289"/>
      <c r="J109" s="288">
        <v>93</v>
      </c>
      <c r="K109" s="287" t="str">
        <f>IF(L109="","",IF(L109&lt;50,G109-($K$9*G109),IF(L109&gt;=50,H109-($K$9*H109))))</f>
        <v/>
      </c>
      <c r="L109" s="286"/>
    </row>
    <row r="110" spans="1:12" ht="15" customHeight="1" x14ac:dyDescent="0.25">
      <c r="A110" s="294" t="s">
        <v>4361</v>
      </c>
      <c r="B110" s="292" t="s">
        <v>214</v>
      </c>
      <c r="C110" s="291" t="s">
        <v>4360</v>
      </c>
      <c r="D110" s="291" t="s">
        <v>15</v>
      </c>
      <c r="E110" s="291" t="s">
        <v>4205</v>
      </c>
      <c r="F110" s="290" t="s">
        <v>167</v>
      </c>
      <c r="G110" s="289">
        <v>18.100000000000001</v>
      </c>
      <c r="H110" s="289">
        <v>17.2</v>
      </c>
      <c r="I110" s="289"/>
      <c r="J110" s="288">
        <v>36</v>
      </c>
      <c r="K110" s="287" t="str">
        <f>IF(L110="","",IF(L110&lt;50,G110-($K$9*G110),IF(L110&gt;=50,H110-($K$9*H110))))</f>
        <v/>
      </c>
      <c r="L110" s="286"/>
    </row>
    <row r="111" spans="1:12" ht="15" customHeight="1" x14ac:dyDescent="0.25">
      <c r="A111" s="294" t="s">
        <v>4359</v>
      </c>
      <c r="B111" s="292" t="s">
        <v>4355</v>
      </c>
      <c r="C111" s="291" t="s">
        <v>4354</v>
      </c>
      <c r="D111" s="291" t="s">
        <v>15</v>
      </c>
      <c r="E111" s="291" t="s">
        <v>4305</v>
      </c>
      <c r="F111" s="290" t="s">
        <v>147</v>
      </c>
      <c r="G111" s="289">
        <v>23.15</v>
      </c>
      <c r="H111" s="289">
        <v>22</v>
      </c>
      <c r="I111" s="289"/>
      <c r="J111" s="288">
        <v>35</v>
      </c>
      <c r="K111" s="287" t="str">
        <f>IF(L111="","",IF(L111&lt;50,G111-($K$9*G111),IF(L111&gt;=50,H111-($K$9*H111))))</f>
        <v/>
      </c>
      <c r="L111" s="286"/>
    </row>
    <row r="112" spans="1:12" ht="15" customHeight="1" x14ac:dyDescent="0.25">
      <c r="A112" s="294" t="s">
        <v>4358</v>
      </c>
      <c r="B112" s="292" t="s">
        <v>4355</v>
      </c>
      <c r="C112" s="291" t="s">
        <v>4354</v>
      </c>
      <c r="D112" s="291" t="s">
        <v>15</v>
      </c>
      <c r="E112" s="291" t="s">
        <v>4302</v>
      </c>
      <c r="F112" s="290" t="s">
        <v>147</v>
      </c>
      <c r="G112" s="289">
        <v>21.5</v>
      </c>
      <c r="H112" s="289">
        <v>20.45</v>
      </c>
      <c r="I112" s="289"/>
      <c r="J112" s="288">
        <v>91</v>
      </c>
      <c r="K112" s="287" t="str">
        <f>IF(L112="","",IF(L112&lt;50,G112-($K$9*G112),IF(L112&gt;=50,H112-($K$9*H112))))</f>
        <v/>
      </c>
      <c r="L112" s="286"/>
    </row>
    <row r="113" spans="1:12" ht="15" customHeight="1" x14ac:dyDescent="0.25">
      <c r="A113" s="294" t="s">
        <v>4357</v>
      </c>
      <c r="B113" s="292" t="s">
        <v>4355</v>
      </c>
      <c r="C113" s="291" t="s">
        <v>4354</v>
      </c>
      <c r="D113" s="291" t="s">
        <v>15</v>
      </c>
      <c r="E113" s="291" t="s">
        <v>4235</v>
      </c>
      <c r="F113" s="290" t="s">
        <v>147</v>
      </c>
      <c r="G113" s="289">
        <v>22.2</v>
      </c>
      <c r="H113" s="289">
        <v>21.1</v>
      </c>
      <c r="I113" s="289"/>
      <c r="J113" s="288">
        <v>13</v>
      </c>
      <c r="K113" s="287" t="str">
        <f>IF(L113="","",IF(L113&lt;50,G113-($K$9*G113),IF(L113&gt;=50,H113-($K$9*H113))))</f>
        <v/>
      </c>
      <c r="L113" s="286"/>
    </row>
    <row r="114" spans="1:12" ht="15" customHeight="1" x14ac:dyDescent="0.25">
      <c r="A114" s="294" t="s">
        <v>4356</v>
      </c>
      <c r="B114" s="292" t="s">
        <v>4355</v>
      </c>
      <c r="C114" s="291" t="s">
        <v>4354</v>
      </c>
      <c r="D114" s="291" t="s">
        <v>15</v>
      </c>
      <c r="E114" s="291" t="s">
        <v>4205</v>
      </c>
      <c r="F114" s="290" t="s">
        <v>147</v>
      </c>
      <c r="G114" s="289">
        <v>15.35</v>
      </c>
      <c r="H114" s="289">
        <v>14.6</v>
      </c>
      <c r="I114" s="289"/>
      <c r="J114" s="288">
        <v>19</v>
      </c>
      <c r="K114" s="287" t="str">
        <f>IF(L114="","",IF(L114&lt;50,G114-($K$9*G114),IF(L114&gt;=50,H114-($K$9*H114))))</f>
        <v/>
      </c>
      <c r="L114" s="286"/>
    </row>
    <row r="115" spans="1:12" ht="15" customHeight="1" x14ac:dyDescent="0.25">
      <c r="A115" s="294" t="s">
        <v>4353</v>
      </c>
      <c r="B115" s="292" t="s">
        <v>4351</v>
      </c>
      <c r="C115" s="291" t="s">
        <v>4350</v>
      </c>
      <c r="D115" s="291" t="s">
        <v>15</v>
      </c>
      <c r="E115" s="291" t="s">
        <v>4205</v>
      </c>
      <c r="F115" s="290" t="s">
        <v>4349</v>
      </c>
      <c r="G115" s="289">
        <v>15.35</v>
      </c>
      <c r="H115" s="289">
        <v>14.6</v>
      </c>
      <c r="I115" s="289"/>
      <c r="J115" s="288">
        <v>23</v>
      </c>
      <c r="K115" s="287" t="str">
        <f>IF(L115="","",IF(L115&lt;50,G115-($K$9*G115),IF(L115&gt;=50,H115-($K$9*H115))))</f>
        <v/>
      </c>
      <c r="L115" s="286"/>
    </row>
    <row r="116" spans="1:12" ht="15" customHeight="1" x14ac:dyDescent="0.25">
      <c r="A116" s="294" t="s">
        <v>4352</v>
      </c>
      <c r="B116" s="292" t="s">
        <v>4351</v>
      </c>
      <c r="C116" s="291" t="s">
        <v>4350</v>
      </c>
      <c r="D116" s="291" t="s">
        <v>15</v>
      </c>
      <c r="E116" s="291" t="s">
        <v>4211</v>
      </c>
      <c r="F116" s="290" t="s">
        <v>4349</v>
      </c>
      <c r="G116" s="289">
        <v>12.9</v>
      </c>
      <c r="H116" s="289">
        <v>12.3</v>
      </c>
      <c r="I116" s="289"/>
      <c r="J116" s="288">
        <v>228</v>
      </c>
      <c r="K116" s="287" t="str">
        <f>IF(L116="","",IF(L116&lt;50,G116-($K$9*G116),IF(L116&gt;=50,H116-($K$9*H116))))</f>
        <v/>
      </c>
      <c r="L116" s="286"/>
    </row>
    <row r="117" spans="1:12" ht="15" customHeight="1" x14ac:dyDescent="0.25">
      <c r="A117" s="294" t="s">
        <v>4348</v>
      </c>
      <c r="B117" s="292" t="s">
        <v>4346</v>
      </c>
      <c r="C117" s="291" t="s">
        <v>4345</v>
      </c>
      <c r="D117" s="291" t="s">
        <v>15</v>
      </c>
      <c r="E117" s="291" t="s">
        <v>4215</v>
      </c>
      <c r="F117" s="290" t="s">
        <v>144</v>
      </c>
      <c r="G117" s="289">
        <v>19.75</v>
      </c>
      <c r="H117" s="289">
        <v>18.8</v>
      </c>
      <c r="I117" s="289"/>
      <c r="J117" s="288">
        <v>22</v>
      </c>
      <c r="K117" s="287" t="str">
        <f>IF(L117="","",IF(L117&lt;50,G117-($K$9*G117),IF(L117&gt;=50,H117-($K$9*H117))))</f>
        <v/>
      </c>
      <c r="L117" s="286"/>
    </row>
    <row r="118" spans="1:12" ht="15" customHeight="1" x14ac:dyDescent="0.25">
      <c r="A118" s="294" t="s">
        <v>4347</v>
      </c>
      <c r="B118" s="292" t="s">
        <v>4346</v>
      </c>
      <c r="C118" s="291" t="s">
        <v>4345</v>
      </c>
      <c r="D118" s="291" t="s">
        <v>15</v>
      </c>
      <c r="E118" s="291" t="s">
        <v>4205</v>
      </c>
      <c r="F118" s="290" t="s">
        <v>144</v>
      </c>
      <c r="G118" s="289">
        <v>15.35</v>
      </c>
      <c r="H118" s="289">
        <v>14.6</v>
      </c>
      <c r="I118" s="289"/>
      <c r="J118" s="288">
        <v>400</v>
      </c>
      <c r="K118" s="287" t="str">
        <f>IF(L118="","",IF(L118&lt;50,G118-($K$9*G118),IF(L118&gt;=50,H118-($K$9*H118))))</f>
        <v/>
      </c>
      <c r="L118" s="286"/>
    </row>
    <row r="119" spans="1:12" ht="15" customHeight="1" x14ac:dyDescent="0.25">
      <c r="A119" s="294" t="s">
        <v>4344</v>
      </c>
      <c r="B119" s="292" t="s">
        <v>4343</v>
      </c>
      <c r="C119" s="291" t="s">
        <v>4342</v>
      </c>
      <c r="D119" s="291" t="s">
        <v>15</v>
      </c>
      <c r="E119" s="291" t="s">
        <v>4205</v>
      </c>
      <c r="F119" s="290" t="s">
        <v>151</v>
      </c>
      <c r="G119" s="289">
        <v>15.35</v>
      </c>
      <c r="H119" s="289">
        <v>14.6</v>
      </c>
      <c r="I119" s="289"/>
      <c r="J119" s="288">
        <v>235</v>
      </c>
      <c r="K119" s="287" t="str">
        <f>IF(L119="","",IF(L119&lt;50,G119-($K$9*G119),IF(L119&gt;=50,H119-($K$9*H119))))</f>
        <v/>
      </c>
      <c r="L119" s="286"/>
    </row>
    <row r="120" spans="1:12" ht="15" customHeight="1" x14ac:dyDescent="0.25">
      <c r="A120" s="294" t="s">
        <v>4341</v>
      </c>
      <c r="B120" s="292" t="s">
        <v>4339</v>
      </c>
      <c r="C120" s="291" t="s">
        <v>4338</v>
      </c>
      <c r="D120" s="291" t="s">
        <v>15</v>
      </c>
      <c r="E120" s="291" t="s">
        <v>4302</v>
      </c>
      <c r="F120" s="290" t="s">
        <v>144</v>
      </c>
      <c r="G120" s="289">
        <v>21.5</v>
      </c>
      <c r="H120" s="289">
        <v>20.45</v>
      </c>
      <c r="I120" s="289"/>
      <c r="J120" s="288">
        <v>50</v>
      </c>
      <c r="K120" s="287" t="str">
        <f>IF(L120="","",IF(L120&lt;50,G120-($K$9*G120),IF(L120&gt;=50,H120-($K$9*H120))))</f>
        <v/>
      </c>
      <c r="L120" s="286"/>
    </row>
    <row r="121" spans="1:12" ht="15" customHeight="1" x14ac:dyDescent="0.25">
      <c r="A121" s="294" t="s">
        <v>4340</v>
      </c>
      <c r="B121" s="292" t="s">
        <v>4339</v>
      </c>
      <c r="C121" s="291" t="s">
        <v>4338</v>
      </c>
      <c r="D121" s="291" t="s">
        <v>15</v>
      </c>
      <c r="E121" s="291" t="s">
        <v>4235</v>
      </c>
      <c r="F121" s="290" t="s">
        <v>144</v>
      </c>
      <c r="G121" s="289">
        <v>20.6</v>
      </c>
      <c r="H121" s="289">
        <v>19.600000000000001</v>
      </c>
      <c r="I121" s="289"/>
      <c r="J121" s="288">
        <v>49</v>
      </c>
      <c r="K121" s="287" t="str">
        <f>IF(L121="","",IF(L121&lt;50,G121-($K$9*G121),IF(L121&gt;=50,H121-($K$9*H121))))</f>
        <v/>
      </c>
      <c r="L121" s="286"/>
    </row>
    <row r="122" spans="1:12" ht="15" customHeight="1" x14ac:dyDescent="0.25">
      <c r="A122" s="294" t="s">
        <v>4337</v>
      </c>
      <c r="B122" s="292" t="s">
        <v>4336</v>
      </c>
      <c r="C122" s="291" t="s">
        <v>4335</v>
      </c>
      <c r="D122" s="291" t="s">
        <v>15</v>
      </c>
      <c r="E122" s="291" t="s">
        <v>4215</v>
      </c>
      <c r="F122" s="290" t="s">
        <v>144</v>
      </c>
      <c r="G122" s="289">
        <v>19.75</v>
      </c>
      <c r="H122" s="289">
        <v>18.8</v>
      </c>
      <c r="I122" s="289"/>
      <c r="J122" s="288">
        <v>8</v>
      </c>
      <c r="K122" s="287" t="str">
        <f>IF(L122="","",IF(L122&lt;50,G122-($K$9*G122),IF(L122&gt;=50,H122-($K$9*H122))))</f>
        <v/>
      </c>
      <c r="L122" s="286"/>
    </row>
    <row r="123" spans="1:12" ht="15" customHeight="1" x14ac:dyDescent="0.25">
      <c r="A123" s="294" t="s">
        <v>4334</v>
      </c>
      <c r="B123" s="292" t="s">
        <v>215</v>
      </c>
      <c r="C123" s="291" t="s">
        <v>4330</v>
      </c>
      <c r="D123" s="291" t="s">
        <v>15</v>
      </c>
      <c r="E123" s="291" t="s">
        <v>4333</v>
      </c>
      <c r="F123" s="290" t="s">
        <v>15</v>
      </c>
      <c r="G123" s="289">
        <v>43.7</v>
      </c>
      <c r="H123" s="289">
        <v>41.55</v>
      </c>
      <c r="I123" s="289"/>
      <c r="J123" s="288">
        <v>33</v>
      </c>
      <c r="K123" s="287" t="str">
        <f>IF(L123="","",IF(L123&lt;50,G123-($K$9*G123),IF(L123&gt;=50,H123-($K$9*H123))))</f>
        <v/>
      </c>
      <c r="L123" s="286"/>
    </row>
    <row r="124" spans="1:12" ht="15" customHeight="1" x14ac:dyDescent="0.25">
      <c r="A124" s="294" t="s">
        <v>4332</v>
      </c>
      <c r="B124" s="292" t="s">
        <v>215</v>
      </c>
      <c r="C124" s="291" t="s">
        <v>4330</v>
      </c>
      <c r="D124" s="291" t="s">
        <v>15</v>
      </c>
      <c r="E124" s="291" t="s">
        <v>4305</v>
      </c>
      <c r="F124" s="290" t="s">
        <v>15</v>
      </c>
      <c r="G124" s="289">
        <v>40.450000000000003</v>
      </c>
      <c r="H124" s="289">
        <v>38.450000000000003</v>
      </c>
      <c r="I124" s="289"/>
      <c r="J124" s="288">
        <v>467</v>
      </c>
      <c r="K124" s="287" t="str">
        <f>IF(L124="","",IF(L124&lt;50,G124-($K$9*G124),IF(L124&gt;=50,H124-($K$9*H124))))</f>
        <v/>
      </c>
      <c r="L124" s="286"/>
    </row>
    <row r="125" spans="1:12" ht="15" customHeight="1" x14ac:dyDescent="0.25">
      <c r="A125" s="294" t="s">
        <v>4331</v>
      </c>
      <c r="B125" s="292" t="s">
        <v>215</v>
      </c>
      <c r="C125" s="291" t="s">
        <v>4330</v>
      </c>
      <c r="D125" s="291" t="s">
        <v>15</v>
      </c>
      <c r="E125" s="291" t="s">
        <v>4215</v>
      </c>
      <c r="F125" s="290" t="s">
        <v>15</v>
      </c>
      <c r="G125" s="289">
        <v>35.35</v>
      </c>
      <c r="H125" s="289">
        <v>33.6</v>
      </c>
      <c r="I125" s="289"/>
      <c r="J125" s="288">
        <v>22</v>
      </c>
      <c r="K125" s="287" t="str">
        <f>IF(L125="","",IF(L125&lt;50,G125-($K$9*G125),IF(L125&gt;=50,H125-($K$9*H125))))</f>
        <v/>
      </c>
      <c r="L125" s="286"/>
    </row>
    <row r="126" spans="1:12" ht="15" customHeight="1" x14ac:dyDescent="0.25">
      <c r="A126" s="294" t="s">
        <v>4329</v>
      </c>
      <c r="B126" s="292" t="s">
        <v>216</v>
      </c>
      <c r="C126" s="291" t="s">
        <v>4327</v>
      </c>
      <c r="D126" s="291" t="s">
        <v>15</v>
      </c>
      <c r="E126" s="291" t="s">
        <v>4302</v>
      </c>
      <c r="F126" s="290" t="s">
        <v>151</v>
      </c>
      <c r="G126" s="289">
        <v>21.1</v>
      </c>
      <c r="H126" s="289">
        <v>20.05</v>
      </c>
      <c r="I126" s="289"/>
      <c r="J126" s="288">
        <v>63</v>
      </c>
      <c r="K126" s="287" t="str">
        <f>IF(L126="","",IF(L126&lt;50,G126-($K$9*G126),IF(L126&gt;=50,H126-($K$9*H126))))</f>
        <v/>
      </c>
      <c r="L126" s="286"/>
    </row>
    <row r="127" spans="1:12" ht="15" customHeight="1" x14ac:dyDescent="0.25">
      <c r="A127" s="294" t="s">
        <v>4328</v>
      </c>
      <c r="B127" s="292" t="s">
        <v>216</v>
      </c>
      <c r="C127" s="291" t="s">
        <v>4327</v>
      </c>
      <c r="D127" s="291" t="s">
        <v>15</v>
      </c>
      <c r="E127" s="291" t="s">
        <v>4235</v>
      </c>
      <c r="F127" s="290" t="s">
        <v>151</v>
      </c>
      <c r="G127" s="289">
        <v>19.899999999999999</v>
      </c>
      <c r="H127" s="289">
        <v>18.95</v>
      </c>
      <c r="I127" s="289"/>
      <c r="J127" s="288">
        <v>118</v>
      </c>
      <c r="K127" s="287" t="str">
        <f>IF(L127="","",IF(L127&lt;50,G127-($K$9*G127),IF(L127&gt;=50,H127-($K$9*H127))))</f>
        <v/>
      </c>
      <c r="L127" s="286"/>
    </row>
    <row r="128" spans="1:12" ht="15" customHeight="1" x14ac:dyDescent="0.25">
      <c r="A128" s="294" t="s">
        <v>4326</v>
      </c>
      <c r="B128" s="292" t="s">
        <v>217</v>
      </c>
      <c r="C128" s="291" t="s">
        <v>4322</v>
      </c>
      <c r="D128" s="291" t="s">
        <v>15</v>
      </c>
      <c r="E128" s="291" t="s">
        <v>4235</v>
      </c>
      <c r="F128" s="290" t="s">
        <v>144</v>
      </c>
      <c r="G128" s="289">
        <v>19.899999999999999</v>
      </c>
      <c r="H128" s="289">
        <v>18.95</v>
      </c>
      <c r="I128" s="289"/>
      <c r="J128" s="288">
        <v>16</v>
      </c>
      <c r="K128" s="287" t="str">
        <f>IF(L128="","",IF(L128&lt;50,G128-($K$9*G128),IF(L128&gt;=50,H128-($K$9*H128))))</f>
        <v/>
      </c>
      <c r="L128" s="286"/>
    </row>
    <row r="129" spans="1:12" ht="15" customHeight="1" x14ac:dyDescent="0.25">
      <c r="A129" s="294" t="s">
        <v>4325</v>
      </c>
      <c r="B129" s="292" t="s">
        <v>217</v>
      </c>
      <c r="C129" s="291" t="s">
        <v>4322</v>
      </c>
      <c r="D129" s="291" t="s">
        <v>15</v>
      </c>
      <c r="E129" s="291" t="s">
        <v>4215</v>
      </c>
      <c r="F129" s="290" t="s">
        <v>144</v>
      </c>
      <c r="G129" s="289">
        <v>18.649999999999999</v>
      </c>
      <c r="H129" s="289">
        <v>17.75</v>
      </c>
      <c r="I129" s="289"/>
      <c r="J129" s="288">
        <v>6</v>
      </c>
      <c r="K129" s="287" t="str">
        <f>IF(L129="","",IF(L129&lt;50,G129-($K$9*G129),IF(L129&gt;=50,H129-($K$9*H129))))</f>
        <v/>
      </c>
      <c r="L129" s="286"/>
    </row>
    <row r="130" spans="1:12" ht="15" customHeight="1" x14ac:dyDescent="0.25">
      <c r="A130" s="294" t="s">
        <v>4324</v>
      </c>
      <c r="B130" s="292" t="s">
        <v>217</v>
      </c>
      <c r="C130" s="291" t="s">
        <v>4322</v>
      </c>
      <c r="D130" s="291" t="s">
        <v>15</v>
      </c>
      <c r="E130" s="291" t="s">
        <v>4205</v>
      </c>
      <c r="F130" s="290" t="s">
        <v>144</v>
      </c>
      <c r="G130" s="289">
        <v>13.15</v>
      </c>
      <c r="H130" s="289">
        <v>12.5</v>
      </c>
      <c r="I130" s="289"/>
      <c r="J130" s="288">
        <v>79</v>
      </c>
      <c r="K130" s="287" t="str">
        <f>IF(L130="","",IF(L130&lt;50,G130-($K$9*G130),IF(L130&gt;=50,H130-($K$9*H130))))</f>
        <v/>
      </c>
      <c r="L130" s="286"/>
    </row>
    <row r="131" spans="1:12" ht="15" customHeight="1" x14ac:dyDescent="0.25">
      <c r="A131" s="294" t="s">
        <v>4323</v>
      </c>
      <c r="B131" s="292" t="s">
        <v>217</v>
      </c>
      <c r="C131" s="291" t="s">
        <v>4322</v>
      </c>
      <c r="D131" s="291" t="s">
        <v>15</v>
      </c>
      <c r="E131" s="291" t="s">
        <v>4211</v>
      </c>
      <c r="F131" s="290" t="s">
        <v>144</v>
      </c>
      <c r="G131" s="289">
        <v>12.7</v>
      </c>
      <c r="H131" s="289">
        <v>12.1</v>
      </c>
      <c r="I131" s="289"/>
      <c r="J131" s="288">
        <v>13</v>
      </c>
      <c r="K131" s="287" t="str">
        <f>IF(L131="","",IF(L131&lt;50,G131-($K$9*G131),IF(L131&gt;=50,H131-($K$9*H131))))</f>
        <v/>
      </c>
      <c r="L131" s="286"/>
    </row>
    <row r="132" spans="1:12" ht="15" customHeight="1" x14ac:dyDescent="0.25">
      <c r="A132" s="294" t="s">
        <v>4321</v>
      </c>
      <c r="B132" s="292" t="s">
        <v>218</v>
      </c>
      <c r="C132" s="291" t="s">
        <v>4319</v>
      </c>
      <c r="D132" s="291" t="s">
        <v>15</v>
      </c>
      <c r="E132" s="291" t="s">
        <v>4205</v>
      </c>
      <c r="F132" s="290" t="s">
        <v>144</v>
      </c>
      <c r="G132" s="289">
        <v>14.6</v>
      </c>
      <c r="H132" s="289">
        <v>13.9</v>
      </c>
      <c r="I132" s="289"/>
      <c r="J132" s="288">
        <v>140</v>
      </c>
      <c r="K132" s="287" t="str">
        <f>IF(L132="","",IF(L132&lt;50,G132-($K$9*G132),IF(L132&gt;=50,H132-($K$9*H132))))</f>
        <v/>
      </c>
      <c r="L132" s="286"/>
    </row>
    <row r="133" spans="1:12" ht="15" customHeight="1" x14ac:dyDescent="0.25">
      <c r="A133" s="294" t="s">
        <v>4320</v>
      </c>
      <c r="B133" s="292" t="s">
        <v>218</v>
      </c>
      <c r="C133" s="291" t="s">
        <v>4319</v>
      </c>
      <c r="D133" s="291" t="s">
        <v>15</v>
      </c>
      <c r="E133" s="291" t="s">
        <v>4211</v>
      </c>
      <c r="F133" s="290" t="s">
        <v>144</v>
      </c>
      <c r="G133" s="289">
        <v>12.7</v>
      </c>
      <c r="H133" s="289">
        <v>12.1</v>
      </c>
      <c r="I133" s="289"/>
      <c r="J133" s="288">
        <v>77</v>
      </c>
      <c r="K133" s="287" t="str">
        <f>IF(L133="","",IF(L133&lt;50,G133-($K$9*G133),IF(L133&gt;=50,H133-($K$9*H133))))</f>
        <v/>
      </c>
      <c r="L133" s="286"/>
    </row>
    <row r="134" spans="1:12" ht="15" customHeight="1" x14ac:dyDescent="0.25">
      <c r="A134" s="294" t="s">
        <v>4318</v>
      </c>
      <c r="B134" s="292" t="s">
        <v>219</v>
      </c>
      <c r="C134" s="291" t="s">
        <v>4316</v>
      </c>
      <c r="D134" s="291" t="s">
        <v>15</v>
      </c>
      <c r="E134" s="291" t="s">
        <v>4302</v>
      </c>
      <c r="F134" s="290" t="s">
        <v>196</v>
      </c>
      <c r="G134" s="289">
        <v>21.1</v>
      </c>
      <c r="H134" s="289">
        <v>20.05</v>
      </c>
      <c r="I134" s="289"/>
      <c r="J134" s="288">
        <v>38</v>
      </c>
      <c r="K134" s="287" t="str">
        <f>IF(L134="","",IF(L134&lt;50,G134-($K$9*G134),IF(L134&gt;=50,H134-($K$9*H134))))</f>
        <v/>
      </c>
      <c r="L134" s="286"/>
    </row>
    <row r="135" spans="1:12" ht="15" customHeight="1" x14ac:dyDescent="0.25">
      <c r="A135" s="294" t="s">
        <v>4317</v>
      </c>
      <c r="B135" s="292" t="s">
        <v>219</v>
      </c>
      <c r="C135" s="291" t="s">
        <v>4316</v>
      </c>
      <c r="D135" s="291" t="s">
        <v>15</v>
      </c>
      <c r="E135" s="291" t="s">
        <v>4235</v>
      </c>
      <c r="F135" s="290" t="s">
        <v>196</v>
      </c>
      <c r="G135" s="289">
        <v>19.899999999999999</v>
      </c>
      <c r="H135" s="289">
        <v>18.95</v>
      </c>
      <c r="I135" s="289"/>
      <c r="J135" s="288">
        <v>176</v>
      </c>
      <c r="K135" s="287" t="str">
        <f>IF(L135="","",IF(L135&lt;50,G135-($K$9*G135),IF(L135&gt;=50,H135-($K$9*H135))))</f>
        <v/>
      </c>
      <c r="L135" s="286"/>
    </row>
    <row r="136" spans="1:12" ht="15" customHeight="1" x14ac:dyDescent="0.25">
      <c r="A136" s="294" t="s">
        <v>4315</v>
      </c>
      <c r="B136" s="292" t="s">
        <v>220</v>
      </c>
      <c r="C136" s="291" t="s">
        <v>4311</v>
      </c>
      <c r="D136" s="291" t="s">
        <v>15</v>
      </c>
      <c r="E136" s="291" t="s">
        <v>4235</v>
      </c>
      <c r="F136" s="290" t="s">
        <v>144</v>
      </c>
      <c r="G136" s="289">
        <v>19.899999999999999</v>
      </c>
      <c r="H136" s="289">
        <v>18.95</v>
      </c>
      <c r="I136" s="289"/>
      <c r="J136" s="288">
        <v>6</v>
      </c>
      <c r="K136" s="287" t="str">
        <f>IF(L136="","",IF(L136&lt;50,G136-($K$9*G136),IF(L136&gt;=50,H136-($K$9*H136))))</f>
        <v/>
      </c>
      <c r="L136" s="286"/>
    </row>
    <row r="137" spans="1:12" ht="15" customHeight="1" x14ac:dyDescent="0.25">
      <c r="A137" s="294" t="s">
        <v>4314</v>
      </c>
      <c r="B137" s="292" t="s">
        <v>220</v>
      </c>
      <c r="C137" s="291" t="s">
        <v>4311</v>
      </c>
      <c r="D137" s="291" t="s">
        <v>15</v>
      </c>
      <c r="E137" s="291" t="s">
        <v>4209</v>
      </c>
      <c r="F137" s="290" t="s">
        <v>144</v>
      </c>
      <c r="G137" s="289">
        <v>16.850000000000001</v>
      </c>
      <c r="H137" s="289">
        <v>16.05</v>
      </c>
      <c r="I137" s="289"/>
      <c r="J137" s="288">
        <v>8</v>
      </c>
      <c r="K137" s="287" t="str">
        <f>IF(L137="","",IF(L137&lt;50,G137-($K$9*G137),IF(L137&gt;=50,H137-($K$9*H137))))</f>
        <v/>
      </c>
      <c r="L137" s="286"/>
    </row>
    <row r="138" spans="1:12" ht="15" customHeight="1" x14ac:dyDescent="0.25">
      <c r="A138" s="294" t="s">
        <v>4313</v>
      </c>
      <c r="B138" s="292" t="s">
        <v>220</v>
      </c>
      <c r="C138" s="291" t="s">
        <v>4311</v>
      </c>
      <c r="D138" s="291" t="s">
        <v>15</v>
      </c>
      <c r="E138" s="291" t="s">
        <v>4205</v>
      </c>
      <c r="F138" s="290" t="s">
        <v>144</v>
      </c>
      <c r="G138" s="289">
        <v>14.6</v>
      </c>
      <c r="H138" s="289">
        <v>13.9</v>
      </c>
      <c r="I138" s="289"/>
      <c r="J138" s="288">
        <v>289</v>
      </c>
      <c r="K138" s="287" t="str">
        <f>IF(L138="","",IF(L138&lt;50,G138-($K$9*G138),IF(L138&gt;=50,H138-($K$9*H138))))</f>
        <v/>
      </c>
      <c r="L138" s="286"/>
    </row>
    <row r="139" spans="1:12" ht="15" customHeight="1" x14ac:dyDescent="0.25">
      <c r="A139" s="294" t="s">
        <v>4312</v>
      </c>
      <c r="B139" s="292" t="s">
        <v>220</v>
      </c>
      <c r="C139" s="291" t="s">
        <v>4311</v>
      </c>
      <c r="D139" s="291" t="s">
        <v>15</v>
      </c>
      <c r="E139" s="291" t="s">
        <v>4211</v>
      </c>
      <c r="F139" s="290" t="s">
        <v>144</v>
      </c>
      <c r="G139" s="289">
        <v>12.7</v>
      </c>
      <c r="H139" s="289">
        <v>12.1</v>
      </c>
      <c r="I139" s="289"/>
      <c r="J139" s="288">
        <v>31</v>
      </c>
      <c r="K139" s="287" t="str">
        <f>IF(L139="","",IF(L139&lt;50,G139-($K$9*G139),IF(L139&gt;=50,H139-($K$9*H139))))</f>
        <v/>
      </c>
      <c r="L139" s="286"/>
    </row>
    <row r="140" spans="1:12" ht="15" customHeight="1" x14ac:dyDescent="0.25">
      <c r="A140" s="294" t="s">
        <v>4310</v>
      </c>
      <c r="B140" s="292" t="s">
        <v>882</v>
      </c>
      <c r="C140" s="291" t="s">
        <v>4309</v>
      </c>
      <c r="D140" s="291" t="s">
        <v>15</v>
      </c>
      <c r="E140" s="291" t="s">
        <v>4215</v>
      </c>
      <c r="F140" s="290" t="s">
        <v>151</v>
      </c>
      <c r="G140" s="289">
        <v>18.649999999999999</v>
      </c>
      <c r="H140" s="289">
        <v>17.75</v>
      </c>
      <c r="I140" s="289"/>
      <c r="J140" s="288">
        <v>38</v>
      </c>
      <c r="K140" s="287" t="str">
        <f>IF(L140="","",IF(L140&lt;50,G140-($K$9*G140),IF(L140&gt;=50,H140-($K$9*H140))))</f>
        <v/>
      </c>
      <c r="L140" s="286"/>
    </row>
    <row r="141" spans="1:12" ht="15" customHeight="1" x14ac:dyDescent="0.25">
      <c r="A141" s="294" t="s">
        <v>4308</v>
      </c>
      <c r="B141" s="292" t="s">
        <v>152</v>
      </c>
      <c r="C141" s="291" t="s">
        <v>4307</v>
      </c>
      <c r="D141" s="291" t="s">
        <v>15</v>
      </c>
      <c r="E141" s="291" t="s">
        <v>4211</v>
      </c>
      <c r="F141" s="290" t="s">
        <v>153</v>
      </c>
      <c r="G141" s="289">
        <v>12.7</v>
      </c>
      <c r="H141" s="289">
        <v>12.1</v>
      </c>
      <c r="I141" s="289"/>
      <c r="J141" s="288">
        <v>16</v>
      </c>
      <c r="K141" s="287" t="str">
        <f>IF(L141="","",IF(L141&lt;50,G141-($K$9*G141),IF(L141&gt;=50,H141-($K$9*H141))))</f>
        <v/>
      </c>
      <c r="L141" s="286"/>
    </row>
    <row r="142" spans="1:12" ht="15" customHeight="1" x14ac:dyDescent="0.25">
      <c r="A142" s="294" t="s">
        <v>4306</v>
      </c>
      <c r="B142" s="292" t="s">
        <v>159</v>
      </c>
      <c r="C142" s="291" t="s">
        <v>4303</v>
      </c>
      <c r="D142" s="291" t="s">
        <v>15</v>
      </c>
      <c r="E142" s="291" t="s">
        <v>4305</v>
      </c>
      <c r="F142" s="290" t="s">
        <v>153</v>
      </c>
      <c r="G142" s="289">
        <v>21.2</v>
      </c>
      <c r="H142" s="289">
        <v>20.149999999999999</v>
      </c>
      <c r="I142" s="289"/>
      <c r="J142" s="288">
        <v>11</v>
      </c>
      <c r="K142" s="287" t="str">
        <f>IF(L142="","",IF(L142&lt;50,G142-($K$9*G142),IF(L142&gt;=50,H142-($K$9*H142))))</f>
        <v/>
      </c>
      <c r="L142" s="286"/>
    </row>
    <row r="143" spans="1:12" ht="15" customHeight="1" x14ac:dyDescent="0.25">
      <c r="A143" s="294" t="s">
        <v>4304</v>
      </c>
      <c r="B143" s="292" t="s">
        <v>159</v>
      </c>
      <c r="C143" s="291" t="s">
        <v>4303</v>
      </c>
      <c r="D143" s="291" t="s">
        <v>15</v>
      </c>
      <c r="E143" s="291" t="s">
        <v>4302</v>
      </c>
      <c r="F143" s="290" t="s">
        <v>153</v>
      </c>
      <c r="G143" s="289">
        <v>21.1</v>
      </c>
      <c r="H143" s="289">
        <v>20.05</v>
      </c>
      <c r="I143" s="289"/>
      <c r="J143" s="288">
        <v>29</v>
      </c>
      <c r="K143" s="287" t="str">
        <f>IF(L143="","",IF(L143&lt;50,G143-($K$9*G143),IF(L143&gt;=50,H143-($K$9*H143))))</f>
        <v/>
      </c>
      <c r="L143" s="286"/>
    </row>
    <row r="144" spans="1:12" ht="15" customHeight="1" x14ac:dyDescent="0.25">
      <c r="A144" s="294" t="s">
        <v>4248</v>
      </c>
      <c r="B144" s="292" t="s">
        <v>4247</v>
      </c>
      <c r="C144" s="291" t="s">
        <v>4246</v>
      </c>
      <c r="D144" s="291" t="s">
        <v>15</v>
      </c>
      <c r="E144" s="291" t="s">
        <v>4211</v>
      </c>
      <c r="F144" s="290" t="s">
        <v>144</v>
      </c>
      <c r="G144" s="289">
        <v>15.65</v>
      </c>
      <c r="H144" s="289">
        <v>14.9</v>
      </c>
      <c r="I144" s="289"/>
      <c r="J144" s="288">
        <v>44</v>
      </c>
      <c r="K144" s="287" t="str">
        <f>IF(L144="","",IF(L144&lt;50,G144-($K$9*G144),IF(L144&gt;=50,H144-($K$9*H144))))</f>
        <v/>
      </c>
      <c r="L144" s="286"/>
    </row>
    <row r="145" spans="1:12" ht="15" customHeight="1" x14ac:dyDescent="0.25">
      <c r="A145" s="294" t="s">
        <v>4245</v>
      </c>
      <c r="B145" s="292" t="s">
        <v>222</v>
      </c>
      <c r="C145" s="291" t="s">
        <v>4243</v>
      </c>
      <c r="D145" s="291" t="s">
        <v>15</v>
      </c>
      <c r="E145" s="291" t="s">
        <v>4205</v>
      </c>
      <c r="F145" s="290" t="s">
        <v>144</v>
      </c>
      <c r="G145" s="289">
        <v>16.8</v>
      </c>
      <c r="H145" s="289">
        <v>16</v>
      </c>
      <c r="I145" s="289"/>
      <c r="J145" s="288">
        <v>143</v>
      </c>
      <c r="K145" s="287" t="str">
        <f>IF(L145="","",IF(L145&lt;50,G145-($K$9*G145),IF(L145&gt;=50,H145-($K$9*H145))))</f>
        <v/>
      </c>
      <c r="L145" s="286"/>
    </row>
    <row r="146" spans="1:12" ht="15" customHeight="1" x14ac:dyDescent="0.25">
      <c r="A146" s="294" t="s">
        <v>4244</v>
      </c>
      <c r="B146" s="292" t="s">
        <v>222</v>
      </c>
      <c r="C146" s="291" t="s">
        <v>4243</v>
      </c>
      <c r="D146" s="291" t="s">
        <v>15</v>
      </c>
      <c r="E146" s="291" t="s">
        <v>4211</v>
      </c>
      <c r="F146" s="290" t="s">
        <v>144</v>
      </c>
      <c r="G146" s="289">
        <v>15.65</v>
      </c>
      <c r="H146" s="289">
        <v>14.9</v>
      </c>
      <c r="I146" s="289"/>
      <c r="J146" s="288">
        <v>85</v>
      </c>
      <c r="K146" s="287" t="str">
        <f>IF(L146="","",IF(L146&lt;50,G146-($K$9*G146),IF(L146&gt;=50,H146-($K$9*H146))))</f>
        <v/>
      </c>
      <c r="L146" s="286"/>
    </row>
    <row r="147" spans="1:12" ht="15" customHeight="1" x14ac:dyDescent="0.25">
      <c r="A147" s="294" t="s">
        <v>4242</v>
      </c>
      <c r="B147" s="292" t="s">
        <v>4241</v>
      </c>
      <c r="C147" s="291" t="s">
        <v>4240</v>
      </c>
      <c r="D147" s="291" t="s">
        <v>15</v>
      </c>
      <c r="E147" s="291" t="s">
        <v>4211</v>
      </c>
      <c r="F147" s="290" t="s">
        <v>144</v>
      </c>
      <c r="G147" s="289">
        <v>15.65</v>
      </c>
      <c r="H147" s="289">
        <v>14.9</v>
      </c>
      <c r="I147" s="289"/>
      <c r="J147" s="288">
        <v>54</v>
      </c>
      <c r="K147" s="287" t="str">
        <f>IF(L147="","",IF(L147&lt;50,G147-($K$9*G147),IF(L147&gt;=50,H147-($K$9*H147))))</f>
        <v/>
      </c>
      <c r="L147" s="286"/>
    </row>
    <row r="148" spans="1:12" ht="15" customHeight="1" x14ac:dyDescent="0.25">
      <c r="A148" s="294" t="s">
        <v>4239</v>
      </c>
      <c r="B148" s="292" t="s">
        <v>223</v>
      </c>
      <c r="C148" s="291" t="s">
        <v>4237</v>
      </c>
      <c r="D148" s="291" t="s">
        <v>15</v>
      </c>
      <c r="E148" s="291" t="s">
        <v>4205</v>
      </c>
      <c r="F148" s="290" t="s">
        <v>144</v>
      </c>
      <c r="G148" s="289">
        <v>16.8</v>
      </c>
      <c r="H148" s="289">
        <v>16</v>
      </c>
      <c r="I148" s="289"/>
      <c r="J148" s="288">
        <v>124</v>
      </c>
      <c r="K148" s="287" t="str">
        <f>IF(L148="","",IF(L148&lt;50,G148-($K$9*G148),IF(L148&gt;=50,H148-($K$9*H148))))</f>
        <v/>
      </c>
      <c r="L148" s="286"/>
    </row>
    <row r="149" spans="1:12" ht="15" customHeight="1" x14ac:dyDescent="0.25">
      <c r="A149" s="294" t="s">
        <v>4238</v>
      </c>
      <c r="B149" s="292" t="s">
        <v>223</v>
      </c>
      <c r="C149" s="291" t="s">
        <v>4237</v>
      </c>
      <c r="D149" s="291" t="s">
        <v>15</v>
      </c>
      <c r="E149" s="291" t="s">
        <v>4211</v>
      </c>
      <c r="F149" s="290" t="s">
        <v>144</v>
      </c>
      <c r="G149" s="289">
        <v>15.65</v>
      </c>
      <c r="H149" s="289">
        <v>14.9</v>
      </c>
      <c r="I149" s="289"/>
      <c r="J149" s="288">
        <v>162</v>
      </c>
      <c r="K149" s="287" t="str">
        <f>IF(L149="","",IF(L149&lt;50,G149-($K$9*G149),IF(L149&gt;=50,H149-($K$9*H149))))</f>
        <v/>
      </c>
      <c r="L149" s="286"/>
    </row>
    <row r="150" spans="1:12" ht="15" customHeight="1" x14ac:dyDescent="0.25">
      <c r="A150" s="294" t="s">
        <v>4236</v>
      </c>
      <c r="B150" s="292" t="s">
        <v>4231</v>
      </c>
      <c r="C150" s="291" t="s">
        <v>4230</v>
      </c>
      <c r="D150" s="291" t="s">
        <v>15</v>
      </c>
      <c r="E150" s="291" t="s">
        <v>4235</v>
      </c>
      <c r="F150" s="290" t="s">
        <v>145</v>
      </c>
      <c r="G150" s="289">
        <v>21.5</v>
      </c>
      <c r="H150" s="289">
        <v>20.45</v>
      </c>
      <c r="I150" s="289"/>
      <c r="J150" s="288">
        <v>28</v>
      </c>
      <c r="K150" s="287" t="str">
        <f>IF(L150="","",IF(L150&lt;50,G150-($K$9*G150),IF(L150&gt;=50,H150-($K$9*H150))))</f>
        <v/>
      </c>
      <c r="L150" s="286"/>
    </row>
    <row r="151" spans="1:12" ht="15" customHeight="1" x14ac:dyDescent="0.25">
      <c r="A151" s="294" t="s">
        <v>4234</v>
      </c>
      <c r="B151" s="292" t="s">
        <v>4231</v>
      </c>
      <c r="C151" s="291" t="s">
        <v>4230</v>
      </c>
      <c r="D151" s="291" t="s">
        <v>15</v>
      </c>
      <c r="E151" s="291" t="s">
        <v>4215</v>
      </c>
      <c r="F151" s="290" t="s">
        <v>145</v>
      </c>
      <c r="G151" s="289">
        <v>20.350000000000001</v>
      </c>
      <c r="H151" s="289">
        <v>19.350000000000001</v>
      </c>
      <c r="I151" s="289"/>
      <c r="J151" s="288">
        <v>20</v>
      </c>
      <c r="K151" s="287" t="str">
        <f>IF(L151="","",IF(L151&lt;50,G151-($K$9*G151),IF(L151&gt;=50,H151-($K$9*H151))))</f>
        <v/>
      </c>
      <c r="L151" s="286"/>
    </row>
    <row r="152" spans="1:12" ht="15" customHeight="1" x14ac:dyDescent="0.25">
      <c r="A152" s="294" t="s">
        <v>4233</v>
      </c>
      <c r="B152" s="292" t="s">
        <v>4231</v>
      </c>
      <c r="C152" s="291" t="s">
        <v>4230</v>
      </c>
      <c r="D152" s="291" t="s">
        <v>15</v>
      </c>
      <c r="E152" s="291" t="s">
        <v>4209</v>
      </c>
      <c r="F152" s="290" t="s">
        <v>145</v>
      </c>
      <c r="G152" s="289">
        <v>19.149999999999999</v>
      </c>
      <c r="H152" s="289">
        <v>18.2</v>
      </c>
      <c r="I152" s="289"/>
      <c r="J152" s="288">
        <v>18</v>
      </c>
      <c r="K152" s="287" t="str">
        <f>IF(L152="","",IF(L152&lt;50,G152-($K$9*G152),IF(L152&gt;=50,H152-($K$9*H152))))</f>
        <v/>
      </c>
      <c r="L152" s="286"/>
    </row>
    <row r="153" spans="1:12" ht="15" customHeight="1" x14ac:dyDescent="0.25">
      <c r="A153" s="294" t="s">
        <v>4232</v>
      </c>
      <c r="B153" s="292" t="s">
        <v>4231</v>
      </c>
      <c r="C153" s="291" t="s">
        <v>4230</v>
      </c>
      <c r="D153" s="291" t="s">
        <v>15</v>
      </c>
      <c r="E153" s="291" t="s">
        <v>4205</v>
      </c>
      <c r="F153" s="290" t="s">
        <v>145</v>
      </c>
      <c r="G153" s="289">
        <v>16.8</v>
      </c>
      <c r="H153" s="289">
        <v>16</v>
      </c>
      <c r="I153" s="289"/>
      <c r="J153" s="288">
        <v>105</v>
      </c>
      <c r="K153" s="287" t="str">
        <f>IF(L153="","",IF(L153&lt;50,G153-($K$9*G153),IF(L153&gt;=50,H153-($K$9*H153))))</f>
        <v/>
      </c>
      <c r="L153" s="286"/>
    </row>
    <row r="154" spans="1:12" ht="15" customHeight="1" x14ac:dyDescent="0.25">
      <c r="A154" s="294" t="s">
        <v>4229</v>
      </c>
      <c r="B154" s="292" t="s">
        <v>4226</v>
      </c>
      <c r="C154" s="291" t="s">
        <v>4225</v>
      </c>
      <c r="D154" s="291" t="s">
        <v>15</v>
      </c>
      <c r="E154" s="291" t="s">
        <v>4215</v>
      </c>
      <c r="F154" s="290" t="s">
        <v>151</v>
      </c>
      <c r="G154" s="289">
        <v>20.350000000000001</v>
      </c>
      <c r="H154" s="289">
        <v>19.350000000000001</v>
      </c>
      <c r="I154" s="289"/>
      <c r="J154" s="288">
        <v>20</v>
      </c>
      <c r="K154" s="287" t="str">
        <f>IF(L154="","",IF(L154&lt;50,G154-($K$9*G154),IF(L154&gt;=50,H154-($K$9*H154))))</f>
        <v/>
      </c>
      <c r="L154" s="286"/>
    </row>
    <row r="155" spans="1:12" ht="15" customHeight="1" x14ac:dyDescent="0.25">
      <c r="A155" s="294" t="s">
        <v>4228</v>
      </c>
      <c r="B155" s="292" t="s">
        <v>4226</v>
      </c>
      <c r="C155" s="291" t="s">
        <v>4225</v>
      </c>
      <c r="D155" s="291" t="s">
        <v>15</v>
      </c>
      <c r="E155" s="291" t="s">
        <v>4209</v>
      </c>
      <c r="F155" s="290" t="s">
        <v>151</v>
      </c>
      <c r="G155" s="289">
        <v>19.149999999999999</v>
      </c>
      <c r="H155" s="289">
        <v>18.2</v>
      </c>
      <c r="I155" s="289"/>
      <c r="J155" s="288">
        <v>14</v>
      </c>
      <c r="K155" s="287" t="str">
        <f>IF(L155="","",IF(L155&lt;50,G155-($K$9*G155),IF(L155&gt;=50,H155-($K$9*H155))))</f>
        <v/>
      </c>
      <c r="L155" s="286"/>
    </row>
    <row r="156" spans="1:12" ht="15" customHeight="1" x14ac:dyDescent="0.25">
      <c r="A156" s="294" t="s">
        <v>4227</v>
      </c>
      <c r="B156" s="292" t="s">
        <v>4226</v>
      </c>
      <c r="C156" s="291" t="s">
        <v>4225</v>
      </c>
      <c r="D156" s="291" t="s">
        <v>15</v>
      </c>
      <c r="E156" s="291" t="s">
        <v>4211</v>
      </c>
      <c r="F156" s="290" t="s">
        <v>151</v>
      </c>
      <c r="G156" s="289">
        <v>15.65</v>
      </c>
      <c r="H156" s="289">
        <v>14.9</v>
      </c>
      <c r="I156" s="289"/>
      <c r="J156" s="288">
        <v>21</v>
      </c>
      <c r="K156" s="287" t="str">
        <f>IF(L156="","",IF(L156&lt;50,G156-($K$9*G156),IF(L156&gt;=50,H156-($K$9*H156))))</f>
        <v/>
      </c>
      <c r="L156" s="286"/>
    </row>
    <row r="157" spans="1:12" ht="15" customHeight="1" x14ac:dyDescent="0.25">
      <c r="A157" s="294" t="s">
        <v>4224</v>
      </c>
      <c r="B157" s="292" t="s">
        <v>235</v>
      </c>
      <c r="C157" s="291" t="s">
        <v>4223</v>
      </c>
      <c r="D157" s="291" t="s">
        <v>15</v>
      </c>
      <c r="E157" s="291" t="s">
        <v>4205</v>
      </c>
      <c r="F157" s="290" t="s">
        <v>144</v>
      </c>
      <c r="G157" s="289">
        <v>16.8</v>
      </c>
      <c r="H157" s="289">
        <v>16</v>
      </c>
      <c r="I157" s="289"/>
      <c r="J157" s="288">
        <v>27</v>
      </c>
      <c r="K157" s="287" t="str">
        <f>IF(L157="","",IF(L157&lt;50,G157-($K$9*G157),IF(L157&gt;=50,H157-($K$9*H157))))</f>
        <v/>
      </c>
      <c r="L157" s="286"/>
    </row>
    <row r="158" spans="1:12" ht="15" customHeight="1" x14ac:dyDescent="0.25">
      <c r="A158" s="294" t="s">
        <v>4222</v>
      </c>
      <c r="B158" s="292" t="s">
        <v>224</v>
      </c>
      <c r="C158" s="291" t="s">
        <v>4218</v>
      </c>
      <c r="D158" s="291" t="s">
        <v>15</v>
      </c>
      <c r="E158" s="291" t="s">
        <v>4215</v>
      </c>
      <c r="F158" s="290" t="s">
        <v>150</v>
      </c>
      <c r="G158" s="289">
        <v>20.350000000000001</v>
      </c>
      <c r="H158" s="289">
        <v>19.350000000000001</v>
      </c>
      <c r="I158" s="289"/>
      <c r="J158" s="288">
        <v>11</v>
      </c>
      <c r="K158" s="287" t="str">
        <f>IF(L158="","",IF(L158&lt;50,G158-($K$9*G158),IF(L158&gt;=50,H158-($K$9*H158))))</f>
        <v/>
      </c>
      <c r="L158" s="286"/>
    </row>
    <row r="159" spans="1:12" ht="15" customHeight="1" x14ac:dyDescent="0.25">
      <c r="A159" s="294" t="s">
        <v>4221</v>
      </c>
      <c r="B159" s="292" t="s">
        <v>224</v>
      </c>
      <c r="C159" s="291" t="s">
        <v>4218</v>
      </c>
      <c r="D159" s="291" t="s">
        <v>15</v>
      </c>
      <c r="E159" s="291" t="s">
        <v>4209</v>
      </c>
      <c r="F159" s="290" t="s">
        <v>150</v>
      </c>
      <c r="G159" s="289">
        <v>19.149999999999999</v>
      </c>
      <c r="H159" s="289">
        <v>18.2</v>
      </c>
      <c r="I159" s="289"/>
      <c r="J159" s="288">
        <v>22</v>
      </c>
      <c r="K159" s="287" t="str">
        <f>IF(L159="","",IF(L159&lt;50,G159-($K$9*G159),IF(L159&gt;=50,H159-($K$9*H159))))</f>
        <v/>
      </c>
      <c r="L159" s="286"/>
    </row>
    <row r="160" spans="1:12" ht="15" customHeight="1" x14ac:dyDescent="0.25">
      <c r="A160" s="294" t="s">
        <v>4220</v>
      </c>
      <c r="B160" s="292" t="s">
        <v>224</v>
      </c>
      <c r="C160" s="291" t="s">
        <v>4218</v>
      </c>
      <c r="D160" s="291" t="s">
        <v>15</v>
      </c>
      <c r="E160" s="291" t="s">
        <v>4205</v>
      </c>
      <c r="F160" s="290" t="s">
        <v>150</v>
      </c>
      <c r="G160" s="289">
        <v>16.8</v>
      </c>
      <c r="H160" s="289">
        <v>16</v>
      </c>
      <c r="I160" s="289"/>
      <c r="J160" s="288">
        <v>284</v>
      </c>
      <c r="K160" s="287" t="str">
        <f>IF(L160="","",IF(L160&lt;50,G160-($K$9*G160),IF(L160&gt;=50,H160-($K$9*H160))))</f>
        <v/>
      </c>
      <c r="L160" s="286"/>
    </row>
    <row r="161" spans="1:12" ht="15" customHeight="1" x14ac:dyDescent="0.25">
      <c r="A161" s="294" t="s">
        <v>4219</v>
      </c>
      <c r="B161" s="292" t="s">
        <v>224</v>
      </c>
      <c r="C161" s="291" t="s">
        <v>4218</v>
      </c>
      <c r="D161" s="291" t="s">
        <v>15</v>
      </c>
      <c r="E161" s="291" t="s">
        <v>4211</v>
      </c>
      <c r="F161" s="290" t="s">
        <v>150</v>
      </c>
      <c r="G161" s="289">
        <v>15.65</v>
      </c>
      <c r="H161" s="289">
        <v>14.9</v>
      </c>
      <c r="I161" s="289"/>
      <c r="J161" s="288">
        <v>136</v>
      </c>
      <c r="K161" s="287" t="str">
        <f>IF(L161="","",IF(L161&lt;50,G161-($K$9*G161),IF(L161&gt;=50,H161-($K$9*H161))))</f>
        <v/>
      </c>
      <c r="L161" s="286"/>
    </row>
    <row r="162" spans="1:12" ht="15" customHeight="1" x14ac:dyDescent="0.25">
      <c r="A162" s="294" t="s">
        <v>4217</v>
      </c>
      <c r="B162" s="292" t="s">
        <v>225</v>
      </c>
      <c r="C162" s="291" t="s">
        <v>4216</v>
      </c>
      <c r="D162" s="291" t="s">
        <v>15</v>
      </c>
      <c r="E162" s="291" t="s">
        <v>4215</v>
      </c>
      <c r="F162" s="290" t="s">
        <v>147</v>
      </c>
      <c r="G162" s="289">
        <v>20.350000000000001</v>
      </c>
      <c r="H162" s="289">
        <v>19.350000000000001</v>
      </c>
      <c r="I162" s="289"/>
      <c r="J162" s="288">
        <v>99</v>
      </c>
      <c r="K162" s="287" t="str">
        <f>IF(L162="","",IF(L162&lt;50,G162-($K$9*G162),IF(L162&gt;=50,H162-($K$9*H162))))</f>
        <v/>
      </c>
      <c r="L162" s="286"/>
    </row>
    <row r="163" spans="1:12" ht="15" customHeight="1" x14ac:dyDescent="0.25">
      <c r="A163" s="294" t="s">
        <v>4214</v>
      </c>
      <c r="B163" s="292" t="s">
        <v>226</v>
      </c>
      <c r="C163" s="291" t="s">
        <v>4212</v>
      </c>
      <c r="D163" s="291" t="s">
        <v>15</v>
      </c>
      <c r="E163" s="291" t="s">
        <v>4209</v>
      </c>
      <c r="F163" s="290" t="s">
        <v>196</v>
      </c>
      <c r="G163" s="289">
        <v>19.149999999999999</v>
      </c>
      <c r="H163" s="289">
        <v>18.2</v>
      </c>
      <c r="I163" s="289"/>
      <c r="J163" s="288">
        <v>81</v>
      </c>
      <c r="K163" s="287" t="str">
        <f>IF(L163="","",IF(L163&lt;50,G163-($K$9*G163),IF(L163&gt;=50,H163-($K$9*H163))))</f>
        <v/>
      </c>
      <c r="L163" s="286"/>
    </row>
    <row r="164" spans="1:12" ht="15" customHeight="1" x14ac:dyDescent="0.25">
      <c r="A164" s="294" t="s">
        <v>4213</v>
      </c>
      <c r="B164" s="292" t="s">
        <v>226</v>
      </c>
      <c r="C164" s="291" t="s">
        <v>4212</v>
      </c>
      <c r="D164" s="291" t="s">
        <v>15</v>
      </c>
      <c r="E164" s="291" t="s">
        <v>4211</v>
      </c>
      <c r="F164" s="290" t="s">
        <v>196</v>
      </c>
      <c r="G164" s="289">
        <v>15.65</v>
      </c>
      <c r="H164" s="289">
        <v>14.9</v>
      </c>
      <c r="I164" s="289"/>
      <c r="J164" s="288">
        <v>49</v>
      </c>
      <c r="K164" s="287" t="str">
        <f>IF(L164="","",IF(L164&lt;50,G164-($K$9*G164),IF(L164&gt;=50,H164-($K$9*H164))))</f>
        <v/>
      </c>
      <c r="L164" s="286"/>
    </row>
    <row r="165" spans="1:12" ht="15" customHeight="1" x14ac:dyDescent="0.25">
      <c r="A165" s="294" t="s">
        <v>4210</v>
      </c>
      <c r="B165" s="292" t="s">
        <v>4207</v>
      </c>
      <c r="C165" s="291" t="s">
        <v>4206</v>
      </c>
      <c r="D165" s="291" t="s">
        <v>15</v>
      </c>
      <c r="E165" s="291" t="s">
        <v>4209</v>
      </c>
      <c r="F165" s="290" t="s">
        <v>144</v>
      </c>
      <c r="G165" s="289">
        <v>19.149999999999999</v>
      </c>
      <c r="H165" s="289">
        <v>18.2</v>
      </c>
      <c r="I165" s="289"/>
      <c r="J165" s="288">
        <v>299</v>
      </c>
      <c r="K165" s="287" t="str">
        <f>IF(L165="","",IF(L165&lt;50,G165-($K$9*G165),IF(L165&gt;=50,H165-($K$9*H165))))</f>
        <v/>
      </c>
      <c r="L165" s="286"/>
    </row>
    <row r="166" spans="1:12" ht="15" customHeight="1" thickBot="1" x14ac:dyDescent="0.3">
      <c r="A166" s="294" t="s">
        <v>4208</v>
      </c>
      <c r="B166" s="285" t="s">
        <v>4207</v>
      </c>
      <c r="C166" s="284" t="s">
        <v>4206</v>
      </c>
      <c r="D166" s="284" t="s">
        <v>15</v>
      </c>
      <c r="E166" s="284" t="s">
        <v>4205</v>
      </c>
      <c r="F166" s="283" t="s">
        <v>144</v>
      </c>
      <c r="G166" s="282">
        <v>16.5</v>
      </c>
      <c r="H166" s="282">
        <v>15.7</v>
      </c>
      <c r="I166" s="282"/>
      <c r="J166" s="281">
        <v>172</v>
      </c>
      <c r="K166" s="280" t="str">
        <f>IF(L166="","",IF(L166&lt;50,G166-($K$9*G166),IF(L166&gt;=50,H166-($K$9*H166))))</f>
        <v/>
      </c>
      <c r="L166" s="279"/>
    </row>
  </sheetData>
  <autoFilter ref="A10:L166" xr:uid="{00000000-0009-0000-0000-000000000000}">
    <sortState xmlns:xlrd2="http://schemas.microsoft.com/office/spreadsheetml/2017/richdata2" ref="A10:L11">
      <sortCondition ref="B10"/>
    </sortState>
  </autoFilter>
  <mergeCells count="13">
    <mergeCell ref="I1:L1"/>
    <mergeCell ref="C4:G4"/>
    <mergeCell ref="A5:B5"/>
    <mergeCell ref="C5:G5"/>
    <mergeCell ref="C1:H1"/>
    <mergeCell ref="A6:B6"/>
    <mergeCell ref="C6:G6"/>
    <mergeCell ref="I6:L6"/>
    <mergeCell ref="C7:G7"/>
    <mergeCell ref="H7:J7"/>
    <mergeCell ref="K7:K8"/>
    <mergeCell ref="A8:B8"/>
    <mergeCell ref="C8:G8"/>
  </mergeCells>
  <conditionalFormatting sqref="A10:L10">
    <cfRule type="cellIs" dxfId="4" priority="1" stopIfTrue="1" operator="equal">
      <formula>"bud &amp; bloom"</formula>
    </cfRule>
  </conditionalFormatting>
  <hyperlinks>
    <hyperlink ref="A8" r:id="rId1" xr:uid="{BD558EA0-162B-481F-8817-AD9B49616A76}"/>
    <hyperlink ref="C5" r:id="rId2" display="mailto:richb@jfschmidt.com?subject=Vigor%20Liner%20Availability" xr:uid="{C963E4F6-5F05-47F7-A97B-D28C9145BB14}"/>
    <hyperlink ref="C5:G5" r:id="rId3" display="  Sam Barkley - SamB@jfschmidt.com" xr:uid="{2DE37FF4-6B7B-473D-965E-B853DF701F9A}"/>
    <hyperlink ref="C6:G6" r:id="rId4" display="                  Jessica Hutchings - Jessicah@jfschmidt.com" xr:uid="{B3B31B16-335E-4BDB-AFF4-A9AD08BD3EF5}"/>
    <hyperlink ref="C6" r:id="rId5" display="mailto:jessicah@jfschmidt.com?subject=Vigor%20Liner%20Availability" xr:uid="{F2156FE0-1BD3-4F80-B86F-4767E1068FBD}"/>
    <hyperlink ref="C7" r:id="rId6" display="mailto:brianm@jfschmidt.com" xr:uid="{4D73757C-8128-46C8-8926-2673AA46AE56}"/>
    <hyperlink ref="C8:G8" r:id="rId7" display="       Cathie Bown - Cathieb@jfschmidt.com" xr:uid="{C92099C6-507A-41E3-90C4-24910AF2CA45}"/>
    <hyperlink ref="I8:L8" r:id="rId8" display="Abbreviations can be found at: https://jfss.co/sa-abbr" xr:uid="{3A326695-13C5-4278-A029-26E74B0ABFC5}"/>
    <hyperlink ref="H7:J7" r:id="rId9" display="Click Here for current Stock Availability" xr:uid="{7CD449AF-7581-48C9-9CCB-D2C744F79D88}"/>
  </hyperlinks>
  <printOptions horizontalCentered="1"/>
  <pageMargins left="0.25" right="0.25" top="0.5" bottom="0.3" header="0.3" footer="0.1"/>
  <pageSetup scale="66" fitToHeight="0" orientation="landscape" r:id="rId10"/>
  <headerFooter>
    <oddFooter>&amp;C&amp;P of &amp;N</oddFooter>
  </headerFooter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9614-18EB-49C5-A18A-2FA8213171D2}">
  <sheetPr>
    <tabColor rgb="FFFFFF00"/>
    <outlinePr summaryBelow="0"/>
    <pageSetUpPr fitToPage="1"/>
  </sheetPr>
  <dimension ref="A1:Q236"/>
  <sheetViews>
    <sheetView showGridLines="0" topLeftCell="B1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defaultColWidth="19.42578125" defaultRowHeight="15" customHeight="1" x14ac:dyDescent="0.25"/>
  <cols>
    <col min="1" max="1" width="15.5703125" style="357" hidden="1" customWidth="1"/>
    <col min="2" max="2" width="49.140625" style="274" bestFit="1" customWidth="1"/>
    <col min="3" max="3" width="44.5703125" style="274" bestFit="1" customWidth="1"/>
    <col min="4" max="4" width="19.5703125" style="274" bestFit="1" customWidth="1"/>
    <col min="5" max="5" width="8.140625" style="274" customWidth="1"/>
    <col min="6" max="6" width="8.140625" style="275" bestFit="1" customWidth="1"/>
    <col min="7" max="7" width="10.42578125" style="275" bestFit="1" customWidth="1"/>
    <col min="8" max="8" width="11.5703125" style="276" customWidth="1"/>
    <col min="9" max="9" width="12.28515625" style="277" bestFit="1" customWidth="1"/>
    <col min="10" max="10" width="15.140625" style="276" customWidth="1"/>
    <col min="11" max="11" width="13.140625" style="275" bestFit="1" customWidth="1"/>
    <col min="12" max="16384" width="19.42578125" style="274"/>
  </cols>
  <sheetData>
    <row r="1" spans="1:17" s="346" customFormat="1" ht="41.25" customHeight="1" x14ac:dyDescent="0.75">
      <c r="A1" s="326"/>
      <c r="B1" s="347"/>
      <c r="C1" s="355" t="s">
        <v>6542</v>
      </c>
      <c r="D1" s="355"/>
      <c r="E1" s="354"/>
      <c r="F1" s="354"/>
      <c r="G1" s="354"/>
      <c r="H1" s="353" t="s">
        <v>2461</v>
      </c>
      <c r="I1" s="353"/>
      <c r="J1" s="353"/>
      <c r="K1" s="353"/>
      <c r="L1" s="347"/>
      <c r="M1" s="347"/>
      <c r="N1" s="347"/>
      <c r="O1" s="347"/>
      <c r="P1" s="347"/>
      <c r="Q1" s="347"/>
    </row>
    <row r="2" spans="1:17" s="346" customFormat="1" ht="28.5" customHeight="1" x14ac:dyDescent="0.25">
      <c r="A2" s="326"/>
      <c r="B2" s="347"/>
      <c r="C2" s="351"/>
      <c r="D2" s="402"/>
      <c r="E2" s="402"/>
      <c r="F2" s="401"/>
      <c r="G2" s="350"/>
      <c r="H2" s="346" t="s">
        <v>2460</v>
      </c>
      <c r="I2" s="348"/>
      <c r="J2" s="348"/>
      <c r="K2" s="348" t="s">
        <v>2460</v>
      </c>
      <c r="L2" s="347"/>
      <c r="M2" s="347"/>
      <c r="N2" s="347"/>
      <c r="O2" s="347"/>
      <c r="P2" s="347"/>
      <c r="Q2" s="347"/>
    </row>
    <row r="3" spans="1:17" s="346" customFormat="1" ht="15.75" customHeight="1" x14ac:dyDescent="0.25">
      <c r="A3" s="326"/>
      <c r="B3" s="347"/>
      <c r="C3" s="351"/>
      <c r="D3" s="351"/>
      <c r="E3" s="351"/>
      <c r="F3" s="350"/>
      <c r="G3" s="350"/>
      <c r="I3" s="348"/>
      <c r="J3" s="400" t="s">
        <v>6541</v>
      </c>
      <c r="K3" s="399"/>
      <c r="L3" s="347"/>
      <c r="M3" s="347"/>
      <c r="N3" s="347"/>
      <c r="O3" s="347"/>
      <c r="P3" s="347"/>
      <c r="Q3" s="347"/>
    </row>
    <row r="4" spans="1:17" s="325" customFormat="1" x14ac:dyDescent="0.25">
      <c r="A4" s="398"/>
      <c r="B4" s="344"/>
      <c r="C4" s="343" t="s">
        <v>6249</v>
      </c>
      <c r="D4" s="343"/>
      <c r="E4" s="343"/>
      <c r="F4" s="343"/>
      <c r="G4" s="343"/>
      <c r="I4" s="339"/>
      <c r="J4" s="339"/>
      <c r="K4" s="339"/>
      <c r="L4" s="326"/>
      <c r="M4" s="326"/>
      <c r="N4" s="326"/>
      <c r="O4" s="326"/>
      <c r="P4" s="326"/>
      <c r="Q4" s="326"/>
    </row>
    <row r="5" spans="1:17" s="325" customFormat="1" x14ac:dyDescent="0.25">
      <c r="A5" s="338" t="s">
        <v>0</v>
      </c>
      <c r="B5" s="338"/>
      <c r="C5" s="341" t="s">
        <v>6247</v>
      </c>
      <c r="D5" s="341"/>
      <c r="E5" s="341"/>
      <c r="F5" s="341"/>
      <c r="G5" s="341"/>
      <c r="I5" s="339"/>
      <c r="J5" s="339"/>
      <c r="K5" s="339"/>
      <c r="L5" s="326"/>
      <c r="M5" s="326"/>
      <c r="N5" s="326"/>
      <c r="O5" s="326"/>
      <c r="P5" s="326"/>
      <c r="Q5" s="326"/>
    </row>
    <row r="6" spans="1:17" s="325" customFormat="1" ht="15.75" thickBot="1" x14ac:dyDescent="0.3">
      <c r="A6" s="338" t="s">
        <v>1</v>
      </c>
      <c r="B6" s="338"/>
      <c r="C6" s="334" t="s">
        <v>6245</v>
      </c>
      <c r="D6" s="334"/>
      <c r="E6" s="334"/>
      <c r="F6" s="334"/>
      <c r="G6" s="334"/>
      <c r="H6" s="337"/>
      <c r="I6" s="337"/>
      <c r="J6" s="337"/>
      <c r="K6" s="337"/>
      <c r="L6" s="326"/>
      <c r="M6" s="326"/>
      <c r="N6" s="326"/>
      <c r="O6" s="326"/>
      <c r="P6" s="326"/>
      <c r="Q6" s="326"/>
    </row>
    <row r="7" spans="1:17" s="325" customFormat="1" ht="15.75" customHeight="1" thickTop="1" x14ac:dyDescent="0.25">
      <c r="A7" s="335" t="s">
        <v>2</v>
      </c>
      <c r="B7" s="335" t="s">
        <v>2</v>
      </c>
      <c r="C7" s="334" t="s">
        <v>6243</v>
      </c>
      <c r="D7" s="334"/>
      <c r="E7" s="334"/>
      <c r="F7" s="334"/>
      <c r="G7" s="334"/>
      <c r="H7" s="333"/>
      <c r="I7" s="333"/>
      <c r="J7" s="332" t="s">
        <v>4</v>
      </c>
      <c r="L7" s="326"/>
      <c r="M7" s="326"/>
      <c r="N7" s="326"/>
      <c r="O7" s="326"/>
      <c r="P7" s="326"/>
      <c r="Q7" s="326"/>
    </row>
    <row r="8" spans="1:17" s="325" customFormat="1" ht="15.75" thickBot="1" x14ac:dyDescent="0.3">
      <c r="A8" s="331" t="s">
        <v>5</v>
      </c>
      <c r="B8" s="331"/>
      <c r="C8" s="330" t="s">
        <v>6540</v>
      </c>
      <c r="D8" s="397"/>
      <c r="E8" s="397"/>
      <c r="F8" s="346"/>
      <c r="G8" s="346" t="s">
        <v>2460</v>
      </c>
      <c r="H8" s="346" t="s">
        <v>2460</v>
      </c>
      <c r="I8" s="396"/>
      <c r="J8" s="328"/>
      <c r="K8" s="327"/>
      <c r="L8" s="326"/>
      <c r="M8" s="326"/>
      <c r="N8" s="326"/>
      <c r="O8" s="326"/>
      <c r="P8" s="326"/>
      <c r="Q8" s="326"/>
    </row>
    <row r="9" spans="1:17" ht="17.25" thickTop="1" thickBot="1" x14ac:dyDescent="0.3">
      <c r="A9" s="395"/>
      <c r="B9" s="323"/>
      <c r="C9" s="323"/>
      <c r="D9" s="323"/>
      <c r="E9" s="322"/>
      <c r="F9" s="321"/>
      <c r="G9" s="320"/>
      <c r="H9" s="319"/>
      <c r="I9" s="319"/>
      <c r="J9" s="110">
        <v>0</v>
      </c>
      <c r="K9" s="319"/>
      <c r="L9" s="318"/>
      <c r="M9" s="318"/>
      <c r="N9" s="318"/>
      <c r="O9" s="318"/>
      <c r="P9" s="318"/>
      <c r="Q9" s="318"/>
    </row>
    <row r="10" spans="1:17" s="307" customFormat="1" ht="15" customHeight="1" thickBot="1" x14ac:dyDescent="0.3">
      <c r="A10" s="394" t="s">
        <v>6</v>
      </c>
      <c r="B10" s="393" t="s">
        <v>7</v>
      </c>
      <c r="C10" s="393" t="s">
        <v>8</v>
      </c>
      <c r="D10" s="393" t="s">
        <v>9</v>
      </c>
      <c r="E10" s="390" t="s">
        <v>10</v>
      </c>
      <c r="F10" s="390" t="s">
        <v>11</v>
      </c>
      <c r="G10" s="392" t="s">
        <v>485</v>
      </c>
      <c r="H10" s="391" t="s">
        <v>12</v>
      </c>
      <c r="I10" s="390" t="s">
        <v>6239</v>
      </c>
      <c r="J10" s="389" t="s">
        <v>13</v>
      </c>
      <c r="K10" s="309" t="s">
        <v>14</v>
      </c>
      <c r="L10" s="308"/>
      <c r="M10" s="308"/>
      <c r="N10" s="308"/>
      <c r="O10" s="308"/>
      <c r="P10" s="308"/>
    </row>
    <row r="11" spans="1:17" s="357" customFormat="1" ht="15" customHeight="1" x14ac:dyDescent="0.25">
      <c r="A11" s="388" t="s">
        <v>6539</v>
      </c>
      <c r="B11" s="387" t="s">
        <v>3567</v>
      </c>
      <c r="C11" s="386" t="s">
        <v>3566</v>
      </c>
      <c r="D11" s="386" t="s">
        <v>2258</v>
      </c>
      <c r="E11" s="385" t="s">
        <v>2508</v>
      </c>
      <c r="F11" s="384" t="s">
        <v>17</v>
      </c>
      <c r="G11" s="382">
        <v>68.2</v>
      </c>
      <c r="H11" s="382"/>
      <c r="I11" s="383">
        <v>230</v>
      </c>
      <c r="J11" s="382" t="str">
        <f>IF(K11="","",G11-($J$9*G11))</f>
        <v/>
      </c>
      <c r="K11" s="381"/>
    </row>
    <row r="12" spans="1:17" s="357" customFormat="1" ht="15" customHeight="1" x14ac:dyDescent="0.25">
      <c r="A12" s="380" t="s">
        <v>6538</v>
      </c>
      <c r="B12" s="379" t="s">
        <v>3567</v>
      </c>
      <c r="C12" s="378" t="s">
        <v>3566</v>
      </c>
      <c r="D12" s="378" t="s">
        <v>2258</v>
      </c>
      <c r="E12" s="377" t="s">
        <v>2777</v>
      </c>
      <c r="F12" s="376" t="s">
        <v>17</v>
      </c>
      <c r="G12" s="367">
        <v>59.9</v>
      </c>
      <c r="H12" s="367"/>
      <c r="I12" s="375">
        <v>278</v>
      </c>
      <c r="J12" s="367" t="str">
        <f>IF(K12="","",G12-($J$9*G12))</f>
        <v/>
      </c>
      <c r="K12" s="366"/>
    </row>
    <row r="13" spans="1:17" s="357" customFormat="1" ht="15" customHeight="1" x14ac:dyDescent="0.25">
      <c r="A13" s="380" t="s">
        <v>6537</v>
      </c>
      <c r="B13" s="379" t="s">
        <v>3567</v>
      </c>
      <c r="C13" s="378" t="s">
        <v>3566</v>
      </c>
      <c r="D13" s="378" t="s">
        <v>2258</v>
      </c>
      <c r="E13" s="377" t="s">
        <v>2709</v>
      </c>
      <c r="F13" s="376" t="s">
        <v>17</v>
      </c>
      <c r="G13" s="367">
        <v>47.5</v>
      </c>
      <c r="H13" s="367"/>
      <c r="I13" s="375">
        <v>45</v>
      </c>
      <c r="J13" s="367" t="str">
        <f>IF(K13="","",G13-($J$9*G13))</f>
        <v/>
      </c>
      <c r="K13" s="366"/>
    </row>
    <row r="14" spans="1:17" s="357" customFormat="1" ht="15" customHeight="1" x14ac:dyDescent="0.25">
      <c r="A14" s="380" t="s">
        <v>6536</v>
      </c>
      <c r="B14" s="379" t="s">
        <v>2118</v>
      </c>
      <c r="C14" s="378" t="s">
        <v>6531</v>
      </c>
      <c r="D14" s="378" t="s">
        <v>2258</v>
      </c>
      <c r="E14" s="377" t="s">
        <v>2666</v>
      </c>
      <c r="F14" s="376" t="s">
        <v>16</v>
      </c>
      <c r="G14" s="367">
        <v>135</v>
      </c>
      <c r="H14" s="367"/>
      <c r="I14" s="375">
        <v>7</v>
      </c>
      <c r="J14" s="367" t="str">
        <f>IF(K14="","",G14-($J$9*G14))</f>
        <v/>
      </c>
      <c r="K14" s="366"/>
    </row>
    <row r="15" spans="1:17" s="357" customFormat="1" ht="15" customHeight="1" x14ac:dyDescent="0.25">
      <c r="A15" s="380" t="s">
        <v>6535</v>
      </c>
      <c r="B15" s="379" t="s">
        <v>2118</v>
      </c>
      <c r="C15" s="378" t="s">
        <v>6531</v>
      </c>
      <c r="D15" s="378" t="s">
        <v>2258</v>
      </c>
      <c r="E15" s="377" t="s">
        <v>2693</v>
      </c>
      <c r="F15" s="376" t="s">
        <v>16</v>
      </c>
      <c r="G15" s="367">
        <v>123.5</v>
      </c>
      <c r="H15" s="367"/>
      <c r="I15" s="375">
        <v>3</v>
      </c>
      <c r="J15" s="367" t="str">
        <f>IF(K15="","",G15-($J$9*G15))</f>
        <v/>
      </c>
      <c r="K15" s="366"/>
    </row>
    <row r="16" spans="1:17" s="278" customFormat="1" ht="15" customHeight="1" x14ac:dyDescent="0.25">
      <c r="A16" s="380" t="s">
        <v>6534</v>
      </c>
      <c r="B16" s="379" t="s">
        <v>2118</v>
      </c>
      <c r="C16" s="378" t="s">
        <v>6531</v>
      </c>
      <c r="D16" s="378" t="s">
        <v>2258</v>
      </c>
      <c r="E16" s="377" t="s">
        <v>2508</v>
      </c>
      <c r="F16" s="376" t="s">
        <v>16</v>
      </c>
      <c r="G16" s="367">
        <v>101</v>
      </c>
      <c r="H16" s="367"/>
      <c r="I16" s="375">
        <v>29</v>
      </c>
      <c r="J16" s="367" t="str">
        <f>IF(K16="","",G16-($J$9*G16))</f>
        <v/>
      </c>
      <c r="K16" s="366"/>
    </row>
    <row r="17" spans="1:11" s="357" customFormat="1" ht="15" customHeight="1" x14ac:dyDescent="0.25">
      <c r="A17" s="380" t="s">
        <v>6533</v>
      </c>
      <c r="B17" s="379" t="s">
        <v>2118</v>
      </c>
      <c r="C17" s="378" t="s">
        <v>6531</v>
      </c>
      <c r="D17" s="378" t="s">
        <v>2258</v>
      </c>
      <c r="E17" s="377" t="s">
        <v>2777</v>
      </c>
      <c r="F17" s="376" t="s">
        <v>16</v>
      </c>
      <c r="G17" s="367">
        <v>89.75</v>
      </c>
      <c r="H17" s="367"/>
      <c r="I17" s="375">
        <v>46</v>
      </c>
      <c r="J17" s="367" t="str">
        <f>IF(K17="","",G17-($J$9*G17))</f>
        <v/>
      </c>
      <c r="K17" s="366"/>
    </row>
    <row r="18" spans="1:11" s="357" customFormat="1" ht="15" customHeight="1" x14ac:dyDescent="0.25">
      <c r="A18" s="380" t="s">
        <v>6532</v>
      </c>
      <c r="B18" s="379" t="s">
        <v>2118</v>
      </c>
      <c r="C18" s="378" t="s">
        <v>6531</v>
      </c>
      <c r="D18" s="378" t="s">
        <v>2258</v>
      </c>
      <c r="E18" s="377" t="s">
        <v>2709</v>
      </c>
      <c r="F18" s="376" t="s">
        <v>16</v>
      </c>
      <c r="G18" s="367">
        <v>65</v>
      </c>
      <c r="H18" s="367"/>
      <c r="I18" s="375">
        <v>7</v>
      </c>
      <c r="J18" s="367" t="str">
        <f>IF(K18="","",G18-($J$9*G18))</f>
        <v/>
      </c>
      <c r="K18" s="366"/>
    </row>
    <row r="19" spans="1:11" s="357" customFormat="1" ht="15" customHeight="1" x14ac:dyDescent="0.25">
      <c r="A19" s="380" t="s">
        <v>6530</v>
      </c>
      <c r="B19" s="379" t="s">
        <v>172</v>
      </c>
      <c r="C19" s="378" t="s">
        <v>6215</v>
      </c>
      <c r="D19" s="378" t="s">
        <v>2258</v>
      </c>
      <c r="E19" s="377" t="s">
        <v>2693</v>
      </c>
      <c r="F19" s="376" t="s">
        <v>17</v>
      </c>
      <c r="G19" s="367">
        <v>123.5</v>
      </c>
      <c r="H19" s="367"/>
      <c r="I19" s="375">
        <v>90</v>
      </c>
      <c r="J19" s="367" t="str">
        <f>IF(K19="","",G19-($J$9*G19))</f>
        <v/>
      </c>
      <c r="K19" s="366"/>
    </row>
    <row r="20" spans="1:11" s="357" customFormat="1" ht="15" customHeight="1" x14ac:dyDescent="0.25">
      <c r="A20" s="380" t="s">
        <v>6529</v>
      </c>
      <c r="B20" s="379" t="s">
        <v>172</v>
      </c>
      <c r="C20" s="378" t="s">
        <v>6215</v>
      </c>
      <c r="D20" s="378" t="s">
        <v>2258</v>
      </c>
      <c r="E20" s="377" t="s">
        <v>2475</v>
      </c>
      <c r="F20" s="376" t="s">
        <v>17</v>
      </c>
      <c r="G20" s="367">
        <v>112.2</v>
      </c>
      <c r="H20" s="367"/>
      <c r="I20" s="375">
        <v>183</v>
      </c>
      <c r="J20" s="367" t="str">
        <f>IF(K20="","",G20-($J$9*G20))</f>
        <v/>
      </c>
      <c r="K20" s="366"/>
    </row>
    <row r="21" spans="1:11" s="357" customFormat="1" ht="15" customHeight="1" x14ac:dyDescent="0.25">
      <c r="A21" s="380" t="s">
        <v>6528</v>
      </c>
      <c r="B21" s="379" t="s">
        <v>172</v>
      </c>
      <c r="C21" s="378" t="s">
        <v>6215</v>
      </c>
      <c r="D21" s="378" t="s">
        <v>2258</v>
      </c>
      <c r="E21" s="377" t="s">
        <v>2508</v>
      </c>
      <c r="F21" s="376" t="s">
        <v>17</v>
      </c>
      <c r="G21" s="367">
        <v>101</v>
      </c>
      <c r="H21" s="367"/>
      <c r="I21" s="375">
        <v>291</v>
      </c>
      <c r="J21" s="367" t="str">
        <f>IF(K21="","",G21-($J$9*G21))</f>
        <v/>
      </c>
      <c r="K21" s="366"/>
    </row>
    <row r="22" spans="1:11" s="357" customFormat="1" ht="15" customHeight="1" x14ac:dyDescent="0.25">
      <c r="A22" s="380" t="s">
        <v>6527</v>
      </c>
      <c r="B22" s="379" t="s">
        <v>172</v>
      </c>
      <c r="C22" s="378" t="s">
        <v>6215</v>
      </c>
      <c r="D22" s="378" t="s">
        <v>2258</v>
      </c>
      <c r="E22" s="377" t="s">
        <v>2777</v>
      </c>
      <c r="F22" s="376" t="s">
        <v>17</v>
      </c>
      <c r="G22" s="367">
        <v>89.75</v>
      </c>
      <c r="H22" s="367"/>
      <c r="I22" s="375">
        <v>153</v>
      </c>
      <c r="J22" s="367" t="str">
        <f>IF(K22="","",G22-($J$9*G22))</f>
        <v/>
      </c>
      <c r="K22" s="366"/>
    </row>
    <row r="23" spans="1:11" s="357" customFormat="1" ht="15" customHeight="1" x14ac:dyDescent="0.25">
      <c r="A23" s="380" t="s">
        <v>6526</v>
      </c>
      <c r="B23" s="379" t="s">
        <v>172</v>
      </c>
      <c r="C23" s="378" t="s">
        <v>6215</v>
      </c>
      <c r="D23" s="378" t="s">
        <v>2258</v>
      </c>
      <c r="E23" s="377" t="s">
        <v>2709</v>
      </c>
      <c r="F23" s="376" t="s">
        <v>17</v>
      </c>
      <c r="G23" s="367">
        <v>79.8</v>
      </c>
      <c r="H23" s="367"/>
      <c r="I23" s="375">
        <v>19</v>
      </c>
      <c r="J23" s="367" t="str">
        <f>IF(K23="","",G23-($J$9*G23))</f>
        <v/>
      </c>
      <c r="K23" s="366"/>
    </row>
    <row r="24" spans="1:11" s="357" customFormat="1" ht="15" customHeight="1" x14ac:dyDescent="0.25">
      <c r="A24" s="380" t="s">
        <v>6525</v>
      </c>
      <c r="B24" s="379" t="s">
        <v>2139</v>
      </c>
      <c r="C24" s="378" t="s">
        <v>6523</v>
      </c>
      <c r="D24" s="378" t="s">
        <v>2258</v>
      </c>
      <c r="E24" s="377" t="s">
        <v>2693</v>
      </c>
      <c r="F24" s="376" t="s">
        <v>16</v>
      </c>
      <c r="G24" s="367">
        <v>123.5</v>
      </c>
      <c r="H24" s="367">
        <v>1.5</v>
      </c>
      <c r="I24" s="375">
        <v>2</v>
      </c>
      <c r="J24" s="367" t="str">
        <f>IF(K24="","",G24-($J$9*G24))</f>
        <v/>
      </c>
      <c r="K24" s="366"/>
    </row>
    <row r="25" spans="1:11" s="357" customFormat="1" ht="15" customHeight="1" x14ac:dyDescent="0.25">
      <c r="A25" s="380" t="s">
        <v>6524</v>
      </c>
      <c r="B25" s="379" t="s">
        <v>2139</v>
      </c>
      <c r="C25" s="378" t="s">
        <v>6523</v>
      </c>
      <c r="D25" s="378" t="s">
        <v>2258</v>
      </c>
      <c r="E25" s="377" t="s">
        <v>2475</v>
      </c>
      <c r="F25" s="376" t="s">
        <v>16</v>
      </c>
      <c r="G25" s="367">
        <v>112.2</v>
      </c>
      <c r="H25" s="367">
        <v>1.5</v>
      </c>
      <c r="I25" s="375">
        <v>6</v>
      </c>
      <c r="J25" s="367" t="str">
        <f>IF(K25="","",G25-($J$9*G25))</f>
        <v/>
      </c>
      <c r="K25" s="366"/>
    </row>
    <row r="26" spans="1:11" s="357" customFormat="1" ht="15" customHeight="1" x14ac:dyDescent="0.25">
      <c r="A26" s="380" t="s">
        <v>6522</v>
      </c>
      <c r="B26" s="379" t="s">
        <v>6520</v>
      </c>
      <c r="C26" s="378" t="s">
        <v>6519</v>
      </c>
      <c r="D26" s="378" t="s">
        <v>15</v>
      </c>
      <c r="E26" s="377" t="s">
        <v>2506</v>
      </c>
      <c r="F26" s="376" t="s">
        <v>16</v>
      </c>
      <c r="G26" s="367">
        <v>188</v>
      </c>
      <c r="H26" s="367">
        <v>1</v>
      </c>
      <c r="I26" s="375">
        <v>1</v>
      </c>
      <c r="J26" s="367" t="str">
        <f>IF(K26="","",G26-($J$9*G26))</f>
        <v/>
      </c>
      <c r="K26" s="366"/>
    </row>
    <row r="27" spans="1:11" s="357" customFormat="1" ht="15" customHeight="1" x14ac:dyDescent="0.25">
      <c r="A27" s="380" t="s">
        <v>6521</v>
      </c>
      <c r="B27" s="379" t="s">
        <v>6520</v>
      </c>
      <c r="C27" s="378" t="s">
        <v>6519</v>
      </c>
      <c r="D27" s="378" t="s">
        <v>15</v>
      </c>
      <c r="E27" s="377" t="s">
        <v>6265</v>
      </c>
      <c r="F27" s="376" t="s">
        <v>16</v>
      </c>
      <c r="G27" s="367">
        <v>160.75</v>
      </c>
      <c r="H27" s="367">
        <v>1</v>
      </c>
      <c r="I27" s="375">
        <v>2</v>
      </c>
      <c r="J27" s="367" t="str">
        <f>IF(K27="","",G27-($J$9*G27))</f>
        <v/>
      </c>
      <c r="K27" s="366"/>
    </row>
    <row r="28" spans="1:11" s="357" customFormat="1" ht="15" customHeight="1" x14ac:dyDescent="0.25">
      <c r="A28" s="380" t="s">
        <v>6518</v>
      </c>
      <c r="B28" s="379" t="s">
        <v>177</v>
      </c>
      <c r="C28" s="378" t="s">
        <v>3554</v>
      </c>
      <c r="D28" s="378" t="s">
        <v>15</v>
      </c>
      <c r="E28" s="377" t="s">
        <v>6265</v>
      </c>
      <c r="F28" s="376" t="s">
        <v>16</v>
      </c>
      <c r="G28" s="367">
        <v>145.9</v>
      </c>
      <c r="H28" s="367"/>
      <c r="I28" s="375">
        <v>1</v>
      </c>
      <c r="J28" s="367" t="str">
        <f>IF(K28="","",G28-($J$9*G28))</f>
        <v/>
      </c>
      <c r="K28" s="366"/>
    </row>
    <row r="29" spans="1:11" s="357" customFormat="1" ht="15" customHeight="1" x14ac:dyDescent="0.25">
      <c r="A29" s="380" t="s">
        <v>6517</v>
      </c>
      <c r="B29" s="379" t="s">
        <v>177</v>
      </c>
      <c r="C29" s="378" t="s">
        <v>3554</v>
      </c>
      <c r="D29" s="378" t="s">
        <v>15</v>
      </c>
      <c r="E29" s="377" t="s">
        <v>4333</v>
      </c>
      <c r="F29" s="376" t="s">
        <v>16</v>
      </c>
      <c r="G29" s="367">
        <v>125.5</v>
      </c>
      <c r="H29" s="367"/>
      <c r="I29" s="375">
        <v>30</v>
      </c>
      <c r="J29" s="367" t="str">
        <f>IF(K29="","",G29-($J$9*G29))</f>
        <v/>
      </c>
      <c r="K29" s="366"/>
    </row>
    <row r="30" spans="1:11" s="357" customFormat="1" ht="15" customHeight="1" x14ac:dyDescent="0.25">
      <c r="A30" s="380" t="s">
        <v>6516</v>
      </c>
      <c r="B30" s="379" t="s">
        <v>177</v>
      </c>
      <c r="C30" s="378" t="s">
        <v>3554</v>
      </c>
      <c r="D30" s="378" t="s">
        <v>15</v>
      </c>
      <c r="E30" s="377" t="s">
        <v>4305</v>
      </c>
      <c r="F30" s="376" t="s">
        <v>16</v>
      </c>
      <c r="G30" s="367">
        <v>103.7</v>
      </c>
      <c r="H30" s="367"/>
      <c r="I30" s="375">
        <v>23</v>
      </c>
      <c r="J30" s="367" t="str">
        <f>IF(K30="","",G30-($J$9*G30))</f>
        <v/>
      </c>
      <c r="K30" s="366"/>
    </row>
    <row r="31" spans="1:11" s="357" customFormat="1" ht="15" customHeight="1" x14ac:dyDescent="0.25">
      <c r="A31" s="380" t="s">
        <v>6515</v>
      </c>
      <c r="B31" s="379" t="s">
        <v>177</v>
      </c>
      <c r="C31" s="378" t="s">
        <v>3554</v>
      </c>
      <c r="D31" s="378" t="s">
        <v>2258</v>
      </c>
      <c r="E31" s="377" t="s">
        <v>2777</v>
      </c>
      <c r="F31" s="376" t="s">
        <v>16</v>
      </c>
      <c r="G31" s="367">
        <v>70.95</v>
      </c>
      <c r="H31" s="367"/>
      <c r="I31" s="375">
        <v>141</v>
      </c>
      <c r="J31" s="367" t="str">
        <f>IF(K31="","",G31-($J$9*G31))</f>
        <v/>
      </c>
      <c r="K31" s="366"/>
    </row>
    <row r="32" spans="1:11" s="357" customFormat="1" ht="15" customHeight="1" x14ac:dyDescent="0.25">
      <c r="A32" s="380" t="s">
        <v>6514</v>
      </c>
      <c r="B32" s="379" t="s">
        <v>177</v>
      </c>
      <c r="C32" s="378" t="s">
        <v>3554</v>
      </c>
      <c r="D32" s="378" t="s">
        <v>2258</v>
      </c>
      <c r="E32" s="377" t="s">
        <v>2709</v>
      </c>
      <c r="F32" s="376" t="s">
        <v>16</v>
      </c>
      <c r="G32" s="367">
        <v>63.5</v>
      </c>
      <c r="H32" s="367"/>
      <c r="I32" s="375">
        <v>1</v>
      </c>
      <c r="J32" s="367" t="str">
        <f>IF(K32="","",G32-($J$9*G32))</f>
        <v/>
      </c>
      <c r="K32" s="366"/>
    </row>
    <row r="33" spans="1:11" s="357" customFormat="1" ht="15" customHeight="1" x14ac:dyDescent="0.25">
      <c r="A33" s="380" t="s">
        <v>6513</v>
      </c>
      <c r="B33" s="379" t="s">
        <v>177</v>
      </c>
      <c r="C33" s="378" t="s">
        <v>3554</v>
      </c>
      <c r="D33" s="378" t="s">
        <v>228</v>
      </c>
      <c r="E33" s="377" t="s">
        <v>6287</v>
      </c>
      <c r="F33" s="376" t="s">
        <v>16</v>
      </c>
      <c r="G33" s="367">
        <v>201.85</v>
      </c>
      <c r="H33" s="367"/>
      <c r="I33" s="375">
        <v>1</v>
      </c>
      <c r="J33" s="367" t="str">
        <f>IF(K33="","",G33-($J$9*G33))</f>
        <v/>
      </c>
      <c r="K33" s="366"/>
    </row>
    <row r="34" spans="1:11" s="357" customFormat="1" ht="15" customHeight="1" x14ac:dyDescent="0.25">
      <c r="A34" s="380" t="s">
        <v>6512</v>
      </c>
      <c r="B34" s="379" t="s">
        <v>177</v>
      </c>
      <c r="C34" s="378" t="s">
        <v>3554</v>
      </c>
      <c r="D34" s="378" t="s">
        <v>228</v>
      </c>
      <c r="E34" s="377" t="s">
        <v>2506</v>
      </c>
      <c r="F34" s="376" t="s">
        <v>16</v>
      </c>
      <c r="G34" s="367">
        <v>170.75</v>
      </c>
      <c r="H34" s="367"/>
      <c r="I34" s="375">
        <v>5</v>
      </c>
      <c r="J34" s="367" t="str">
        <f>IF(K34="","",G34-($J$9*G34))</f>
        <v/>
      </c>
      <c r="K34" s="366"/>
    </row>
    <row r="35" spans="1:11" s="357" customFormat="1" ht="15" customHeight="1" x14ac:dyDescent="0.25">
      <c r="A35" s="380" t="s">
        <v>6511</v>
      </c>
      <c r="B35" s="379" t="s">
        <v>177</v>
      </c>
      <c r="C35" s="378" t="s">
        <v>3554</v>
      </c>
      <c r="D35" s="378" t="s">
        <v>228</v>
      </c>
      <c r="E35" s="377" t="s">
        <v>6284</v>
      </c>
      <c r="F35" s="376" t="s">
        <v>16</v>
      </c>
      <c r="G35" s="367">
        <v>158.65</v>
      </c>
      <c r="H35" s="367"/>
      <c r="I35" s="375">
        <v>2</v>
      </c>
      <c r="J35" s="367" t="str">
        <f>IF(K35="","",G35-($J$9*G35))</f>
        <v/>
      </c>
      <c r="K35" s="366"/>
    </row>
    <row r="36" spans="1:11" s="357" customFormat="1" ht="15" customHeight="1" x14ac:dyDescent="0.25">
      <c r="A36" s="380" t="s">
        <v>6510</v>
      </c>
      <c r="B36" s="379" t="s">
        <v>177</v>
      </c>
      <c r="C36" s="378" t="s">
        <v>3554</v>
      </c>
      <c r="D36" s="378" t="s">
        <v>228</v>
      </c>
      <c r="E36" s="377" t="s">
        <v>4333</v>
      </c>
      <c r="F36" s="376" t="s">
        <v>16</v>
      </c>
      <c r="G36" s="367">
        <v>125.5</v>
      </c>
      <c r="H36" s="367"/>
      <c r="I36" s="375">
        <v>2</v>
      </c>
      <c r="J36" s="367" t="str">
        <f>IF(K36="","",G36-($J$9*G36))</f>
        <v/>
      </c>
      <c r="K36" s="366"/>
    </row>
    <row r="37" spans="1:11" s="357" customFormat="1" ht="15" customHeight="1" x14ac:dyDescent="0.25">
      <c r="A37" s="380" t="s">
        <v>6509</v>
      </c>
      <c r="B37" s="379" t="s">
        <v>178</v>
      </c>
      <c r="C37" s="378" t="s">
        <v>3551</v>
      </c>
      <c r="D37" s="378" t="s">
        <v>2258</v>
      </c>
      <c r="E37" s="377" t="s">
        <v>2475</v>
      </c>
      <c r="F37" s="376" t="s">
        <v>16</v>
      </c>
      <c r="G37" s="367">
        <v>100.95</v>
      </c>
      <c r="H37" s="367">
        <v>2</v>
      </c>
      <c r="I37" s="375">
        <v>2</v>
      </c>
      <c r="J37" s="367" t="str">
        <f>IF(K37="","",G37-($J$9*G37))</f>
        <v/>
      </c>
      <c r="K37" s="366"/>
    </row>
    <row r="38" spans="1:11" s="357" customFormat="1" ht="15" customHeight="1" x14ac:dyDescent="0.25">
      <c r="A38" s="380" t="s">
        <v>6508</v>
      </c>
      <c r="B38" s="379" t="s">
        <v>178</v>
      </c>
      <c r="C38" s="378" t="s">
        <v>3551</v>
      </c>
      <c r="D38" s="378" t="s">
        <v>2258</v>
      </c>
      <c r="E38" s="377" t="s">
        <v>2508</v>
      </c>
      <c r="F38" s="376" t="s">
        <v>16</v>
      </c>
      <c r="G38" s="367">
        <v>87.25</v>
      </c>
      <c r="H38" s="367">
        <v>2</v>
      </c>
      <c r="I38" s="375">
        <v>18</v>
      </c>
      <c r="J38" s="367" t="str">
        <f>IF(K38="","",G38-($J$9*G38))</f>
        <v/>
      </c>
      <c r="K38" s="366"/>
    </row>
    <row r="39" spans="1:11" s="357" customFormat="1" ht="15" customHeight="1" x14ac:dyDescent="0.25">
      <c r="A39" s="373" t="s">
        <v>6507</v>
      </c>
      <c r="B39" s="372" t="s">
        <v>178</v>
      </c>
      <c r="C39" s="371" t="s">
        <v>3551</v>
      </c>
      <c r="D39" s="371" t="s">
        <v>2258</v>
      </c>
      <c r="E39" s="371" t="s">
        <v>2777</v>
      </c>
      <c r="F39" s="370" t="s">
        <v>16</v>
      </c>
      <c r="G39" s="369">
        <v>75.099999999999994</v>
      </c>
      <c r="H39" s="369">
        <v>2</v>
      </c>
      <c r="I39" s="368">
        <v>35</v>
      </c>
      <c r="J39" s="367" t="str">
        <f>IF(K39="","",G39-($J$9*G39))</f>
        <v/>
      </c>
      <c r="K39" s="366"/>
    </row>
    <row r="40" spans="1:11" s="357" customFormat="1" ht="15" customHeight="1" x14ac:dyDescent="0.25">
      <c r="A40" s="373" t="s">
        <v>6506</v>
      </c>
      <c r="B40" s="372" t="s">
        <v>2040</v>
      </c>
      <c r="C40" s="371" t="s">
        <v>6496</v>
      </c>
      <c r="D40" s="371" t="s">
        <v>15</v>
      </c>
      <c r="E40" s="371" t="s">
        <v>2506</v>
      </c>
      <c r="F40" s="370" t="s">
        <v>16</v>
      </c>
      <c r="G40" s="369">
        <v>181.6</v>
      </c>
      <c r="H40" s="369"/>
      <c r="I40" s="368">
        <v>102</v>
      </c>
      <c r="J40" s="367" t="str">
        <f>IF(K40="","",G40-($J$9*G40))</f>
        <v/>
      </c>
      <c r="K40" s="366"/>
    </row>
    <row r="41" spans="1:11" s="357" customFormat="1" ht="15" customHeight="1" x14ac:dyDescent="0.25">
      <c r="A41" s="373" t="s">
        <v>6505</v>
      </c>
      <c r="B41" s="372" t="s">
        <v>2040</v>
      </c>
      <c r="C41" s="371" t="s">
        <v>6496</v>
      </c>
      <c r="D41" s="371" t="s">
        <v>15</v>
      </c>
      <c r="E41" s="371" t="s">
        <v>6284</v>
      </c>
      <c r="F41" s="370" t="s">
        <v>16</v>
      </c>
      <c r="G41" s="369">
        <v>162.05000000000001</v>
      </c>
      <c r="H41" s="369"/>
      <c r="I41" s="368">
        <v>177</v>
      </c>
      <c r="J41" s="367" t="str">
        <f>IF(K41="","",G41-($J$9*G41))</f>
        <v/>
      </c>
      <c r="K41" s="366"/>
    </row>
    <row r="42" spans="1:11" s="357" customFormat="1" ht="15" customHeight="1" x14ac:dyDescent="0.25">
      <c r="A42" s="373" t="s">
        <v>6504</v>
      </c>
      <c r="B42" s="372" t="s">
        <v>2040</v>
      </c>
      <c r="C42" s="371" t="s">
        <v>6496</v>
      </c>
      <c r="D42" s="371" t="s">
        <v>15</v>
      </c>
      <c r="E42" s="371" t="s">
        <v>6265</v>
      </c>
      <c r="F42" s="370" t="s">
        <v>16</v>
      </c>
      <c r="G42" s="369">
        <v>144.65</v>
      </c>
      <c r="H42" s="369"/>
      <c r="I42" s="368">
        <v>242</v>
      </c>
      <c r="J42" s="367" t="str">
        <f>IF(K42="","",G42-($J$9*G42))</f>
        <v/>
      </c>
      <c r="K42" s="366"/>
    </row>
    <row r="43" spans="1:11" s="357" customFormat="1" ht="15" customHeight="1" x14ac:dyDescent="0.25">
      <c r="A43" s="373" t="s">
        <v>6503</v>
      </c>
      <c r="B43" s="372" t="s">
        <v>2040</v>
      </c>
      <c r="C43" s="371" t="s">
        <v>6496</v>
      </c>
      <c r="D43" s="371" t="s">
        <v>15</v>
      </c>
      <c r="E43" s="371" t="s">
        <v>4333</v>
      </c>
      <c r="F43" s="370" t="s">
        <v>16</v>
      </c>
      <c r="G43" s="369">
        <v>127.4</v>
      </c>
      <c r="H43" s="369"/>
      <c r="I43" s="368">
        <v>213</v>
      </c>
      <c r="J43" s="367" t="str">
        <f>IF(K43="","",G43-($J$9*G43))</f>
        <v/>
      </c>
      <c r="K43" s="366"/>
    </row>
    <row r="44" spans="1:11" s="357" customFormat="1" ht="15" customHeight="1" x14ac:dyDescent="0.25">
      <c r="A44" s="373" t="s">
        <v>6502</v>
      </c>
      <c r="B44" s="372" t="s">
        <v>2040</v>
      </c>
      <c r="C44" s="371" t="s">
        <v>6496</v>
      </c>
      <c r="D44" s="371" t="s">
        <v>15</v>
      </c>
      <c r="E44" s="371" t="s">
        <v>4305</v>
      </c>
      <c r="F44" s="370" t="s">
        <v>16</v>
      </c>
      <c r="G44" s="369">
        <v>111.05</v>
      </c>
      <c r="H44" s="369"/>
      <c r="I44" s="368">
        <v>97</v>
      </c>
      <c r="J44" s="367" t="str">
        <f>IF(K44="","",G44-($J$9*G44))</f>
        <v/>
      </c>
      <c r="K44" s="366"/>
    </row>
    <row r="45" spans="1:11" s="357" customFormat="1" ht="15" customHeight="1" x14ac:dyDescent="0.25">
      <c r="A45" s="373" t="s">
        <v>6501</v>
      </c>
      <c r="B45" s="372" t="s">
        <v>2040</v>
      </c>
      <c r="C45" s="371" t="s">
        <v>6496</v>
      </c>
      <c r="D45" s="371" t="s">
        <v>2004</v>
      </c>
      <c r="E45" s="371" t="s">
        <v>2508</v>
      </c>
      <c r="F45" s="370" t="s">
        <v>16</v>
      </c>
      <c r="G45" s="369">
        <v>122.25</v>
      </c>
      <c r="H45" s="369"/>
      <c r="I45" s="368">
        <v>4</v>
      </c>
      <c r="J45" s="367" t="str">
        <f>IF(K45="","",G45-($J$9*G45))</f>
        <v/>
      </c>
      <c r="K45" s="366"/>
    </row>
    <row r="46" spans="1:11" s="357" customFormat="1" ht="15" customHeight="1" x14ac:dyDescent="0.25">
      <c r="A46" s="373" t="s">
        <v>6500</v>
      </c>
      <c r="B46" s="372" t="s">
        <v>2040</v>
      </c>
      <c r="C46" s="371" t="s">
        <v>6496</v>
      </c>
      <c r="D46" s="371" t="s">
        <v>2004</v>
      </c>
      <c r="E46" s="371" t="s">
        <v>6321</v>
      </c>
      <c r="F46" s="370" t="s">
        <v>16</v>
      </c>
      <c r="G46" s="369">
        <v>90.65</v>
      </c>
      <c r="H46" s="369"/>
      <c r="I46" s="368">
        <v>77</v>
      </c>
      <c r="J46" s="367" t="str">
        <f>IF(K46="","",G46-($J$9*G46))</f>
        <v/>
      </c>
      <c r="K46" s="366"/>
    </row>
    <row r="47" spans="1:11" s="357" customFormat="1" ht="15" customHeight="1" x14ac:dyDescent="0.25">
      <c r="A47" s="373" t="s">
        <v>6499</v>
      </c>
      <c r="B47" s="372" t="s">
        <v>2040</v>
      </c>
      <c r="C47" s="371" t="s">
        <v>6496</v>
      </c>
      <c r="D47" s="371" t="s">
        <v>2004</v>
      </c>
      <c r="E47" s="371" t="s">
        <v>2709</v>
      </c>
      <c r="F47" s="370" t="s">
        <v>16</v>
      </c>
      <c r="G47" s="369">
        <v>76.05</v>
      </c>
      <c r="H47" s="369"/>
      <c r="I47" s="368">
        <v>363</v>
      </c>
      <c r="J47" s="367" t="str">
        <f>IF(K47="","",G47-($J$9*G47))</f>
        <v/>
      </c>
      <c r="K47" s="366"/>
    </row>
    <row r="48" spans="1:11" s="357" customFormat="1" ht="15" customHeight="1" x14ac:dyDescent="0.25">
      <c r="A48" s="373" t="s">
        <v>6498</v>
      </c>
      <c r="B48" s="372" t="s">
        <v>2040</v>
      </c>
      <c r="C48" s="371" t="s">
        <v>6496</v>
      </c>
      <c r="D48" s="371" t="s">
        <v>2004</v>
      </c>
      <c r="E48" s="371" t="s">
        <v>6302</v>
      </c>
      <c r="F48" s="370" t="s">
        <v>16</v>
      </c>
      <c r="G48" s="369">
        <v>67.900000000000006</v>
      </c>
      <c r="H48" s="369"/>
      <c r="I48" s="368">
        <v>49</v>
      </c>
      <c r="J48" s="367" t="str">
        <f>IF(K48="","",G48-($J$9*G48))</f>
        <v/>
      </c>
      <c r="K48" s="366"/>
    </row>
    <row r="49" spans="1:11" s="357" customFormat="1" ht="15" customHeight="1" x14ac:dyDescent="0.25">
      <c r="A49" s="373" t="s">
        <v>6497</v>
      </c>
      <c r="B49" s="372" t="s">
        <v>2040</v>
      </c>
      <c r="C49" s="371" t="s">
        <v>6496</v>
      </c>
      <c r="D49" s="371" t="s">
        <v>2004</v>
      </c>
      <c r="E49" s="371" t="s">
        <v>3157</v>
      </c>
      <c r="F49" s="370" t="s">
        <v>16</v>
      </c>
      <c r="G49" s="369">
        <v>59.6</v>
      </c>
      <c r="H49" s="369"/>
      <c r="I49" s="368">
        <v>9</v>
      </c>
      <c r="J49" s="367" t="str">
        <f>IF(K49="","",G49-($J$9*G49))</f>
        <v/>
      </c>
      <c r="K49" s="366"/>
    </row>
    <row r="50" spans="1:11" s="357" customFormat="1" ht="15" customHeight="1" x14ac:dyDescent="0.25">
      <c r="A50" s="83" t="s">
        <v>6495</v>
      </c>
      <c r="B50" s="374" t="s">
        <v>25</v>
      </c>
      <c r="C50" s="371" t="s">
        <v>6077</v>
      </c>
      <c r="D50" s="371" t="s">
        <v>15</v>
      </c>
      <c r="E50" s="371" t="s">
        <v>6265</v>
      </c>
      <c r="F50" s="370" t="s">
        <v>16</v>
      </c>
      <c r="G50" s="369">
        <v>155.30000000000001</v>
      </c>
      <c r="H50" s="369"/>
      <c r="I50" s="368">
        <v>250</v>
      </c>
      <c r="J50" s="367" t="str">
        <f>IF(K50="","",G50-($J$9*G50))</f>
        <v/>
      </c>
      <c r="K50" s="366"/>
    </row>
    <row r="51" spans="1:11" s="357" customFormat="1" ht="15" customHeight="1" x14ac:dyDescent="0.25">
      <c r="A51" s="373" t="s">
        <v>6494</v>
      </c>
      <c r="B51" s="372" t="s">
        <v>25</v>
      </c>
      <c r="C51" s="371" t="s">
        <v>6077</v>
      </c>
      <c r="D51" s="371" t="s">
        <v>15</v>
      </c>
      <c r="E51" s="371" t="s">
        <v>4333</v>
      </c>
      <c r="F51" s="370" t="s">
        <v>16</v>
      </c>
      <c r="G51" s="369">
        <v>136.80000000000001</v>
      </c>
      <c r="H51" s="369"/>
      <c r="I51" s="368">
        <v>73</v>
      </c>
      <c r="J51" s="367" t="str">
        <f>IF(K51="","",G51-($J$9*G51))</f>
        <v/>
      </c>
      <c r="K51" s="366"/>
    </row>
    <row r="52" spans="1:11" s="357" customFormat="1" ht="15" customHeight="1" x14ac:dyDescent="0.25">
      <c r="A52" s="373" t="s">
        <v>6493</v>
      </c>
      <c r="B52" s="372" t="s">
        <v>25</v>
      </c>
      <c r="C52" s="371" t="s">
        <v>6077</v>
      </c>
      <c r="D52" s="371" t="s">
        <v>15</v>
      </c>
      <c r="E52" s="371" t="s">
        <v>4305</v>
      </c>
      <c r="F52" s="370" t="s">
        <v>16</v>
      </c>
      <c r="G52" s="369">
        <v>118.05</v>
      </c>
      <c r="H52" s="369"/>
      <c r="I52" s="368">
        <v>92</v>
      </c>
      <c r="J52" s="367" t="str">
        <f>IF(K52="","",G52-($J$9*G52))</f>
        <v/>
      </c>
      <c r="K52" s="366"/>
    </row>
    <row r="53" spans="1:11" s="357" customFormat="1" ht="15" customHeight="1" x14ac:dyDescent="0.25">
      <c r="A53" s="83" t="s">
        <v>6492</v>
      </c>
      <c r="B53" s="374" t="s">
        <v>25</v>
      </c>
      <c r="C53" s="371" t="s">
        <v>6077</v>
      </c>
      <c r="D53" s="371" t="s">
        <v>15</v>
      </c>
      <c r="E53" s="371" t="s">
        <v>2475</v>
      </c>
      <c r="F53" s="370" t="s">
        <v>16</v>
      </c>
      <c r="G53" s="369">
        <v>105.65</v>
      </c>
      <c r="H53" s="369"/>
      <c r="I53" s="368">
        <v>16</v>
      </c>
      <c r="J53" s="367" t="str">
        <f>IF(K53="","",G53-($J$9*G53))</f>
        <v/>
      </c>
      <c r="K53" s="366"/>
    </row>
    <row r="54" spans="1:11" s="357" customFormat="1" ht="15" customHeight="1" x14ac:dyDescent="0.25">
      <c r="A54" s="373" t="s">
        <v>6491</v>
      </c>
      <c r="B54" s="372" t="s">
        <v>25</v>
      </c>
      <c r="C54" s="371" t="s">
        <v>6077</v>
      </c>
      <c r="D54" s="371" t="s">
        <v>2258</v>
      </c>
      <c r="E54" s="371" t="s">
        <v>2475</v>
      </c>
      <c r="F54" s="370" t="s">
        <v>16</v>
      </c>
      <c r="G54" s="369">
        <v>113.95</v>
      </c>
      <c r="H54" s="369"/>
      <c r="I54" s="368">
        <v>21</v>
      </c>
      <c r="J54" s="367" t="str">
        <f>IF(K54="","",G54-($J$9*G54))</f>
        <v/>
      </c>
      <c r="K54" s="366"/>
    </row>
    <row r="55" spans="1:11" s="357" customFormat="1" ht="15" customHeight="1" x14ac:dyDescent="0.25">
      <c r="A55" s="373" t="s">
        <v>6490</v>
      </c>
      <c r="B55" s="372" t="s">
        <v>25</v>
      </c>
      <c r="C55" s="371" t="s">
        <v>6077</v>
      </c>
      <c r="D55" s="371" t="s">
        <v>2258</v>
      </c>
      <c r="E55" s="371" t="s">
        <v>2508</v>
      </c>
      <c r="F55" s="370" t="s">
        <v>16</v>
      </c>
      <c r="G55" s="369">
        <v>100.5</v>
      </c>
      <c r="H55" s="369"/>
      <c r="I55" s="368">
        <v>500</v>
      </c>
      <c r="J55" s="367" t="str">
        <f>IF(K55="","",G55-($J$9*G55))</f>
        <v/>
      </c>
      <c r="K55" s="366"/>
    </row>
    <row r="56" spans="1:11" s="357" customFormat="1" ht="15" customHeight="1" x14ac:dyDescent="0.25">
      <c r="A56" s="373" t="s">
        <v>6489</v>
      </c>
      <c r="B56" s="372" t="s">
        <v>25</v>
      </c>
      <c r="C56" s="371" t="s">
        <v>6077</v>
      </c>
      <c r="D56" s="371" t="s">
        <v>2258</v>
      </c>
      <c r="E56" s="371" t="s">
        <v>2777</v>
      </c>
      <c r="F56" s="370" t="s">
        <v>16</v>
      </c>
      <c r="G56" s="369">
        <v>83.05</v>
      </c>
      <c r="H56" s="369"/>
      <c r="I56" s="368">
        <v>500</v>
      </c>
      <c r="J56" s="367" t="str">
        <f>IF(K56="","",G56-($J$9*G56))</f>
        <v/>
      </c>
      <c r="K56" s="366"/>
    </row>
    <row r="57" spans="1:11" s="357" customFormat="1" ht="15" customHeight="1" x14ac:dyDescent="0.25">
      <c r="A57" s="373" t="s">
        <v>6488</v>
      </c>
      <c r="B57" s="372" t="s">
        <v>25</v>
      </c>
      <c r="C57" s="371" t="s">
        <v>6077</v>
      </c>
      <c r="D57" s="371" t="s">
        <v>2258</v>
      </c>
      <c r="E57" s="371" t="s">
        <v>2709</v>
      </c>
      <c r="F57" s="370" t="s">
        <v>16</v>
      </c>
      <c r="G57" s="369">
        <v>67.150000000000006</v>
      </c>
      <c r="H57" s="369"/>
      <c r="I57" s="368">
        <v>500</v>
      </c>
      <c r="J57" s="367" t="str">
        <f>IF(K57="","",G57-($J$9*G57))</f>
        <v/>
      </c>
      <c r="K57" s="366"/>
    </row>
    <row r="58" spans="1:11" s="357" customFormat="1" ht="15" customHeight="1" x14ac:dyDescent="0.25">
      <c r="A58" s="373" t="s">
        <v>6487</v>
      </c>
      <c r="B58" s="372" t="s">
        <v>25</v>
      </c>
      <c r="C58" s="371" t="s">
        <v>6077</v>
      </c>
      <c r="D58" s="371" t="s">
        <v>2258</v>
      </c>
      <c r="E58" s="371" t="s">
        <v>3157</v>
      </c>
      <c r="F58" s="370" t="s">
        <v>16</v>
      </c>
      <c r="G58" s="369">
        <v>49.6</v>
      </c>
      <c r="H58" s="369"/>
      <c r="I58" s="368">
        <v>180</v>
      </c>
      <c r="J58" s="367" t="str">
        <f>IF(K58="","",G58-($J$9*G58))</f>
        <v/>
      </c>
      <c r="K58" s="366"/>
    </row>
    <row r="59" spans="1:11" s="357" customFormat="1" ht="15" customHeight="1" x14ac:dyDescent="0.25">
      <c r="A59" s="373" t="s">
        <v>6486</v>
      </c>
      <c r="B59" s="372" t="s">
        <v>1991</v>
      </c>
      <c r="C59" s="371" t="s">
        <v>3527</v>
      </c>
      <c r="D59" s="371" t="s">
        <v>2258</v>
      </c>
      <c r="E59" s="371" t="s">
        <v>2666</v>
      </c>
      <c r="F59" s="370" t="s">
        <v>16</v>
      </c>
      <c r="G59" s="369">
        <v>112.95</v>
      </c>
      <c r="H59" s="369"/>
      <c r="I59" s="368">
        <v>2</v>
      </c>
      <c r="J59" s="367" t="str">
        <f>IF(K59="","",G59-($J$9*G59))</f>
        <v/>
      </c>
      <c r="K59" s="366"/>
    </row>
    <row r="60" spans="1:11" ht="15" customHeight="1" x14ac:dyDescent="0.25">
      <c r="A60" s="373" t="s">
        <v>6485</v>
      </c>
      <c r="B60" s="372" t="s">
        <v>1991</v>
      </c>
      <c r="C60" s="371" t="s">
        <v>3527</v>
      </c>
      <c r="D60" s="371" t="s">
        <v>2258</v>
      </c>
      <c r="E60" s="371" t="s">
        <v>2693</v>
      </c>
      <c r="F60" s="370" t="s">
        <v>16</v>
      </c>
      <c r="G60" s="369">
        <v>102.7</v>
      </c>
      <c r="H60" s="369"/>
      <c r="I60" s="368">
        <v>2</v>
      </c>
      <c r="J60" s="367" t="str">
        <f>IF(K60="","",G60-($J$9*G60))</f>
        <v/>
      </c>
      <c r="K60" s="366"/>
    </row>
    <row r="61" spans="1:11" ht="15" customHeight="1" x14ac:dyDescent="0.25">
      <c r="A61" s="373" t="s">
        <v>6484</v>
      </c>
      <c r="B61" s="372" t="s">
        <v>1991</v>
      </c>
      <c r="C61" s="371" t="s">
        <v>3527</v>
      </c>
      <c r="D61" s="371" t="s">
        <v>2258</v>
      </c>
      <c r="E61" s="371" t="s">
        <v>2475</v>
      </c>
      <c r="F61" s="370" t="s">
        <v>16</v>
      </c>
      <c r="G61" s="369">
        <v>93.4</v>
      </c>
      <c r="H61" s="369"/>
      <c r="I61" s="368">
        <v>28</v>
      </c>
      <c r="J61" s="367" t="str">
        <f>IF(K61="","",G61-($J$9*G61))</f>
        <v/>
      </c>
      <c r="K61" s="366"/>
    </row>
    <row r="62" spans="1:11" ht="15" customHeight="1" x14ac:dyDescent="0.25">
      <c r="A62" s="373" t="s">
        <v>6483</v>
      </c>
      <c r="B62" s="372" t="s">
        <v>1991</v>
      </c>
      <c r="C62" s="371" t="s">
        <v>3527</v>
      </c>
      <c r="D62" s="371" t="s">
        <v>2258</v>
      </c>
      <c r="E62" s="371" t="s">
        <v>2508</v>
      </c>
      <c r="F62" s="370" t="s">
        <v>16</v>
      </c>
      <c r="G62" s="369">
        <v>83.6</v>
      </c>
      <c r="H62" s="369"/>
      <c r="I62" s="368">
        <v>60</v>
      </c>
      <c r="J62" s="367" t="str">
        <f>IF(K62="","",G62-($J$9*G62))</f>
        <v/>
      </c>
      <c r="K62" s="366"/>
    </row>
    <row r="63" spans="1:11" ht="15" customHeight="1" x14ac:dyDescent="0.25">
      <c r="A63" s="373" t="s">
        <v>6482</v>
      </c>
      <c r="B63" s="372" t="s">
        <v>1991</v>
      </c>
      <c r="C63" s="371" t="s">
        <v>3527</v>
      </c>
      <c r="D63" s="371" t="s">
        <v>2258</v>
      </c>
      <c r="E63" s="371" t="s">
        <v>2777</v>
      </c>
      <c r="F63" s="370" t="s">
        <v>16</v>
      </c>
      <c r="G63" s="369">
        <v>63.9</v>
      </c>
      <c r="H63" s="369"/>
      <c r="I63" s="368">
        <v>23</v>
      </c>
      <c r="J63" s="367" t="str">
        <f>IF(K63="","",G63-($J$9*G63))</f>
        <v/>
      </c>
      <c r="K63" s="366"/>
    </row>
    <row r="64" spans="1:11" ht="15" customHeight="1" x14ac:dyDescent="0.25">
      <c r="A64" s="373" t="s">
        <v>6481</v>
      </c>
      <c r="B64" s="372" t="s">
        <v>179</v>
      </c>
      <c r="C64" s="371" t="s">
        <v>6074</v>
      </c>
      <c r="D64" s="371" t="s">
        <v>2258</v>
      </c>
      <c r="E64" s="371" t="s">
        <v>2693</v>
      </c>
      <c r="F64" s="370" t="s">
        <v>16</v>
      </c>
      <c r="G64" s="369">
        <v>97.25</v>
      </c>
      <c r="H64" s="369"/>
      <c r="I64" s="368">
        <v>9</v>
      </c>
      <c r="J64" s="367" t="str">
        <f>IF(K64="","",G64-($J$9*G64))</f>
        <v/>
      </c>
      <c r="K64" s="366"/>
    </row>
    <row r="65" spans="1:11" ht="15" customHeight="1" x14ac:dyDescent="0.25">
      <c r="A65" s="373" t="s">
        <v>6480</v>
      </c>
      <c r="B65" s="372" t="s">
        <v>179</v>
      </c>
      <c r="C65" s="371" t="s">
        <v>6074</v>
      </c>
      <c r="D65" s="371" t="s">
        <v>2258</v>
      </c>
      <c r="E65" s="371" t="s">
        <v>2475</v>
      </c>
      <c r="F65" s="370" t="s">
        <v>16</v>
      </c>
      <c r="G65" s="369">
        <v>91.4</v>
      </c>
      <c r="H65" s="369"/>
      <c r="I65" s="368">
        <v>113</v>
      </c>
      <c r="J65" s="367" t="str">
        <f>IF(K65="","",G65-($J$9*G65))</f>
        <v/>
      </c>
      <c r="K65" s="366"/>
    </row>
    <row r="66" spans="1:11" ht="15" customHeight="1" x14ac:dyDescent="0.25">
      <c r="A66" s="373" t="s">
        <v>6479</v>
      </c>
      <c r="B66" s="372" t="s">
        <v>179</v>
      </c>
      <c r="C66" s="371" t="s">
        <v>6074</v>
      </c>
      <c r="D66" s="371" t="s">
        <v>2258</v>
      </c>
      <c r="E66" s="371" t="s">
        <v>2508</v>
      </c>
      <c r="F66" s="370" t="s">
        <v>16</v>
      </c>
      <c r="G66" s="369">
        <v>85.9</v>
      </c>
      <c r="H66" s="369"/>
      <c r="I66" s="368">
        <v>362</v>
      </c>
      <c r="J66" s="367" t="str">
        <f>IF(K66="","",G66-($J$9*G66))</f>
        <v/>
      </c>
      <c r="K66" s="366"/>
    </row>
    <row r="67" spans="1:11" ht="15" customHeight="1" x14ac:dyDescent="0.25">
      <c r="A67" s="373" t="s">
        <v>6478</v>
      </c>
      <c r="B67" s="372" t="s">
        <v>179</v>
      </c>
      <c r="C67" s="371" t="s">
        <v>6074</v>
      </c>
      <c r="D67" s="371" t="s">
        <v>2258</v>
      </c>
      <c r="E67" s="371" t="s">
        <v>2777</v>
      </c>
      <c r="F67" s="370" t="s">
        <v>16</v>
      </c>
      <c r="G67" s="369">
        <v>80.599999999999994</v>
      </c>
      <c r="H67" s="369"/>
      <c r="I67" s="368">
        <v>402</v>
      </c>
      <c r="J67" s="367" t="str">
        <f>IF(K67="","",G67-($J$9*G67))</f>
        <v/>
      </c>
      <c r="K67" s="366"/>
    </row>
    <row r="68" spans="1:11" ht="15" customHeight="1" x14ac:dyDescent="0.25">
      <c r="A68" s="373" t="s">
        <v>6477</v>
      </c>
      <c r="B68" s="372" t="s">
        <v>179</v>
      </c>
      <c r="C68" s="371" t="s">
        <v>6074</v>
      </c>
      <c r="D68" s="371" t="s">
        <v>2258</v>
      </c>
      <c r="E68" s="371" t="s">
        <v>2709</v>
      </c>
      <c r="F68" s="370" t="s">
        <v>16</v>
      </c>
      <c r="G68" s="369">
        <v>69.900000000000006</v>
      </c>
      <c r="H68" s="369"/>
      <c r="I68" s="368">
        <v>92</v>
      </c>
      <c r="J68" s="367" t="str">
        <f>IF(K68="","",G68-($J$9*G68))</f>
        <v/>
      </c>
      <c r="K68" s="366"/>
    </row>
    <row r="69" spans="1:11" ht="15" customHeight="1" x14ac:dyDescent="0.25">
      <c r="A69" s="373" t="s">
        <v>6476</v>
      </c>
      <c r="B69" s="372" t="s">
        <v>6065</v>
      </c>
      <c r="C69" s="371" t="s">
        <v>6064</v>
      </c>
      <c r="D69" s="371" t="s">
        <v>2004</v>
      </c>
      <c r="E69" s="371" t="s">
        <v>2508</v>
      </c>
      <c r="F69" s="370" t="s">
        <v>16</v>
      </c>
      <c r="G69" s="369">
        <v>165</v>
      </c>
      <c r="H69" s="369"/>
      <c r="I69" s="368">
        <v>5</v>
      </c>
      <c r="J69" s="367" t="str">
        <f>IF(K69="","",G69-($J$9*G69))</f>
        <v/>
      </c>
      <c r="K69" s="366"/>
    </row>
    <row r="70" spans="1:11" ht="15" customHeight="1" x14ac:dyDescent="0.25">
      <c r="A70" s="373" t="s">
        <v>6475</v>
      </c>
      <c r="B70" s="372" t="s">
        <v>6065</v>
      </c>
      <c r="C70" s="371" t="s">
        <v>6064</v>
      </c>
      <c r="D70" s="371" t="s">
        <v>2004</v>
      </c>
      <c r="E70" s="371" t="s">
        <v>2777</v>
      </c>
      <c r="F70" s="370" t="s">
        <v>16</v>
      </c>
      <c r="G70" s="369">
        <v>145</v>
      </c>
      <c r="H70" s="369"/>
      <c r="I70" s="368">
        <v>24</v>
      </c>
      <c r="J70" s="367" t="str">
        <f>IF(K70="","",G70-($J$9*G70))</f>
        <v/>
      </c>
      <c r="K70" s="366"/>
    </row>
    <row r="71" spans="1:11" ht="15" customHeight="1" x14ac:dyDescent="0.25">
      <c r="A71" s="373" t="s">
        <v>6474</v>
      </c>
      <c r="B71" s="372" t="s">
        <v>6065</v>
      </c>
      <c r="C71" s="371" t="s">
        <v>6064</v>
      </c>
      <c r="D71" s="371" t="s">
        <v>2004</v>
      </c>
      <c r="E71" s="371" t="s">
        <v>6321</v>
      </c>
      <c r="F71" s="370" t="s">
        <v>16</v>
      </c>
      <c r="G71" s="369">
        <v>125</v>
      </c>
      <c r="H71" s="369"/>
      <c r="I71" s="368">
        <v>4</v>
      </c>
      <c r="J71" s="367" t="str">
        <f>IF(K71="","",G71-($J$9*G71))</f>
        <v/>
      </c>
      <c r="K71" s="366"/>
    </row>
    <row r="72" spans="1:11" ht="15" customHeight="1" x14ac:dyDescent="0.25">
      <c r="A72" s="373" t="s">
        <v>6473</v>
      </c>
      <c r="B72" s="372" t="s">
        <v>2419</v>
      </c>
      <c r="C72" s="371" t="s">
        <v>6471</v>
      </c>
      <c r="D72" s="371" t="s">
        <v>2004</v>
      </c>
      <c r="E72" s="371" t="s">
        <v>2777</v>
      </c>
      <c r="F72" s="370" t="s">
        <v>16</v>
      </c>
      <c r="G72" s="369">
        <v>106</v>
      </c>
      <c r="H72" s="369"/>
      <c r="I72" s="368">
        <v>8</v>
      </c>
      <c r="J72" s="367" t="str">
        <f>IF(K72="","",G72-($J$9*G72))</f>
        <v/>
      </c>
      <c r="K72" s="366"/>
    </row>
    <row r="73" spans="1:11" ht="15" customHeight="1" x14ac:dyDescent="0.25">
      <c r="A73" s="373" t="s">
        <v>6472</v>
      </c>
      <c r="B73" s="372" t="s">
        <v>2419</v>
      </c>
      <c r="C73" s="371" t="s">
        <v>6471</v>
      </c>
      <c r="D73" s="371" t="s">
        <v>2004</v>
      </c>
      <c r="E73" s="371" t="s">
        <v>6321</v>
      </c>
      <c r="F73" s="370" t="s">
        <v>16</v>
      </c>
      <c r="G73" s="369">
        <v>94.6</v>
      </c>
      <c r="H73" s="369"/>
      <c r="I73" s="368">
        <v>45</v>
      </c>
      <c r="J73" s="367" t="str">
        <f>IF(K73="","",G73-($J$9*G73))</f>
        <v/>
      </c>
      <c r="K73" s="366"/>
    </row>
    <row r="74" spans="1:11" ht="15" customHeight="1" x14ac:dyDescent="0.25">
      <c r="A74" s="373" t="s">
        <v>6470</v>
      </c>
      <c r="B74" s="372" t="s">
        <v>2301</v>
      </c>
      <c r="C74" s="371" t="s">
        <v>6466</v>
      </c>
      <c r="D74" s="371" t="s">
        <v>2258</v>
      </c>
      <c r="E74" s="371" t="s">
        <v>2508</v>
      </c>
      <c r="F74" s="370" t="s">
        <v>17</v>
      </c>
      <c r="G74" s="369">
        <v>95.85</v>
      </c>
      <c r="H74" s="369"/>
      <c r="I74" s="368">
        <v>4</v>
      </c>
      <c r="J74" s="367" t="str">
        <f>IF(K74="","",G74-($J$9*G74))</f>
        <v/>
      </c>
      <c r="K74" s="366"/>
    </row>
    <row r="75" spans="1:11" ht="15" customHeight="1" x14ac:dyDescent="0.25">
      <c r="A75" s="373" t="s">
        <v>6469</v>
      </c>
      <c r="B75" s="372" t="s">
        <v>2301</v>
      </c>
      <c r="C75" s="371" t="s">
        <v>6466</v>
      </c>
      <c r="D75" s="371" t="s">
        <v>2258</v>
      </c>
      <c r="E75" s="371" t="s">
        <v>2777</v>
      </c>
      <c r="F75" s="370" t="s">
        <v>17</v>
      </c>
      <c r="G75" s="369">
        <v>89.95</v>
      </c>
      <c r="H75" s="369"/>
      <c r="I75" s="368">
        <v>1</v>
      </c>
      <c r="J75" s="367" t="str">
        <f>IF(K75="","",G75-($J$9*G75))</f>
        <v/>
      </c>
      <c r="K75" s="366"/>
    </row>
    <row r="76" spans="1:11" ht="15" customHeight="1" x14ac:dyDescent="0.25">
      <c r="A76" s="373" t="s">
        <v>6468</v>
      </c>
      <c r="B76" s="372" t="s">
        <v>2301</v>
      </c>
      <c r="C76" s="371" t="s">
        <v>6466</v>
      </c>
      <c r="D76" s="371" t="s">
        <v>2258</v>
      </c>
      <c r="E76" s="371" t="s">
        <v>2709</v>
      </c>
      <c r="F76" s="370" t="s">
        <v>17</v>
      </c>
      <c r="G76" s="369">
        <v>74.95</v>
      </c>
      <c r="H76" s="369"/>
      <c r="I76" s="368">
        <v>32</v>
      </c>
      <c r="J76" s="367" t="str">
        <f>IF(K76="","",G76-($J$9*G76))</f>
        <v/>
      </c>
      <c r="K76" s="366"/>
    </row>
    <row r="77" spans="1:11" ht="15" customHeight="1" x14ac:dyDescent="0.25">
      <c r="A77" s="373" t="s">
        <v>6467</v>
      </c>
      <c r="B77" s="372" t="s">
        <v>2301</v>
      </c>
      <c r="C77" s="371" t="s">
        <v>6466</v>
      </c>
      <c r="D77" s="371" t="s">
        <v>2258</v>
      </c>
      <c r="E77" s="371" t="s">
        <v>3157</v>
      </c>
      <c r="F77" s="370" t="s">
        <v>17</v>
      </c>
      <c r="G77" s="369">
        <v>62.35</v>
      </c>
      <c r="H77" s="369"/>
      <c r="I77" s="368">
        <v>4</v>
      </c>
      <c r="J77" s="367" t="str">
        <f>IF(K77="","",G77-($J$9*G77))</f>
        <v/>
      </c>
      <c r="K77" s="366"/>
    </row>
    <row r="78" spans="1:11" ht="15" customHeight="1" x14ac:dyDescent="0.25">
      <c r="A78" s="373" t="s">
        <v>6465</v>
      </c>
      <c r="B78" s="372" t="s">
        <v>180</v>
      </c>
      <c r="C78" s="371" t="s">
        <v>6060</v>
      </c>
      <c r="D78" s="371" t="s">
        <v>15</v>
      </c>
      <c r="E78" s="371" t="s">
        <v>6287</v>
      </c>
      <c r="F78" s="370" t="s">
        <v>16</v>
      </c>
      <c r="G78" s="369">
        <v>231.75</v>
      </c>
      <c r="H78" s="369"/>
      <c r="I78" s="368">
        <v>29</v>
      </c>
      <c r="J78" s="367" t="str">
        <f>IF(K78="","",G78-($J$9*G78))</f>
        <v/>
      </c>
      <c r="K78" s="366"/>
    </row>
    <row r="79" spans="1:11" ht="15" customHeight="1" x14ac:dyDescent="0.25">
      <c r="A79" s="373" t="s">
        <v>6464</v>
      </c>
      <c r="B79" s="372" t="s">
        <v>180</v>
      </c>
      <c r="C79" s="371" t="s">
        <v>6060</v>
      </c>
      <c r="D79" s="371" t="s">
        <v>15</v>
      </c>
      <c r="E79" s="371" t="s">
        <v>2506</v>
      </c>
      <c r="F79" s="370" t="s">
        <v>16</v>
      </c>
      <c r="G79" s="369">
        <v>194.75</v>
      </c>
      <c r="H79" s="369"/>
      <c r="I79" s="368">
        <v>196</v>
      </c>
      <c r="J79" s="367" t="str">
        <f>IF(K79="","",G79-($J$9*G79))</f>
        <v/>
      </c>
      <c r="K79" s="366"/>
    </row>
    <row r="80" spans="1:11" ht="15" customHeight="1" x14ac:dyDescent="0.25">
      <c r="A80" s="373" t="s">
        <v>6463</v>
      </c>
      <c r="B80" s="372" t="s">
        <v>180</v>
      </c>
      <c r="C80" s="371" t="s">
        <v>6060</v>
      </c>
      <c r="D80" s="371" t="s">
        <v>15</v>
      </c>
      <c r="E80" s="371" t="s">
        <v>6284</v>
      </c>
      <c r="F80" s="370" t="s">
        <v>16</v>
      </c>
      <c r="G80" s="369">
        <v>163.69999999999999</v>
      </c>
      <c r="H80" s="369"/>
      <c r="I80" s="368">
        <v>500</v>
      </c>
      <c r="J80" s="367" t="str">
        <f>IF(K80="","",G80-($J$9*G80))</f>
        <v/>
      </c>
      <c r="K80" s="366"/>
    </row>
    <row r="81" spans="1:11" ht="15" customHeight="1" x14ac:dyDescent="0.25">
      <c r="A81" s="373" t="s">
        <v>6462</v>
      </c>
      <c r="B81" s="372" t="s">
        <v>180</v>
      </c>
      <c r="C81" s="371" t="s">
        <v>6060</v>
      </c>
      <c r="D81" s="371" t="s">
        <v>15</v>
      </c>
      <c r="E81" s="371" t="s">
        <v>6265</v>
      </c>
      <c r="F81" s="370" t="s">
        <v>16</v>
      </c>
      <c r="G81" s="369">
        <v>146.1</v>
      </c>
      <c r="H81" s="369"/>
      <c r="I81" s="368">
        <v>192</v>
      </c>
      <c r="J81" s="367" t="str">
        <f>IF(K81="","",G81-($J$9*G81))</f>
        <v/>
      </c>
      <c r="K81" s="366"/>
    </row>
    <row r="82" spans="1:11" ht="15" customHeight="1" x14ac:dyDescent="0.25">
      <c r="A82" s="373" t="s">
        <v>6461</v>
      </c>
      <c r="B82" s="372" t="s">
        <v>180</v>
      </c>
      <c r="C82" s="371" t="s">
        <v>6060</v>
      </c>
      <c r="D82" s="371" t="s">
        <v>15</v>
      </c>
      <c r="E82" s="371" t="s">
        <v>4333</v>
      </c>
      <c r="F82" s="370" t="s">
        <v>16</v>
      </c>
      <c r="G82" s="369">
        <v>128.6</v>
      </c>
      <c r="H82" s="369"/>
      <c r="I82" s="368">
        <v>124</v>
      </c>
      <c r="J82" s="367" t="str">
        <f>IF(K82="","",G82-($J$9*G82))</f>
        <v/>
      </c>
      <c r="K82" s="366"/>
    </row>
    <row r="83" spans="1:11" ht="15" customHeight="1" x14ac:dyDescent="0.25">
      <c r="A83" s="373" t="s">
        <v>6460</v>
      </c>
      <c r="B83" s="372" t="s">
        <v>180</v>
      </c>
      <c r="C83" s="371" t="s">
        <v>6060</v>
      </c>
      <c r="D83" s="371" t="s">
        <v>15</v>
      </c>
      <c r="E83" s="371" t="s">
        <v>4305</v>
      </c>
      <c r="F83" s="370" t="s">
        <v>16</v>
      </c>
      <c r="G83" s="369">
        <v>111.05</v>
      </c>
      <c r="H83" s="369"/>
      <c r="I83" s="368">
        <v>135</v>
      </c>
      <c r="J83" s="367" t="str">
        <f>IF(K83="","",G83-($J$9*G83))</f>
        <v/>
      </c>
      <c r="K83" s="366"/>
    </row>
    <row r="84" spans="1:11" ht="15" customHeight="1" x14ac:dyDescent="0.25">
      <c r="A84" s="373" t="s">
        <v>6459</v>
      </c>
      <c r="B84" s="372" t="s">
        <v>180</v>
      </c>
      <c r="C84" s="371" t="s">
        <v>6060</v>
      </c>
      <c r="D84" s="371" t="s">
        <v>2004</v>
      </c>
      <c r="E84" s="371" t="s">
        <v>2508</v>
      </c>
      <c r="F84" s="370" t="s">
        <v>16</v>
      </c>
      <c r="G84" s="369">
        <v>133.55000000000001</v>
      </c>
      <c r="H84" s="369"/>
      <c r="I84" s="368">
        <v>79</v>
      </c>
      <c r="J84" s="367" t="str">
        <f>IF(K84="","",G84-($J$9*G84))</f>
        <v/>
      </c>
      <c r="K84" s="366"/>
    </row>
    <row r="85" spans="1:11" ht="15" customHeight="1" x14ac:dyDescent="0.25">
      <c r="A85" s="373" t="s">
        <v>6458</v>
      </c>
      <c r="B85" s="372" t="s">
        <v>180</v>
      </c>
      <c r="C85" s="371" t="s">
        <v>6060</v>
      </c>
      <c r="D85" s="371" t="s">
        <v>2004</v>
      </c>
      <c r="E85" s="371" t="s">
        <v>2777</v>
      </c>
      <c r="F85" s="370" t="s">
        <v>16</v>
      </c>
      <c r="G85" s="369">
        <v>105.3</v>
      </c>
      <c r="H85" s="369"/>
      <c r="I85" s="368">
        <v>61</v>
      </c>
      <c r="J85" s="367" t="str">
        <f>IF(K85="","",G85-($J$9*G85))</f>
        <v/>
      </c>
      <c r="K85" s="366"/>
    </row>
    <row r="86" spans="1:11" ht="15" customHeight="1" x14ac:dyDescent="0.25">
      <c r="A86" s="373" t="s">
        <v>6457</v>
      </c>
      <c r="B86" s="372" t="s">
        <v>180</v>
      </c>
      <c r="C86" s="371" t="s">
        <v>6060</v>
      </c>
      <c r="D86" s="371" t="s">
        <v>2004</v>
      </c>
      <c r="E86" s="371" t="s">
        <v>6321</v>
      </c>
      <c r="F86" s="370" t="s">
        <v>16</v>
      </c>
      <c r="G86" s="369">
        <v>92.85</v>
      </c>
      <c r="H86" s="369"/>
      <c r="I86" s="368">
        <v>76</v>
      </c>
      <c r="J86" s="367" t="str">
        <f>IF(K86="","",G86-($J$9*G86))</f>
        <v/>
      </c>
      <c r="K86" s="366"/>
    </row>
    <row r="87" spans="1:11" ht="15" customHeight="1" x14ac:dyDescent="0.25">
      <c r="A87" s="373" t="s">
        <v>6456</v>
      </c>
      <c r="B87" s="372" t="s">
        <v>180</v>
      </c>
      <c r="C87" s="371" t="s">
        <v>6060</v>
      </c>
      <c r="D87" s="371" t="s">
        <v>2004</v>
      </c>
      <c r="E87" s="371" t="s">
        <v>2709</v>
      </c>
      <c r="F87" s="370" t="s">
        <v>16</v>
      </c>
      <c r="G87" s="369">
        <v>80.599999999999994</v>
      </c>
      <c r="H87" s="369"/>
      <c r="I87" s="368">
        <v>46</v>
      </c>
      <c r="J87" s="367" t="str">
        <f>IF(K87="","",G87-($J$9*G87))</f>
        <v/>
      </c>
      <c r="K87" s="366"/>
    </row>
    <row r="88" spans="1:11" ht="15" customHeight="1" x14ac:dyDescent="0.25">
      <c r="A88" s="373" t="s">
        <v>6455</v>
      </c>
      <c r="B88" s="372" t="s">
        <v>180</v>
      </c>
      <c r="C88" s="371" t="s">
        <v>6060</v>
      </c>
      <c r="D88" s="371" t="s">
        <v>2004</v>
      </c>
      <c r="E88" s="371" t="s">
        <v>6302</v>
      </c>
      <c r="F88" s="370" t="s">
        <v>16</v>
      </c>
      <c r="G88" s="369">
        <v>67.900000000000006</v>
      </c>
      <c r="H88" s="369"/>
      <c r="I88" s="368">
        <v>7</v>
      </c>
      <c r="J88" s="367" t="str">
        <f>IF(K88="","",G88-($J$9*G88))</f>
        <v/>
      </c>
      <c r="K88" s="366"/>
    </row>
    <row r="89" spans="1:11" ht="15" customHeight="1" x14ac:dyDescent="0.25">
      <c r="A89" s="373" t="s">
        <v>6454</v>
      </c>
      <c r="B89" s="372" t="s">
        <v>181</v>
      </c>
      <c r="C89" s="371" t="s">
        <v>6054</v>
      </c>
      <c r="D89" s="371" t="s">
        <v>15</v>
      </c>
      <c r="E89" s="371" t="s">
        <v>6284</v>
      </c>
      <c r="F89" s="370" t="s">
        <v>16</v>
      </c>
      <c r="G89" s="369">
        <v>167.2</v>
      </c>
      <c r="H89" s="369"/>
      <c r="I89" s="368">
        <v>92</v>
      </c>
      <c r="J89" s="367" t="str">
        <f>IF(K89="","",G89-($J$9*G89))</f>
        <v/>
      </c>
      <c r="K89" s="366"/>
    </row>
    <row r="90" spans="1:11" ht="15" customHeight="1" x14ac:dyDescent="0.25">
      <c r="A90" s="373" t="s">
        <v>6453</v>
      </c>
      <c r="B90" s="372" t="s">
        <v>181</v>
      </c>
      <c r="C90" s="371" t="s">
        <v>6054</v>
      </c>
      <c r="D90" s="371" t="s">
        <v>15</v>
      </c>
      <c r="E90" s="371" t="s">
        <v>6265</v>
      </c>
      <c r="F90" s="370" t="s">
        <v>16</v>
      </c>
      <c r="G90" s="369">
        <v>149.19999999999999</v>
      </c>
      <c r="H90" s="369"/>
      <c r="I90" s="368">
        <v>150</v>
      </c>
      <c r="J90" s="367" t="str">
        <f>IF(K90="","",G90-($J$9*G90))</f>
        <v/>
      </c>
      <c r="K90" s="366"/>
    </row>
    <row r="91" spans="1:11" ht="15" customHeight="1" x14ac:dyDescent="0.25">
      <c r="A91" s="373" t="s">
        <v>6452</v>
      </c>
      <c r="B91" s="372" t="s">
        <v>181</v>
      </c>
      <c r="C91" s="371" t="s">
        <v>6054</v>
      </c>
      <c r="D91" s="371" t="s">
        <v>15</v>
      </c>
      <c r="E91" s="371" t="s">
        <v>4333</v>
      </c>
      <c r="F91" s="370" t="s">
        <v>16</v>
      </c>
      <c r="G91" s="369">
        <v>128.6</v>
      </c>
      <c r="H91" s="369"/>
      <c r="I91" s="368">
        <v>130</v>
      </c>
      <c r="J91" s="367" t="str">
        <f>IF(K91="","",G91-($J$9*G91))</f>
        <v/>
      </c>
      <c r="K91" s="366"/>
    </row>
    <row r="92" spans="1:11" ht="15" customHeight="1" x14ac:dyDescent="0.25">
      <c r="A92" s="373" t="s">
        <v>6451</v>
      </c>
      <c r="B92" s="372" t="s">
        <v>181</v>
      </c>
      <c r="C92" s="371" t="s">
        <v>6054</v>
      </c>
      <c r="D92" s="371" t="s">
        <v>15</v>
      </c>
      <c r="E92" s="371" t="s">
        <v>4305</v>
      </c>
      <c r="F92" s="370" t="s">
        <v>16</v>
      </c>
      <c r="G92" s="369">
        <v>111.15</v>
      </c>
      <c r="H92" s="369"/>
      <c r="I92" s="368">
        <v>45</v>
      </c>
      <c r="J92" s="367" t="str">
        <f>IF(K92="","",G92-($J$9*G92))</f>
        <v/>
      </c>
      <c r="K92" s="366"/>
    </row>
    <row r="93" spans="1:11" ht="15" customHeight="1" x14ac:dyDescent="0.25">
      <c r="A93" s="373" t="s">
        <v>6450</v>
      </c>
      <c r="B93" s="372" t="s">
        <v>181</v>
      </c>
      <c r="C93" s="371" t="s">
        <v>6054</v>
      </c>
      <c r="D93" s="371" t="s">
        <v>2004</v>
      </c>
      <c r="E93" s="371" t="s">
        <v>2777</v>
      </c>
      <c r="F93" s="370" t="s">
        <v>16</v>
      </c>
      <c r="G93" s="369">
        <v>90</v>
      </c>
      <c r="H93" s="369"/>
      <c r="I93" s="368">
        <v>57</v>
      </c>
      <c r="J93" s="367" t="str">
        <f>IF(K93="","",G93-($J$9*G93))</f>
        <v/>
      </c>
      <c r="K93" s="366"/>
    </row>
    <row r="94" spans="1:11" ht="15" customHeight="1" x14ac:dyDescent="0.25">
      <c r="A94" s="373" t="s">
        <v>6449</v>
      </c>
      <c r="B94" s="372" t="s">
        <v>181</v>
      </c>
      <c r="C94" s="371" t="s">
        <v>6054</v>
      </c>
      <c r="D94" s="371" t="s">
        <v>2004</v>
      </c>
      <c r="E94" s="371" t="s">
        <v>6321</v>
      </c>
      <c r="F94" s="370" t="s">
        <v>16</v>
      </c>
      <c r="G94" s="369">
        <v>86.4</v>
      </c>
      <c r="H94" s="369"/>
      <c r="I94" s="368">
        <v>89</v>
      </c>
      <c r="J94" s="367" t="str">
        <f>IF(K94="","",G94-($J$9*G94))</f>
        <v/>
      </c>
      <c r="K94" s="366"/>
    </row>
    <row r="95" spans="1:11" ht="15" customHeight="1" x14ac:dyDescent="0.25">
      <c r="A95" s="373" t="s">
        <v>6448</v>
      </c>
      <c r="B95" s="372" t="s">
        <v>181</v>
      </c>
      <c r="C95" s="371" t="s">
        <v>6054</v>
      </c>
      <c r="D95" s="371" t="s">
        <v>2004</v>
      </c>
      <c r="E95" s="371" t="s">
        <v>2709</v>
      </c>
      <c r="F95" s="370" t="s">
        <v>16</v>
      </c>
      <c r="G95" s="369">
        <v>82.8</v>
      </c>
      <c r="H95" s="369"/>
      <c r="I95" s="368">
        <v>66</v>
      </c>
      <c r="J95" s="367" t="str">
        <f>IF(K95="","",G95-($J$9*G95))</f>
        <v/>
      </c>
      <c r="K95" s="366"/>
    </row>
    <row r="96" spans="1:11" ht="15" customHeight="1" x14ac:dyDescent="0.25">
      <c r="A96" s="373" t="s">
        <v>6447</v>
      </c>
      <c r="B96" s="372" t="s">
        <v>181</v>
      </c>
      <c r="C96" s="371" t="s">
        <v>6054</v>
      </c>
      <c r="D96" s="371" t="s">
        <v>2004</v>
      </c>
      <c r="E96" s="371" t="s">
        <v>6302</v>
      </c>
      <c r="F96" s="370" t="s">
        <v>16</v>
      </c>
      <c r="G96" s="369">
        <v>79.650000000000006</v>
      </c>
      <c r="H96" s="369"/>
      <c r="I96" s="368">
        <v>36</v>
      </c>
      <c r="J96" s="367" t="str">
        <f>IF(K96="","",G96-($J$9*G96))</f>
        <v/>
      </c>
      <c r="K96" s="366"/>
    </row>
    <row r="97" spans="1:11" ht="15" customHeight="1" x14ac:dyDescent="0.25">
      <c r="A97" s="373" t="s">
        <v>6446</v>
      </c>
      <c r="B97" s="372" t="s">
        <v>2001</v>
      </c>
      <c r="C97" s="371" t="s">
        <v>6050</v>
      </c>
      <c r="D97" s="371" t="s">
        <v>15</v>
      </c>
      <c r="E97" s="371" t="s">
        <v>2506</v>
      </c>
      <c r="F97" s="370" t="s">
        <v>16</v>
      </c>
      <c r="G97" s="369">
        <v>193.8</v>
      </c>
      <c r="H97" s="369"/>
      <c r="I97" s="368">
        <v>41</v>
      </c>
      <c r="J97" s="367" t="str">
        <f>IF(K97="","",G97-($J$9*G97))</f>
        <v/>
      </c>
      <c r="K97" s="366"/>
    </row>
    <row r="98" spans="1:11" ht="15" customHeight="1" x14ac:dyDescent="0.25">
      <c r="A98" s="373" t="s">
        <v>6445</v>
      </c>
      <c r="B98" s="372" t="s">
        <v>2001</v>
      </c>
      <c r="C98" s="371" t="s">
        <v>6050</v>
      </c>
      <c r="D98" s="371" t="s">
        <v>15</v>
      </c>
      <c r="E98" s="371" t="s">
        <v>6284</v>
      </c>
      <c r="F98" s="370" t="s">
        <v>16</v>
      </c>
      <c r="G98" s="369">
        <v>173</v>
      </c>
      <c r="H98" s="369"/>
      <c r="I98" s="368">
        <v>175</v>
      </c>
      <c r="J98" s="367" t="str">
        <f>IF(K98="","",G98-($J$9*G98))</f>
        <v/>
      </c>
      <c r="K98" s="366"/>
    </row>
    <row r="99" spans="1:11" ht="15" customHeight="1" x14ac:dyDescent="0.25">
      <c r="A99" s="373" t="s">
        <v>6444</v>
      </c>
      <c r="B99" s="372" t="s">
        <v>2001</v>
      </c>
      <c r="C99" s="371" t="s">
        <v>6050</v>
      </c>
      <c r="D99" s="371" t="s">
        <v>15</v>
      </c>
      <c r="E99" s="371" t="s">
        <v>6265</v>
      </c>
      <c r="F99" s="370" t="s">
        <v>16</v>
      </c>
      <c r="G99" s="369">
        <v>154.44999999999999</v>
      </c>
      <c r="H99" s="369"/>
      <c r="I99" s="368">
        <v>110</v>
      </c>
      <c r="J99" s="367" t="str">
        <f>IF(K99="","",G99-($J$9*G99))</f>
        <v/>
      </c>
      <c r="K99" s="366"/>
    </row>
    <row r="100" spans="1:11" ht="15" customHeight="1" x14ac:dyDescent="0.25">
      <c r="A100" s="373" t="s">
        <v>6443</v>
      </c>
      <c r="B100" s="372" t="s">
        <v>2001</v>
      </c>
      <c r="C100" s="371" t="s">
        <v>6050</v>
      </c>
      <c r="D100" s="371" t="s">
        <v>15</v>
      </c>
      <c r="E100" s="371" t="s">
        <v>4333</v>
      </c>
      <c r="F100" s="370" t="s">
        <v>16</v>
      </c>
      <c r="G100" s="369">
        <v>135.94999999999999</v>
      </c>
      <c r="H100" s="369"/>
      <c r="I100" s="368">
        <v>106</v>
      </c>
      <c r="J100" s="367" t="str">
        <f>IF(K100="","",G100-($J$9*G100))</f>
        <v/>
      </c>
      <c r="K100" s="366"/>
    </row>
    <row r="101" spans="1:11" ht="15" customHeight="1" x14ac:dyDescent="0.25">
      <c r="A101" s="373" t="s">
        <v>6442</v>
      </c>
      <c r="B101" s="372" t="s">
        <v>2001</v>
      </c>
      <c r="C101" s="371" t="s">
        <v>6050</v>
      </c>
      <c r="D101" s="371" t="s">
        <v>15</v>
      </c>
      <c r="E101" s="371" t="s">
        <v>4305</v>
      </c>
      <c r="F101" s="370" t="s">
        <v>16</v>
      </c>
      <c r="G101" s="369">
        <v>117.45</v>
      </c>
      <c r="H101" s="369"/>
      <c r="I101" s="368">
        <v>21</v>
      </c>
      <c r="J101" s="367" t="str">
        <f>IF(K101="","",G101-($J$9*G101))</f>
        <v/>
      </c>
      <c r="K101" s="366"/>
    </row>
    <row r="102" spans="1:11" ht="15" customHeight="1" x14ac:dyDescent="0.25">
      <c r="A102" s="373" t="s">
        <v>6441</v>
      </c>
      <c r="B102" s="372" t="s">
        <v>2001</v>
      </c>
      <c r="C102" s="371" t="s">
        <v>6050</v>
      </c>
      <c r="D102" s="371" t="s">
        <v>2004</v>
      </c>
      <c r="E102" s="371" t="s">
        <v>2508</v>
      </c>
      <c r="F102" s="370" t="s">
        <v>16</v>
      </c>
      <c r="G102" s="369">
        <v>130</v>
      </c>
      <c r="H102" s="369"/>
      <c r="I102" s="368">
        <v>24</v>
      </c>
      <c r="J102" s="367" t="str">
        <f>IF(K102="","",G102-($J$9*G102))</f>
        <v/>
      </c>
      <c r="K102" s="366"/>
    </row>
    <row r="103" spans="1:11" ht="15" customHeight="1" x14ac:dyDescent="0.25">
      <c r="A103" s="373" t="s">
        <v>6440</v>
      </c>
      <c r="B103" s="372" t="s">
        <v>2001</v>
      </c>
      <c r="C103" s="371" t="s">
        <v>6050</v>
      </c>
      <c r="D103" s="371" t="s">
        <v>2004</v>
      </c>
      <c r="E103" s="371" t="s">
        <v>2777</v>
      </c>
      <c r="F103" s="370" t="s">
        <v>16</v>
      </c>
      <c r="G103" s="369">
        <v>114.95</v>
      </c>
      <c r="H103" s="369"/>
      <c r="I103" s="368">
        <v>35</v>
      </c>
      <c r="J103" s="367" t="str">
        <f>IF(K103="","",G103-($J$9*G103))</f>
        <v/>
      </c>
      <c r="K103" s="366"/>
    </row>
    <row r="104" spans="1:11" ht="15" customHeight="1" x14ac:dyDescent="0.25">
      <c r="A104" s="373" t="s">
        <v>6439</v>
      </c>
      <c r="B104" s="372" t="s">
        <v>2001</v>
      </c>
      <c r="C104" s="371" t="s">
        <v>6050</v>
      </c>
      <c r="D104" s="371" t="s">
        <v>2004</v>
      </c>
      <c r="E104" s="371" t="s">
        <v>6321</v>
      </c>
      <c r="F104" s="370" t="s">
        <v>16</v>
      </c>
      <c r="G104" s="369">
        <v>101.4</v>
      </c>
      <c r="H104" s="369"/>
      <c r="I104" s="368">
        <v>39</v>
      </c>
      <c r="J104" s="367" t="str">
        <f>IF(K104="","",G104-($J$9*G104))</f>
        <v/>
      </c>
      <c r="K104" s="366"/>
    </row>
    <row r="105" spans="1:11" ht="15" customHeight="1" x14ac:dyDescent="0.25">
      <c r="A105" s="373" t="s">
        <v>6438</v>
      </c>
      <c r="B105" s="372" t="s">
        <v>2001</v>
      </c>
      <c r="C105" s="371" t="s">
        <v>6050</v>
      </c>
      <c r="D105" s="371" t="s">
        <v>2004</v>
      </c>
      <c r="E105" s="371" t="s">
        <v>6302</v>
      </c>
      <c r="F105" s="370" t="s">
        <v>16</v>
      </c>
      <c r="G105" s="369">
        <v>71.7</v>
      </c>
      <c r="H105" s="369"/>
      <c r="I105" s="368">
        <v>6</v>
      </c>
      <c r="J105" s="367" t="str">
        <f>IF(K105="","",G105-($J$9*G105))</f>
        <v/>
      </c>
      <c r="K105" s="366"/>
    </row>
    <row r="106" spans="1:11" ht="15" customHeight="1" x14ac:dyDescent="0.25">
      <c r="A106" s="373" t="s">
        <v>6437</v>
      </c>
      <c r="B106" s="372" t="s">
        <v>1949</v>
      </c>
      <c r="C106" s="371" t="s">
        <v>3505</v>
      </c>
      <c r="D106" s="371" t="s">
        <v>2258</v>
      </c>
      <c r="E106" s="371" t="s">
        <v>2693</v>
      </c>
      <c r="F106" s="370" t="s">
        <v>20</v>
      </c>
      <c r="G106" s="369">
        <v>154.65</v>
      </c>
      <c r="H106" s="369">
        <v>1.5</v>
      </c>
      <c r="I106" s="368">
        <v>202</v>
      </c>
      <c r="J106" s="367" t="str">
        <f>IF(K106="","",G106-($J$9*G106))</f>
        <v/>
      </c>
      <c r="K106" s="366"/>
    </row>
    <row r="107" spans="1:11" ht="15" customHeight="1" x14ac:dyDescent="0.25">
      <c r="A107" s="373" t="s">
        <v>6436</v>
      </c>
      <c r="B107" s="372" t="s">
        <v>1949</v>
      </c>
      <c r="C107" s="371" t="s">
        <v>3505</v>
      </c>
      <c r="D107" s="371" t="s">
        <v>2258</v>
      </c>
      <c r="E107" s="371" t="s">
        <v>2475</v>
      </c>
      <c r="F107" s="370" t="s">
        <v>20</v>
      </c>
      <c r="G107" s="369">
        <v>138.44999999999999</v>
      </c>
      <c r="H107" s="369">
        <v>1.5</v>
      </c>
      <c r="I107" s="368">
        <v>13</v>
      </c>
      <c r="J107" s="367" t="str">
        <f>IF(K107="","",G107-($J$9*G107))</f>
        <v/>
      </c>
      <c r="K107" s="366"/>
    </row>
    <row r="108" spans="1:11" ht="15" customHeight="1" x14ac:dyDescent="0.25">
      <c r="A108" s="373" t="s">
        <v>6435</v>
      </c>
      <c r="B108" s="372" t="s">
        <v>1949</v>
      </c>
      <c r="C108" s="371" t="s">
        <v>3505</v>
      </c>
      <c r="D108" s="371" t="s">
        <v>2258</v>
      </c>
      <c r="E108" s="371" t="s">
        <v>2508</v>
      </c>
      <c r="F108" s="370" t="s">
        <v>20</v>
      </c>
      <c r="G108" s="369">
        <v>122.05</v>
      </c>
      <c r="H108" s="369">
        <v>1.5</v>
      </c>
      <c r="I108" s="368">
        <v>286</v>
      </c>
      <c r="J108" s="367" t="str">
        <f>IF(K108="","",G108-($J$9*G108))</f>
        <v/>
      </c>
      <c r="K108" s="366"/>
    </row>
    <row r="109" spans="1:11" ht="15" customHeight="1" x14ac:dyDescent="0.25">
      <c r="A109" s="373" t="s">
        <v>6434</v>
      </c>
      <c r="B109" s="372" t="s">
        <v>1949</v>
      </c>
      <c r="C109" s="371" t="s">
        <v>3505</v>
      </c>
      <c r="D109" s="371" t="s">
        <v>2258</v>
      </c>
      <c r="E109" s="371" t="s">
        <v>2777</v>
      </c>
      <c r="F109" s="370" t="s">
        <v>20</v>
      </c>
      <c r="G109" s="369">
        <v>100.9</v>
      </c>
      <c r="H109" s="369">
        <v>1.5</v>
      </c>
      <c r="I109" s="368">
        <v>186</v>
      </c>
      <c r="J109" s="367" t="str">
        <f>IF(K109="","",G109-($J$9*G109))</f>
        <v/>
      </c>
      <c r="K109" s="366"/>
    </row>
    <row r="110" spans="1:11" ht="15" customHeight="1" x14ac:dyDescent="0.25">
      <c r="A110" s="373" t="s">
        <v>6433</v>
      </c>
      <c r="B110" s="372" t="s">
        <v>1949</v>
      </c>
      <c r="C110" s="371" t="s">
        <v>3505</v>
      </c>
      <c r="D110" s="371" t="s">
        <v>2258</v>
      </c>
      <c r="E110" s="371" t="s">
        <v>2709</v>
      </c>
      <c r="F110" s="370" t="s">
        <v>20</v>
      </c>
      <c r="G110" s="369">
        <v>83.45</v>
      </c>
      <c r="H110" s="369">
        <v>1.5</v>
      </c>
      <c r="I110" s="368">
        <v>19</v>
      </c>
      <c r="J110" s="367" t="str">
        <f>IF(K110="","",G110-($J$9*G110))</f>
        <v/>
      </c>
      <c r="K110" s="366"/>
    </row>
    <row r="111" spans="1:11" ht="15" customHeight="1" x14ac:dyDescent="0.25">
      <c r="A111" s="373" t="s">
        <v>6432</v>
      </c>
      <c r="B111" s="372" t="s">
        <v>6430</v>
      </c>
      <c r="C111" s="371" t="s">
        <v>6429</v>
      </c>
      <c r="D111" s="371" t="s">
        <v>2258</v>
      </c>
      <c r="E111" s="371" t="s">
        <v>2777</v>
      </c>
      <c r="F111" s="370" t="s">
        <v>16</v>
      </c>
      <c r="G111" s="369">
        <v>100.9</v>
      </c>
      <c r="H111" s="369">
        <v>1</v>
      </c>
      <c r="I111" s="368">
        <v>277</v>
      </c>
      <c r="J111" s="367" t="str">
        <f>IF(K111="","",G111-($J$9*G111))</f>
        <v/>
      </c>
      <c r="K111" s="366"/>
    </row>
    <row r="112" spans="1:11" ht="15" customHeight="1" x14ac:dyDescent="0.25">
      <c r="A112" s="373" t="s">
        <v>6431</v>
      </c>
      <c r="B112" s="372" t="s">
        <v>6430</v>
      </c>
      <c r="C112" s="371" t="s">
        <v>6429</v>
      </c>
      <c r="D112" s="371" t="s">
        <v>2258</v>
      </c>
      <c r="E112" s="371" t="s">
        <v>2709</v>
      </c>
      <c r="F112" s="370" t="s">
        <v>16</v>
      </c>
      <c r="G112" s="369">
        <v>83.45</v>
      </c>
      <c r="H112" s="369">
        <v>1</v>
      </c>
      <c r="I112" s="368">
        <v>352</v>
      </c>
      <c r="J112" s="367" t="str">
        <f>IF(K112="","",G112-($J$9*G112))</f>
        <v/>
      </c>
      <c r="K112" s="366"/>
    </row>
    <row r="113" spans="1:11" ht="15" customHeight="1" x14ac:dyDescent="0.25">
      <c r="A113" s="373" t="s">
        <v>6428</v>
      </c>
      <c r="B113" s="372" t="s">
        <v>6425</v>
      </c>
      <c r="C113" s="371" t="s">
        <v>6424</v>
      </c>
      <c r="D113" s="371" t="s">
        <v>2258</v>
      </c>
      <c r="E113" s="371" t="s">
        <v>2777</v>
      </c>
      <c r="F113" s="370" t="s">
        <v>19</v>
      </c>
      <c r="G113" s="369">
        <v>70.7</v>
      </c>
      <c r="H113" s="369">
        <v>1</v>
      </c>
      <c r="I113" s="368">
        <v>118</v>
      </c>
      <c r="J113" s="367" t="str">
        <f>IF(K113="","",G113-($J$9*G113))</f>
        <v/>
      </c>
      <c r="K113" s="366"/>
    </row>
    <row r="114" spans="1:11" ht="15" customHeight="1" x14ac:dyDescent="0.25">
      <c r="A114" s="373" t="s">
        <v>6427</v>
      </c>
      <c r="B114" s="372" t="s">
        <v>6425</v>
      </c>
      <c r="C114" s="371" t="s">
        <v>6424</v>
      </c>
      <c r="D114" s="371" t="s">
        <v>2258</v>
      </c>
      <c r="E114" s="371" t="s">
        <v>2709</v>
      </c>
      <c r="F114" s="370" t="s">
        <v>19</v>
      </c>
      <c r="G114" s="369">
        <v>58.1</v>
      </c>
      <c r="H114" s="369">
        <v>1</v>
      </c>
      <c r="I114" s="368">
        <v>500</v>
      </c>
      <c r="J114" s="367" t="str">
        <f>IF(K114="","",G114-($J$9*G114))</f>
        <v/>
      </c>
      <c r="K114" s="366"/>
    </row>
    <row r="115" spans="1:11" ht="15" customHeight="1" x14ac:dyDescent="0.25">
      <c r="A115" s="373" t="s">
        <v>6426</v>
      </c>
      <c r="B115" s="372" t="s">
        <v>6425</v>
      </c>
      <c r="C115" s="371" t="s">
        <v>6424</v>
      </c>
      <c r="D115" s="371" t="s">
        <v>2258</v>
      </c>
      <c r="E115" s="371" t="s">
        <v>3157</v>
      </c>
      <c r="F115" s="370" t="s">
        <v>19</v>
      </c>
      <c r="G115" s="369">
        <v>45.1</v>
      </c>
      <c r="H115" s="369">
        <v>1</v>
      </c>
      <c r="I115" s="368">
        <v>143</v>
      </c>
      <c r="J115" s="367" t="str">
        <f>IF(K115="","",G115-($J$9*G115))</f>
        <v/>
      </c>
      <c r="K115" s="366"/>
    </row>
    <row r="116" spans="1:11" ht="15" customHeight="1" x14ac:dyDescent="0.25">
      <c r="A116" s="373" t="s">
        <v>6423</v>
      </c>
      <c r="B116" s="372" t="s">
        <v>1625</v>
      </c>
      <c r="C116" s="371" t="s">
        <v>6418</v>
      </c>
      <c r="D116" s="371" t="s">
        <v>15</v>
      </c>
      <c r="E116" s="371" t="s">
        <v>2660</v>
      </c>
      <c r="F116" s="370" t="s">
        <v>17</v>
      </c>
      <c r="G116" s="369">
        <v>221</v>
      </c>
      <c r="H116" s="369"/>
      <c r="I116" s="368">
        <v>145</v>
      </c>
      <c r="J116" s="367" t="str">
        <f>IF(K116="","",G116-($J$9*G116))</f>
        <v/>
      </c>
      <c r="K116" s="366"/>
    </row>
    <row r="117" spans="1:11" ht="15" customHeight="1" x14ac:dyDescent="0.25">
      <c r="A117" s="373" t="s">
        <v>6422</v>
      </c>
      <c r="B117" s="372" t="s">
        <v>1625</v>
      </c>
      <c r="C117" s="371" t="s">
        <v>6418</v>
      </c>
      <c r="D117" s="371" t="s">
        <v>15</v>
      </c>
      <c r="E117" s="371" t="s">
        <v>2664</v>
      </c>
      <c r="F117" s="370" t="s">
        <v>17</v>
      </c>
      <c r="G117" s="369">
        <v>179.15</v>
      </c>
      <c r="H117" s="369"/>
      <c r="I117" s="368">
        <v>106</v>
      </c>
      <c r="J117" s="367" t="str">
        <f>IF(K117="","",G117-($J$9*G117))</f>
        <v/>
      </c>
      <c r="K117" s="366"/>
    </row>
    <row r="118" spans="1:11" ht="15" customHeight="1" x14ac:dyDescent="0.25">
      <c r="A118" s="373" t="s">
        <v>6421</v>
      </c>
      <c r="B118" s="372" t="s">
        <v>1625</v>
      </c>
      <c r="C118" s="371" t="s">
        <v>6418</v>
      </c>
      <c r="D118" s="371" t="s">
        <v>15</v>
      </c>
      <c r="E118" s="371" t="s">
        <v>2666</v>
      </c>
      <c r="F118" s="370" t="s">
        <v>17</v>
      </c>
      <c r="G118" s="369">
        <v>145.25</v>
      </c>
      <c r="H118" s="369"/>
      <c r="I118" s="368">
        <v>19</v>
      </c>
      <c r="J118" s="367" t="str">
        <f>IF(K118="","",G118-($J$9*G118))</f>
        <v/>
      </c>
      <c r="K118" s="366"/>
    </row>
    <row r="119" spans="1:11" ht="15" customHeight="1" x14ac:dyDescent="0.25">
      <c r="A119" s="373" t="s">
        <v>6420</v>
      </c>
      <c r="B119" s="372" t="s">
        <v>1625</v>
      </c>
      <c r="C119" s="371" t="s">
        <v>6418</v>
      </c>
      <c r="D119" s="371" t="s">
        <v>15</v>
      </c>
      <c r="E119" s="371" t="s">
        <v>2693</v>
      </c>
      <c r="F119" s="370" t="s">
        <v>17</v>
      </c>
      <c r="G119" s="369">
        <v>127.45</v>
      </c>
      <c r="H119" s="369"/>
      <c r="I119" s="368">
        <v>10</v>
      </c>
      <c r="J119" s="367" t="str">
        <f>IF(K119="","",G119-($J$9*G119))</f>
        <v/>
      </c>
      <c r="K119" s="366"/>
    </row>
    <row r="120" spans="1:11" ht="15" customHeight="1" x14ac:dyDescent="0.25">
      <c r="A120" s="373" t="s">
        <v>6419</v>
      </c>
      <c r="B120" s="372" t="s">
        <v>1625</v>
      </c>
      <c r="C120" s="371" t="s">
        <v>6418</v>
      </c>
      <c r="D120" s="371" t="s">
        <v>15</v>
      </c>
      <c r="E120" s="371" t="s">
        <v>2508</v>
      </c>
      <c r="F120" s="370" t="s">
        <v>17</v>
      </c>
      <c r="G120" s="369">
        <v>89.65</v>
      </c>
      <c r="H120" s="369"/>
      <c r="I120" s="368">
        <v>6</v>
      </c>
      <c r="J120" s="367" t="str">
        <f>IF(K120="","",G120-($J$9*G120))</f>
        <v/>
      </c>
      <c r="K120" s="366"/>
    </row>
    <row r="121" spans="1:11" ht="15" customHeight="1" x14ac:dyDescent="0.25">
      <c r="A121" s="373" t="s">
        <v>6417</v>
      </c>
      <c r="B121" s="372" t="s">
        <v>1592</v>
      </c>
      <c r="C121" s="371" t="s">
        <v>3259</v>
      </c>
      <c r="D121" s="371" t="s">
        <v>15</v>
      </c>
      <c r="E121" s="371" t="s">
        <v>6265</v>
      </c>
      <c r="F121" s="370" t="s">
        <v>20</v>
      </c>
      <c r="G121" s="369">
        <v>164.05</v>
      </c>
      <c r="H121" s="369">
        <v>2</v>
      </c>
      <c r="I121" s="368">
        <v>10</v>
      </c>
      <c r="J121" s="367" t="str">
        <f>IF(K121="","",G121-($J$9*G121))</f>
        <v/>
      </c>
      <c r="K121" s="366"/>
    </row>
    <row r="122" spans="1:11" ht="15" customHeight="1" x14ac:dyDescent="0.25">
      <c r="A122" s="373" t="s">
        <v>6416</v>
      </c>
      <c r="B122" s="372" t="s">
        <v>6414</v>
      </c>
      <c r="C122" s="371" t="s">
        <v>6413</v>
      </c>
      <c r="D122" s="371" t="s">
        <v>15</v>
      </c>
      <c r="E122" s="371" t="s">
        <v>6265</v>
      </c>
      <c r="F122" s="370" t="s">
        <v>20</v>
      </c>
      <c r="G122" s="369">
        <v>144.25</v>
      </c>
      <c r="H122" s="369">
        <v>1.5</v>
      </c>
      <c r="I122" s="368">
        <v>2</v>
      </c>
      <c r="J122" s="367" t="str">
        <f>IF(K122="","",G122-($J$9*G122))</f>
        <v/>
      </c>
      <c r="K122" s="366"/>
    </row>
    <row r="123" spans="1:11" ht="15" customHeight="1" x14ac:dyDescent="0.25">
      <c r="A123" s="373" t="s">
        <v>6415</v>
      </c>
      <c r="B123" s="372" t="s">
        <v>6414</v>
      </c>
      <c r="C123" s="371" t="s">
        <v>6413</v>
      </c>
      <c r="D123" s="371" t="s">
        <v>15</v>
      </c>
      <c r="E123" s="371" t="s">
        <v>4333</v>
      </c>
      <c r="F123" s="370" t="s">
        <v>20</v>
      </c>
      <c r="G123" s="369">
        <v>124.25</v>
      </c>
      <c r="H123" s="369">
        <v>1.5</v>
      </c>
      <c r="I123" s="368">
        <v>21</v>
      </c>
      <c r="J123" s="367" t="str">
        <f>IF(K123="","",G123-($J$9*G123))</f>
        <v/>
      </c>
      <c r="K123" s="366"/>
    </row>
    <row r="124" spans="1:11" ht="15" customHeight="1" x14ac:dyDescent="0.25">
      <c r="A124" s="373" t="s">
        <v>6412</v>
      </c>
      <c r="B124" s="372" t="s">
        <v>188</v>
      </c>
      <c r="C124" s="371" t="s">
        <v>5405</v>
      </c>
      <c r="D124" s="371" t="s">
        <v>15</v>
      </c>
      <c r="E124" s="371" t="s">
        <v>4305</v>
      </c>
      <c r="F124" s="370" t="s">
        <v>189</v>
      </c>
      <c r="G124" s="369">
        <v>131.05000000000001</v>
      </c>
      <c r="H124" s="369">
        <v>2.5</v>
      </c>
      <c r="I124" s="368">
        <v>13</v>
      </c>
      <c r="J124" s="367" t="str">
        <f>IF(K124="","",G124-($J$9*G124))</f>
        <v/>
      </c>
      <c r="K124" s="366"/>
    </row>
    <row r="125" spans="1:11" ht="15" customHeight="1" x14ac:dyDescent="0.25">
      <c r="A125" s="373" t="s">
        <v>6411</v>
      </c>
      <c r="B125" s="372" t="s">
        <v>2241</v>
      </c>
      <c r="C125" s="371" t="s">
        <v>5385</v>
      </c>
      <c r="D125" s="371" t="s">
        <v>15</v>
      </c>
      <c r="E125" s="371" t="s">
        <v>6287</v>
      </c>
      <c r="F125" s="370" t="s">
        <v>16</v>
      </c>
      <c r="G125" s="369">
        <v>205</v>
      </c>
      <c r="H125" s="369">
        <v>1.5</v>
      </c>
      <c r="I125" s="368">
        <v>4</v>
      </c>
      <c r="J125" s="367" t="str">
        <f>IF(K125="","",G125-($J$9*G125))</f>
        <v/>
      </c>
      <c r="K125" s="366"/>
    </row>
    <row r="126" spans="1:11" ht="15" customHeight="1" x14ac:dyDescent="0.25">
      <c r="A126" s="373" t="s">
        <v>6410</v>
      </c>
      <c r="B126" s="372" t="s">
        <v>2241</v>
      </c>
      <c r="C126" s="371" t="s">
        <v>5385</v>
      </c>
      <c r="D126" s="371" t="s">
        <v>15</v>
      </c>
      <c r="E126" s="371" t="s">
        <v>2506</v>
      </c>
      <c r="F126" s="370" t="s">
        <v>16</v>
      </c>
      <c r="G126" s="369">
        <v>180.5</v>
      </c>
      <c r="H126" s="369">
        <v>1.5</v>
      </c>
      <c r="I126" s="368">
        <v>23</v>
      </c>
      <c r="J126" s="367" t="str">
        <f>IF(K126="","",G126-($J$9*G126))</f>
        <v/>
      </c>
      <c r="K126" s="366"/>
    </row>
    <row r="127" spans="1:11" ht="15" customHeight="1" x14ac:dyDescent="0.25">
      <c r="A127" s="373" t="s">
        <v>6409</v>
      </c>
      <c r="B127" s="372" t="s">
        <v>2241</v>
      </c>
      <c r="C127" s="371" t="s">
        <v>5385</v>
      </c>
      <c r="D127" s="371" t="s">
        <v>15</v>
      </c>
      <c r="E127" s="371" t="s">
        <v>6284</v>
      </c>
      <c r="F127" s="370" t="s">
        <v>16</v>
      </c>
      <c r="G127" s="369">
        <v>162.19999999999999</v>
      </c>
      <c r="H127" s="369">
        <v>1.5</v>
      </c>
      <c r="I127" s="368">
        <v>52</v>
      </c>
      <c r="J127" s="367" t="str">
        <f>IF(K127="","",G127-($J$9*G127))</f>
        <v/>
      </c>
      <c r="K127" s="366"/>
    </row>
    <row r="128" spans="1:11" ht="15" customHeight="1" x14ac:dyDescent="0.25">
      <c r="A128" s="373" t="s">
        <v>6408</v>
      </c>
      <c r="B128" s="372" t="s">
        <v>2241</v>
      </c>
      <c r="C128" s="371" t="s">
        <v>5385</v>
      </c>
      <c r="D128" s="371" t="s">
        <v>15</v>
      </c>
      <c r="E128" s="371" t="s">
        <v>6265</v>
      </c>
      <c r="F128" s="370" t="s">
        <v>16</v>
      </c>
      <c r="G128" s="369">
        <v>141.44999999999999</v>
      </c>
      <c r="H128" s="369">
        <v>1.5</v>
      </c>
      <c r="I128" s="368">
        <v>40</v>
      </c>
      <c r="J128" s="367" t="str">
        <f>IF(K128="","",G128-($J$9*G128))</f>
        <v/>
      </c>
      <c r="K128" s="366"/>
    </row>
    <row r="129" spans="1:11" ht="15" customHeight="1" x14ac:dyDescent="0.25">
      <c r="A129" s="373" t="s">
        <v>6407</v>
      </c>
      <c r="B129" s="372" t="s">
        <v>2241</v>
      </c>
      <c r="C129" s="371" t="s">
        <v>5385</v>
      </c>
      <c r="D129" s="371" t="s">
        <v>15</v>
      </c>
      <c r="E129" s="371" t="s">
        <v>4333</v>
      </c>
      <c r="F129" s="370" t="s">
        <v>16</v>
      </c>
      <c r="G129" s="369">
        <v>121.8</v>
      </c>
      <c r="H129" s="369">
        <v>1.5</v>
      </c>
      <c r="I129" s="368">
        <v>75</v>
      </c>
      <c r="J129" s="367" t="str">
        <f>IF(K129="","",G129-($J$9*G129))</f>
        <v/>
      </c>
      <c r="K129" s="366"/>
    </row>
    <row r="130" spans="1:11" ht="15" customHeight="1" x14ac:dyDescent="0.25">
      <c r="A130" s="373" t="s">
        <v>6406</v>
      </c>
      <c r="B130" s="372" t="s">
        <v>2241</v>
      </c>
      <c r="C130" s="371" t="s">
        <v>5385</v>
      </c>
      <c r="D130" s="371" t="s">
        <v>15</v>
      </c>
      <c r="E130" s="371" t="s">
        <v>4305</v>
      </c>
      <c r="F130" s="370" t="s">
        <v>16</v>
      </c>
      <c r="G130" s="369">
        <v>106.1</v>
      </c>
      <c r="H130" s="369">
        <v>1.5</v>
      </c>
      <c r="I130" s="368">
        <v>26</v>
      </c>
      <c r="J130" s="367" t="str">
        <f>IF(K130="","",G130-($J$9*G130))</f>
        <v/>
      </c>
      <c r="K130" s="366"/>
    </row>
    <row r="131" spans="1:11" ht="15" customHeight="1" x14ac:dyDescent="0.25">
      <c r="A131" s="373" t="s">
        <v>6405</v>
      </c>
      <c r="B131" s="372" t="s">
        <v>6404</v>
      </c>
      <c r="C131" s="371" t="s">
        <v>6403</v>
      </c>
      <c r="D131" s="371" t="s">
        <v>15</v>
      </c>
      <c r="E131" s="371" t="s">
        <v>2777</v>
      </c>
      <c r="F131" s="370" t="s">
        <v>16</v>
      </c>
      <c r="G131" s="369">
        <v>55.05</v>
      </c>
      <c r="H131" s="369"/>
      <c r="I131" s="368">
        <v>40</v>
      </c>
      <c r="J131" s="367" t="str">
        <f>IF(K131="","",G131-($J$9*G131))</f>
        <v/>
      </c>
      <c r="K131" s="366"/>
    </row>
    <row r="132" spans="1:11" ht="15" customHeight="1" x14ac:dyDescent="0.25">
      <c r="A132" s="373" t="s">
        <v>6402</v>
      </c>
      <c r="B132" s="372" t="s">
        <v>63</v>
      </c>
      <c r="C132" s="371" t="s">
        <v>3240</v>
      </c>
      <c r="D132" s="371" t="s">
        <v>2258</v>
      </c>
      <c r="E132" s="371" t="s">
        <v>2777</v>
      </c>
      <c r="F132" s="370" t="s">
        <v>16</v>
      </c>
      <c r="G132" s="369">
        <v>58.35</v>
      </c>
      <c r="H132" s="369"/>
      <c r="I132" s="368">
        <v>83</v>
      </c>
      <c r="J132" s="367" t="str">
        <f>IF(K132="","",G132-($J$9*G132))</f>
        <v/>
      </c>
      <c r="K132" s="366"/>
    </row>
    <row r="133" spans="1:11" ht="15" customHeight="1" x14ac:dyDescent="0.25">
      <c r="A133" s="373" t="s">
        <v>6401</v>
      </c>
      <c r="B133" s="372" t="s">
        <v>63</v>
      </c>
      <c r="C133" s="371" t="s">
        <v>3240</v>
      </c>
      <c r="D133" s="371" t="s">
        <v>2258</v>
      </c>
      <c r="E133" s="371" t="s">
        <v>2709</v>
      </c>
      <c r="F133" s="370" t="s">
        <v>16</v>
      </c>
      <c r="G133" s="369">
        <v>49</v>
      </c>
      <c r="H133" s="369"/>
      <c r="I133" s="368">
        <v>39</v>
      </c>
      <c r="J133" s="367" t="str">
        <f>IF(K133="","",G133-($J$9*G133))</f>
        <v/>
      </c>
      <c r="K133" s="366"/>
    </row>
    <row r="134" spans="1:11" ht="15" customHeight="1" x14ac:dyDescent="0.25">
      <c r="A134" s="373" t="s">
        <v>6400</v>
      </c>
      <c r="B134" s="372" t="s">
        <v>191</v>
      </c>
      <c r="C134" s="371" t="s">
        <v>5335</v>
      </c>
      <c r="D134" s="371" t="s">
        <v>15</v>
      </c>
      <c r="E134" s="371" t="s">
        <v>2506</v>
      </c>
      <c r="F134" s="370" t="s">
        <v>16</v>
      </c>
      <c r="G134" s="369">
        <v>150.25</v>
      </c>
      <c r="H134" s="369"/>
      <c r="I134" s="368">
        <v>16</v>
      </c>
      <c r="J134" s="367" t="str">
        <f>IF(K134="","",G134-($J$9*G134))</f>
        <v/>
      </c>
      <c r="K134" s="366"/>
    </row>
    <row r="135" spans="1:11" ht="15" customHeight="1" x14ac:dyDescent="0.25">
      <c r="A135" s="373" t="s">
        <v>6399</v>
      </c>
      <c r="B135" s="372" t="s">
        <v>191</v>
      </c>
      <c r="C135" s="371" t="s">
        <v>5335</v>
      </c>
      <c r="D135" s="371" t="s">
        <v>15</v>
      </c>
      <c r="E135" s="371" t="s">
        <v>6284</v>
      </c>
      <c r="F135" s="370" t="s">
        <v>16</v>
      </c>
      <c r="G135" s="369">
        <v>137.55000000000001</v>
      </c>
      <c r="H135" s="369"/>
      <c r="I135" s="368">
        <v>11</v>
      </c>
      <c r="J135" s="367" t="str">
        <f>IF(K135="","",G135-($J$9*G135))</f>
        <v/>
      </c>
      <c r="K135" s="366"/>
    </row>
    <row r="136" spans="1:11" ht="15" customHeight="1" x14ac:dyDescent="0.25">
      <c r="A136" s="373" t="s">
        <v>6398</v>
      </c>
      <c r="B136" s="372" t="s">
        <v>1432</v>
      </c>
      <c r="C136" s="371" t="s">
        <v>6394</v>
      </c>
      <c r="D136" s="371" t="s">
        <v>15</v>
      </c>
      <c r="E136" s="371" t="s">
        <v>2483</v>
      </c>
      <c r="F136" s="370" t="s">
        <v>16</v>
      </c>
      <c r="G136" s="369">
        <v>190.5</v>
      </c>
      <c r="H136" s="369"/>
      <c r="I136" s="368">
        <v>55</v>
      </c>
      <c r="J136" s="367" t="str">
        <f>IF(K136="","",G136-($J$9*G136))</f>
        <v/>
      </c>
      <c r="K136" s="366"/>
    </row>
    <row r="137" spans="1:11" ht="15" customHeight="1" x14ac:dyDescent="0.25">
      <c r="A137" s="373" t="s">
        <v>6397</v>
      </c>
      <c r="B137" s="372" t="s">
        <v>1432</v>
      </c>
      <c r="C137" s="371" t="s">
        <v>6394</v>
      </c>
      <c r="D137" s="371" t="s">
        <v>15</v>
      </c>
      <c r="E137" s="371" t="s">
        <v>6287</v>
      </c>
      <c r="F137" s="370" t="s">
        <v>16</v>
      </c>
      <c r="G137" s="369">
        <v>170.55</v>
      </c>
      <c r="H137" s="369"/>
      <c r="I137" s="368">
        <v>120</v>
      </c>
      <c r="J137" s="367" t="str">
        <f>IF(K137="","",G137-($J$9*G137))</f>
        <v/>
      </c>
      <c r="K137" s="366"/>
    </row>
    <row r="138" spans="1:11" ht="15" customHeight="1" x14ac:dyDescent="0.25">
      <c r="A138" s="373" t="s">
        <v>6396</v>
      </c>
      <c r="B138" s="372" t="s">
        <v>1432</v>
      </c>
      <c r="C138" s="371" t="s">
        <v>6394</v>
      </c>
      <c r="D138" s="371" t="s">
        <v>15</v>
      </c>
      <c r="E138" s="371" t="s">
        <v>2506</v>
      </c>
      <c r="F138" s="370" t="s">
        <v>16</v>
      </c>
      <c r="G138" s="369">
        <v>152.6</v>
      </c>
      <c r="H138" s="369"/>
      <c r="I138" s="368">
        <v>221</v>
      </c>
      <c r="J138" s="367" t="str">
        <f>IF(K138="","",G138-($J$9*G138))</f>
        <v/>
      </c>
      <c r="K138" s="366"/>
    </row>
    <row r="139" spans="1:11" ht="15" customHeight="1" x14ac:dyDescent="0.25">
      <c r="A139" s="373" t="s">
        <v>6395</v>
      </c>
      <c r="B139" s="372" t="s">
        <v>1432</v>
      </c>
      <c r="C139" s="371" t="s">
        <v>6394</v>
      </c>
      <c r="D139" s="371" t="s">
        <v>15</v>
      </c>
      <c r="E139" s="371" t="s">
        <v>6284</v>
      </c>
      <c r="F139" s="370" t="s">
        <v>16</v>
      </c>
      <c r="G139" s="369">
        <v>136.65</v>
      </c>
      <c r="H139" s="369"/>
      <c r="I139" s="368">
        <v>47</v>
      </c>
      <c r="J139" s="367" t="str">
        <f>IF(K139="","",G139-($J$9*G139))</f>
        <v/>
      </c>
      <c r="K139" s="366"/>
    </row>
    <row r="140" spans="1:11" ht="15" customHeight="1" x14ac:dyDescent="0.25">
      <c r="A140" s="373" t="s">
        <v>6393</v>
      </c>
      <c r="B140" s="372" t="s">
        <v>3219</v>
      </c>
      <c r="C140" s="371" t="s">
        <v>3218</v>
      </c>
      <c r="D140" s="371" t="s">
        <v>15</v>
      </c>
      <c r="E140" s="371" t="s">
        <v>6287</v>
      </c>
      <c r="F140" s="370" t="s">
        <v>20</v>
      </c>
      <c r="G140" s="369">
        <v>217.2</v>
      </c>
      <c r="H140" s="369"/>
      <c r="I140" s="368">
        <v>7</v>
      </c>
      <c r="J140" s="367" t="str">
        <f>IF(K140="","",G140-($J$9*G140))</f>
        <v/>
      </c>
      <c r="K140" s="366"/>
    </row>
    <row r="141" spans="1:11" ht="15" customHeight="1" x14ac:dyDescent="0.25">
      <c r="A141" s="373" t="s">
        <v>6392</v>
      </c>
      <c r="B141" s="372" t="s">
        <v>3219</v>
      </c>
      <c r="C141" s="371" t="s">
        <v>3218</v>
      </c>
      <c r="D141" s="371" t="s">
        <v>15</v>
      </c>
      <c r="E141" s="371" t="s">
        <v>2506</v>
      </c>
      <c r="F141" s="370" t="s">
        <v>20</v>
      </c>
      <c r="G141" s="369">
        <v>181.15</v>
      </c>
      <c r="H141" s="369"/>
      <c r="I141" s="368">
        <v>84</v>
      </c>
      <c r="J141" s="367" t="str">
        <f>IF(K141="","",G141-($J$9*G141))</f>
        <v/>
      </c>
      <c r="K141" s="366"/>
    </row>
    <row r="142" spans="1:11" ht="15" customHeight="1" x14ac:dyDescent="0.25">
      <c r="A142" s="373" t="s">
        <v>6391</v>
      </c>
      <c r="B142" s="372" t="s">
        <v>3219</v>
      </c>
      <c r="C142" s="371" t="s">
        <v>3218</v>
      </c>
      <c r="D142" s="371" t="s">
        <v>15</v>
      </c>
      <c r="E142" s="371" t="s">
        <v>6284</v>
      </c>
      <c r="F142" s="370" t="s">
        <v>20</v>
      </c>
      <c r="G142" s="369">
        <v>145.15</v>
      </c>
      <c r="H142" s="369"/>
      <c r="I142" s="368">
        <v>108</v>
      </c>
      <c r="J142" s="367" t="str">
        <f>IF(K142="","",G142-($J$9*G142))</f>
        <v/>
      </c>
      <c r="K142" s="366"/>
    </row>
    <row r="143" spans="1:11" ht="15" customHeight="1" x14ac:dyDescent="0.25">
      <c r="A143" s="373" t="s">
        <v>6390</v>
      </c>
      <c r="B143" s="372" t="s">
        <v>3219</v>
      </c>
      <c r="C143" s="371" t="s">
        <v>3218</v>
      </c>
      <c r="D143" s="371" t="s">
        <v>15</v>
      </c>
      <c r="E143" s="371" t="s">
        <v>6265</v>
      </c>
      <c r="F143" s="370" t="s">
        <v>20</v>
      </c>
      <c r="G143" s="369">
        <v>119.35</v>
      </c>
      <c r="H143" s="369"/>
      <c r="I143" s="368">
        <v>56</v>
      </c>
      <c r="J143" s="367" t="str">
        <f>IF(K143="","",G143-($J$9*G143))</f>
        <v/>
      </c>
      <c r="K143" s="366"/>
    </row>
    <row r="144" spans="1:11" ht="15" customHeight="1" x14ac:dyDescent="0.25">
      <c r="A144" s="373" t="s">
        <v>6389</v>
      </c>
      <c r="B144" s="372" t="s">
        <v>3219</v>
      </c>
      <c r="C144" s="371" t="s">
        <v>3218</v>
      </c>
      <c r="D144" s="371" t="s">
        <v>15</v>
      </c>
      <c r="E144" s="371" t="s">
        <v>4333</v>
      </c>
      <c r="F144" s="370" t="s">
        <v>20</v>
      </c>
      <c r="G144" s="369">
        <v>95.4</v>
      </c>
      <c r="H144" s="369"/>
      <c r="I144" s="368">
        <v>116</v>
      </c>
      <c r="J144" s="367" t="str">
        <f>IF(K144="","",G144-($J$9*G144))</f>
        <v/>
      </c>
      <c r="K144" s="366"/>
    </row>
    <row r="145" spans="1:11" ht="15" customHeight="1" x14ac:dyDescent="0.25">
      <c r="A145" s="373" t="s">
        <v>6388</v>
      </c>
      <c r="B145" s="372" t="s">
        <v>3219</v>
      </c>
      <c r="C145" s="371" t="s">
        <v>3218</v>
      </c>
      <c r="D145" s="371" t="s">
        <v>15</v>
      </c>
      <c r="E145" s="371" t="s">
        <v>4305</v>
      </c>
      <c r="F145" s="370" t="s">
        <v>20</v>
      </c>
      <c r="G145" s="369">
        <v>76.25</v>
      </c>
      <c r="H145" s="369"/>
      <c r="I145" s="368">
        <v>69</v>
      </c>
      <c r="J145" s="367" t="str">
        <f>IF(K145="","",G145-($J$9*G145))</f>
        <v/>
      </c>
      <c r="K145" s="366"/>
    </row>
    <row r="146" spans="1:11" ht="15" customHeight="1" x14ac:dyDescent="0.25">
      <c r="A146" s="373" t="s">
        <v>6387</v>
      </c>
      <c r="B146" s="372" t="s">
        <v>6383</v>
      </c>
      <c r="C146" s="371" t="s">
        <v>6382</v>
      </c>
      <c r="D146" s="371" t="s">
        <v>15</v>
      </c>
      <c r="E146" s="371" t="s">
        <v>2506</v>
      </c>
      <c r="F146" s="370" t="s">
        <v>16</v>
      </c>
      <c r="G146" s="369">
        <v>225.25</v>
      </c>
      <c r="H146" s="369"/>
      <c r="I146" s="368">
        <v>14</v>
      </c>
      <c r="J146" s="367" t="str">
        <f>IF(K146="","",G146-($J$9*G146))</f>
        <v/>
      </c>
      <c r="K146" s="366"/>
    </row>
    <row r="147" spans="1:11" ht="15" customHeight="1" x14ac:dyDescent="0.25">
      <c r="A147" s="373" t="s">
        <v>6386</v>
      </c>
      <c r="B147" s="372" t="s">
        <v>6383</v>
      </c>
      <c r="C147" s="371" t="s">
        <v>6382</v>
      </c>
      <c r="D147" s="371" t="s">
        <v>15</v>
      </c>
      <c r="E147" s="371" t="s">
        <v>6284</v>
      </c>
      <c r="F147" s="370" t="s">
        <v>16</v>
      </c>
      <c r="G147" s="369">
        <v>185.15</v>
      </c>
      <c r="H147" s="369"/>
      <c r="I147" s="368">
        <v>39</v>
      </c>
      <c r="J147" s="367" t="str">
        <f>IF(K147="","",G147-($J$9*G147))</f>
        <v/>
      </c>
      <c r="K147" s="366"/>
    </row>
    <row r="148" spans="1:11" ht="15" customHeight="1" x14ac:dyDescent="0.25">
      <c r="A148" s="373" t="s">
        <v>6385</v>
      </c>
      <c r="B148" s="372" t="s">
        <v>6383</v>
      </c>
      <c r="C148" s="371" t="s">
        <v>6382</v>
      </c>
      <c r="D148" s="371" t="s">
        <v>15</v>
      </c>
      <c r="E148" s="371" t="s">
        <v>6265</v>
      </c>
      <c r="F148" s="370" t="s">
        <v>16</v>
      </c>
      <c r="G148" s="369">
        <v>165</v>
      </c>
      <c r="H148" s="369"/>
      <c r="I148" s="368">
        <v>26</v>
      </c>
      <c r="J148" s="367" t="str">
        <f>IF(K148="","",G148-($J$9*G148))</f>
        <v/>
      </c>
      <c r="K148" s="366"/>
    </row>
    <row r="149" spans="1:11" ht="15" customHeight="1" x14ac:dyDescent="0.25">
      <c r="A149" s="373" t="s">
        <v>6384</v>
      </c>
      <c r="B149" s="372" t="s">
        <v>6383</v>
      </c>
      <c r="C149" s="371" t="s">
        <v>6382</v>
      </c>
      <c r="D149" s="371" t="s">
        <v>15</v>
      </c>
      <c r="E149" s="371" t="s">
        <v>4305</v>
      </c>
      <c r="F149" s="370" t="s">
        <v>16</v>
      </c>
      <c r="G149" s="369">
        <v>107</v>
      </c>
      <c r="H149" s="369"/>
      <c r="I149" s="368">
        <v>1</v>
      </c>
      <c r="J149" s="367" t="str">
        <f>IF(K149="","",G149-($J$9*G149))</f>
        <v/>
      </c>
      <c r="K149" s="366"/>
    </row>
    <row r="150" spans="1:11" ht="15" customHeight="1" x14ac:dyDescent="0.25">
      <c r="A150" s="373" t="s">
        <v>6381</v>
      </c>
      <c r="B150" s="372" t="s">
        <v>490</v>
      </c>
      <c r="C150" s="371" t="s">
        <v>3204</v>
      </c>
      <c r="D150" s="371" t="s">
        <v>15</v>
      </c>
      <c r="E150" s="371" t="s">
        <v>2506</v>
      </c>
      <c r="F150" s="370" t="s">
        <v>16</v>
      </c>
      <c r="G150" s="369">
        <v>202.1</v>
      </c>
      <c r="H150" s="369"/>
      <c r="I150" s="368">
        <v>1</v>
      </c>
      <c r="J150" s="367" t="str">
        <f>IF(K150="","",G150-($J$9*G150))</f>
        <v/>
      </c>
      <c r="K150" s="366"/>
    </row>
    <row r="151" spans="1:11" ht="15" customHeight="1" x14ac:dyDescent="0.25">
      <c r="A151" s="373" t="s">
        <v>6380</v>
      </c>
      <c r="B151" s="372" t="s">
        <v>6379</v>
      </c>
      <c r="C151" s="371" t="s">
        <v>6378</v>
      </c>
      <c r="D151" s="371" t="s">
        <v>15</v>
      </c>
      <c r="E151" s="371" t="s">
        <v>2475</v>
      </c>
      <c r="F151" s="370" t="s">
        <v>16</v>
      </c>
      <c r="G151" s="369">
        <v>93.2</v>
      </c>
      <c r="H151" s="369"/>
      <c r="I151" s="368">
        <v>2</v>
      </c>
      <c r="J151" s="367" t="str">
        <f>IF(K151="","",G151-($J$9*G151))</f>
        <v/>
      </c>
      <c r="K151" s="366"/>
    </row>
    <row r="152" spans="1:11" ht="15" customHeight="1" x14ac:dyDescent="0.25">
      <c r="A152" s="373" t="s">
        <v>6377</v>
      </c>
      <c r="B152" s="372" t="s">
        <v>2433</v>
      </c>
      <c r="C152" s="371" t="s">
        <v>5228</v>
      </c>
      <c r="D152" s="371" t="s">
        <v>15</v>
      </c>
      <c r="E152" s="371" t="s">
        <v>6265</v>
      </c>
      <c r="F152" s="370" t="s">
        <v>19</v>
      </c>
      <c r="G152" s="369">
        <v>175</v>
      </c>
      <c r="H152" s="369"/>
      <c r="I152" s="368">
        <v>27</v>
      </c>
      <c r="J152" s="367" t="str">
        <f>IF(K152="","",G152-($J$9*G152))</f>
        <v/>
      </c>
      <c r="K152" s="366"/>
    </row>
    <row r="153" spans="1:11" ht="15" customHeight="1" x14ac:dyDescent="0.25">
      <c r="A153" s="373" t="s">
        <v>6376</v>
      </c>
      <c r="B153" s="372" t="s">
        <v>2433</v>
      </c>
      <c r="C153" s="371" t="s">
        <v>5228</v>
      </c>
      <c r="D153" s="371" t="s">
        <v>15</v>
      </c>
      <c r="E153" s="371" t="s">
        <v>4333</v>
      </c>
      <c r="F153" s="370" t="s">
        <v>19</v>
      </c>
      <c r="G153" s="369">
        <v>156.6</v>
      </c>
      <c r="H153" s="369"/>
      <c r="I153" s="368">
        <v>90</v>
      </c>
      <c r="J153" s="367" t="str">
        <f>IF(K153="","",G153-($J$9*G153))</f>
        <v/>
      </c>
      <c r="K153" s="366"/>
    </row>
    <row r="154" spans="1:11" ht="15" customHeight="1" x14ac:dyDescent="0.25">
      <c r="A154" s="373" t="s">
        <v>6375</v>
      </c>
      <c r="B154" s="372" t="s">
        <v>2433</v>
      </c>
      <c r="C154" s="371" t="s">
        <v>5228</v>
      </c>
      <c r="D154" s="371" t="s">
        <v>15</v>
      </c>
      <c r="E154" s="371" t="s">
        <v>4305</v>
      </c>
      <c r="F154" s="370" t="s">
        <v>19</v>
      </c>
      <c r="G154" s="369">
        <v>129.94999999999999</v>
      </c>
      <c r="H154" s="369"/>
      <c r="I154" s="368">
        <v>83</v>
      </c>
      <c r="J154" s="367" t="str">
        <f>IF(K154="","",G154-($J$9*G154))</f>
        <v/>
      </c>
      <c r="K154" s="366"/>
    </row>
    <row r="155" spans="1:11" ht="15" customHeight="1" x14ac:dyDescent="0.25">
      <c r="A155" s="373" t="s">
        <v>6374</v>
      </c>
      <c r="B155" s="372" t="s">
        <v>2433</v>
      </c>
      <c r="C155" s="371" t="s">
        <v>5228</v>
      </c>
      <c r="D155" s="371" t="s">
        <v>15</v>
      </c>
      <c r="E155" s="371" t="s">
        <v>2475</v>
      </c>
      <c r="F155" s="370" t="s">
        <v>19</v>
      </c>
      <c r="G155" s="369">
        <v>111.7</v>
      </c>
      <c r="H155" s="369"/>
      <c r="I155" s="368">
        <v>53</v>
      </c>
      <c r="J155" s="367" t="str">
        <f>IF(K155="","",G155-($J$9*G155))</f>
        <v/>
      </c>
      <c r="K155" s="366"/>
    </row>
    <row r="156" spans="1:11" ht="15" customHeight="1" x14ac:dyDescent="0.25">
      <c r="A156" s="373" t="s">
        <v>6373</v>
      </c>
      <c r="B156" s="372" t="s">
        <v>176</v>
      </c>
      <c r="C156" s="371" t="s">
        <v>5217</v>
      </c>
      <c r="D156" s="371" t="s">
        <v>15</v>
      </c>
      <c r="E156" s="371" t="s">
        <v>6284</v>
      </c>
      <c r="F156" s="370" t="s">
        <v>20</v>
      </c>
      <c r="G156" s="369">
        <v>185</v>
      </c>
      <c r="H156" s="369">
        <v>0.6</v>
      </c>
      <c r="I156" s="368">
        <v>10</v>
      </c>
      <c r="J156" s="367" t="str">
        <f>IF(K156="","",G156-($J$9*G156))</f>
        <v/>
      </c>
      <c r="K156" s="366"/>
    </row>
    <row r="157" spans="1:11" ht="15" customHeight="1" x14ac:dyDescent="0.25">
      <c r="A157" s="373" t="s">
        <v>6372</v>
      </c>
      <c r="B157" s="372" t="s">
        <v>176</v>
      </c>
      <c r="C157" s="371" t="s">
        <v>5217</v>
      </c>
      <c r="D157" s="371" t="s">
        <v>15</v>
      </c>
      <c r="E157" s="371" t="s">
        <v>6265</v>
      </c>
      <c r="F157" s="370" t="s">
        <v>20</v>
      </c>
      <c r="G157" s="369">
        <v>175</v>
      </c>
      <c r="H157" s="369">
        <v>0.6</v>
      </c>
      <c r="I157" s="368">
        <v>25</v>
      </c>
      <c r="J157" s="367" t="str">
        <f>IF(K157="","",G157-($J$9*G157))</f>
        <v/>
      </c>
      <c r="K157" s="366"/>
    </row>
    <row r="158" spans="1:11" ht="15" customHeight="1" x14ac:dyDescent="0.25">
      <c r="A158" s="373" t="s">
        <v>6371</v>
      </c>
      <c r="B158" s="372" t="s">
        <v>176</v>
      </c>
      <c r="C158" s="371" t="s">
        <v>5217</v>
      </c>
      <c r="D158" s="371" t="s">
        <v>15</v>
      </c>
      <c r="E158" s="371" t="s">
        <v>4333</v>
      </c>
      <c r="F158" s="370" t="s">
        <v>20</v>
      </c>
      <c r="G158" s="369">
        <v>156.80000000000001</v>
      </c>
      <c r="H158" s="369">
        <v>0.6</v>
      </c>
      <c r="I158" s="368">
        <v>120</v>
      </c>
      <c r="J158" s="367" t="str">
        <f>IF(K158="","",G158-($J$9*G158))</f>
        <v/>
      </c>
      <c r="K158" s="366"/>
    </row>
    <row r="159" spans="1:11" ht="15" customHeight="1" x14ac:dyDescent="0.25">
      <c r="A159" s="373" t="s">
        <v>6370</v>
      </c>
      <c r="B159" s="372" t="s">
        <v>176</v>
      </c>
      <c r="C159" s="371" t="s">
        <v>5217</v>
      </c>
      <c r="D159" s="371" t="s">
        <v>15</v>
      </c>
      <c r="E159" s="371" t="s">
        <v>4305</v>
      </c>
      <c r="F159" s="370" t="s">
        <v>20</v>
      </c>
      <c r="G159" s="369">
        <v>131.9</v>
      </c>
      <c r="H159" s="369">
        <v>0.6</v>
      </c>
      <c r="I159" s="368">
        <v>122</v>
      </c>
      <c r="J159" s="367" t="str">
        <f>IF(K159="","",G159-($J$9*G159))</f>
        <v/>
      </c>
      <c r="K159" s="366"/>
    </row>
    <row r="160" spans="1:11" ht="15" customHeight="1" x14ac:dyDescent="0.25">
      <c r="A160" s="373" t="s">
        <v>6369</v>
      </c>
      <c r="B160" s="372" t="s">
        <v>176</v>
      </c>
      <c r="C160" s="371" t="s">
        <v>5217</v>
      </c>
      <c r="D160" s="371" t="s">
        <v>15</v>
      </c>
      <c r="E160" s="371" t="s">
        <v>2475</v>
      </c>
      <c r="F160" s="370" t="s">
        <v>20</v>
      </c>
      <c r="G160" s="369">
        <v>113.4</v>
      </c>
      <c r="H160" s="369">
        <v>0.6</v>
      </c>
      <c r="I160" s="368">
        <v>90</v>
      </c>
      <c r="J160" s="367" t="str">
        <f>IF(K160="","",G160-($J$9*G160))</f>
        <v/>
      </c>
      <c r="K160" s="366"/>
    </row>
    <row r="161" spans="1:11" ht="15" customHeight="1" x14ac:dyDescent="0.25">
      <c r="A161" s="373" t="s">
        <v>6368</v>
      </c>
      <c r="B161" s="372" t="s">
        <v>231</v>
      </c>
      <c r="C161" s="371" t="s">
        <v>5215</v>
      </c>
      <c r="D161" s="371" t="s">
        <v>15</v>
      </c>
      <c r="E161" s="371" t="s">
        <v>4333</v>
      </c>
      <c r="F161" s="370" t="s">
        <v>20</v>
      </c>
      <c r="G161" s="369">
        <v>156.80000000000001</v>
      </c>
      <c r="H161" s="369">
        <v>2</v>
      </c>
      <c r="I161" s="368">
        <v>19</v>
      </c>
      <c r="J161" s="367" t="str">
        <f>IF(K161="","",G161-($J$9*G161))</f>
        <v/>
      </c>
      <c r="K161" s="366"/>
    </row>
    <row r="162" spans="1:11" ht="15" customHeight="1" x14ac:dyDescent="0.25">
      <c r="A162" s="373" t="s">
        <v>6367</v>
      </c>
      <c r="B162" s="372" t="s">
        <v>231</v>
      </c>
      <c r="C162" s="371" t="s">
        <v>5215</v>
      </c>
      <c r="D162" s="371" t="s">
        <v>15</v>
      </c>
      <c r="E162" s="371" t="s">
        <v>4305</v>
      </c>
      <c r="F162" s="370" t="s">
        <v>20</v>
      </c>
      <c r="G162" s="369">
        <v>131.9</v>
      </c>
      <c r="H162" s="369">
        <v>2</v>
      </c>
      <c r="I162" s="368">
        <v>94</v>
      </c>
      <c r="J162" s="367" t="str">
        <f>IF(K162="","",G162-($J$9*G162))</f>
        <v/>
      </c>
      <c r="K162" s="366"/>
    </row>
    <row r="163" spans="1:11" ht="15" customHeight="1" x14ac:dyDescent="0.25">
      <c r="A163" s="373" t="s">
        <v>6366</v>
      </c>
      <c r="B163" s="372" t="s">
        <v>231</v>
      </c>
      <c r="C163" s="371" t="s">
        <v>5215</v>
      </c>
      <c r="D163" s="371" t="s">
        <v>15</v>
      </c>
      <c r="E163" s="371" t="s">
        <v>2475</v>
      </c>
      <c r="F163" s="370" t="s">
        <v>20</v>
      </c>
      <c r="G163" s="369">
        <v>113.4</v>
      </c>
      <c r="H163" s="369">
        <v>2</v>
      </c>
      <c r="I163" s="368">
        <v>80</v>
      </c>
      <c r="J163" s="367" t="str">
        <f>IF(K163="","",G163-($J$9*G163))</f>
        <v/>
      </c>
      <c r="K163" s="366"/>
    </row>
    <row r="164" spans="1:11" ht="15" customHeight="1" x14ac:dyDescent="0.25">
      <c r="A164" s="373" t="s">
        <v>6365</v>
      </c>
      <c r="B164" s="372" t="s">
        <v>388</v>
      </c>
      <c r="C164" s="371" t="s">
        <v>5212</v>
      </c>
      <c r="D164" s="371" t="s">
        <v>15</v>
      </c>
      <c r="E164" s="371" t="s">
        <v>4333</v>
      </c>
      <c r="F164" s="370" t="s">
        <v>20</v>
      </c>
      <c r="G164" s="369">
        <v>156.80000000000001</v>
      </c>
      <c r="H164" s="369"/>
      <c r="I164" s="368">
        <v>31</v>
      </c>
      <c r="J164" s="367" t="str">
        <f>IF(K164="","",G164-($J$9*G164))</f>
        <v/>
      </c>
      <c r="K164" s="366"/>
    </row>
    <row r="165" spans="1:11" ht="15" customHeight="1" x14ac:dyDescent="0.25">
      <c r="A165" s="373" t="s">
        <v>6364</v>
      </c>
      <c r="B165" s="372" t="s">
        <v>388</v>
      </c>
      <c r="C165" s="371" t="s">
        <v>5212</v>
      </c>
      <c r="D165" s="371" t="s">
        <v>15</v>
      </c>
      <c r="E165" s="371" t="s">
        <v>4305</v>
      </c>
      <c r="F165" s="370" t="s">
        <v>20</v>
      </c>
      <c r="G165" s="369">
        <v>131.9</v>
      </c>
      <c r="H165" s="369"/>
      <c r="I165" s="368">
        <v>78</v>
      </c>
      <c r="J165" s="367" t="str">
        <f>IF(K165="","",G165-($J$9*G165))</f>
        <v/>
      </c>
      <c r="K165" s="366"/>
    </row>
    <row r="166" spans="1:11" ht="15" customHeight="1" x14ac:dyDescent="0.25">
      <c r="A166" s="373" t="s">
        <v>6363</v>
      </c>
      <c r="B166" s="372" t="s">
        <v>388</v>
      </c>
      <c r="C166" s="371" t="s">
        <v>5212</v>
      </c>
      <c r="D166" s="371" t="s">
        <v>15</v>
      </c>
      <c r="E166" s="371" t="s">
        <v>2475</v>
      </c>
      <c r="F166" s="370" t="s">
        <v>20</v>
      </c>
      <c r="G166" s="369">
        <v>113.4</v>
      </c>
      <c r="H166" s="369"/>
      <c r="I166" s="368">
        <v>36</v>
      </c>
      <c r="J166" s="367" t="str">
        <f>IF(K166="","",G166-($J$9*G166))</f>
        <v/>
      </c>
      <c r="K166" s="366"/>
    </row>
    <row r="167" spans="1:11" ht="15" customHeight="1" x14ac:dyDescent="0.25">
      <c r="A167" s="373" t="s">
        <v>6362</v>
      </c>
      <c r="B167" s="372" t="s">
        <v>6361</v>
      </c>
      <c r="C167" s="371" t="s">
        <v>6360</v>
      </c>
      <c r="D167" s="371" t="s">
        <v>15</v>
      </c>
      <c r="E167" s="371" t="s">
        <v>2777</v>
      </c>
      <c r="F167" s="370" t="s">
        <v>20</v>
      </c>
      <c r="G167" s="369">
        <v>45.7</v>
      </c>
      <c r="H167" s="369"/>
      <c r="I167" s="368">
        <v>67</v>
      </c>
      <c r="J167" s="367" t="str">
        <f>IF(K167="","",G167-($J$9*G167))</f>
        <v/>
      </c>
      <c r="K167" s="366"/>
    </row>
    <row r="168" spans="1:11" ht="15" customHeight="1" x14ac:dyDescent="0.25">
      <c r="A168" s="373" t="s">
        <v>6359</v>
      </c>
      <c r="B168" s="372" t="s">
        <v>6358</v>
      </c>
      <c r="C168" s="371" t="s">
        <v>6357</v>
      </c>
      <c r="D168" s="371" t="s">
        <v>15</v>
      </c>
      <c r="E168" s="371" t="s">
        <v>6284</v>
      </c>
      <c r="F168" s="370" t="s">
        <v>16</v>
      </c>
      <c r="G168" s="369">
        <v>140.55000000000001</v>
      </c>
      <c r="H168" s="369"/>
      <c r="I168" s="368">
        <v>23</v>
      </c>
      <c r="J168" s="367" t="str">
        <f>IF(K168="","",G168-($J$9*G168))</f>
        <v/>
      </c>
      <c r="K168" s="366"/>
    </row>
    <row r="169" spans="1:11" ht="15" customHeight="1" x14ac:dyDescent="0.25">
      <c r="A169" s="373" t="s">
        <v>6356</v>
      </c>
      <c r="B169" s="372" t="s">
        <v>353</v>
      </c>
      <c r="C169" s="371" t="s">
        <v>6352</v>
      </c>
      <c r="D169" s="371" t="s">
        <v>15</v>
      </c>
      <c r="E169" s="371" t="s">
        <v>2506</v>
      </c>
      <c r="F169" s="370" t="s">
        <v>17</v>
      </c>
      <c r="G169" s="369">
        <v>143.44999999999999</v>
      </c>
      <c r="H169" s="369"/>
      <c r="I169" s="368">
        <v>174</v>
      </c>
      <c r="J169" s="367" t="str">
        <f>IF(K169="","",G169-($J$9*G169))</f>
        <v/>
      </c>
      <c r="K169" s="366"/>
    </row>
    <row r="170" spans="1:11" ht="15" customHeight="1" x14ac:dyDescent="0.25">
      <c r="A170" s="373" t="s">
        <v>6355</v>
      </c>
      <c r="B170" s="372" t="s">
        <v>353</v>
      </c>
      <c r="C170" s="371" t="s">
        <v>6352</v>
      </c>
      <c r="D170" s="371" t="s">
        <v>15</v>
      </c>
      <c r="E170" s="371" t="s">
        <v>6284</v>
      </c>
      <c r="F170" s="370" t="s">
        <v>17</v>
      </c>
      <c r="G170" s="369">
        <v>129.4</v>
      </c>
      <c r="H170" s="369"/>
      <c r="I170" s="368">
        <v>67</v>
      </c>
      <c r="J170" s="367" t="str">
        <f>IF(K170="","",G170-($J$9*G170))</f>
        <v/>
      </c>
      <c r="K170" s="366"/>
    </row>
    <row r="171" spans="1:11" ht="15" customHeight="1" x14ac:dyDescent="0.25">
      <c r="A171" s="373" t="s">
        <v>6354</v>
      </c>
      <c r="B171" s="372" t="s">
        <v>353</v>
      </c>
      <c r="C171" s="371" t="s">
        <v>6352</v>
      </c>
      <c r="D171" s="371" t="s">
        <v>15</v>
      </c>
      <c r="E171" s="371" t="s">
        <v>6265</v>
      </c>
      <c r="F171" s="370" t="s">
        <v>17</v>
      </c>
      <c r="G171" s="369">
        <v>113.7</v>
      </c>
      <c r="H171" s="369"/>
      <c r="I171" s="368">
        <v>38</v>
      </c>
      <c r="J171" s="367" t="str">
        <f>IF(K171="","",G171-($J$9*G171))</f>
        <v/>
      </c>
      <c r="K171" s="366"/>
    </row>
    <row r="172" spans="1:11" ht="15" customHeight="1" x14ac:dyDescent="0.25">
      <c r="A172" s="373" t="s">
        <v>6353</v>
      </c>
      <c r="B172" s="372" t="s">
        <v>353</v>
      </c>
      <c r="C172" s="371" t="s">
        <v>6352</v>
      </c>
      <c r="D172" s="371" t="s">
        <v>15</v>
      </c>
      <c r="E172" s="371" t="s">
        <v>4333</v>
      </c>
      <c r="F172" s="370" t="s">
        <v>17</v>
      </c>
      <c r="G172" s="369">
        <v>97.75</v>
      </c>
      <c r="H172" s="369"/>
      <c r="I172" s="368">
        <v>22</v>
      </c>
      <c r="J172" s="367" t="str">
        <f>IF(K172="","",G172-($J$9*G172))</f>
        <v/>
      </c>
      <c r="K172" s="366"/>
    </row>
    <row r="173" spans="1:11" ht="15" customHeight="1" x14ac:dyDescent="0.25">
      <c r="A173" s="373" t="s">
        <v>6351</v>
      </c>
      <c r="B173" s="372" t="s">
        <v>1288</v>
      </c>
      <c r="C173" s="371" t="s">
        <v>3143</v>
      </c>
      <c r="D173" s="371" t="s">
        <v>15</v>
      </c>
      <c r="E173" s="371" t="s">
        <v>6287</v>
      </c>
      <c r="F173" s="370" t="s">
        <v>17</v>
      </c>
      <c r="G173" s="369">
        <v>178.15</v>
      </c>
      <c r="H173" s="369">
        <v>2</v>
      </c>
      <c r="I173" s="368">
        <v>24</v>
      </c>
      <c r="J173" s="367" t="str">
        <f>IF(K173="","",G173-($J$9*G173))</f>
        <v/>
      </c>
      <c r="K173" s="366"/>
    </row>
    <row r="174" spans="1:11" ht="15" customHeight="1" x14ac:dyDescent="0.25">
      <c r="A174" s="373" t="s">
        <v>6350</v>
      </c>
      <c r="B174" s="372" t="s">
        <v>1288</v>
      </c>
      <c r="C174" s="371" t="s">
        <v>3143</v>
      </c>
      <c r="D174" s="371" t="s">
        <v>15</v>
      </c>
      <c r="E174" s="371" t="s">
        <v>2506</v>
      </c>
      <c r="F174" s="370" t="s">
        <v>17</v>
      </c>
      <c r="G174" s="369">
        <v>151.35</v>
      </c>
      <c r="H174" s="369">
        <v>2</v>
      </c>
      <c r="I174" s="368">
        <v>75</v>
      </c>
      <c r="J174" s="367" t="str">
        <f>IF(K174="","",G174-($J$9*G174))</f>
        <v/>
      </c>
      <c r="K174" s="366"/>
    </row>
    <row r="175" spans="1:11" ht="15" customHeight="1" x14ac:dyDescent="0.25">
      <c r="A175" s="373" t="s">
        <v>6349</v>
      </c>
      <c r="B175" s="372" t="s">
        <v>1288</v>
      </c>
      <c r="C175" s="371" t="s">
        <v>3143</v>
      </c>
      <c r="D175" s="371" t="s">
        <v>15</v>
      </c>
      <c r="E175" s="371" t="s">
        <v>6284</v>
      </c>
      <c r="F175" s="370" t="s">
        <v>17</v>
      </c>
      <c r="G175" s="369">
        <v>135.15</v>
      </c>
      <c r="H175" s="369">
        <v>2</v>
      </c>
      <c r="I175" s="368">
        <v>77</v>
      </c>
      <c r="J175" s="367" t="str">
        <f>IF(K175="","",G175-($J$9*G175))</f>
        <v/>
      </c>
      <c r="K175" s="366"/>
    </row>
    <row r="176" spans="1:11" ht="15" customHeight="1" x14ac:dyDescent="0.25">
      <c r="A176" s="373" t="s">
        <v>6348</v>
      </c>
      <c r="B176" s="372" t="s">
        <v>1288</v>
      </c>
      <c r="C176" s="371" t="s">
        <v>3143</v>
      </c>
      <c r="D176" s="371" t="s">
        <v>15</v>
      </c>
      <c r="E176" s="371" t="s">
        <v>4333</v>
      </c>
      <c r="F176" s="370" t="s">
        <v>17</v>
      </c>
      <c r="G176" s="369">
        <v>104.5</v>
      </c>
      <c r="H176" s="369">
        <v>2</v>
      </c>
      <c r="I176" s="368">
        <v>30</v>
      </c>
      <c r="J176" s="367" t="str">
        <f>IF(K176="","",G176-($J$9*G176))</f>
        <v/>
      </c>
      <c r="K176" s="366"/>
    </row>
    <row r="177" spans="1:11" ht="15" customHeight="1" x14ac:dyDescent="0.25">
      <c r="A177" s="373" t="s">
        <v>6347</v>
      </c>
      <c r="B177" s="372" t="s">
        <v>338</v>
      </c>
      <c r="C177" s="371" t="s">
        <v>3111</v>
      </c>
      <c r="D177" s="371" t="s">
        <v>15</v>
      </c>
      <c r="E177" s="371" t="s">
        <v>4333</v>
      </c>
      <c r="F177" s="370" t="s">
        <v>17</v>
      </c>
      <c r="G177" s="369">
        <v>105.9</v>
      </c>
      <c r="H177" s="369"/>
      <c r="I177" s="368">
        <v>1</v>
      </c>
      <c r="J177" s="367" t="str">
        <f>IF(K177="","",G177-($J$9*G177))</f>
        <v/>
      </c>
      <c r="K177" s="366"/>
    </row>
    <row r="178" spans="1:11" ht="15" customHeight="1" x14ac:dyDescent="0.25">
      <c r="A178" s="373" t="s">
        <v>6346</v>
      </c>
      <c r="B178" s="372" t="s">
        <v>320</v>
      </c>
      <c r="C178" s="371" t="s">
        <v>6345</v>
      </c>
      <c r="D178" s="371" t="s">
        <v>2258</v>
      </c>
      <c r="E178" s="371" t="s">
        <v>2508</v>
      </c>
      <c r="F178" s="370" t="s">
        <v>20</v>
      </c>
      <c r="G178" s="369">
        <v>85</v>
      </c>
      <c r="H178" s="369"/>
      <c r="I178" s="368">
        <v>12</v>
      </c>
      <c r="J178" s="367" t="str">
        <f>IF(K178="","",G178-($J$9*G178))</f>
        <v/>
      </c>
      <c r="K178" s="366"/>
    </row>
    <row r="179" spans="1:11" ht="15" customHeight="1" x14ac:dyDescent="0.25">
      <c r="A179" s="373" t="s">
        <v>6344</v>
      </c>
      <c r="B179" s="372" t="s">
        <v>3108</v>
      </c>
      <c r="C179" s="371" t="s">
        <v>3107</v>
      </c>
      <c r="D179" s="371" t="s">
        <v>2258</v>
      </c>
      <c r="E179" s="371" t="s">
        <v>2777</v>
      </c>
      <c r="F179" s="370" t="s">
        <v>19</v>
      </c>
      <c r="G179" s="369">
        <v>70</v>
      </c>
      <c r="H179" s="369">
        <v>2</v>
      </c>
      <c r="I179" s="368">
        <v>15</v>
      </c>
      <c r="J179" s="367" t="str">
        <f>IF(K179="","",G179-($J$9*G179))</f>
        <v/>
      </c>
      <c r="K179" s="366"/>
    </row>
    <row r="180" spans="1:11" ht="15" customHeight="1" x14ac:dyDescent="0.25">
      <c r="A180" s="373" t="s">
        <v>6343</v>
      </c>
      <c r="B180" s="372" t="s">
        <v>305</v>
      </c>
      <c r="C180" s="371" t="s">
        <v>3052</v>
      </c>
      <c r="D180" s="371" t="s">
        <v>15</v>
      </c>
      <c r="E180" s="371" t="s">
        <v>6265</v>
      </c>
      <c r="F180" s="370" t="s">
        <v>16</v>
      </c>
      <c r="G180" s="369">
        <v>131.25</v>
      </c>
      <c r="H180" s="369">
        <v>1.75</v>
      </c>
      <c r="I180" s="368">
        <v>75</v>
      </c>
      <c r="J180" s="367" t="str">
        <f>IF(K180="","",G180-($J$9*G180))</f>
        <v/>
      </c>
      <c r="K180" s="366"/>
    </row>
    <row r="181" spans="1:11" ht="15" customHeight="1" x14ac:dyDescent="0.25">
      <c r="A181" s="373" t="s">
        <v>6342</v>
      </c>
      <c r="B181" s="372" t="s">
        <v>305</v>
      </c>
      <c r="C181" s="371" t="s">
        <v>3052</v>
      </c>
      <c r="D181" s="371" t="s">
        <v>15</v>
      </c>
      <c r="E181" s="371" t="s">
        <v>4333</v>
      </c>
      <c r="F181" s="370" t="s">
        <v>16</v>
      </c>
      <c r="G181" s="369">
        <v>118.9</v>
      </c>
      <c r="H181" s="369">
        <v>1.75</v>
      </c>
      <c r="I181" s="368">
        <v>308</v>
      </c>
      <c r="J181" s="367" t="str">
        <f>IF(K181="","",G181-($J$9*G181))</f>
        <v/>
      </c>
      <c r="K181" s="366"/>
    </row>
    <row r="182" spans="1:11" ht="15" customHeight="1" x14ac:dyDescent="0.25">
      <c r="A182" s="373" t="s">
        <v>6341</v>
      </c>
      <c r="B182" s="372" t="s">
        <v>305</v>
      </c>
      <c r="C182" s="371" t="s">
        <v>3052</v>
      </c>
      <c r="D182" s="371" t="s">
        <v>15</v>
      </c>
      <c r="E182" s="371" t="s">
        <v>4305</v>
      </c>
      <c r="F182" s="370" t="s">
        <v>16</v>
      </c>
      <c r="G182" s="369">
        <v>107.55</v>
      </c>
      <c r="H182" s="369">
        <v>1.75</v>
      </c>
      <c r="I182" s="368">
        <v>105</v>
      </c>
      <c r="J182" s="367" t="str">
        <f>IF(K182="","",G182-($J$9*G182))</f>
        <v/>
      </c>
      <c r="K182" s="366"/>
    </row>
    <row r="183" spans="1:11" ht="15" customHeight="1" x14ac:dyDescent="0.25">
      <c r="A183" s="373" t="s">
        <v>6340</v>
      </c>
      <c r="B183" s="372" t="s">
        <v>2437</v>
      </c>
      <c r="C183" s="371" t="s">
        <v>3041</v>
      </c>
      <c r="D183" s="371" t="s">
        <v>15</v>
      </c>
      <c r="E183" s="371" t="s">
        <v>4333</v>
      </c>
      <c r="F183" s="370" t="s">
        <v>16</v>
      </c>
      <c r="G183" s="369">
        <v>118.9</v>
      </c>
      <c r="H183" s="369">
        <v>1.75</v>
      </c>
      <c r="I183" s="368">
        <v>18</v>
      </c>
      <c r="J183" s="367" t="str">
        <f>IF(K183="","",G183-($J$9*G183))</f>
        <v/>
      </c>
      <c r="K183" s="366"/>
    </row>
    <row r="184" spans="1:11" ht="15" customHeight="1" x14ac:dyDescent="0.25">
      <c r="A184" s="373" t="s">
        <v>6339</v>
      </c>
      <c r="B184" s="372" t="s">
        <v>6336</v>
      </c>
      <c r="C184" s="371" t="s">
        <v>6335</v>
      </c>
      <c r="D184" s="371" t="s">
        <v>15</v>
      </c>
      <c r="E184" s="371" t="s">
        <v>2506</v>
      </c>
      <c r="F184" s="370" t="s">
        <v>17</v>
      </c>
      <c r="G184" s="369">
        <v>178.25</v>
      </c>
      <c r="H184" s="369"/>
      <c r="I184" s="368">
        <v>3</v>
      </c>
      <c r="J184" s="367" t="str">
        <f>IF(K184="","",G184-($J$9*G184))</f>
        <v/>
      </c>
      <c r="K184" s="366"/>
    </row>
    <row r="185" spans="1:11" ht="15" customHeight="1" x14ac:dyDescent="0.25">
      <c r="A185" s="373" t="s">
        <v>6338</v>
      </c>
      <c r="B185" s="372" t="s">
        <v>6336</v>
      </c>
      <c r="C185" s="371" t="s">
        <v>6335</v>
      </c>
      <c r="D185" s="371" t="s">
        <v>15</v>
      </c>
      <c r="E185" s="371" t="s">
        <v>6284</v>
      </c>
      <c r="F185" s="370" t="s">
        <v>17</v>
      </c>
      <c r="G185" s="369">
        <v>160.80000000000001</v>
      </c>
      <c r="H185" s="369"/>
      <c r="I185" s="368">
        <v>8</v>
      </c>
      <c r="J185" s="367" t="str">
        <f>IF(K185="","",G185-($J$9*G185))</f>
        <v/>
      </c>
      <c r="K185" s="366"/>
    </row>
    <row r="186" spans="1:11" ht="15" customHeight="1" x14ac:dyDescent="0.25">
      <c r="A186" s="373" t="s">
        <v>6337</v>
      </c>
      <c r="B186" s="372" t="s">
        <v>6336</v>
      </c>
      <c r="C186" s="371" t="s">
        <v>6335</v>
      </c>
      <c r="D186" s="371" t="s">
        <v>15</v>
      </c>
      <c r="E186" s="371" t="s">
        <v>6265</v>
      </c>
      <c r="F186" s="370" t="s">
        <v>17</v>
      </c>
      <c r="G186" s="369">
        <v>143.44999999999999</v>
      </c>
      <c r="H186" s="369"/>
      <c r="I186" s="368">
        <v>46</v>
      </c>
      <c r="J186" s="367" t="str">
        <f>IF(K186="","",G186-($J$9*G186))</f>
        <v/>
      </c>
      <c r="K186" s="366"/>
    </row>
    <row r="187" spans="1:11" ht="15" customHeight="1" x14ac:dyDescent="0.25">
      <c r="A187" s="373" t="s">
        <v>6334</v>
      </c>
      <c r="B187" s="372" t="s">
        <v>237</v>
      </c>
      <c r="C187" s="371" t="s">
        <v>3014</v>
      </c>
      <c r="D187" s="371" t="s">
        <v>15</v>
      </c>
      <c r="E187" s="371" t="s">
        <v>6265</v>
      </c>
      <c r="F187" s="370" t="s">
        <v>16</v>
      </c>
      <c r="G187" s="369">
        <v>134.19999999999999</v>
      </c>
      <c r="H187" s="369">
        <v>3</v>
      </c>
      <c r="I187" s="368">
        <v>151</v>
      </c>
      <c r="J187" s="367" t="str">
        <f>IF(K187="","",G187-($J$9*G187))</f>
        <v/>
      </c>
      <c r="K187" s="366"/>
    </row>
    <row r="188" spans="1:11" ht="15" customHeight="1" x14ac:dyDescent="0.25">
      <c r="A188" s="373" t="s">
        <v>6333</v>
      </c>
      <c r="B188" s="372" t="s">
        <v>237</v>
      </c>
      <c r="C188" s="371" t="s">
        <v>3014</v>
      </c>
      <c r="D188" s="371" t="s">
        <v>15</v>
      </c>
      <c r="E188" s="371" t="s">
        <v>4333</v>
      </c>
      <c r="F188" s="370" t="s">
        <v>16</v>
      </c>
      <c r="G188" s="369">
        <v>120.9</v>
      </c>
      <c r="H188" s="369">
        <v>3</v>
      </c>
      <c r="I188" s="368">
        <v>264</v>
      </c>
      <c r="J188" s="367" t="str">
        <f>IF(K188="","",G188-($J$9*G188))</f>
        <v/>
      </c>
      <c r="K188" s="366"/>
    </row>
    <row r="189" spans="1:11" ht="15" customHeight="1" x14ac:dyDescent="0.25">
      <c r="A189" s="373" t="s">
        <v>6332</v>
      </c>
      <c r="B189" s="372" t="s">
        <v>237</v>
      </c>
      <c r="C189" s="371" t="s">
        <v>3014</v>
      </c>
      <c r="D189" s="371" t="s">
        <v>15</v>
      </c>
      <c r="E189" s="371" t="s">
        <v>4305</v>
      </c>
      <c r="F189" s="370" t="s">
        <v>16</v>
      </c>
      <c r="G189" s="369">
        <v>109</v>
      </c>
      <c r="H189" s="369">
        <v>3</v>
      </c>
      <c r="I189" s="368">
        <v>173</v>
      </c>
      <c r="J189" s="367" t="str">
        <f>IF(K189="","",G189-($J$9*G189))</f>
        <v/>
      </c>
      <c r="K189" s="366"/>
    </row>
    <row r="190" spans="1:11" ht="15" customHeight="1" x14ac:dyDescent="0.25">
      <c r="A190" s="373" t="s">
        <v>6331</v>
      </c>
      <c r="B190" s="372" t="s">
        <v>237</v>
      </c>
      <c r="C190" s="371" t="s">
        <v>3014</v>
      </c>
      <c r="D190" s="371" t="s">
        <v>15</v>
      </c>
      <c r="E190" s="371" t="s">
        <v>2475</v>
      </c>
      <c r="F190" s="370" t="s">
        <v>16</v>
      </c>
      <c r="G190" s="369">
        <v>98.1</v>
      </c>
      <c r="H190" s="369">
        <v>3</v>
      </c>
      <c r="I190" s="368">
        <v>22</v>
      </c>
      <c r="J190" s="367" t="str">
        <f>IF(K190="","",G190-($J$9*G190))</f>
        <v/>
      </c>
      <c r="K190" s="366"/>
    </row>
    <row r="191" spans="1:11" ht="15" customHeight="1" x14ac:dyDescent="0.25">
      <c r="A191" s="373" t="s">
        <v>6330</v>
      </c>
      <c r="B191" s="372" t="s">
        <v>95</v>
      </c>
      <c r="C191" s="371" t="s">
        <v>6328</v>
      </c>
      <c r="D191" s="371" t="s">
        <v>15</v>
      </c>
      <c r="E191" s="371" t="s">
        <v>6284</v>
      </c>
      <c r="F191" s="370" t="s">
        <v>16</v>
      </c>
      <c r="G191" s="369">
        <v>169.35</v>
      </c>
      <c r="H191" s="369"/>
      <c r="I191" s="368">
        <v>9</v>
      </c>
      <c r="J191" s="367" t="str">
        <f>IF(K191="","",G191-($J$9*G191))</f>
        <v/>
      </c>
      <c r="K191" s="366"/>
    </row>
    <row r="192" spans="1:11" ht="15" customHeight="1" x14ac:dyDescent="0.25">
      <c r="A192" s="373" t="s">
        <v>6329</v>
      </c>
      <c r="B192" s="372" t="s">
        <v>95</v>
      </c>
      <c r="C192" s="371" t="s">
        <v>6328</v>
      </c>
      <c r="D192" s="371" t="s">
        <v>15</v>
      </c>
      <c r="E192" s="371" t="s">
        <v>4305</v>
      </c>
      <c r="F192" s="370" t="s">
        <v>16</v>
      </c>
      <c r="G192" s="369">
        <v>105.95</v>
      </c>
      <c r="H192" s="369"/>
      <c r="I192" s="368">
        <v>46</v>
      </c>
      <c r="J192" s="367" t="str">
        <f>IF(K192="","",G192-($J$9*G192))</f>
        <v/>
      </c>
      <c r="K192" s="366"/>
    </row>
    <row r="193" spans="1:11" ht="15" customHeight="1" x14ac:dyDescent="0.25">
      <c r="A193" s="373" t="s">
        <v>6327</v>
      </c>
      <c r="B193" s="372" t="s">
        <v>6324</v>
      </c>
      <c r="C193" s="371" t="s">
        <v>6323</v>
      </c>
      <c r="D193" s="371" t="s">
        <v>15</v>
      </c>
      <c r="E193" s="371" t="s">
        <v>2475</v>
      </c>
      <c r="F193" s="370" t="s">
        <v>22</v>
      </c>
      <c r="G193" s="369">
        <v>155.55000000000001</v>
      </c>
      <c r="H193" s="369"/>
      <c r="I193" s="368">
        <v>58</v>
      </c>
      <c r="J193" s="367" t="str">
        <f>IF(K193="","",G193-($J$9*G193))</f>
        <v/>
      </c>
      <c r="K193" s="366"/>
    </row>
    <row r="194" spans="1:11" ht="15" customHeight="1" x14ac:dyDescent="0.25">
      <c r="A194" s="373" t="s">
        <v>6326</v>
      </c>
      <c r="B194" s="372" t="s">
        <v>6324</v>
      </c>
      <c r="C194" s="371" t="s">
        <v>6323</v>
      </c>
      <c r="D194" s="371" t="s">
        <v>15</v>
      </c>
      <c r="E194" s="371" t="s">
        <v>2508</v>
      </c>
      <c r="F194" s="370" t="s">
        <v>22</v>
      </c>
      <c r="G194" s="369">
        <v>129.65</v>
      </c>
      <c r="H194" s="369"/>
      <c r="I194" s="368">
        <v>61</v>
      </c>
      <c r="J194" s="367" t="str">
        <f>IF(K194="","",G194-($J$9*G194))</f>
        <v/>
      </c>
      <c r="K194" s="366"/>
    </row>
    <row r="195" spans="1:11" ht="15" customHeight="1" x14ac:dyDescent="0.25">
      <c r="A195" s="373" t="s">
        <v>6325</v>
      </c>
      <c r="B195" s="372" t="s">
        <v>6324</v>
      </c>
      <c r="C195" s="371" t="s">
        <v>6323</v>
      </c>
      <c r="D195" s="371" t="s">
        <v>15</v>
      </c>
      <c r="E195" s="371" t="s">
        <v>2709</v>
      </c>
      <c r="F195" s="370" t="s">
        <v>22</v>
      </c>
      <c r="G195" s="369">
        <v>89.35</v>
      </c>
      <c r="H195" s="369"/>
      <c r="I195" s="368">
        <v>12</v>
      </c>
      <c r="J195" s="367" t="str">
        <f>IF(K195="","",G195-($J$9*G195))</f>
        <v/>
      </c>
      <c r="K195" s="366"/>
    </row>
    <row r="196" spans="1:11" ht="15" customHeight="1" x14ac:dyDescent="0.25">
      <c r="A196" s="373" t="s">
        <v>6322</v>
      </c>
      <c r="B196" s="372" t="s">
        <v>6318</v>
      </c>
      <c r="C196" s="371" t="s">
        <v>6317</v>
      </c>
      <c r="D196" s="371" t="s">
        <v>15</v>
      </c>
      <c r="E196" s="371" t="s">
        <v>6321</v>
      </c>
      <c r="F196" s="370" t="s">
        <v>22</v>
      </c>
      <c r="G196" s="369">
        <v>121.65</v>
      </c>
      <c r="H196" s="369"/>
      <c r="I196" s="368">
        <v>2</v>
      </c>
      <c r="J196" s="367" t="str">
        <f>IF(K196="","",G196-($J$9*G196))</f>
        <v/>
      </c>
      <c r="K196" s="366"/>
    </row>
    <row r="197" spans="1:11" ht="15" customHeight="1" x14ac:dyDescent="0.25">
      <c r="A197" s="373" t="s">
        <v>6320</v>
      </c>
      <c r="B197" s="372" t="s">
        <v>6318</v>
      </c>
      <c r="C197" s="371" t="s">
        <v>6317</v>
      </c>
      <c r="D197" s="371" t="s">
        <v>15</v>
      </c>
      <c r="E197" s="371" t="s">
        <v>2709</v>
      </c>
      <c r="F197" s="370" t="s">
        <v>22</v>
      </c>
      <c r="G197" s="369">
        <v>112.55</v>
      </c>
      <c r="H197" s="369"/>
      <c r="I197" s="368">
        <v>8</v>
      </c>
      <c r="J197" s="367" t="str">
        <f>IF(K197="","",G197-($J$9*G197))</f>
        <v/>
      </c>
      <c r="K197" s="366"/>
    </row>
    <row r="198" spans="1:11" ht="15" customHeight="1" x14ac:dyDescent="0.25">
      <c r="A198" s="373" t="s">
        <v>6319</v>
      </c>
      <c r="B198" s="372" t="s">
        <v>6318</v>
      </c>
      <c r="C198" s="371" t="s">
        <v>6317</v>
      </c>
      <c r="D198" s="371" t="s">
        <v>15</v>
      </c>
      <c r="E198" s="371" t="s">
        <v>6302</v>
      </c>
      <c r="F198" s="370" t="s">
        <v>22</v>
      </c>
      <c r="G198" s="369">
        <v>104.05</v>
      </c>
      <c r="H198" s="369"/>
      <c r="I198" s="368">
        <v>173</v>
      </c>
      <c r="J198" s="367" t="str">
        <f>IF(K198="","",G198-($J$9*G198))</f>
        <v/>
      </c>
      <c r="K198" s="366"/>
    </row>
    <row r="199" spans="1:11" ht="15" customHeight="1" x14ac:dyDescent="0.25">
      <c r="A199" s="373" t="s">
        <v>6316</v>
      </c>
      <c r="B199" s="372" t="s">
        <v>6313</v>
      </c>
      <c r="C199" s="371" t="s">
        <v>6312</v>
      </c>
      <c r="D199" s="371" t="s">
        <v>15</v>
      </c>
      <c r="E199" s="371" t="s">
        <v>2508</v>
      </c>
      <c r="F199" s="370" t="s">
        <v>22</v>
      </c>
      <c r="G199" s="369">
        <v>83.15</v>
      </c>
      <c r="H199" s="369"/>
      <c r="I199" s="368">
        <v>48</v>
      </c>
      <c r="J199" s="367" t="str">
        <f>IF(K199="","",G199-($J$9*G199))</f>
        <v/>
      </c>
      <c r="K199" s="366"/>
    </row>
    <row r="200" spans="1:11" ht="15" customHeight="1" x14ac:dyDescent="0.25">
      <c r="A200" s="373" t="s">
        <v>6315</v>
      </c>
      <c r="B200" s="372" t="s">
        <v>6313</v>
      </c>
      <c r="C200" s="371" t="s">
        <v>6312</v>
      </c>
      <c r="D200" s="371" t="s">
        <v>15</v>
      </c>
      <c r="E200" s="371" t="s">
        <v>2777</v>
      </c>
      <c r="F200" s="370" t="s">
        <v>22</v>
      </c>
      <c r="G200" s="369">
        <v>71.05</v>
      </c>
      <c r="H200" s="369"/>
      <c r="I200" s="368">
        <v>63</v>
      </c>
      <c r="J200" s="367" t="str">
        <f>IF(K200="","",G200-($J$9*G200))</f>
        <v/>
      </c>
      <c r="K200" s="366"/>
    </row>
    <row r="201" spans="1:11" ht="15" customHeight="1" x14ac:dyDescent="0.25">
      <c r="A201" s="373" t="s">
        <v>6314</v>
      </c>
      <c r="B201" s="372" t="s">
        <v>6313</v>
      </c>
      <c r="C201" s="371" t="s">
        <v>6312</v>
      </c>
      <c r="D201" s="371" t="s">
        <v>15</v>
      </c>
      <c r="E201" s="371" t="s">
        <v>2709</v>
      </c>
      <c r="F201" s="370" t="s">
        <v>22</v>
      </c>
      <c r="G201" s="369">
        <v>60.7</v>
      </c>
      <c r="H201" s="369"/>
      <c r="I201" s="368">
        <v>107</v>
      </c>
      <c r="J201" s="367" t="str">
        <f>IF(K201="","",G201-($J$9*G201))</f>
        <v/>
      </c>
      <c r="K201" s="366"/>
    </row>
    <row r="202" spans="1:11" ht="15" customHeight="1" x14ac:dyDescent="0.25">
      <c r="A202" s="373" t="s">
        <v>6311</v>
      </c>
      <c r="B202" s="372" t="s">
        <v>1107</v>
      </c>
      <c r="C202" s="371" t="s">
        <v>6310</v>
      </c>
      <c r="D202" s="371" t="s">
        <v>15</v>
      </c>
      <c r="E202" s="371" t="s">
        <v>2475</v>
      </c>
      <c r="F202" s="370" t="s">
        <v>19</v>
      </c>
      <c r="G202" s="369">
        <v>115</v>
      </c>
      <c r="H202" s="369"/>
      <c r="I202" s="368">
        <v>33</v>
      </c>
      <c r="J202" s="367" t="str">
        <f>IF(K202="","",G202-($J$9*G202))</f>
        <v/>
      </c>
      <c r="K202" s="366"/>
    </row>
    <row r="203" spans="1:11" ht="15" customHeight="1" x14ac:dyDescent="0.25">
      <c r="A203" s="373" t="s">
        <v>6309</v>
      </c>
      <c r="B203" s="372" t="s">
        <v>1093</v>
      </c>
      <c r="C203" s="371" t="s">
        <v>3001</v>
      </c>
      <c r="D203" s="371" t="s">
        <v>15</v>
      </c>
      <c r="E203" s="371" t="s">
        <v>2693</v>
      </c>
      <c r="F203" s="370" t="s">
        <v>20</v>
      </c>
      <c r="G203" s="369">
        <v>140</v>
      </c>
      <c r="H203" s="369"/>
      <c r="I203" s="368">
        <v>2</v>
      </c>
      <c r="J203" s="367" t="str">
        <f>IF(K203="","",G203-($J$9*G203))</f>
        <v/>
      </c>
      <c r="K203" s="366"/>
    </row>
    <row r="204" spans="1:11" ht="15" customHeight="1" x14ac:dyDescent="0.25">
      <c r="A204" s="373" t="s">
        <v>6308</v>
      </c>
      <c r="B204" s="372" t="s">
        <v>1093</v>
      </c>
      <c r="C204" s="371" t="s">
        <v>3001</v>
      </c>
      <c r="D204" s="371" t="s">
        <v>15</v>
      </c>
      <c r="E204" s="371" t="s">
        <v>2475</v>
      </c>
      <c r="F204" s="370" t="s">
        <v>20</v>
      </c>
      <c r="G204" s="369">
        <v>120.6</v>
      </c>
      <c r="H204" s="369"/>
      <c r="I204" s="368">
        <v>28</v>
      </c>
      <c r="J204" s="367" t="str">
        <f>IF(K204="","",G204-($J$9*G204))</f>
        <v/>
      </c>
      <c r="K204" s="366"/>
    </row>
    <row r="205" spans="1:11" ht="15" customHeight="1" x14ac:dyDescent="0.25">
      <c r="A205" s="373" t="s">
        <v>6307</v>
      </c>
      <c r="B205" s="372" t="s">
        <v>1093</v>
      </c>
      <c r="C205" s="371" t="s">
        <v>3001</v>
      </c>
      <c r="D205" s="371" t="s">
        <v>15</v>
      </c>
      <c r="E205" s="371" t="s">
        <v>2508</v>
      </c>
      <c r="F205" s="370" t="s">
        <v>20</v>
      </c>
      <c r="G205" s="369">
        <v>103.9</v>
      </c>
      <c r="H205" s="369"/>
      <c r="I205" s="368">
        <v>199</v>
      </c>
      <c r="J205" s="367" t="str">
        <f>IF(K205="","",G205-($J$9*G205))</f>
        <v/>
      </c>
      <c r="K205" s="366"/>
    </row>
    <row r="206" spans="1:11" ht="15" customHeight="1" x14ac:dyDescent="0.25">
      <c r="A206" s="373" t="s">
        <v>6306</v>
      </c>
      <c r="B206" s="372" t="s">
        <v>1093</v>
      </c>
      <c r="C206" s="371" t="s">
        <v>3001</v>
      </c>
      <c r="D206" s="371" t="s">
        <v>15</v>
      </c>
      <c r="E206" s="371" t="s">
        <v>2777</v>
      </c>
      <c r="F206" s="370" t="s">
        <v>20</v>
      </c>
      <c r="G206" s="369">
        <v>81.900000000000006</v>
      </c>
      <c r="H206" s="369"/>
      <c r="I206" s="368">
        <v>41</v>
      </c>
      <c r="J206" s="367" t="str">
        <f>IF(K206="","",G206-($J$9*G206))</f>
        <v/>
      </c>
      <c r="K206" s="366"/>
    </row>
    <row r="207" spans="1:11" ht="15" customHeight="1" x14ac:dyDescent="0.25">
      <c r="A207" s="373" t="s">
        <v>6305</v>
      </c>
      <c r="B207" s="372" t="s">
        <v>1093</v>
      </c>
      <c r="C207" s="371" t="s">
        <v>3001</v>
      </c>
      <c r="D207" s="371" t="s">
        <v>15</v>
      </c>
      <c r="E207" s="371" t="s">
        <v>2709</v>
      </c>
      <c r="F207" s="370" t="s">
        <v>20</v>
      </c>
      <c r="G207" s="369">
        <v>64.599999999999994</v>
      </c>
      <c r="H207" s="369"/>
      <c r="I207" s="368">
        <v>327</v>
      </c>
      <c r="J207" s="367" t="str">
        <f>IF(K207="","",G207-($J$9*G207))</f>
        <v/>
      </c>
      <c r="K207" s="366"/>
    </row>
    <row r="208" spans="1:11" ht="15" customHeight="1" x14ac:dyDescent="0.25">
      <c r="A208" s="373" t="s">
        <v>6304</v>
      </c>
      <c r="B208" s="372" t="s">
        <v>1102</v>
      </c>
      <c r="C208" s="371" t="s">
        <v>6300</v>
      </c>
      <c r="D208" s="371" t="s">
        <v>15</v>
      </c>
      <c r="E208" s="371" t="s">
        <v>2709</v>
      </c>
      <c r="F208" s="370" t="s">
        <v>22</v>
      </c>
      <c r="G208" s="369">
        <v>58.65</v>
      </c>
      <c r="H208" s="369"/>
      <c r="I208" s="368">
        <v>52</v>
      </c>
      <c r="J208" s="367" t="str">
        <f>IF(K208="","",G208-($J$9*G208))</f>
        <v/>
      </c>
      <c r="K208" s="366"/>
    </row>
    <row r="209" spans="1:11" ht="15" customHeight="1" x14ac:dyDescent="0.25">
      <c r="A209" s="373" t="s">
        <v>6303</v>
      </c>
      <c r="B209" s="372" t="s">
        <v>1102</v>
      </c>
      <c r="C209" s="371" t="s">
        <v>6300</v>
      </c>
      <c r="D209" s="371" t="s">
        <v>15</v>
      </c>
      <c r="E209" s="371" t="s">
        <v>6302</v>
      </c>
      <c r="F209" s="370" t="s">
        <v>22</v>
      </c>
      <c r="G209" s="369">
        <v>48</v>
      </c>
      <c r="H209" s="369"/>
      <c r="I209" s="368">
        <v>46</v>
      </c>
      <c r="J209" s="367" t="str">
        <f>IF(K209="","",G209-($J$9*G209))</f>
        <v/>
      </c>
      <c r="K209" s="366"/>
    </row>
    <row r="210" spans="1:11" ht="15" customHeight="1" x14ac:dyDescent="0.25">
      <c r="A210" s="373" t="s">
        <v>6301</v>
      </c>
      <c r="B210" s="372" t="s">
        <v>1102</v>
      </c>
      <c r="C210" s="371" t="s">
        <v>6300</v>
      </c>
      <c r="D210" s="371" t="s">
        <v>15</v>
      </c>
      <c r="E210" s="371" t="s">
        <v>3157</v>
      </c>
      <c r="F210" s="370" t="s">
        <v>22</v>
      </c>
      <c r="G210" s="369">
        <v>37.35</v>
      </c>
      <c r="H210" s="369"/>
      <c r="I210" s="368">
        <v>43</v>
      </c>
      <c r="J210" s="367" t="str">
        <f>IF(K210="","",G210-($J$9*G210))</f>
        <v/>
      </c>
      <c r="K210" s="366"/>
    </row>
    <row r="211" spans="1:11" ht="15" customHeight="1" x14ac:dyDescent="0.25">
      <c r="A211" s="373" t="s">
        <v>6299</v>
      </c>
      <c r="B211" s="372" t="s">
        <v>6296</v>
      </c>
      <c r="C211" s="371" t="s">
        <v>6295</v>
      </c>
      <c r="D211" s="371" t="s">
        <v>15</v>
      </c>
      <c r="E211" s="371" t="s">
        <v>2777</v>
      </c>
      <c r="F211" s="370" t="s">
        <v>16</v>
      </c>
      <c r="G211" s="369">
        <v>91.8</v>
      </c>
      <c r="H211" s="369"/>
      <c r="I211" s="368">
        <v>24</v>
      </c>
      <c r="J211" s="367" t="str">
        <f>IF(K211="","",G211-($J$9*G211))</f>
        <v/>
      </c>
      <c r="K211" s="366"/>
    </row>
    <row r="212" spans="1:11" ht="15" customHeight="1" x14ac:dyDescent="0.25">
      <c r="A212" s="373" t="s">
        <v>6298</v>
      </c>
      <c r="B212" s="372" t="s">
        <v>6296</v>
      </c>
      <c r="C212" s="371" t="s">
        <v>6295</v>
      </c>
      <c r="D212" s="371" t="s">
        <v>15</v>
      </c>
      <c r="E212" s="371" t="s">
        <v>2709</v>
      </c>
      <c r="F212" s="370" t="s">
        <v>16</v>
      </c>
      <c r="G212" s="369">
        <v>69.7</v>
      </c>
      <c r="H212" s="369"/>
      <c r="I212" s="368">
        <v>70</v>
      </c>
      <c r="J212" s="367" t="str">
        <f>IF(K212="","",G212-($J$9*G212))</f>
        <v/>
      </c>
      <c r="K212" s="366"/>
    </row>
    <row r="213" spans="1:11" ht="15" customHeight="1" x14ac:dyDescent="0.25">
      <c r="A213" s="373" t="s">
        <v>6297</v>
      </c>
      <c r="B213" s="372" t="s">
        <v>6296</v>
      </c>
      <c r="C213" s="371" t="s">
        <v>6295</v>
      </c>
      <c r="D213" s="371" t="s">
        <v>6294</v>
      </c>
      <c r="E213" s="371" t="s">
        <v>2709</v>
      </c>
      <c r="F213" s="370" t="s">
        <v>16</v>
      </c>
      <c r="G213" s="369">
        <v>69.7</v>
      </c>
      <c r="H213" s="369"/>
      <c r="I213" s="368">
        <v>199</v>
      </c>
      <c r="J213" s="367" t="str">
        <f>IF(K213="","",G213-($J$9*G213))</f>
        <v/>
      </c>
      <c r="K213" s="366"/>
    </row>
    <row r="214" spans="1:11" ht="15" customHeight="1" x14ac:dyDescent="0.25">
      <c r="A214" s="373" t="s">
        <v>6293</v>
      </c>
      <c r="B214" s="372" t="s">
        <v>6291</v>
      </c>
      <c r="C214" s="371" t="s">
        <v>6290</v>
      </c>
      <c r="D214" s="371" t="s">
        <v>2258</v>
      </c>
      <c r="E214" s="371" t="s">
        <v>2777</v>
      </c>
      <c r="F214" s="370" t="s">
        <v>17</v>
      </c>
      <c r="G214" s="369">
        <v>35</v>
      </c>
      <c r="H214" s="369"/>
      <c r="I214" s="368">
        <v>500</v>
      </c>
      <c r="J214" s="367" t="str">
        <f>IF(K214="","",G214-($J$9*G214))</f>
        <v/>
      </c>
      <c r="K214" s="366"/>
    </row>
    <row r="215" spans="1:11" ht="15" customHeight="1" x14ac:dyDescent="0.25">
      <c r="A215" s="373" t="s">
        <v>6292</v>
      </c>
      <c r="B215" s="372" t="s">
        <v>6291</v>
      </c>
      <c r="C215" s="371" t="s">
        <v>6290</v>
      </c>
      <c r="D215" s="371" t="s">
        <v>2258</v>
      </c>
      <c r="E215" s="371" t="s">
        <v>2709</v>
      </c>
      <c r="F215" s="370" t="s">
        <v>17</v>
      </c>
      <c r="G215" s="369">
        <v>30</v>
      </c>
      <c r="H215" s="369"/>
      <c r="I215" s="368">
        <v>312</v>
      </c>
      <c r="J215" s="367" t="str">
        <f>IF(K215="","",G215-($J$9*G215))</f>
        <v/>
      </c>
      <c r="K215" s="366"/>
    </row>
    <row r="216" spans="1:11" ht="15" customHeight="1" x14ac:dyDescent="0.25">
      <c r="A216" s="373" t="s">
        <v>6289</v>
      </c>
      <c r="B216" s="372" t="s">
        <v>281</v>
      </c>
      <c r="C216" s="371" t="s">
        <v>6282</v>
      </c>
      <c r="D216" s="371" t="s">
        <v>15</v>
      </c>
      <c r="E216" s="371" t="s">
        <v>2483</v>
      </c>
      <c r="F216" s="370" t="s">
        <v>33</v>
      </c>
      <c r="G216" s="369">
        <v>271.55</v>
      </c>
      <c r="H216" s="369">
        <v>1.75</v>
      </c>
      <c r="I216" s="368">
        <v>51</v>
      </c>
      <c r="J216" s="367" t="str">
        <f>IF(K216="","",G216-($J$9*G216))</f>
        <v/>
      </c>
      <c r="K216" s="366"/>
    </row>
    <row r="217" spans="1:11" ht="15" customHeight="1" x14ac:dyDescent="0.25">
      <c r="A217" s="373" t="s">
        <v>6288</v>
      </c>
      <c r="B217" s="372" t="s">
        <v>281</v>
      </c>
      <c r="C217" s="371" t="s">
        <v>6282</v>
      </c>
      <c r="D217" s="371" t="s">
        <v>15</v>
      </c>
      <c r="E217" s="371" t="s">
        <v>6287</v>
      </c>
      <c r="F217" s="370" t="s">
        <v>33</v>
      </c>
      <c r="G217" s="369">
        <v>236.1</v>
      </c>
      <c r="H217" s="369">
        <v>1.75</v>
      </c>
      <c r="I217" s="368">
        <v>261</v>
      </c>
      <c r="J217" s="367" t="str">
        <f>IF(K217="","",G217-($J$9*G217))</f>
        <v/>
      </c>
      <c r="K217" s="366"/>
    </row>
    <row r="218" spans="1:11" ht="15" customHeight="1" x14ac:dyDescent="0.25">
      <c r="A218" s="373" t="s">
        <v>6286</v>
      </c>
      <c r="B218" s="372" t="s">
        <v>281</v>
      </c>
      <c r="C218" s="371" t="s">
        <v>6282</v>
      </c>
      <c r="D218" s="371" t="s">
        <v>15</v>
      </c>
      <c r="E218" s="371" t="s">
        <v>2506</v>
      </c>
      <c r="F218" s="370" t="s">
        <v>33</v>
      </c>
      <c r="G218" s="369">
        <v>204.65</v>
      </c>
      <c r="H218" s="369">
        <v>1.75</v>
      </c>
      <c r="I218" s="368">
        <v>399</v>
      </c>
      <c r="J218" s="367" t="str">
        <f>IF(K218="","",G218-($J$9*G218))</f>
        <v/>
      </c>
      <c r="K218" s="366"/>
    </row>
    <row r="219" spans="1:11" ht="15" customHeight="1" x14ac:dyDescent="0.25">
      <c r="A219" s="373" t="s">
        <v>6285</v>
      </c>
      <c r="B219" s="372" t="s">
        <v>281</v>
      </c>
      <c r="C219" s="371" t="s">
        <v>6282</v>
      </c>
      <c r="D219" s="371" t="s">
        <v>15</v>
      </c>
      <c r="E219" s="371" t="s">
        <v>6284</v>
      </c>
      <c r="F219" s="370" t="s">
        <v>33</v>
      </c>
      <c r="G219" s="369">
        <v>177.35</v>
      </c>
      <c r="H219" s="369">
        <v>1.75</v>
      </c>
      <c r="I219" s="368">
        <v>38</v>
      </c>
      <c r="J219" s="367" t="str">
        <f>IF(K219="","",G219-($J$9*G219))</f>
        <v/>
      </c>
      <c r="K219" s="366"/>
    </row>
    <row r="220" spans="1:11" ht="15" customHeight="1" x14ac:dyDescent="0.25">
      <c r="A220" s="373" t="s">
        <v>6283</v>
      </c>
      <c r="B220" s="372" t="s">
        <v>281</v>
      </c>
      <c r="C220" s="371" t="s">
        <v>6282</v>
      </c>
      <c r="D220" s="371" t="s">
        <v>15</v>
      </c>
      <c r="E220" s="371" t="s">
        <v>6265</v>
      </c>
      <c r="F220" s="370" t="s">
        <v>33</v>
      </c>
      <c r="G220" s="369">
        <v>149.69999999999999</v>
      </c>
      <c r="H220" s="369">
        <v>1.75</v>
      </c>
      <c r="I220" s="368">
        <v>2</v>
      </c>
      <c r="J220" s="367" t="str">
        <f>IF(K220="","",G220-($J$9*G220))</f>
        <v/>
      </c>
      <c r="K220" s="366"/>
    </row>
    <row r="221" spans="1:11" ht="15" customHeight="1" x14ac:dyDescent="0.25">
      <c r="A221" s="373" t="s">
        <v>6281</v>
      </c>
      <c r="B221" s="372" t="s">
        <v>6280</v>
      </c>
      <c r="C221" s="371" t="s">
        <v>6279</v>
      </c>
      <c r="D221" s="371" t="s">
        <v>15</v>
      </c>
      <c r="E221" s="371" t="s">
        <v>2709</v>
      </c>
      <c r="F221" s="370" t="s">
        <v>16</v>
      </c>
      <c r="G221" s="369">
        <v>72.2</v>
      </c>
      <c r="H221" s="369"/>
      <c r="I221" s="368">
        <v>43</v>
      </c>
      <c r="J221" s="367" t="str">
        <f>IF(K221="","",G221-($J$9*G221))</f>
        <v/>
      </c>
      <c r="K221" s="366"/>
    </row>
    <row r="222" spans="1:11" ht="15" customHeight="1" x14ac:dyDescent="0.25">
      <c r="A222" s="373" t="s">
        <v>6278</v>
      </c>
      <c r="B222" s="372" t="s">
        <v>263</v>
      </c>
      <c r="C222" s="371" t="s">
        <v>6277</v>
      </c>
      <c r="D222" s="371" t="s">
        <v>15</v>
      </c>
      <c r="E222" s="371" t="s">
        <v>2777</v>
      </c>
      <c r="F222" s="370" t="s">
        <v>17</v>
      </c>
      <c r="G222" s="369">
        <v>82.15</v>
      </c>
      <c r="H222" s="369"/>
      <c r="I222" s="368">
        <v>4</v>
      </c>
      <c r="J222" s="367" t="str">
        <f>IF(K222="","",G222-($J$9*G222))</f>
        <v/>
      </c>
      <c r="K222" s="366"/>
    </row>
    <row r="223" spans="1:11" ht="15" customHeight="1" x14ac:dyDescent="0.25">
      <c r="A223" s="373" t="s">
        <v>6276</v>
      </c>
      <c r="B223" s="372" t="s">
        <v>6273</v>
      </c>
      <c r="C223" s="371" t="s">
        <v>6272</v>
      </c>
      <c r="D223" s="371" t="s">
        <v>15</v>
      </c>
      <c r="E223" s="371" t="s">
        <v>4333</v>
      </c>
      <c r="F223" s="370" t="s">
        <v>16</v>
      </c>
      <c r="G223" s="369">
        <v>124.6</v>
      </c>
      <c r="H223" s="369"/>
      <c r="I223" s="368">
        <v>15</v>
      </c>
      <c r="J223" s="367" t="str">
        <f>IF(K223="","",G223-($J$9*G223))</f>
        <v/>
      </c>
      <c r="K223" s="366"/>
    </row>
    <row r="224" spans="1:11" ht="15" customHeight="1" x14ac:dyDescent="0.25">
      <c r="A224" s="373" t="s">
        <v>6275</v>
      </c>
      <c r="B224" s="372" t="s">
        <v>6273</v>
      </c>
      <c r="C224" s="371" t="s">
        <v>6272</v>
      </c>
      <c r="D224" s="371" t="s">
        <v>15</v>
      </c>
      <c r="E224" s="371" t="s">
        <v>4305</v>
      </c>
      <c r="F224" s="370" t="s">
        <v>16</v>
      </c>
      <c r="G224" s="369">
        <v>107.6</v>
      </c>
      <c r="H224" s="369"/>
      <c r="I224" s="368">
        <v>14</v>
      </c>
      <c r="J224" s="367" t="str">
        <f>IF(K224="","",G224-($J$9*G224))</f>
        <v/>
      </c>
      <c r="K224" s="366"/>
    </row>
    <row r="225" spans="1:11" ht="15" customHeight="1" x14ac:dyDescent="0.25">
      <c r="A225" s="373" t="s">
        <v>6274</v>
      </c>
      <c r="B225" s="372" t="s">
        <v>6273</v>
      </c>
      <c r="C225" s="371" t="s">
        <v>6272</v>
      </c>
      <c r="D225" s="371" t="s">
        <v>15</v>
      </c>
      <c r="E225" s="371" t="s">
        <v>2475</v>
      </c>
      <c r="F225" s="370" t="s">
        <v>16</v>
      </c>
      <c r="G225" s="369">
        <v>96.85</v>
      </c>
      <c r="H225" s="369"/>
      <c r="I225" s="368">
        <v>8</v>
      </c>
      <c r="J225" s="367" t="str">
        <f>IF(K225="","",G225-($J$9*G225))</f>
        <v/>
      </c>
      <c r="K225" s="366"/>
    </row>
    <row r="226" spans="1:11" ht="15" customHeight="1" x14ac:dyDescent="0.25">
      <c r="A226" s="373" t="s">
        <v>6271</v>
      </c>
      <c r="B226" s="372" t="s">
        <v>6269</v>
      </c>
      <c r="C226" s="371" t="s">
        <v>6268</v>
      </c>
      <c r="D226" s="371" t="s">
        <v>15</v>
      </c>
      <c r="E226" s="371" t="s">
        <v>4333</v>
      </c>
      <c r="F226" s="370" t="s">
        <v>16</v>
      </c>
      <c r="G226" s="369">
        <v>137.55000000000001</v>
      </c>
      <c r="H226" s="369">
        <v>1.65</v>
      </c>
      <c r="I226" s="368">
        <v>21</v>
      </c>
      <c r="J226" s="367" t="str">
        <f>IF(K226="","",G226-($J$9*G226))</f>
        <v/>
      </c>
      <c r="K226" s="366"/>
    </row>
    <row r="227" spans="1:11" ht="15" customHeight="1" x14ac:dyDescent="0.25">
      <c r="A227" s="373" t="s">
        <v>6270</v>
      </c>
      <c r="B227" s="372" t="s">
        <v>6269</v>
      </c>
      <c r="C227" s="371" t="s">
        <v>6268</v>
      </c>
      <c r="D227" s="371" t="s">
        <v>15</v>
      </c>
      <c r="E227" s="371" t="s">
        <v>4305</v>
      </c>
      <c r="F227" s="370" t="s">
        <v>16</v>
      </c>
      <c r="G227" s="369">
        <v>122.9</v>
      </c>
      <c r="H227" s="369">
        <v>1.65</v>
      </c>
      <c r="I227" s="368">
        <v>35</v>
      </c>
      <c r="J227" s="367" t="str">
        <f>IF(K227="","",G227-($J$9*G227))</f>
        <v/>
      </c>
      <c r="K227" s="366"/>
    </row>
    <row r="228" spans="1:11" ht="15" customHeight="1" x14ac:dyDescent="0.25">
      <c r="A228" s="373" t="s">
        <v>6267</v>
      </c>
      <c r="B228" s="372" t="s">
        <v>2259</v>
      </c>
      <c r="C228" s="371" t="s">
        <v>2705</v>
      </c>
      <c r="D228" s="371" t="s">
        <v>15</v>
      </c>
      <c r="E228" s="371" t="s">
        <v>4305</v>
      </c>
      <c r="F228" s="370" t="s">
        <v>16</v>
      </c>
      <c r="G228" s="369">
        <v>101.85</v>
      </c>
      <c r="H228" s="369">
        <v>1.5</v>
      </c>
      <c r="I228" s="368">
        <v>62</v>
      </c>
      <c r="J228" s="367" t="str">
        <f>IF(K228="","",G228-($J$9*G228))</f>
        <v/>
      </c>
      <c r="K228" s="366"/>
    </row>
    <row r="229" spans="1:11" ht="15" customHeight="1" x14ac:dyDescent="0.25">
      <c r="A229" s="373" t="s">
        <v>6266</v>
      </c>
      <c r="B229" s="372" t="s">
        <v>6262</v>
      </c>
      <c r="C229" s="371" t="s">
        <v>6261</v>
      </c>
      <c r="D229" s="371" t="s">
        <v>15</v>
      </c>
      <c r="E229" s="371" t="s">
        <v>6265</v>
      </c>
      <c r="F229" s="370" t="s">
        <v>16</v>
      </c>
      <c r="G229" s="369">
        <v>142.19999999999999</v>
      </c>
      <c r="H229" s="369">
        <v>1.5</v>
      </c>
      <c r="I229" s="368">
        <v>9</v>
      </c>
      <c r="J229" s="367" t="str">
        <f>IF(K229="","",G229-($J$9*G229))</f>
        <v/>
      </c>
      <c r="K229" s="366"/>
    </row>
    <row r="230" spans="1:11" ht="15" customHeight="1" x14ac:dyDescent="0.25">
      <c r="A230" s="373" t="s">
        <v>6264</v>
      </c>
      <c r="B230" s="372" t="s">
        <v>6262</v>
      </c>
      <c r="C230" s="371" t="s">
        <v>6261</v>
      </c>
      <c r="D230" s="371" t="s">
        <v>15</v>
      </c>
      <c r="E230" s="371" t="s">
        <v>4333</v>
      </c>
      <c r="F230" s="370" t="s">
        <v>16</v>
      </c>
      <c r="G230" s="369">
        <v>122.25</v>
      </c>
      <c r="H230" s="369">
        <v>1.5</v>
      </c>
      <c r="I230" s="368">
        <v>26</v>
      </c>
      <c r="J230" s="367" t="str">
        <f>IF(K230="","",G230-($J$9*G230))</f>
        <v/>
      </c>
      <c r="K230" s="366"/>
    </row>
    <row r="231" spans="1:11" ht="15" customHeight="1" x14ac:dyDescent="0.25">
      <c r="A231" s="373" t="s">
        <v>6263</v>
      </c>
      <c r="B231" s="372" t="s">
        <v>6262</v>
      </c>
      <c r="C231" s="371" t="s">
        <v>6261</v>
      </c>
      <c r="D231" s="371" t="s">
        <v>15</v>
      </c>
      <c r="E231" s="371" t="s">
        <v>4305</v>
      </c>
      <c r="F231" s="370" t="s">
        <v>16</v>
      </c>
      <c r="G231" s="369">
        <v>105.55</v>
      </c>
      <c r="H231" s="369">
        <v>1.5</v>
      </c>
      <c r="I231" s="368">
        <v>3</v>
      </c>
      <c r="J231" s="367" t="str">
        <f>IF(K231="","",G231-($J$9*G231))</f>
        <v/>
      </c>
      <c r="K231" s="366"/>
    </row>
    <row r="232" spans="1:11" ht="15" customHeight="1" x14ac:dyDescent="0.25">
      <c r="A232" s="373" t="s">
        <v>6260</v>
      </c>
      <c r="B232" s="372" t="s">
        <v>4001</v>
      </c>
      <c r="C232" s="371" t="s">
        <v>4000</v>
      </c>
      <c r="D232" s="371" t="s">
        <v>15</v>
      </c>
      <c r="E232" s="371" t="s">
        <v>2475</v>
      </c>
      <c r="F232" s="370" t="s">
        <v>16</v>
      </c>
      <c r="G232" s="369">
        <v>89.2</v>
      </c>
      <c r="H232" s="369">
        <v>1.65</v>
      </c>
      <c r="I232" s="368">
        <v>24</v>
      </c>
      <c r="J232" s="367" t="str">
        <f>IF(K232="","",G232-($J$9*G232))</f>
        <v/>
      </c>
      <c r="K232" s="366"/>
    </row>
    <row r="233" spans="1:11" ht="15" customHeight="1" x14ac:dyDescent="0.25">
      <c r="A233" s="373" t="s">
        <v>6259</v>
      </c>
      <c r="B233" s="372" t="s">
        <v>4001</v>
      </c>
      <c r="C233" s="371" t="s">
        <v>4000</v>
      </c>
      <c r="D233" s="371" t="s">
        <v>15</v>
      </c>
      <c r="E233" s="371" t="s">
        <v>2508</v>
      </c>
      <c r="F233" s="370" t="s">
        <v>16</v>
      </c>
      <c r="G233" s="369">
        <v>77.05</v>
      </c>
      <c r="H233" s="369">
        <v>1.65</v>
      </c>
      <c r="I233" s="368">
        <v>10</v>
      </c>
      <c r="J233" s="367" t="str">
        <f>IF(K233="","",G233-($J$9*G233))</f>
        <v/>
      </c>
      <c r="K233" s="366"/>
    </row>
    <row r="234" spans="1:11" ht="15" customHeight="1" x14ac:dyDescent="0.25">
      <c r="A234" s="373" t="s">
        <v>6258</v>
      </c>
      <c r="B234" s="372" t="s">
        <v>6255</v>
      </c>
      <c r="C234" s="371" t="s">
        <v>6254</v>
      </c>
      <c r="D234" s="371" t="s">
        <v>15</v>
      </c>
      <c r="E234" s="371" t="s">
        <v>2777</v>
      </c>
      <c r="F234" s="370" t="s">
        <v>16</v>
      </c>
      <c r="G234" s="369">
        <v>41.85</v>
      </c>
      <c r="H234" s="369"/>
      <c r="I234" s="368">
        <v>7</v>
      </c>
      <c r="J234" s="367" t="str">
        <f>IF(K234="","",G234-($J$9*G234))</f>
        <v/>
      </c>
      <c r="K234" s="366"/>
    </row>
    <row r="235" spans="1:11" ht="15" customHeight="1" x14ac:dyDescent="0.25">
      <c r="A235" s="373" t="s">
        <v>6257</v>
      </c>
      <c r="B235" s="372" t="s">
        <v>6255</v>
      </c>
      <c r="C235" s="371" t="s">
        <v>6254</v>
      </c>
      <c r="D235" s="371" t="s">
        <v>15</v>
      </c>
      <c r="E235" s="371" t="s">
        <v>2709</v>
      </c>
      <c r="F235" s="370" t="s">
        <v>16</v>
      </c>
      <c r="G235" s="369">
        <v>36.6</v>
      </c>
      <c r="H235" s="369"/>
      <c r="I235" s="368">
        <v>38</v>
      </c>
      <c r="J235" s="367" t="str">
        <f>IF(K235="","",G235-($J$9*G235))</f>
        <v/>
      </c>
      <c r="K235" s="366"/>
    </row>
    <row r="236" spans="1:11" ht="15" customHeight="1" thickBot="1" x14ac:dyDescent="0.3">
      <c r="A236" s="365" t="s">
        <v>6256</v>
      </c>
      <c r="B236" s="364" t="s">
        <v>6255</v>
      </c>
      <c r="C236" s="363" t="s">
        <v>6254</v>
      </c>
      <c r="D236" s="363" t="s">
        <v>15</v>
      </c>
      <c r="E236" s="363" t="s">
        <v>3157</v>
      </c>
      <c r="F236" s="362" t="s">
        <v>16</v>
      </c>
      <c r="G236" s="361">
        <v>26.15</v>
      </c>
      <c r="H236" s="361"/>
      <c r="I236" s="360">
        <v>29</v>
      </c>
      <c r="J236" s="359" t="str">
        <f>IF(K236="","",G236-($J$9*G236))</f>
        <v/>
      </c>
      <c r="K236" s="358"/>
    </row>
  </sheetData>
  <autoFilter ref="A10:K236" xr:uid="{00000000-0009-0000-0000-000000000000}">
    <sortState xmlns:xlrd2="http://schemas.microsoft.com/office/spreadsheetml/2017/richdata2" ref="A12:H59">
      <sortCondition ref="B11:B59"/>
    </sortState>
  </autoFilter>
  <mergeCells count="15">
    <mergeCell ref="C7:G7"/>
    <mergeCell ref="H7:I7"/>
    <mergeCell ref="J7:J8"/>
    <mergeCell ref="A8:B8"/>
    <mergeCell ref="C8:E8"/>
    <mergeCell ref="A6:B6"/>
    <mergeCell ref="C6:G6"/>
    <mergeCell ref="H6:K6"/>
    <mergeCell ref="C1:G1"/>
    <mergeCell ref="H1:K1"/>
    <mergeCell ref="C4:G4"/>
    <mergeCell ref="A5:B5"/>
    <mergeCell ref="C5:G5"/>
    <mergeCell ref="D2:F2"/>
    <mergeCell ref="J3:K3"/>
  </mergeCells>
  <conditionalFormatting sqref="A10:K10">
    <cfRule type="cellIs" dxfId="3" priority="1" stopIfTrue="1" operator="equal">
      <formula>"bud &amp; bloom"</formula>
    </cfRule>
  </conditionalFormatting>
  <hyperlinks>
    <hyperlink ref="A8" r:id="rId1" xr:uid="{72B02778-8AB5-4B0E-828F-02B85FA84012}"/>
    <hyperlink ref="C5" r:id="rId2" display="mailto:richb@jfschmidt.com?subject=Vigor%20Liner%20Availability" xr:uid="{A06F111E-464C-437B-9A7F-D61013E94B43}"/>
    <hyperlink ref="C5:G5" r:id="rId3" display="  Sam Barkley - SamB@jfschmidt.com" xr:uid="{F1E71049-6507-42DD-98F4-2E4AB8F4639B}"/>
    <hyperlink ref="C6:G6" r:id="rId4" display="                  Jessica Hutchings - Jessicah@jfschmidt.com" xr:uid="{920EC4A0-0632-4EBA-8F3C-06DB3E2D350F}"/>
    <hyperlink ref="C6" r:id="rId5" display="mailto:jessicah@jfschmidt.com?subject=Vigor%20Liner%20Availability" xr:uid="{192F1B72-3871-42A8-BED4-7F65BCD2C39A}"/>
    <hyperlink ref="C7" r:id="rId6" display="mailto:brianm@jfschmidt.com" xr:uid="{B954448B-5640-4558-9E05-49A9680EC01A}"/>
    <hyperlink ref="H8:K8" r:id="rId7" display="Abbreviations can be found at: https://jfss.co/sa-abbr" xr:uid="{E0AD179C-2B1B-4A81-996B-2D26DA3A840A}"/>
    <hyperlink ref="H7:I7" r:id="rId8" display="Click Here for current Stock Availability" xr:uid="{5384DF13-DC8D-4E87-A078-F717E1DFBDC1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236" numberStoredAsText="1"/>
  </ignoredError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877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6" hidden="1" customWidth="1"/>
    <col min="2" max="2" width="43.28515625" style="3" bestFit="1" customWidth="1"/>
    <col min="3" max="3" width="30.7109375" style="3" bestFit="1" customWidth="1"/>
    <col min="4" max="4" width="19.42578125" style="3" customWidth="1"/>
    <col min="5" max="5" width="11.28515625" style="3" bestFit="1" customWidth="1"/>
    <col min="6" max="6" width="9.28515625" style="3" bestFit="1" customWidth="1"/>
    <col min="7" max="7" width="8.140625" style="1" bestFit="1" customWidth="1"/>
    <col min="8" max="8" width="10.42578125" style="5" bestFit="1" customWidth="1"/>
    <col min="9" max="9" width="10.7109375" style="5" bestFit="1" customWidth="1"/>
    <col min="10" max="10" width="15.7109375" style="53" bestFit="1" customWidth="1"/>
    <col min="11" max="11" width="17.7109375" style="53" bestFit="1" customWidth="1"/>
    <col min="12" max="12" width="13.140625" style="3" bestFit="1" customWidth="1"/>
    <col min="13" max="13" width="16" style="5" customWidth="1"/>
    <col min="14" max="14" width="13.140625" style="1" bestFit="1" customWidth="1"/>
    <col min="15" max="16384" width="10.140625" style="3"/>
  </cols>
  <sheetData>
    <row r="1" spans="1:14" ht="45" customHeight="1" x14ac:dyDescent="0.75">
      <c r="C1" s="254" t="s">
        <v>2143</v>
      </c>
      <c r="D1" s="255"/>
      <c r="E1" s="255"/>
      <c r="F1" s="255"/>
      <c r="G1" s="255"/>
      <c r="H1" s="255"/>
      <c r="I1" s="255"/>
      <c r="J1" s="256"/>
      <c r="K1" s="51"/>
      <c r="L1" s="257" t="s">
        <v>2461</v>
      </c>
      <c r="M1" s="257"/>
      <c r="N1" s="257"/>
    </row>
    <row r="2" spans="1:14" ht="27" customHeight="1" x14ac:dyDescent="0.25">
      <c r="C2" s="258" t="s">
        <v>239</v>
      </c>
      <c r="D2" s="259"/>
      <c r="E2" s="259"/>
      <c r="F2" s="259"/>
      <c r="G2" s="259"/>
      <c r="H2" s="259"/>
      <c r="I2" s="259"/>
      <c r="J2" s="51"/>
      <c r="K2" s="51"/>
      <c r="L2" s="26"/>
      <c r="M2" s="22"/>
    </row>
    <row r="3" spans="1:14" s="15" customFormat="1" ht="15.75" x14ac:dyDescent="0.25">
      <c r="A3" s="21"/>
      <c r="B3" s="4" t="s">
        <v>0</v>
      </c>
      <c r="D3" s="251" t="s">
        <v>489</v>
      </c>
      <c r="E3" s="252"/>
      <c r="F3" s="252"/>
      <c r="G3" s="252"/>
      <c r="H3" s="252"/>
      <c r="I3" s="17"/>
      <c r="J3" s="52"/>
      <c r="K3" s="52"/>
      <c r="L3" s="260" t="s">
        <v>3</v>
      </c>
      <c r="M3" s="260"/>
      <c r="N3" s="260"/>
    </row>
    <row r="4" spans="1:14" s="15" customFormat="1" ht="16.5" thickBot="1" x14ac:dyDescent="0.3">
      <c r="A4" s="21"/>
      <c r="B4" s="4" t="s">
        <v>1</v>
      </c>
      <c r="D4" s="25" t="s">
        <v>488</v>
      </c>
      <c r="E4" s="25"/>
      <c r="F4" s="25"/>
      <c r="G4" s="24"/>
      <c r="H4" s="23"/>
      <c r="I4" s="23"/>
      <c r="J4" s="52"/>
      <c r="K4" s="52"/>
      <c r="M4" s="22"/>
      <c r="N4" s="16"/>
    </row>
    <row r="5" spans="1:14" s="15" customFormat="1" ht="17.25" customHeight="1" thickTop="1" thickBot="1" x14ac:dyDescent="0.3">
      <c r="A5" s="21"/>
      <c r="B5" s="4" t="s">
        <v>2</v>
      </c>
      <c r="D5" s="251" t="s">
        <v>487</v>
      </c>
      <c r="E5" s="252"/>
      <c r="F5" s="252"/>
      <c r="G5" s="252"/>
      <c r="H5" s="252"/>
      <c r="I5" s="17"/>
      <c r="J5" s="52"/>
      <c r="K5" s="52"/>
      <c r="M5" s="253" t="s">
        <v>4</v>
      </c>
      <c r="N5" s="16"/>
    </row>
    <row r="6" spans="1:14" s="15" customFormat="1" ht="17.25" customHeight="1" thickTop="1" thickBot="1" x14ac:dyDescent="0.3">
      <c r="A6" s="20"/>
      <c r="B6" s="19" t="s">
        <v>5</v>
      </c>
      <c r="C6" s="18"/>
      <c r="D6" s="251" t="s">
        <v>486</v>
      </c>
      <c r="E6" s="252"/>
      <c r="F6" s="252"/>
      <c r="G6" s="252"/>
      <c r="H6" s="252"/>
      <c r="I6" s="17"/>
      <c r="J6" s="52"/>
      <c r="K6" s="52"/>
      <c r="M6" s="253"/>
      <c r="N6" s="16"/>
    </row>
    <row r="7" spans="1:14" ht="17.25" thickTop="1" thickBot="1" x14ac:dyDescent="0.3">
      <c r="M7" s="2">
        <v>0</v>
      </c>
    </row>
    <row r="8" spans="1:14" s="15" customFormat="1" ht="16.5" thickBot="1" x14ac:dyDescent="0.3">
      <c r="A8" s="32" t="s">
        <v>6</v>
      </c>
      <c r="B8" s="33" t="s">
        <v>7</v>
      </c>
      <c r="C8" s="34" t="s">
        <v>8</v>
      </c>
      <c r="D8" s="34" t="s">
        <v>9</v>
      </c>
      <c r="E8" s="34" t="s">
        <v>10</v>
      </c>
      <c r="F8" s="67" t="s">
        <v>244</v>
      </c>
      <c r="G8" s="35" t="s">
        <v>11</v>
      </c>
      <c r="H8" s="36" t="s">
        <v>485</v>
      </c>
      <c r="I8" s="37" t="s">
        <v>12</v>
      </c>
      <c r="J8" s="54" t="s">
        <v>484</v>
      </c>
      <c r="K8" s="54" t="s">
        <v>483</v>
      </c>
      <c r="L8" s="38" t="s">
        <v>482</v>
      </c>
      <c r="M8" s="66" t="s">
        <v>13</v>
      </c>
      <c r="N8" s="39" t="s">
        <v>14</v>
      </c>
    </row>
    <row r="9" spans="1:14" x14ac:dyDescent="0.25">
      <c r="A9" s="61" t="s">
        <v>481</v>
      </c>
      <c r="B9" s="64" t="s">
        <v>480</v>
      </c>
      <c r="C9" s="31" t="s">
        <v>479</v>
      </c>
      <c r="D9" s="31" t="s">
        <v>15</v>
      </c>
      <c r="E9" s="31" t="s">
        <v>251</v>
      </c>
      <c r="F9" s="70"/>
      <c r="G9" s="28" t="s">
        <v>17</v>
      </c>
      <c r="H9" s="30">
        <v>32.25</v>
      </c>
      <c r="I9" s="30"/>
      <c r="J9" s="29">
        <v>182</v>
      </c>
      <c r="K9" s="29"/>
      <c r="L9" s="28" t="s">
        <v>478</v>
      </c>
      <c r="M9" s="68" t="str">
        <f t="shared" ref="M9:M51" si="0">IF(N9="","",H9-($M$7*H9))</f>
        <v/>
      </c>
      <c r="N9" s="27"/>
    </row>
    <row r="10" spans="1:14" ht="15.75" x14ac:dyDescent="0.25">
      <c r="A10" s="62" t="s">
        <v>2142</v>
      </c>
      <c r="B10" s="65" t="s">
        <v>2139</v>
      </c>
      <c r="C10" s="14" t="s">
        <v>2138</v>
      </c>
      <c r="D10" s="14" t="s">
        <v>2258</v>
      </c>
      <c r="E10" s="14" t="s">
        <v>1095</v>
      </c>
      <c r="F10" s="50"/>
      <c r="G10" s="10" t="s">
        <v>16</v>
      </c>
      <c r="H10" s="12">
        <v>188.3</v>
      </c>
      <c r="I10" s="12">
        <v>1.5</v>
      </c>
      <c r="J10" s="11">
        <v>39</v>
      </c>
      <c r="K10" s="11"/>
      <c r="L10" s="10" t="s">
        <v>2141</v>
      </c>
      <c r="M10" s="9" t="str">
        <f t="shared" si="0"/>
        <v/>
      </c>
      <c r="N10" s="8"/>
    </row>
    <row r="11" spans="1:14" ht="15.75" x14ac:dyDescent="0.25">
      <c r="A11" s="62" t="s">
        <v>2140</v>
      </c>
      <c r="B11" s="65" t="s">
        <v>2139</v>
      </c>
      <c r="C11" s="14" t="s">
        <v>2138</v>
      </c>
      <c r="D11" s="14" t="s">
        <v>2258</v>
      </c>
      <c r="E11" s="14" t="s">
        <v>1954</v>
      </c>
      <c r="F11" s="50"/>
      <c r="G11" s="10" t="s">
        <v>16</v>
      </c>
      <c r="H11" s="12">
        <v>169.95</v>
      </c>
      <c r="I11" s="12">
        <v>1.5</v>
      </c>
      <c r="J11" s="11">
        <v>92</v>
      </c>
      <c r="K11" s="11"/>
      <c r="L11" s="10" t="s">
        <v>2137</v>
      </c>
      <c r="M11" s="9" t="str">
        <f t="shared" si="0"/>
        <v/>
      </c>
      <c r="N11" s="8"/>
    </row>
    <row r="12" spans="1:14" ht="15.75" x14ac:dyDescent="0.25">
      <c r="A12" s="62" t="s">
        <v>2285</v>
      </c>
      <c r="B12" s="65" t="s">
        <v>172</v>
      </c>
      <c r="C12" s="14" t="s">
        <v>2129</v>
      </c>
      <c r="D12" s="14" t="s">
        <v>2258</v>
      </c>
      <c r="E12" s="14" t="s">
        <v>2286</v>
      </c>
      <c r="F12" s="50"/>
      <c r="G12" s="10" t="s">
        <v>17</v>
      </c>
      <c r="H12" s="12">
        <v>242</v>
      </c>
      <c r="I12" s="12"/>
      <c r="J12" s="11">
        <v>9</v>
      </c>
      <c r="K12" s="11"/>
      <c r="L12" s="10" t="s">
        <v>2287</v>
      </c>
      <c r="M12" s="9" t="str">
        <f t="shared" si="0"/>
        <v/>
      </c>
      <c r="N12" s="8"/>
    </row>
    <row r="13" spans="1:14" ht="15.75" x14ac:dyDescent="0.25">
      <c r="A13" s="62" t="s">
        <v>2288</v>
      </c>
      <c r="B13" s="65" t="s">
        <v>172</v>
      </c>
      <c r="C13" s="14" t="s">
        <v>2129</v>
      </c>
      <c r="D13" s="14" t="s">
        <v>2258</v>
      </c>
      <c r="E13" s="14" t="s">
        <v>1573</v>
      </c>
      <c r="F13" s="50"/>
      <c r="G13" s="10" t="s">
        <v>17</v>
      </c>
      <c r="H13" s="12">
        <v>225</v>
      </c>
      <c r="I13" s="12"/>
      <c r="J13" s="11">
        <v>66</v>
      </c>
      <c r="K13" s="11"/>
      <c r="L13" s="10" t="s">
        <v>2289</v>
      </c>
      <c r="M13" s="9" t="str">
        <f t="shared" si="0"/>
        <v/>
      </c>
      <c r="N13" s="8"/>
    </row>
    <row r="14" spans="1:14" x14ac:dyDescent="0.25">
      <c r="A14" s="62" t="s">
        <v>2290</v>
      </c>
      <c r="B14" s="65" t="s">
        <v>172</v>
      </c>
      <c r="C14" s="14" t="s">
        <v>2129</v>
      </c>
      <c r="D14" s="14" t="s">
        <v>2258</v>
      </c>
      <c r="E14" s="14" t="s">
        <v>854</v>
      </c>
      <c r="F14" s="13"/>
      <c r="G14" s="10" t="s">
        <v>17</v>
      </c>
      <c r="H14" s="12">
        <v>209.05</v>
      </c>
      <c r="I14" s="12"/>
      <c r="J14" s="11">
        <v>19</v>
      </c>
      <c r="K14" s="11"/>
      <c r="L14" s="10" t="s">
        <v>2291</v>
      </c>
      <c r="M14" s="9" t="str">
        <f t="shared" si="0"/>
        <v/>
      </c>
      <c r="N14" s="8"/>
    </row>
    <row r="15" spans="1:14" x14ac:dyDescent="0.25">
      <c r="A15" s="62" t="s">
        <v>2136</v>
      </c>
      <c r="B15" s="65" t="s">
        <v>172</v>
      </c>
      <c r="C15" s="14" t="s">
        <v>2129</v>
      </c>
      <c r="D15" s="14" t="s">
        <v>2258</v>
      </c>
      <c r="E15" s="14" t="s">
        <v>1095</v>
      </c>
      <c r="F15" s="13"/>
      <c r="G15" s="10" t="s">
        <v>17</v>
      </c>
      <c r="H15" s="12">
        <v>188.3</v>
      </c>
      <c r="I15" s="12"/>
      <c r="J15" s="11">
        <v>318</v>
      </c>
      <c r="K15" s="11"/>
      <c r="L15" s="10" t="s">
        <v>2135</v>
      </c>
      <c r="M15" s="9" t="str">
        <f t="shared" si="0"/>
        <v/>
      </c>
      <c r="N15" s="8"/>
    </row>
    <row r="16" spans="1:14" x14ac:dyDescent="0.25">
      <c r="A16" s="62" t="s">
        <v>2134</v>
      </c>
      <c r="B16" s="65" t="s">
        <v>172</v>
      </c>
      <c r="C16" s="14" t="s">
        <v>2129</v>
      </c>
      <c r="D16" s="14" t="s">
        <v>2258</v>
      </c>
      <c r="E16" s="14" t="s">
        <v>1954</v>
      </c>
      <c r="F16" s="13"/>
      <c r="G16" s="10" t="s">
        <v>17</v>
      </c>
      <c r="H16" s="12">
        <v>169.95</v>
      </c>
      <c r="I16" s="12"/>
      <c r="J16" s="11">
        <v>34</v>
      </c>
      <c r="K16" s="11"/>
      <c r="L16" s="10" t="s">
        <v>2133</v>
      </c>
      <c r="M16" s="9" t="str">
        <f t="shared" si="0"/>
        <v/>
      </c>
      <c r="N16" s="8"/>
    </row>
    <row r="17" spans="1:14" ht="15.75" x14ac:dyDescent="0.25">
      <c r="A17" s="62" t="s">
        <v>2292</v>
      </c>
      <c r="B17" s="65" t="s">
        <v>172</v>
      </c>
      <c r="C17" s="14" t="s">
        <v>2129</v>
      </c>
      <c r="D17" s="14" t="s">
        <v>2258</v>
      </c>
      <c r="E17" s="14" t="s">
        <v>2293</v>
      </c>
      <c r="F17" s="50"/>
      <c r="G17" s="10" t="s">
        <v>17</v>
      </c>
      <c r="H17" s="12">
        <v>191</v>
      </c>
      <c r="I17" s="12"/>
      <c r="J17" s="11">
        <v>8</v>
      </c>
      <c r="K17" s="11"/>
      <c r="L17" s="10" t="s">
        <v>2294</v>
      </c>
      <c r="M17" s="9" t="str">
        <f t="shared" si="0"/>
        <v/>
      </c>
      <c r="N17" s="8"/>
    </row>
    <row r="18" spans="1:14" ht="15.75" x14ac:dyDescent="0.25">
      <c r="A18" s="62" t="s">
        <v>2295</v>
      </c>
      <c r="B18" s="65" t="s">
        <v>172</v>
      </c>
      <c r="C18" s="14" t="s">
        <v>2129</v>
      </c>
      <c r="D18" s="14" t="s">
        <v>2258</v>
      </c>
      <c r="E18" s="14" t="s">
        <v>2296</v>
      </c>
      <c r="F18" s="50"/>
      <c r="G18" s="10" t="s">
        <v>17</v>
      </c>
      <c r="H18" s="12">
        <v>182</v>
      </c>
      <c r="I18" s="12"/>
      <c r="J18" s="11">
        <v>24</v>
      </c>
      <c r="K18" s="11"/>
      <c r="L18" s="10" t="s">
        <v>2297</v>
      </c>
      <c r="M18" s="9" t="str">
        <f t="shared" si="0"/>
        <v/>
      </c>
      <c r="N18" s="8"/>
    </row>
    <row r="19" spans="1:14" ht="15.75" x14ac:dyDescent="0.25">
      <c r="A19" s="62" t="s">
        <v>2298</v>
      </c>
      <c r="B19" s="65" t="s">
        <v>172</v>
      </c>
      <c r="C19" s="14" t="s">
        <v>2129</v>
      </c>
      <c r="D19" s="14" t="s">
        <v>2258</v>
      </c>
      <c r="E19" s="14" t="s">
        <v>2104</v>
      </c>
      <c r="F19" s="50"/>
      <c r="G19" s="10" t="s">
        <v>17</v>
      </c>
      <c r="H19" s="12">
        <v>175</v>
      </c>
      <c r="I19" s="12"/>
      <c r="J19" s="11">
        <v>4</v>
      </c>
      <c r="K19" s="11"/>
      <c r="L19" s="10" t="s">
        <v>2299</v>
      </c>
      <c r="M19" s="9" t="str">
        <f t="shared" si="0"/>
        <v/>
      </c>
      <c r="N19" s="8"/>
    </row>
    <row r="20" spans="1:14" x14ac:dyDescent="0.25">
      <c r="A20" s="62" t="s">
        <v>2132</v>
      </c>
      <c r="B20" s="65" t="s">
        <v>172</v>
      </c>
      <c r="C20" s="14" t="s">
        <v>2129</v>
      </c>
      <c r="D20" s="14" t="s">
        <v>2258</v>
      </c>
      <c r="E20" s="14" t="s">
        <v>605</v>
      </c>
      <c r="F20" s="13"/>
      <c r="G20" s="10" t="s">
        <v>17</v>
      </c>
      <c r="H20" s="12">
        <v>107.3</v>
      </c>
      <c r="I20" s="12"/>
      <c r="J20" s="11">
        <v>42</v>
      </c>
      <c r="K20" s="11"/>
      <c r="L20" s="10" t="s">
        <v>2131</v>
      </c>
      <c r="M20" s="9" t="str">
        <f t="shared" si="0"/>
        <v/>
      </c>
      <c r="N20" s="8"/>
    </row>
    <row r="21" spans="1:14" x14ac:dyDescent="0.25">
      <c r="A21" s="62" t="s">
        <v>2130</v>
      </c>
      <c r="B21" s="65" t="s">
        <v>172</v>
      </c>
      <c r="C21" s="14" t="s">
        <v>2129</v>
      </c>
      <c r="D21" s="14" t="s">
        <v>2258</v>
      </c>
      <c r="E21" s="14" t="s">
        <v>492</v>
      </c>
      <c r="F21" s="13"/>
      <c r="G21" s="10" t="s">
        <v>17</v>
      </c>
      <c r="H21" s="12">
        <v>100.85</v>
      </c>
      <c r="I21" s="12"/>
      <c r="J21" s="11">
        <v>110</v>
      </c>
      <c r="K21" s="11"/>
      <c r="L21" s="10" t="s">
        <v>2128</v>
      </c>
      <c r="M21" s="9" t="str">
        <f t="shared" si="0"/>
        <v/>
      </c>
      <c r="N21" s="8"/>
    </row>
    <row r="22" spans="1:14" ht="15.75" x14ac:dyDescent="0.25">
      <c r="A22" s="62" t="s">
        <v>2127</v>
      </c>
      <c r="B22" s="65" t="s">
        <v>2118</v>
      </c>
      <c r="C22" s="14" t="s">
        <v>2117</v>
      </c>
      <c r="D22" s="14" t="s">
        <v>2258</v>
      </c>
      <c r="E22" s="14" t="s">
        <v>1576</v>
      </c>
      <c r="F22" s="50"/>
      <c r="G22" s="10" t="s">
        <v>16</v>
      </c>
      <c r="H22" s="12">
        <v>233.65</v>
      </c>
      <c r="I22" s="12"/>
      <c r="J22" s="11">
        <v>1</v>
      </c>
      <c r="K22" s="11"/>
      <c r="L22" s="10" t="s">
        <v>2126</v>
      </c>
      <c r="M22" s="9" t="str">
        <f t="shared" si="0"/>
        <v/>
      </c>
      <c r="N22" s="8"/>
    </row>
    <row r="23" spans="1:14" x14ac:dyDescent="0.25">
      <c r="A23" s="62" t="s">
        <v>2125</v>
      </c>
      <c r="B23" s="65" t="s">
        <v>2118</v>
      </c>
      <c r="C23" s="14" t="s">
        <v>2117</v>
      </c>
      <c r="D23" s="14" t="s">
        <v>2258</v>
      </c>
      <c r="E23" s="14" t="s">
        <v>854</v>
      </c>
      <c r="F23" s="13" t="s">
        <v>244</v>
      </c>
      <c r="G23" s="10" t="s">
        <v>16</v>
      </c>
      <c r="H23" s="12">
        <v>209.05</v>
      </c>
      <c r="I23" s="12"/>
      <c r="J23" s="11">
        <v>6</v>
      </c>
      <c r="K23" s="11"/>
      <c r="L23" s="10" t="s">
        <v>2124</v>
      </c>
      <c r="M23" s="9" t="str">
        <f t="shared" si="0"/>
        <v/>
      </c>
      <c r="N23" s="8"/>
    </row>
    <row r="24" spans="1:14" x14ac:dyDescent="0.25">
      <c r="A24" s="62" t="s">
        <v>2123</v>
      </c>
      <c r="B24" s="65" t="s">
        <v>2118</v>
      </c>
      <c r="C24" s="14" t="s">
        <v>2117</v>
      </c>
      <c r="D24" s="14" t="s">
        <v>2258</v>
      </c>
      <c r="E24" s="14" t="s">
        <v>1095</v>
      </c>
      <c r="F24" s="13"/>
      <c r="G24" s="10" t="s">
        <v>16</v>
      </c>
      <c r="H24" s="12">
        <v>188.3</v>
      </c>
      <c r="I24" s="12"/>
      <c r="J24" s="11">
        <v>6</v>
      </c>
      <c r="K24" s="11"/>
      <c r="L24" s="10" t="s">
        <v>2122</v>
      </c>
      <c r="M24" s="9" t="str">
        <f t="shared" si="0"/>
        <v/>
      </c>
      <c r="N24" s="8"/>
    </row>
    <row r="25" spans="1:14" ht="15.75" x14ac:dyDescent="0.25">
      <c r="A25" s="62" t="s">
        <v>2121</v>
      </c>
      <c r="B25" s="65" t="s">
        <v>2118</v>
      </c>
      <c r="C25" s="14" t="s">
        <v>2117</v>
      </c>
      <c r="D25" s="14" t="s">
        <v>2258</v>
      </c>
      <c r="E25" s="14" t="s">
        <v>1954</v>
      </c>
      <c r="F25" s="50"/>
      <c r="G25" s="10" t="s">
        <v>16</v>
      </c>
      <c r="H25" s="12">
        <v>169.95</v>
      </c>
      <c r="I25" s="12"/>
      <c r="J25" s="11">
        <v>1</v>
      </c>
      <c r="K25" s="11"/>
      <c r="L25" s="10" t="s">
        <v>2120</v>
      </c>
      <c r="M25" s="9" t="str">
        <f t="shared" si="0"/>
        <v/>
      </c>
      <c r="N25" s="8"/>
    </row>
    <row r="26" spans="1:14" ht="15.75" x14ac:dyDescent="0.25">
      <c r="A26" s="62" t="s">
        <v>2119</v>
      </c>
      <c r="B26" s="65" t="s">
        <v>2118</v>
      </c>
      <c r="C26" s="14" t="s">
        <v>2117</v>
      </c>
      <c r="D26" s="14" t="s">
        <v>2258</v>
      </c>
      <c r="E26" s="14" t="s">
        <v>1094</v>
      </c>
      <c r="F26" s="50"/>
      <c r="G26" s="10" t="s">
        <v>16</v>
      </c>
      <c r="H26" s="12">
        <v>144.19999999999999</v>
      </c>
      <c r="I26" s="12"/>
      <c r="J26" s="11">
        <v>1</v>
      </c>
      <c r="K26" s="11"/>
      <c r="L26" s="10" t="s">
        <v>2116</v>
      </c>
      <c r="M26" s="9" t="str">
        <f t="shared" si="0"/>
        <v/>
      </c>
      <c r="N26" s="8"/>
    </row>
    <row r="27" spans="1:14" ht="15.75" x14ac:dyDescent="0.25">
      <c r="A27" s="62" t="s">
        <v>2238</v>
      </c>
      <c r="B27" s="65" t="s">
        <v>21</v>
      </c>
      <c r="C27" s="14" t="s">
        <v>474</v>
      </c>
      <c r="D27" s="14" t="s">
        <v>15</v>
      </c>
      <c r="E27" s="14" t="s">
        <v>529</v>
      </c>
      <c r="F27" s="50"/>
      <c r="G27" s="10" t="s">
        <v>22</v>
      </c>
      <c r="H27" s="12">
        <v>162</v>
      </c>
      <c r="I27" s="12"/>
      <c r="J27" s="11">
        <v>1</v>
      </c>
      <c r="K27" s="11"/>
      <c r="L27" s="10" t="s">
        <v>2264</v>
      </c>
      <c r="M27" s="9" t="str">
        <f t="shared" si="0"/>
        <v/>
      </c>
      <c r="N27" s="8"/>
    </row>
    <row r="28" spans="1:14" x14ac:dyDescent="0.25">
      <c r="A28" s="62" t="s">
        <v>2189</v>
      </c>
      <c r="B28" s="65" t="s">
        <v>21</v>
      </c>
      <c r="C28" s="14" t="s">
        <v>474</v>
      </c>
      <c r="D28" s="14" t="s">
        <v>15</v>
      </c>
      <c r="E28" s="14" t="s">
        <v>499</v>
      </c>
      <c r="F28" s="13"/>
      <c r="G28" s="10" t="s">
        <v>22</v>
      </c>
      <c r="H28" s="12">
        <v>144.9</v>
      </c>
      <c r="I28" s="12"/>
      <c r="J28" s="11">
        <v>27</v>
      </c>
      <c r="K28" s="11"/>
      <c r="L28" s="10" t="s">
        <v>2212</v>
      </c>
      <c r="M28" s="9" t="str">
        <f t="shared" si="0"/>
        <v/>
      </c>
      <c r="N28" s="8"/>
    </row>
    <row r="29" spans="1:14" x14ac:dyDescent="0.25">
      <c r="A29" s="62" t="s">
        <v>2115</v>
      </c>
      <c r="B29" s="65" t="s">
        <v>21</v>
      </c>
      <c r="C29" s="14" t="s">
        <v>474</v>
      </c>
      <c r="D29" s="14" t="s">
        <v>15</v>
      </c>
      <c r="E29" s="14" t="s">
        <v>496</v>
      </c>
      <c r="F29" s="13" t="s">
        <v>244</v>
      </c>
      <c r="G29" s="10" t="s">
        <v>22</v>
      </c>
      <c r="H29" s="12">
        <v>114.3</v>
      </c>
      <c r="I29" s="12"/>
      <c r="J29" s="11">
        <v>29</v>
      </c>
      <c r="K29" s="11"/>
      <c r="L29" s="10" t="s">
        <v>2114</v>
      </c>
      <c r="M29" s="9" t="str">
        <f t="shared" si="0"/>
        <v/>
      </c>
      <c r="N29" s="8"/>
    </row>
    <row r="30" spans="1:14" x14ac:dyDescent="0.25">
      <c r="A30" s="62" t="s">
        <v>2113</v>
      </c>
      <c r="B30" s="65" t="s">
        <v>21</v>
      </c>
      <c r="C30" s="14" t="s">
        <v>474</v>
      </c>
      <c r="D30" s="14" t="s">
        <v>15</v>
      </c>
      <c r="E30" s="14" t="s">
        <v>502</v>
      </c>
      <c r="F30" s="13" t="s">
        <v>244</v>
      </c>
      <c r="G30" s="10" t="s">
        <v>22</v>
      </c>
      <c r="H30" s="12">
        <v>92.8</v>
      </c>
      <c r="I30" s="12"/>
      <c r="J30" s="11">
        <v>4</v>
      </c>
      <c r="K30" s="11"/>
      <c r="L30" s="10" t="s">
        <v>2112</v>
      </c>
      <c r="M30" s="9" t="str">
        <f t="shared" si="0"/>
        <v/>
      </c>
      <c r="N30" s="8"/>
    </row>
    <row r="31" spans="1:14" x14ac:dyDescent="0.25">
      <c r="A31" s="62" t="s">
        <v>2111</v>
      </c>
      <c r="B31" s="65" t="s">
        <v>21</v>
      </c>
      <c r="C31" s="14" t="s">
        <v>474</v>
      </c>
      <c r="D31" s="14" t="s">
        <v>15</v>
      </c>
      <c r="E31" s="14" t="s">
        <v>492</v>
      </c>
      <c r="F31" s="13" t="s">
        <v>244</v>
      </c>
      <c r="G31" s="10" t="s">
        <v>22</v>
      </c>
      <c r="H31" s="12">
        <v>71.150000000000006</v>
      </c>
      <c r="I31" s="12"/>
      <c r="J31" s="11">
        <v>68</v>
      </c>
      <c r="K31" s="11"/>
      <c r="L31" s="10" t="s">
        <v>2110</v>
      </c>
      <c r="M31" s="9" t="str">
        <f t="shared" si="0"/>
        <v/>
      </c>
      <c r="N31" s="8"/>
    </row>
    <row r="32" spans="1:14" x14ac:dyDescent="0.25">
      <c r="A32" s="62" t="s">
        <v>2109</v>
      </c>
      <c r="B32" s="65" t="s">
        <v>21</v>
      </c>
      <c r="C32" s="14" t="s">
        <v>474</v>
      </c>
      <c r="D32" s="14" t="s">
        <v>15</v>
      </c>
      <c r="E32" s="14" t="s">
        <v>507</v>
      </c>
      <c r="F32" s="13"/>
      <c r="G32" s="10" t="s">
        <v>22</v>
      </c>
      <c r="H32" s="12">
        <v>47.15</v>
      </c>
      <c r="I32" s="12"/>
      <c r="J32" s="11">
        <v>116</v>
      </c>
      <c r="K32" s="11"/>
      <c r="L32" s="10" t="s">
        <v>2108</v>
      </c>
      <c r="M32" s="9" t="str">
        <f t="shared" si="0"/>
        <v/>
      </c>
      <c r="N32" s="8"/>
    </row>
    <row r="33" spans="1:14" x14ac:dyDescent="0.25">
      <c r="A33" s="62" t="s">
        <v>2107</v>
      </c>
      <c r="B33" s="65" t="s">
        <v>21</v>
      </c>
      <c r="C33" s="14" t="s">
        <v>474</v>
      </c>
      <c r="D33" s="14" t="s">
        <v>421</v>
      </c>
      <c r="E33" s="14" t="s">
        <v>507</v>
      </c>
      <c r="F33" s="13"/>
      <c r="G33" s="10" t="s">
        <v>22</v>
      </c>
      <c r="H33" s="12">
        <v>42</v>
      </c>
      <c r="I33" s="12"/>
      <c r="J33" s="11">
        <v>500</v>
      </c>
      <c r="K33" s="11"/>
      <c r="L33" s="10" t="s">
        <v>2106</v>
      </c>
      <c r="M33" s="9" t="str">
        <f t="shared" si="0"/>
        <v/>
      </c>
      <c r="N33" s="8"/>
    </row>
    <row r="34" spans="1:14" x14ac:dyDescent="0.25">
      <c r="A34" s="62" t="s">
        <v>477</v>
      </c>
      <c r="B34" s="65" t="s">
        <v>21</v>
      </c>
      <c r="C34" s="14" t="s">
        <v>474</v>
      </c>
      <c r="D34" s="14" t="s">
        <v>421</v>
      </c>
      <c r="E34" s="14" t="s">
        <v>258</v>
      </c>
      <c r="F34" s="13" t="s">
        <v>244</v>
      </c>
      <c r="G34" s="10" t="s">
        <v>22</v>
      </c>
      <c r="H34" s="12">
        <v>25.85</v>
      </c>
      <c r="I34" s="12"/>
      <c r="J34" s="11">
        <v>137</v>
      </c>
      <c r="K34" s="11"/>
      <c r="L34" s="10" t="s">
        <v>476</v>
      </c>
      <c r="M34" s="9" t="str">
        <f t="shared" si="0"/>
        <v/>
      </c>
      <c r="N34" s="8"/>
    </row>
    <row r="35" spans="1:14" x14ac:dyDescent="0.25">
      <c r="A35" s="62" t="s">
        <v>2105</v>
      </c>
      <c r="B35" s="65" t="s">
        <v>21</v>
      </c>
      <c r="C35" s="14" t="s">
        <v>474</v>
      </c>
      <c r="D35" s="14" t="s">
        <v>2258</v>
      </c>
      <c r="E35" s="14" t="s">
        <v>2104</v>
      </c>
      <c r="F35" s="13" t="s">
        <v>244</v>
      </c>
      <c r="G35" s="10" t="s">
        <v>22</v>
      </c>
      <c r="H35" s="12">
        <v>126.2</v>
      </c>
      <c r="I35" s="12"/>
      <c r="J35" s="11">
        <v>115</v>
      </c>
      <c r="K35" s="11"/>
      <c r="L35" s="10" t="s">
        <v>2103</v>
      </c>
      <c r="M35" s="9" t="str">
        <f t="shared" si="0"/>
        <v/>
      </c>
      <c r="N35" s="8"/>
    </row>
    <row r="36" spans="1:14" x14ac:dyDescent="0.25">
      <c r="A36" s="62" t="s">
        <v>2102</v>
      </c>
      <c r="B36" s="65" t="s">
        <v>21</v>
      </c>
      <c r="C36" s="14" t="s">
        <v>474</v>
      </c>
      <c r="D36" s="14" t="s">
        <v>2258</v>
      </c>
      <c r="E36" s="14" t="s">
        <v>1470</v>
      </c>
      <c r="F36" s="13" t="s">
        <v>244</v>
      </c>
      <c r="G36" s="10" t="s">
        <v>22</v>
      </c>
      <c r="H36" s="12">
        <v>96.1</v>
      </c>
      <c r="I36" s="12"/>
      <c r="J36" s="11">
        <v>234</v>
      </c>
      <c r="K36" s="11"/>
      <c r="L36" s="10" t="s">
        <v>2101</v>
      </c>
      <c r="M36" s="9" t="str">
        <f t="shared" si="0"/>
        <v/>
      </c>
      <c r="N36" s="8"/>
    </row>
    <row r="37" spans="1:14" x14ac:dyDescent="0.25">
      <c r="A37" s="62" t="s">
        <v>2100</v>
      </c>
      <c r="B37" s="65" t="s">
        <v>21</v>
      </c>
      <c r="C37" s="14" t="s">
        <v>474</v>
      </c>
      <c r="D37" s="14" t="s">
        <v>2258</v>
      </c>
      <c r="E37" s="14" t="s">
        <v>1468</v>
      </c>
      <c r="F37" s="13" t="s">
        <v>244</v>
      </c>
      <c r="G37" s="10" t="s">
        <v>22</v>
      </c>
      <c r="H37" s="12">
        <v>90.4</v>
      </c>
      <c r="I37" s="12"/>
      <c r="J37" s="11">
        <v>285</v>
      </c>
      <c r="K37" s="11"/>
      <c r="L37" s="10" t="s">
        <v>2099</v>
      </c>
      <c r="M37" s="9" t="str">
        <f t="shared" si="0"/>
        <v/>
      </c>
      <c r="N37" s="8"/>
    </row>
    <row r="38" spans="1:14" x14ac:dyDescent="0.25">
      <c r="A38" s="62" t="s">
        <v>2098</v>
      </c>
      <c r="B38" s="65" t="s">
        <v>21</v>
      </c>
      <c r="C38" s="14" t="s">
        <v>474</v>
      </c>
      <c r="D38" s="14" t="s">
        <v>2258</v>
      </c>
      <c r="E38" s="14" t="s">
        <v>492</v>
      </c>
      <c r="F38" s="13" t="s">
        <v>244</v>
      </c>
      <c r="G38" s="10" t="s">
        <v>22</v>
      </c>
      <c r="H38" s="12">
        <v>64.400000000000006</v>
      </c>
      <c r="I38" s="12"/>
      <c r="J38" s="11">
        <v>248</v>
      </c>
      <c r="K38" s="11"/>
      <c r="L38" s="10" t="s">
        <v>2097</v>
      </c>
      <c r="M38" s="9" t="str">
        <f t="shared" si="0"/>
        <v/>
      </c>
      <c r="N38" s="8"/>
    </row>
    <row r="39" spans="1:14" x14ac:dyDescent="0.25">
      <c r="A39" s="62" t="s">
        <v>2096</v>
      </c>
      <c r="B39" s="65" t="s">
        <v>21</v>
      </c>
      <c r="C39" s="14" t="s">
        <v>474</v>
      </c>
      <c r="D39" s="14" t="s">
        <v>2258</v>
      </c>
      <c r="E39" s="14" t="s">
        <v>507</v>
      </c>
      <c r="F39" s="13" t="s">
        <v>244</v>
      </c>
      <c r="G39" s="10" t="s">
        <v>22</v>
      </c>
      <c r="H39" s="12">
        <v>42</v>
      </c>
      <c r="I39" s="12"/>
      <c r="J39" s="11">
        <v>319</v>
      </c>
      <c r="K39" s="11"/>
      <c r="L39" s="10" t="s">
        <v>2095</v>
      </c>
      <c r="M39" s="9" t="str">
        <f t="shared" si="0"/>
        <v/>
      </c>
      <c r="N39" s="8"/>
    </row>
    <row r="40" spans="1:14" x14ac:dyDescent="0.25">
      <c r="A40" s="62" t="s">
        <v>475</v>
      </c>
      <c r="B40" s="65" t="s">
        <v>21</v>
      </c>
      <c r="C40" s="14" t="s">
        <v>474</v>
      </c>
      <c r="D40" s="14" t="s">
        <v>2258</v>
      </c>
      <c r="E40" s="14" t="s">
        <v>258</v>
      </c>
      <c r="F40" s="13"/>
      <c r="G40" s="10" t="s">
        <v>22</v>
      </c>
      <c r="H40" s="12">
        <v>25.85</v>
      </c>
      <c r="I40" s="12"/>
      <c r="J40" s="11">
        <v>6</v>
      </c>
      <c r="K40" s="11"/>
      <c r="L40" s="10" t="s">
        <v>473</v>
      </c>
      <c r="M40" s="9" t="str">
        <f t="shared" si="0"/>
        <v/>
      </c>
      <c r="N40" s="8"/>
    </row>
    <row r="41" spans="1:14" x14ac:dyDescent="0.25">
      <c r="A41" s="62" t="s">
        <v>2094</v>
      </c>
      <c r="B41" s="65" t="s">
        <v>23</v>
      </c>
      <c r="C41" s="14" t="s">
        <v>2089</v>
      </c>
      <c r="D41" s="14" t="s">
        <v>15</v>
      </c>
      <c r="E41" s="14" t="s">
        <v>496</v>
      </c>
      <c r="F41" s="13" t="s">
        <v>244</v>
      </c>
      <c r="G41" s="10" t="s">
        <v>19</v>
      </c>
      <c r="H41" s="12">
        <v>107.7</v>
      </c>
      <c r="I41" s="12"/>
      <c r="J41" s="11">
        <v>7</v>
      </c>
      <c r="K41" s="11"/>
      <c r="L41" s="10" t="s">
        <v>2093</v>
      </c>
      <c r="M41" s="9" t="str">
        <f t="shared" si="0"/>
        <v/>
      </c>
      <c r="N41" s="8"/>
    </row>
    <row r="42" spans="1:14" x14ac:dyDescent="0.25">
      <c r="A42" s="62" t="s">
        <v>2092</v>
      </c>
      <c r="B42" s="65" t="s">
        <v>23</v>
      </c>
      <c r="C42" s="14" t="s">
        <v>2089</v>
      </c>
      <c r="D42" s="14" t="s">
        <v>15</v>
      </c>
      <c r="E42" s="14" t="s">
        <v>502</v>
      </c>
      <c r="F42" s="13" t="s">
        <v>244</v>
      </c>
      <c r="G42" s="10" t="s">
        <v>19</v>
      </c>
      <c r="H42" s="12">
        <v>86.75</v>
      </c>
      <c r="I42" s="12"/>
      <c r="J42" s="11">
        <v>47</v>
      </c>
      <c r="K42" s="11"/>
      <c r="L42" s="10" t="s">
        <v>2091</v>
      </c>
      <c r="M42" s="9" t="str">
        <f t="shared" si="0"/>
        <v/>
      </c>
      <c r="N42" s="8"/>
    </row>
    <row r="43" spans="1:14" x14ac:dyDescent="0.25">
      <c r="A43" s="62" t="s">
        <v>2090</v>
      </c>
      <c r="B43" s="65" t="s">
        <v>23</v>
      </c>
      <c r="C43" s="14" t="s">
        <v>2089</v>
      </c>
      <c r="D43" s="14" t="s">
        <v>15</v>
      </c>
      <c r="E43" s="14" t="s">
        <v>492</v>
      </c>
      <c r="F43" s="13" t="s">
        <v>244</v>
      </c>
      <c r="G43" s="10" t="s">
        <v>19</v>
      </c>
      <c r="H43" s="12">
        <v>68.400000000000006</v>
      </c>
      <c r="I43" s="12"/>
      <c r="J43" s="11">
        <v>54</v>
      </c>
      <c r="K43" s="11"/>
      <c r="L43" s="10" t="s">
        <v>2088</v>
      </c>
      <c r="M43" s="9" t="str">
        <f t="shared" si="0"/>
        <v/>
      </c>
      <c r="N43" s="8"/>
    </row>
    <row r="44" spans="1:14" x14ac:dyDescent="0.25">
      <c r="A44" s="62" t="s">
        <v>2144</v>
      </c>
      <c r="B44" s="65" t="s">
        <v>2145</v>
      </c>
      <c r="C44" s="14" t="s">
        <v>2146</v>
      </c>
      <c r="D44" s="14" t="s">
        <v>15</v>
      </c>
      <c r="E44" s="14" t="s">
        <v>499</v>
      </c>
      <c r="F44" s="13"/>
      <c r="G44" s="10" t="s">
        <v>20</v>
      </c>
      <c r="H44" s="12">
        <v>166.25</v>
      </c>
      <c r="I44" s="12">
        <v>2.75</v>
      </c>
      <c r="J44" s="11"/>
      <c r="K44" s="11">
        <v>2</v>
      </c>
      <c r="L44" s="10" t="s">
        <v>2170</v>
      </c>
      <c r="M44" s="9" t="str">
        <f t="shared" si="0"/>
        <v/>
      </c>
      <c r="N44" s="8"/>
    </row>
    <row r="45" spans="1:14" x14ac:dyDescent="0.25">
      <c r="A45" s="62" t="s">
        <v>2147</v>
      </c>
      <c r="B45" s="65" t="s">
        <v>2145</v>
      </c>
      <c r="C45" s="14" t="s">
        <v>2146</v>
      </c>
      <c r="D45" s="14" t="s">
        <v>15</v>
      </c>
      <c r="E45" s="14" t="s">
        <v>496</v>
      </c>
      <c r="F45" s="13"/>
      <c r="G45" s="10" t="s">
        <v>20</v>
      </c>
      <c r="H45" s="12">
        <v>134.1</v>
      </c>
      <c r="I45" s="12">
        <v>2.75</v>
      </c>
      <c r="J45" s="11">
        <v>4</v>
      </c>
      <c r="K45" s="11"/>
      <c r="L45" s="10" t="s">
        <v>2171</v>
      </c>
      <c r="M45" s="9" t="str">
        <f t="shared" si="0"/>
        <v/>
      </c>
      <c r="N45" s="8"/>
    </row>
    <row r="46" spans="1:14" x14ac:dyDescent="0.25">
      <c r="A46" s="62" t="s">
        <v>2148</v>
      </c>
      <c r="B46" s="65" t="s">
        <v>2145</v>
      </c>
      <c r="C46" s="14" t="s">
        <v>2146</v>
      </c>
      <c r="D46" s="14" t="s">
        <v>15</v>
      </c>
      <c r="E46" s="14" t="s">
        <v>502</v>
      </c>
      <c r="F46" s="13"/>
      <c r="G46" s="10" t="s">
        <v>20</v>
      </c>
      <c r="H46" s="12">
        <v>109.2</v>
      </c>
      <c r="I46" s="12">
        <v>2.75</v>
      </c>
      <c r="J46" s="11"/>
      <c r="K46" s="11">
        <v>19</v>
      </c>
      <c r="L46" s="10" t="s">
        <v>2172</v>
      </c>
      <c r="M46" s="9" t="str">
        <f t="shared" si="0"/>
        <v/>
      </c>
      <c r="N46" s="8"/>
    </row>
    <row r="47" spans="1:14" x14ac:dyDescent="0.25">
      <c r="A47" s="62" t="s">
        <v>472</v>
      </c>
      <c r="B47" s="65" t="s">
        <v>471</v>
      </c>
      <c r="C47" s="14" t="s">
        <v>470</v>
      </c>
      <c r="D47" s="14" t="s">
        <v>2258</v>
      </c>
      <c r="E47" s="14" t="s">
        <v>251</v>
      </c>
      <c r="F47" s="13"/>
      <c r="G47" s="10" t="s">
        <v>20</v>
      </c>
      <c r="H47" s="12">
        <v>32.450000000000003</v>
      </c>
      <c r="I47" s="12"/>
      <c r="J47" s="11">
        <v>59</v>
      </c>
      <c r="K47" s="11"/>
      <c r="L47" s="10" t="s">
        <v>469</v>
      </c>
      <c r="M47" s="9" t="str">
        <f t="shared" si="0"/>
        <v/>
      </c>
      <c r="N47" s="8"/>
    </row>
    <row r="48" spans="1:14" x14ac:dyDescent="0.25">
      <c r="A48" s="62" t="s">
        <v>2087</v>
      </c>
      <c r="B48" s="65" t="s">
        <v>178</v>
      </c>
      <c r="C48" s="14" t="s">
        <v>2086</v>
      </c>
      <c r="D48" s="14" t="s">
        <v>15</v>
      </c>
      <c r="E48" s="14" t="s">
        <v>529</v>
      </c>
      <c r="F48" s="13"/>
      <c r="G48" s="10" t="s">
        <v>16</v>
      </c>
      <c r="H48" s="12">
        <v>186.7</v>
      </c>
      <c r="I48" s="12">
        <v>2</v>
      </c>
      <c r="J48" s="11">
        <v>1</v>
      </c>
      <c r="K48" s="11"/>
      <c r="L48" s="10" t="s">
        <v>2085</v>
      </c>
      <c r="M48" s="9" t="str">
        <f t="shared" si="0"/>
        <v/>
      </c>
      <c r="N48" s="8"/>
    </row>
    <row r="49" spans="1:14" x14ac:dyDescent="0.25">
      <c r="A49" s="62" t="s">
        <v>2084</v>
      </c>
      <c r="B49" s="65" t="s">
        <v>177</v>
      </c>
      <c r="C49" s="14" t="s">
        <v>467</v>
      </c>
      <c r="D49" s="14" t="s">
        <v>15</v>
      </c>
      <c r="E49" s="14" t="s">
        <v>1611</v>
      </c>
      <c r="F49" s="13" t="s">
        <v>244</v>
      </c>
      <c r="G49" s="10" t="s">
        <v>16</v>
      </c>
      <c r="H49" s="12">
        <v>221.45</v>
      </c>
      <c r="I49" s="12"/>
      <c r="J49" s="11">
        <v>12</v>
      </c>
      <c r="K49" s="11"/>
      <c r="L49" s="10" t="s">
        <v>2083</v>
      </c>
      <c r="M49" s="9" t="str">
        <f t="shared" si="0"/>
        <v/>
      </c>
      <c r="N49" s="8"/>
    </row>
    <row r="50" spans="1:14" x14ac:dyDescent="0.25">
      <c r="A50" s="62" t="s">
        <v>2082</v>
      </c>
      <c r="B50" s="65" t="s">
        <v>177</v>
      </c>
      <c r="C50" s="14" t="s">
        <v>467</v>
      </c>
      <c r="D50" s="14" t="s">
        <v>15</v>
      </c>
      <c r="E50" s="14" t="s">
        <v>2081</v>
      </c>
      <c r="F50" s="13" t="s">
        <v>244</v>
      </c>
      <c r="G50" s="10" t="s">
        <v>16</v>
      </c>
      <c r="H50" s="12">
        <v>206</v>
      </c>
      <c r="I50" s="12"/>
      <c r="J50" s="11">
        <v>51</v>
      </c>
      <c r="K50" s="11"/>
      <c r="L50" s="10" t="s">
        <v>2080</v>
      </c>
      <c r="M50" s="9" t="str">
        <f t="shared" si="0"/>
        <v/>
      </c>
      <c r="N50" s="8"/>
    </row>
    <row r="51" spans="1:14" x14ac:dyDescent="0.25">
      <c r="A51" s="62" t="s">
        <v>2079</v>
      </c>
      <c r="B51" s="65" t="s">
        <v>177</v>
      </c>
      <c r="C51" s="14" t="s">
        <v>467</v>
      </c>
      <c r="D51" s="14" t="s">
        <v>15</v>
      </c>
      <c r="E51" s="14" t="s">
        <v>1115</v>
      </c>
      <c r="F51" s="13" t="s">
        <v>244</v>
      </c>
      <c r="G51" s="10" t="s">
        <v>16</v>
      </c>
      <c r="H51" s="12">
        <v>160</v>
      </c>
      <c r="I51" s="12"/>
      <c r="J51" s="11">
        <v>14</v>
      </c>
      <c r="K51" s="11"/>
      <c r="L51" s="10" t="s">
        <v>2078</v>
      </c>
      <c r="M51" s="9" t="str">
        <f t="shared" si="0"/>
        <v/>
      </c>
      <c r="N51" s="8"/>
    </row>
    <row r="52" spans="1:14" x14ac:dyDescent="0.25">
      <c r="A52" s="62" t="s">
        <v>468</v>
      </c>
      <c r="B52" s="65" t="s">
        <v>177</v>
      </c>
      <c r="C52" s="14" t="s">
        <v>467</v>
      </c>
      <c r="D52" s="14" t="s">
        <v>15</v>
      </c>
      <c r="E52" s="14" t="s">
        <v>251</v>
      </c>
      <c r="F52" s="13"/>
      <c r="G52" s="10" t="s">
        <v>16</v>
      </c>
      <c r="H52" s="12">
        <v>34.9</v>
      </c>
      <c r="I52" s="12"/>
      <c r="J52" s="11">
        <v>379</v>
      </c>
      <c r="K52" s="11"/>
      <c r="L52" s="10" t="s">
        <v>466</v>
      </c>
      <c r="M52" s="9" t="str">
        <f t="shared" ref="M52:M88" si="1">IF(N52="","",H52-($M$7*H52))</f>
        <v/>
      </c>
      <c r="N52" s="8"/>
    </row>
    <row r="53" spans="1:14" x14ac:dyDescent="0.25">
      <c r="A53" s="62" t="s">
        <v>2077</v>
      </c>
      <c r="B53" s="65" t="s">
        <v>2072</v>
      </c>
      <c r="C53" s="14" t="s">
        <v>2071</v>
      </c>
      <c r="D53" s="14" t="s">
        <v>15</v>
      </c>
      <c r="E53" s="14" t="s">
        <v>499</v>
      </c>
      <c r="F53" s="13"/>
      <c r="G53" s="10" t="s">
        <v>17</v>
      </c>
      <c r="H53" s="12">
        <v>154.4</v>
      </c>
      <c r="I53" s="12">
        <v>2.75</v>
      </c>
      <c r="J53" s="11">
        <v>1</v>
      </c>
      <c r="K53" s="11"/>
      <c r="L53" s="10" t="s">
        <v>2076</v>
      </c>
      <c r="M53" s="9" t="str">
        <f t="shared" si="1"/>
        <v/>
      </c>
      <c r="N53" s="8"/>
    </row>
    <row r="54" spans="1:14" x14ac:dyDescent="0.25">
      <c r="A54" s="62" t="s">
        <v>2075</v>
      </c>
      <c r="B54" s="65" t="s">
        <v>2072</v>
      </c>
      <c r="C54" s="14" t="s">
        <v>2071</v>
      </c>
      <c r="D54" s="14" t="s">
        <v>15</v>
      </c>
      <c r="E54" s="14" t="s">
        <v>496</v>
      </c>
      <c r="F54" s="13" t="s">
        <v>244</v>
      </c>
      <c r="G54" s="10" t="s">
        <v>17</v>
      </c>
      <c r="H54" s="12">
        <v>132.05000000000001</v>
      </c>
      <c r="I54" s="12">
        <v>2.75</v>
      </c>
      <c r="J54" s="11">
        <v>13</v>
      </c>
      <c r="K54" s="11"/>
      <c r="L54" s="10" t="s">
        <v>2074</v>
      </c>
      <c r="M54" s="9" t="str">
        <f t="shared" si="1"/>
        <v/>
      </c>
      <c r="N54" s="8"/>
    </row>
    <row r="55" spans="1:14" x14ac:dyDescent="0.25">
      <c r="A55" s="62" t="s">
        <v>2073</v>
      </c>
      <c r="B55" s="65" t="s">
        <v>2072</v>
      </c>
      <c r="C55" s="14" t="s">
        <v>2071</v>
      </c>
      <c r="D55" s="14" t="s">
        <v>15</v>
      </c>
      <c r="E55" s="14" t="s">
        <v>502</v>
      </c>
      <c r="F55" s="13" t="s">
        <v>244</v>
      </c>
      <c r="G55" s="10" t="s">
        <v>17</v>
      </c>
      <c r="H55" s="12">
        <v>115</v>
      </c>
      <c r="I55" s="12">
        <v>2.75</v>
      </c>
      <c r="J55" s="11">
        <v>4</v>
      </c>
      <c r="K55" s="11"/>
      <c r="L55" s="10" t="s">
        <v>2070</v>
      </c>
      <c r="M55" s="9" t="str">
        <f t="shared" si="1"/>
        <v/>
      </c>
      <c r="N55" s="8"/>
    </row>
    <row r="56" spans="1:14" x14ac:dyDescent="0.25">
      <c r="A56" s="62" t="s">
        <v>2069</v>
      </c>
      <c r="B56" s="65" t="s">
        <v>2068</v>
      </c>
      <c r="C56" s="14" t="s">
        <v>2067</v>
      </c>
      <c r="D56" s="14" t="s">
        <v>2258</v>
      </c>
      <c r="E56" s="14" t="s">
        <v>1094</v>
      </c>
      <c r="F56" s="13"/>
      <c r="G56" s="10" t="s">
        <v>16</v>
      </c>
      <c r="H56" s="12">
        <v>125.95</v>
      </c>
      <c r="I56" s="12"/>
      <c r="J56" s="11">
        <v>21</v>
      </c>
      <c r="K56" s="11"/>
      <c r="L56" s="10" t="s">
        <v>2066</v>
      </c>
      <c r="M56" s="9" t="str">
        <f t="shared" si="1"/>
        <v/>
      </c>
      <c r="N56" s="8"/>
    </row>
    <row r="57" spans="1:14" x14ac:dyDescent="0.25">
      <c r="A57" s="62" t="s">
        <v>2405</v>
      </c>
      <c r="B57" s="65" t="s">
        <v>2406</v>
      </c>
      <c r="C57" s="14" t="s">
        <v>2407</v>
      </c>
      <c r="D57" s="14" t="s">
        <v>15</v>
      </c>
      <c r="E57" s="14" t="s">
        <v>499</v>
      </c>
      <c r="F57" s="13"/>
      <c r="G57" s="10" t="s">
        <v>20</v>
      </c>
      <c r="H57" s="12">
        <v>124.35</v>
      </c>
      <c r="I57" s="12">
        <v>1</v>
      </c>
      <c r="J57" s="11">
        <v>3</v>
      </c>
      <c r="K57" s="11"/>
      <c r="L57" s="10" t="s">
        <v>2408</v>
      </c>
      <c r="M57" s="9" t="str">
        <f t="shared" si="1"/>
        <v/>
      </c>
      <c r="N57" s="8"/>
    </row>
    <row r="58" spans="1:14" x14ac:dyDescent="0.25">
      <c r="A58" s="62" t="s">
        <v>2369</v>
      </c>
      <c r="B58" s="65" t="s">
        <v>25</v>
      </c>
      <c r="C58" s="14" t="s">
        <v>2057</v>
      </c>
      <c r="D58" s="14" t="s">
        <v>2258</v>
      </c>
      <c r="E58" s="14" t="s">
        <v>1954</v>
      </c>
      <c r="F58" s="13"/>
      <c r="G58" s="10" t="s">
        <v>16</v>
      </c>
      <c r="H58" s="12">
        <v>161.55000000000001</v>
      </c>
      <c r="I58" s="12"/>
      <c r="J58" s="11">
        <v>19</v>
      </c>
      <c r="K58" s="11"/>
      <c r="L58" s="10" t="s">
        <v>2370</v>
      </c>
      <c r="M58" s="9" t="str">
        <f t="shared" si="1"/>
        <v/>
      </c>
      <c r="N58" s="8"/>
    </row>
    <row r="59" spans="1:14" x14ac:dyDescent="0.25">
      <c r="A59" s="62" t="s">
        <v>2371</v>
      </c>
      <c r="B59" s="43" t="s">
        <v>25</v>
      </c>
      <c r="C59" s="40" t="s">
        <v>2057</v>
      </c>
      <c r="D59" s="40" t="s">
        <v>2258</v>
      </c>
      <c r="E59" s="40" t="s">
        <v>1094</v>
      </c>
      <c r="F59" s="13"/>
      <c r="G59" s="41" t="s">
        <v>16</v>
      </c>
      <c r="H59" s="42">
        <v>145.55000000000001</v>
      </c>
      <c r="I59" s="42"/>
      <c r="J59" s="48">
        <v>58</v>
      </c>
      <c r="K59" s="48"/>
      <c r="L59" s="40" t="s">
        <v>2372</v>
      </c>
      <c r="M59" s="9" t="str">
        <f t="shared" si="1"/>
        <v/>
      </c>
      <c r="N59" s="8"/>
    </row>
    <row r="60" spans="1:14" ht="15.75" x14ac:dyDescent="0.25">
      <c r="A60" s="62" t="s">
        <v>2373</v>
      </c>
      <c r="B60" s="43" t="s">
        <v>25</v>
      </c>
      <c r="C60" s="40" t="s">
        <v>2057</v>
      </c>
      <c r="D60" s="40" t="s">
        <v>2258</v>
      </c>
      <c r="E60" s="40" t="s">
        <v>851</v>
      </c>
      <c r="F60" s="50"/>
      <c r="G60" s="41" t="s">
        <v>16</v>
      </c>
      <c r="H60" s="42">
        <v>158</v>
      </c>
      <c r="I60" s="42"/>
      <c r="J60" s="48">
        <v>1</v>
      </c>
      <c r="K60" s="48"/>
      <c r="L60" s="40" t="s">
        <v>2374</v>
      </c>
      <c r="M60" s="9" t="str">
        <f t="shared" si="1"/>
        <v/>
      </c>
      <c r="N60" s="8"/>
    </row>
    <row r="61" spans="1:14" x14ac:dyDescent="0.25">
      <c r="A61" s="62" t="s">
        <v>2375</v>
      </c>
      <c r="B61" s="43" t="s">
        <v>25</v>
      </c>
      <c r="C61" s="40" t="s">
        <v>2057</v>
      </c>
      <c r="D61" s="40" t="s">
        <v>2258</v>
      </c>
      <c r="E61" s="40" t="s">
        <v>849</v>
      </c>
      <c r="F61" s="13"/>
      <c r="G61" s="41" t="s">
        <v>16</v>
      </c>
      <c r="H61" s="42">
        <v>152.30000000000001</v>
      </c>
      <c r="I61" s="42"/>
      <c r="J61" s="11">
        <v>17</v>
      </c>
      <c r="K61" s="48"/>
      <c r="L61" s="40" t="s">
        <v>2376</v>
      </c>
      <c r="M61" s="9" t="str">
        <f t="shared" si="1"/>
        <v/>
      </c>
      <c r="N61" s="8"/>
    </row>
    <row r="62" spans="1:14" ht="15.75" x14ac:dyDescent="0.25">
      <c r="A62" s="62" t="s">
        <v>2320</v>
      </c>
      <c r="B62" s="43" t="s">
        <v>25</v>
      </c>
      <c r="C62" s="40" t="s">
        <v>2057</v>
      </c>
      <c r="D62" s="40" t="s">
        <v>2258</v>
      </c>
      <c r="E62" s="40" t="s">
        <v>1468</v>
      </c>
      <c r="F62" s="50"/>
      <c r="G62" s="41" t="s">
        <v>16</v>
      </c>
      <c r="H62" s="42">
        <v>135</v>
      </c>
      <c r="I62" s="42"/>
      <c r="J62" s="48">
        <v>19</v>
      </c>
      <c r="K62" s="48"/>
      <c r="L62" s="40" t="s">
        <v>2321</v>
      </c>
      <c r="M62" s="9" t="str">
        <f t="shared" si="1"/>
        <v/>
      </c>
      <c r="N62" s="8"/>
    </row>
    <row r="63" spans="1:14" x14ac:dyDescent="0.25">
      <c r="A63" s="62" t="s">
        <v>2065</v>
      </c>
      <c r="B63" s="43" t="s">
        <v>25</v>
      </c>
      <c r="C63" s="40" t="s">
        <v>2057</v>
      </c>
      <c r="D63" s="40" t="s">
        <v>2258</v>
      </c>
      <c r="E63" s="40" t="s">
        <v>847</v>
      </c>
      <c r="F63" s="13"/>
      <c r="G63" s="41" t="s">
        <v>16</v>
      </c>
      <c r="H63" s="42">
        <v>127.7</v>
      </c>
      <c r="I63" s="42"/>
      <c r="J63" s="11">
        <v>500</v>
      </c>
      <c r="K63" s="48"/>
      <c r="L63" s="40" t="s">
        <v>2064</v>
      </c>
      <c r="M63" s="9" t="str">
        <f t="shared" si="1"/>
        <v/>
      </c>
      <c r="N63" s="8"/>
    </row>
    <row r="64" spans="1:14" x14ac:dyDescent="0.25">
      <c r="A64" s="62" t="s">
        <v>2063</v>
      </c>
      <c r="B64" s="43" t="s">
        <v>25</v>
      </c>
      <c r="C64" s="40" t="s">
        <v>2057</v>
      </c>
      <c r="D64" s="40" t="s">
        <v>2258</v>
      </c>
      <c r="E64" s="40" t="s">
        <v>2062</v>
      </c>
      <c r="F64" s="13"/>
      <c r="G64" s="41" t="s">
        <v>16</v>
      </c>
      <c r="H64" s="42">
        <v>117.7</v>
      </c>
      <c r="I64" s="42"/>
      <c r="J64" s="48">
        <v>129</v>
      </c>
      <c r="K64" s="48"/>
      <c r="L64" s="40" t="s">
        <v>2061</v>
      </c>
      <c r="M64" s="9" t="str">
        <f t="shared" si="1"/>
        <v/>
      </c>
      <c r="N64" s="8"/>
    </row>
    <row r="65" spans="1:14" x14ac:dyDescent="0.25">
      <c r="A65" s="62" t="s">
        <v>2409</v>
      </c>
      <c r="B65" s="43" t="s">
        <v>25</v>
      </c>
      <c r="C65" s="40" t="s">
        <v>2057</v>
      </c>
      <c r="D65" s="40" t="s">
        <v>2258</v>
      </c>
      <c r="E65" s="40" t="s">
        <v>605</v>
      </c>
      <c r="F65" s="13"/>
      <c r="G65" s="41" t="s">
        <v>16</v>
      </c>
      <c r="H65" s="42">
        <v>117.25</v>
      </c>
      <c r="I65" s="42"/>
      <c r="J65" s="48">
        <v>4</v>
      </c>
      <c r="K65" s="48"/>
      <c r="L65" s="40" t="s">
        <v>2410</v>
      </c>
      <c r="M65" s="9" t="str">
        <f t="shared" si="1"/>
        <v/>
      </c>
      <c r="N65" s="8"/>
    </row>
    <row r="66" spans="1:14" x14ac:dyDescent="0.25">
      <c r="A66" s="62" t="s">
        <v>2060</v>
      </c>
      <c r="B66" s="43" t="s">
        <v>25</v>
      </c>
      <c r="C66" s="40" t="s">
        <v>2057</v>
      </c>
      <c r="D66" s="40" t="s">
        <v>2258</v>
      </c>
      <c r="E66" s="40" t="s">
        <v>492</v>
      </c>
      <c r="F66" s="13"/>
      <c r="G66" s="41" t="s">
        <v>16</v>
      </c>
      <c r="H66" s="42">
        <v>102.5</v>
      </c>
      <c r="I66" s="42"/>
      <c r="J66" s="11">
        <v>500</v>
      </c>
      <c r="K66" s="48"/>
      <c r="L66" s="40" t="s">
        <v>2059</v>
      </c>
      <c r="M66" s="9" t="str">
        <f t="shared" si="1"/>
        <v/>
      </c>
      <c r="N66" s="8"/>
    </row>
    <row r="67" spans="1:14" x14ac:dyDescent="0.25">
      <c r="A67" s="62" t="s">
        <v>2058</v>
      </c>
      <c r="B67" s="43" t="s">
        <v>25</v>
      </c>
      <c r="C67" s="40" t="s">
        <v>2057</v>
      </c>
      <c r="D67" s="40" t="s">
        <v>2258</v>
      </c>
      <c r="E67" s="40" t="s">
        <v>507</v>
      </c>
      <c r="F67" s="13"/>
      <c r="G67" s="41" t="s">
        <v>16</v>
      </c>
      <c r="H67" s="42">
        <v>69.45</v>
      </c>
      <c r="I67" s="42"/>
      <c r="J67" s="11">
        <v>24</v>
      </c>
      <c r="K67" s="48"/>
      <c r="L67" s="40" t="s">
        <v>2056</v>
      </c>
      <c r="M67" s="9" t="str">
        <f t="shared" si="1"/>
        <v/>
      </c>
      <c r="N67" s="8"/>
    </row>
    <row r="68" spans="1:14" x14ac:dyDescent="0.25">
      <c r="A68" s="62" t="s">
        <v>2055</v>
      </c>
      <c r="B68" s="43" t="s">
        <v>2040</v>
      </c>
      <c r="C68" s="40" t="s">
        <v>2039</v>
      </c>
      <c r="D68" s="40" t="s">
        <v>15</v>
      </c>
      <c r="E68" s="40" t="s">
        <v>1611</v>
      </c>
      <c r="F68" s="13"/>
      <c r="G68" s="41" t="s">
        <v>16</v>
      </c>
      <c r="H68" s="42">
        <v>222</v>
      </c>
      <c r="I68" s="42"/>
      <c r="J68" s="48">
        <v>2</v>
      </c>
      <c r="K68" s="48"/>
      <c r="L68" s="40" t="s">
        <v>2054</v>
      </c>
      <c r="M68" s="9" t="str">
        <f t="shared" si="1"/>
        <v/>
      </c>
      <c r="N68" s="8"/>
    </row>
    <row r="69" spans="1:14" x14ac:dyDescent="0.25">
      <c r="A69" s="62" t="s">
        <v>2053</v>
      </c>
      <c r="B69" s="43" t="s">
        <v>2040</v>
      </c>
      <c r="C69" s="40" t="s">
        <v>2039</v>
      </c>
      <c r="D69" s="40" t="s">
        <v>15</v>
      </c>
      <c r="E69" s="40" t="s">
        <v>1025</v>
      </c>
      <c r="F69" s="13"/>
      <c r="G69" s="41" t="s">
        <v>16</v>
      </c>
      <c r="H69" s="42">
        <v>235.75</v>
      </c>
      <c r="I69" s="42"/>
      <c r="J69" s="11">
        <v>5</v>
      </c>
      <c r="K69" s="48"/>
      <c r="L69" s="40" t="s">
        <v>2052</v>
      </c>
      <c r="M69" s="9" t="str">
        <f t="shared" si="1"/>
        <v/>
      </c>
      <c r="N69" s="8"/>
    </row>
    <row r="70" spans="1:14" x14ac:dyDescent="0.25">
      <c r="A70" s="62" t="s">
        <v>2051</v>
      </c>
      <c r="B70" s="43" t="s">
        <v>2040</v>
      </c>
      <c r="C70" s="40" t="s">
        <v>2039</v>
      </c>
      <c r="D70" s="40" t="s">
        <v>15</v>
      </c>
      <c r="E70" s="40" t="s">
        <v>501</v>
      </c>
      <c r="F70" s="13"/>
      <c r="G70" s="41" t="s">
        <v>16</v>
      </c>
      <c r="H70" s="42">
        <v>222.1</v>
      </c>
      <c r="I70" s="42"/>
      <c r="J70" s="48">
        <v>17</v>
      </c>
      <c r="K70" s="48"/>
      <c r="L70" s="40" t="s">
        <v>2050</v>
      </c>
      <c r="M70" s="9" t="str">
        <f t="shared" si="1"/>
        <v/>
      </c>
      <c r="N70" s="8"/>
    </row>
    <row r="71" spans="1:14" x14ac:dyDescent="0.25">
      <c r="A71" s="62" t="s">
        <v>2049</v>
      </c>
      <c r="B71" s="43" t="s">
        <v>2040</v>
      </c>
      <c r="C71" s="40" t="s">
        <v>2039</v>
      </c>
      <c r="D71" s="40" t="s">
        <v>15</v>
      </c>
      <c r="E71" s="40" t="s">
        <v>529</v>
      </c>
      <c r="F71" s="13"/>
      <c r="G71" s="41" t="s">
        <v>16</v>
      </c>
      <c r="H71" s="42">
        <v>209.25</v>
      </c>
      <c r="I71" s="42"/>
      <c r="J71" s="48">
        <v>39</v>
      </c>
      <c r="K71" s="48"/>
      <c r="L71" s="40" t="s">
        <v>2048</v>
      </c>
      <c r="M71" s="9" t="str">
        <f t="shared" si="1"/>
        <v/>
      </c>
      <c r="N71" s="8"/>
    </row>
    <row r="72" spans="1:14" x14ac:dyDescent="0.25">
      <c r="A72" s="62" t="s">
        <v>2377</v>
      </c>
      <c r="B72" s="43" t="s">
        <v>2040</v>
      </c>
      <c r="C72" s="40" t="s">
        <v>2039</v>
      </c>
      <c r="D72" s="40" t="s">
        <v>15</v>
      </c>
      <c r="E72" s="40" t="s">
        <v>1115</v>
      </c>
      <c r="F72" s="13"/>
      <c r="G72" s="41" t="s">
        <v>16</v>
      </c>
      <c r="H72" s="42">
        <v>191.45</v>
      </c>
      <c r="I72" s="42"/>
      <c r="J72" s="48">
        <v>152</v>
      </c>
      <c r="K72" s="48"/>
      <c r="L72" s="40" t="s">
        <v>2378</v>
      </c>
      <c r="M72" s="9" t="str">
        <f t="shared" si="1"/>
        <v/>
      </c>
      <c r="N72" s="8"/>
    </row>
    <row r="73" spans="1:14" x14ac:dyDescent="0.25">
      <c r="A73" s="62" t="s">
        <v>2047</v>
      </c>
      <c r="B73" s="43" t="s">
        <v>2040</v>
      </c>
      <c r="C73" s="40" t="s">
        <v>2039</v>
      </c>
      <c r="D73" s="40" t="s">
        <v>15</v>
      </c>
      <c r="E73" s="40" t="s">
        <v>620</v>
      </c>
      <c r="F73" s="13" t="s">
        <v>244</v>
      </c>
      <c r="G73" s="41" t="s">
        <v>16</v>
      </c>
      <c r="H73" s="42">
        <v>180</v>
      </c>
      <c r="I73" s="42"/>
      <c r="J73" s="48">
        <v>3</v>
      </c>
      <c r="K73" s="48"/>
      <c r="L73" s="40" t="s">
        <v>2046</v>
      </c>
      <c r="M73" s="9" t="str">
        <f t="shared" si="1"/>
        <v/>
      </c>
      <c r="N73" s="8"/>
    </row>
    <row r="74" spans="1:14" x14ac:dyDescent="0.25">
      <c r="A74" s="62" t="s">
        <v>2411</v>
      </c>
      <c r="B74" s="43" t="s">
        <v>2040</v>
      </c>
      <c r="C74" s="40" t="s">
        <v>2039</v>
      </c>
      <c r="D74" s="40" t="s">
        <v>15</v>
      </c>
      <c r="E74" s="40" t="s">
        <v>492</v>
      </c>
      <c r="F74" s="13"/>
      <c r="G74" s="41" t="s">
        <v>16</v>
      </c>
      <c r="H74" s="42">
        <v>87.4</v>
      </c>
      <c r="I74" s="42"/>
      <c r="J74" s="48">
        <v>2</v>
      </c>
      <c r="K74" s="48"/>
      <c r="L74" s="40" t="s">
        <v>2412</v>
      </c>
      <c r="M74" s="9" t="str">
        <f t="shared" si="1"/>
        <v/>
      </c>
      <c r="N74" s="8"/>
    </row>
    <row r="75" spans="1:14" x14ac:dyDescent="0.25">
      <c r="A75" s="62" t="s">
        <v>2413</v>
      </c>
      <c r="B75" s="43" t="s">
        <v>2040</v>
      </c>
      <c r="C75" s="40" t="s">
        <v>2039</v>
      </c>
      <c r="D75" s="40" t="s">
        <v>15</v>
      </c>
      <c r="E75" s="40" t="s">
        <v>507</v>
      </c>
      <c r="F75" s="13"/>
      <c r="G75" s="41" t="s">
        <v>16</v>
      </c>
      <c r="H75" s="42">
        <v>79.3</v>
      </c>
      <c r="I75" s="42"/>
      <c r="J75" s="48">
        <v>2</v>
      </c>
      <c r="K75" s="48"/>
      <c r="L75" s="40" t="s">
        <v>2414</v>
      </c>
      <c r="M75" s="9" t="str">
        <f t="shared" si="1"/>
        <v/>
      </c>
      <c r="N75" s="8"/>
    </row>
    <row r="76" spans="1:14" x14ac:dyDescent="0.25">
      <c r="A76" s="62" t="s">
        <v>2045</v>
      </c>
      <c r="B76" s="43" t="s">
        <v>2040</v>
      </c>
      <c r="C76" s="40" t="s">
        <v>2039</v>
      </c>
      <c r="D76" s="40" t="s">
        <v>2004</v>
      </c>
      <c r="E76" s="40" t="s">
        <v>1989</v>
      </c>
      <c r="F76" s="13"/>
      <c r="G76" s="41" t="s">
        <v>16</v>
      </c>
      <c r="H76" s="42">
        <v>164.45</v>
      </c>
      <c r="I76" s="42"/>
      <c r="J76" s="48">
        <v>104</v>
      </c>
      <c r="K76" s="48"/>
      <c r="L76" s="40" t="s">
        <v>2044</v>
      </c>
      <c r="M76" s="9" t="str">
        <f t="shared" si="1"/>
        <v/>
      </c>
      <c r="N76" s="8"/>
    </row>
    <row r="77" spans="1:14" x14ac:dyDescent="0.25">
      <c r="A77" s="62" t="s">
        <v>2043</v>
      </c>
      <c r="B77" s="43" t="s">
        <v>2040</v>
      </c>
      <c r="C77" s="40" t="s">
        <v>2039</v>
      </c>
      <c r="D77" s="40" t="s">
        <v>2004</v>
      </c>
      <c r="E77" s="40" t="s">
        <v>2042</v>
      </c>
      <c r="F77" s="13"/>
      <c r="G77" s="41" t="s">
        <v>16</v>
      </c>
      <c r="H77" s="42">
        <v>158.94999999999999</v>
      </c>
      <c r="I77" s="42"/>
      <c r="J77" s="48">
        <v>37</v>
      </c>
      <c r="K77" s="48"/>
      <c r="L77" s="40" t="s">
        <v>2041</v>
      </c>
      <c r="M77" s="9" t="str">
        <f t="shared" si="1"/>
        <v/>
      </c>
      <c r="N77" s="8"/>
    </row>
    <row r="78" spans="1:14" x14ac:dyDescent="0.25">
      <c r="A78" s="62" t="s">
        <v>2415</v>
      </c>
      <c r="B78" s="43" t="s">
        <v>2040</v>
      </c>
      <c r="C78" s="40" t="s">
        <v>2039</v>
      </c>
      <c r="D78" s="40" t="s">
        <v>2004</v>
      </c>
      <c r="E78" s="40" t="s">
        <v>2416</v>
      </c>
      <c r="F78" s="13"/>
      <c r="G78" s="41" t="s">
        <v>16</v>
      </c>
      <c r="H78" s="42">
        <v>156.25</v>
      </c>
      <c r="I78" s="42"/>
      <c r="J78" s="48">
        <v>2</v>
      </c>
      <c r="K78" s="48"/>
      <c r="L78" s="40" t="s">
        <v>2417</v>
      </c>
      <c r="M78" s="9" t="str">
        <f t="shared" si="1"/>
        <v/>
      </c>
      <c r="N78" s="8"/>
    </row>
    <row r="79" spans="1:14" x14ac:dyDescent="0.25">
      <c r="A79" s="62" t="s">
        <v>2300</v>
      </c>
      <c r="B79" s="43" t="s">
        <v>2301</v>
      </c>
      <c r="C79" s="40" t="s">
        <v>2302</v>
      </c>
      <c r="D79" s="40" t="s">
        <v>2258</v>
      </c>
      <c r="E79" s="40" t="s">
        <v>1989</v>
      </c>
      <c r="F79" s="13"/>
      <c r="G79" s="41" t="s">
        <v>17</v>
      </c>
      <c r="H79" s="42">
        <v>95</v>
      </c>
      <c r="I79" s="42"/>
      <c r="J79" s="11">
        <v>12</v>
      </c>
      <c r="K79" s="48"/>
      <c r="L79" s="40" t="s">
        <v>2303</v>
      </c>
      <c r="M79" s="9" t="str">
        <f t="shared" si="1"/>
        <v/>
      </c>
      <c r="N79" s="8"/>
    </row>
    <row r="80" spans="1:14" x14ac:dyDescent="0.25">
      <c r="A80" s="62" t="s">
        <v>2322</v>
      </c>
      <c r="B80" s="43" t="s">
        <v>2323</v>
      </c>
      <c r="C80" s="40" t="s">
        <v>2324</v>
      </c>
      <c r="D80" s="40" t="s">
        <v>2258</v>
      </c>
      <c r="E80" s="40" t="s">
        <v>2325</v>
      </c>
      <c r="F80" s="13"/>
      <c r="G80" s="41" t="s">
        <v>16</v>
      </c>
      <c r="H80" s="42">
        <v>135</v>
      </c>
      <c r="I80" s="42"/>
      <c r="J80" s="48">
        <v>3</v>
      </c>
      <c r="K80" s="48"/>
      <c r="L80" s="40" t="s">
        <v>2326</v>
      </c>
      <c r="M80" s="9" t="str">
        <f t="shared" si="1"/>
        <v/>
      </c>
      <c r="N80" s="8"/>
    </row>
    <row r="81" spans="1:14" x14ac:dyDescent="0.25">
      <c r="A81" s="62" t="s">
        <v>2327</v>
      </c>
      <c r="B81" s="43" t="s">
        <v>2323</v>
      </c>
      <c r="C81" s="40" t="s">
        <v>2324</v>
      </c>
      <c r="D81" s="40" t="s">
        <v>2258</v>
      </c>
      <c r="E81" s="40" t="s">
        <v>1989</v>
      </c>
      <c r="F81" s="13"/>
      <c r="G81" s="41" t="s">
        <v>16</v>
      </c>
      <c r="H81" s="42">
        <v>124.25</v>
      </c>
      <c r="I81" s="42"/>
      <c r="J81" s="11">
        <v>9</v>
      </c>
      <c r="K81" s="48"/>
      <c r="L81" s="40" t="s">
        <v>2328</v>
      </c>
      <c r="M81" s="9" t="str">
        <f t="shared" si="1"/>
        <v/>
      </c>
      <c r="N81" s="8"/>
    </row>
    <row r="82" spans="1:14" x14ac:dyDescent="0.25">
      <c r="A82" s="62" t="s">
        <v>2038</v>
      </c>
      <c r="B82" s="43" t="s">
        <v>179</v>
      </c>
      <c r="C82" s="40" t="s">
        <v>2031</v>
      </c>
      <c r="D82" s="40" t="s">
        <v>2258</v>
      </c>
      <c r="E82" s="40" t="s">
        <v>1954</v>
      </c>
      <c r="F82" s="13"/>
      <c r="G82" s="41" t="s">
        <v>16</v>
      </c>
      <c r="H82" s="42">
        <v>120.3</v>
      </c>
      <c r="I82" s="42"/>
      <c r="J82" s="11">
        <v>53</v>
      </c>
      <c r="K82" s="48"/>
      <c r="L82" s="40" t="s">
        <v>2037</v>
      </c>
      <c r="M82" s="9" t="str">
        <f t="shared" si="1"/>
        <v/>
      </c>
      <c r="N82" s="8"/>
    </row>
    <row r="83" spans="1:14" x14ac:dyDescent="0.25">
      <c r="A83" s="62" t="s">
        <v>2036</v>
      </c>
      <c r="B83" s="43" t="s">
        <v>179</v>
      </c>
      <c r="C83" s="40" t="s">
        <v>2031</v>
      </c>
      <c r="D83" s="40" t="s">
        <v>2258</v>
      </c>
      <c r="E83" s="40" t="s">
        <v>1094</v>
      </c>
      <c r="F83" s="13" t="s">
        <v>244</v>
      </c>
      <c r="G83" s="41" t="s">
        <v>16</v>
      </c>
      <c r="H83" s="42">
        <v>118</v>
      </c>
      <c r="I83" s="42"/>
      <c r="J83" s="48">
        <v>33</v>
      </c>
      <c r="K83" s="48"/>
      <c r="L83" s="40" t="s">
        <v>2035</v>
      </c>
      <c r="M83" s="9" t="str">
        <f t="shared" si="1"/>
        <v/>
      </c>
      <c r="N83" s="8"/>
    </row>
    <row r="84" spans="1:14" ht="15.75" x14ac:dyDescent="0.25">
      <c r="A84" s="62" t="s">
        <v>2034</v>
      </c>
      <c r="B84" s="43" t="s">
        <v>179</v>
      </c>
      <c r="C84" s="40" t="s">
        <v>2031</v>
      </c>
      <c r="D84" s="40" t="s">
        <v>2258</v>
      </c>
      <c r="E84" s="40" t="s">
        <v>1468</v>
      </c>
      <c r="F84" s="50"/>
      <c r="G84" s="41" t="s">
        <v>16</v>
      </c>
      <c r="H84" s="42">
        <v>109</v>
      </c>
      <c r="I84" s="42"/>
      <c r="J84" s="48">
        <v>153</v>
      </c>
      <c r="K84" s="48"/>
      <c r="L84" s="40" t="s">
        <v>2033</v>
      </c>
      <c r="M84" s="9" t="str">
        <f t="shared" si="1"/>
        <v/>
      </c>
      <c r="N84" s="8"/>
    </row>
    <row r="85" spans="1:14" x14ac:dyDescent="0.25">
      <c r="A85" s="62" t="s">
        <v>2032</v>
      </c>
      <c r="B85" s="43" t="s">
        <v>179</v>
      </c>
      <c r="C85" s="40" t="s">
        <v>2031</v>
      </c>
      <c r="D85" s="40" t="s">
        <v>2258</v>
      </c>
      <c r="E85" s="40" t="s">
        <v>847</v>
      </c>
      <c r="F85" s="13"/>
      <c r="G85" s="41" t="s">
        <v>16</v>
      </c>
      <c r="H85" s="42">
        <v>108.4</v>
      </c>
      <c r="I85" s="42"/>
      <c r="J85" s="48">
        <v>127</v>
      </c>
      <c r="K85" s="48"/>
      <c r="L85" s="40" t="s">
        <v>2030</v>
      </c>
      <c r="M85" s="9" t="str">
        <f t="shared" si="1"/>
        <v/>
      </c>
      <c r="N85" s="8"/>
    </row>
    <row r="86" spans="1:14" x14ac:dyDescent="0.25">
      <c r="A86" s="62" t="s">
        <v>2418</v>
      </c>
      <c r="B86" s="43" t="s">
        <v>2419</v>
      </c>
      <c r="C86" s="40" t="s">
        <v>2420</v>
      </c>
      <c r="D86" s="40" t="s">
        <v>2004</v>
      </c>
      <c r="E86" s="40" t="s">
        <v>605</v>
      </c>
      <c r="F86" s="13"/>
      <c r="G86" s="41" t="s">
        <v>16</v>
      </c>
      <c r="H86" s="42">
        <v>103.5</v>
      </c>
      <c r="I86" s="42"/>
      <c r="J86" s="48">
        <v>1</v>
      </c>
      <c r="K86" s="48"/>
      <c r="L86" s="40" t="s">
        <v>2421</v>
      </c>
      <c r="M86" s="9" t="str">
        <f t="shared" si="1"/>
        <v/>
      </c>
      <c r="N86" s="8"/>
    </row>
    <row r="87" spans="1:14" x14ac:dyDescent="0.25">
      <c r="A87" s="62" t="s">
        <v>2029</v>
      </c>
      <c r="B87" s="43" t="s">
        <v>181</v>
      </c>
      <c r="C87" s="40" t="s">
        <v>2028</v>
      </c>
      <c r="D87" s="40" t="s">
        <v>2004</v>
      </c>
      <c r="E87" s="40" t="s">
        <v>1115</v>
      </c>
      <c r="F87" s="13"/>
      <c r="G87" s="41" t="s">
        <v>16</v>
      </c>
      <c r="H87" s="42">
        <v>153</v>
      </c>
      <c r="I87" s="42"/>
      <c r="J87" s="11">
        <v>1</v>
      </c>
      <c r="K87" s="55"/>
      <c r="L87" s="40" t="s">
        <v>2027</v>
      </c>
      <c r="M87" s="9" t="str">
        <f t="shared" si="1"/>
        <v/>
      </c>
      <c r="N87" s="8"/>
    </row>
    <row r="88" spans="1:14" x14ac:dyDescent="0.25">
      <c r="A88" s="62" t="s">
        <v>2026</v>
      </c>
      <c r="B88" s="43" t="s">
        <v>180</v>
      </c>
      <c r="C88" s="40" t="s">
        <v>2005</v>
      </c>
      <c r="D88" s="40" t="s">
        <v>15</v>
      </c>
      <c r="E88" s="40" t="s">
        <v>1025</v>
      </c>
      <c r="F88" s="13"/>
      <c r="G88" s="41" t="s">
        <v>16</v>
      </c>
      <c r="H88" s="42">
        <v>211.2</v>
      </c>
      <c r="I88" s="42"/>
      <c r="J88" s="48">
        <v>78</v>
      </c>
      <c r="K88" s="48"/>
      <c r="L88" s="40" t="s">
        <v>2025</v>
      </c>
      <c r="M88" s="9" t="str">
        <f t="shared" si="1"/>
        <v/>
      </c>
      <c r="N88" s="8"/>
    </row>
    <row r="89" spans="1:14" x14ac:dyDescent="0.25">
      <c r="A89" s="62" t="s">
        <v>2024</v>
      </c>
      <c r="B89" s="43" t="s">
        <v>180</v>
      </c>
      <c r="C89" s="40" t="s">
        <v>2005</v>
      </c>
      <c r="D89" s="40" t="s">
        <v>15</v>
      </c>
      <c r="E89" s="40" t="s">
        <v>501</v>
      </c>
      <c r="F89" s="13"/>
      <c r="G89" s="41" t="s">
        <v>16</v>
      </c>
      <c r="H89" s="42">
        <v>196.4</v>
      </c>
      <c r="I89" s="42"/>
      <c r="J89" s="48">
        <v>357</v>
      </c>
      <c r="K89" s="48"/>
      <c r="L89" s="40" t="s">
        <v>2023</v>
      </c>
      <c r="M89" s="9" t="str">
        <f t="shared" ref="M89:M125" si="2">IF(N89="","",H89-($M$7*H89))</f>
        <v/>
      </c>
      <c r="N89" s="8"/>
    </row>
    <row r="90" spans="1:14" x14ac:dyDescent="0.25">
      <c r="A90" s="62" t="s">
        <v>2022</v>
      </c>
      <c r="B90" s="43" t="s">
        <v>180</v>
      </c>
      <c r="C90" s="40" t="s">
        <v>2005</v>
      </c>
      <c r="D90" s="40" t="s">
        <v>15</v>
      </c>
      <c r="E90" s="40" t="s">
        <v>529</v>
      </c>
      <c r="F90" s="13" t="s">
        <v>244</v>
      </c>
      <c r="G90" s="41" t="s">
        <v>16</v>
      </c>
      <c r="H90" s="42">
        <v>182.5</v>
      </c>
      <c r="I90" s="42"/>
      <c r="J90" s="48">
        <v>241</v>
      </c>
      <c r="K90" s="48"/>
      <c r="L90" s="40" t="s">
        <v>2021</v>
      </c>
      <c r="M90" s="9" t="str">
        <f t="shared" si="2"/>
        <v/>
      </c>
      <c r="N90" s="8"/>
    </row>
    <row r="91" spans="1:14" x14ac:dyDescent="0.25">
      <c r="A91" s="62" t="s">
        <v>2329</v>
      </c>
      <c r="B91" s="43" t="s">
        <v>180</v>
      </c>
      <c r="C91" s="40" t="s">
        <v>2005</v>
      </c>
      <c r="D91" s="40" t="s">
        <v>15</v>
      </c>
      <c r="E91" s="40" t="s">
        <v>1115</v>
      </c>
      <c r="F91" s="13"/>
      <c r="G91" s="41" t="s">
        <v>16</v>
      </c>
      <c r="H91" s="42">
        <v>169.6</v>
      </c>
      <c r="I91" s="42"/>
      <c r="J91" s="11">
        <v>178</v>
      </c>
      <c r="K91" s="48"/>
      <c r="L91" s="40" t="s">
        <v>2330</v>
      </c>
      <c r="M91" s="9" t="str">
        <f t="shared" si="2"/>
        <v/>
      </c>
      <c r="N91" s="8"/>
    </row>
    <row r="92" spans="1:14" x14ac:dyDescent="0.25">
      <c r="A92" s="62" t="s">
        <v>2020</v>
      </c>
      <c r="B92" s="43" t="s">
        <v>180</v>
      </c>
      <c r="C92" s="40" t="s">
        <v>2005</v>
      </c>
      <c r="D92" s="40" t="s">
        <v>15</v>
      </c>
      <c r="E92" s="40" t="s">
        <v>1492</v>
      </c>
      <c r="F92" s="13" t="s">
        <v>244</v>
      </c>
      <c r="G92" s="41" t="s">
        <v>16</v>
      </c>
      <c r="H92" s="42">
        <v>157.65</v>
      </c>
      <c r="I92" s="42"/>
      <c r="J92" s="11">
        <v>5</v>
      </c>
      <c r="K92" s="48"/>
      <c r="L92" s="40" t="s">
        <v>2019</v>
      </c>
      <c r="M92" s="9" t="str">
        <f t="shared" si="2"/>
        <v/>
      </c>
      <c r="N92" s="8"/>
    </row>
    <row r="93" spans="1:14" ht="15.75" x14ac:dyDescent="0.25">
      <c r="A93" s="62" t="s">
        <v>2018</v>
      </c>
      <c r="B93" s="43" t="s">
        <v>180</v>
      </c>
      <c r="C93" s="40" t="s">
        <v>2005</v>
      </c>
      <c r="D93" s="40" t="s">
        <v>15</v>
      </c>
      <c r="E93" s="40" t="s">
        <v>1923</v>
      </c>
      <c r="F93" s="50"/>
      <c r="G93" s="41" t="s">
        <v>16</v>
      </c>
      <c r="H93" s="42">
        <v>140</v>
      </c>
      <c r="I93" s="42"/>
      <c r="J93" s="48">
        <v>4</v>
      </c>
      <c r="K93" s="48"/>
      <c r="L93" s="40" t="s">
        <v>2017</v>
      </c>
      <c r="M93" s="9" t="str">
        <f t="shared" si="2"/>
        <v/>
      </c>
      <c r="N93" s="8"/>
    </row>
    <row r="94" spans="1:14" x14ac:dyDescent="0.25">
      <c r="A94" s="62" t="s">
        <v>2016</v>
      </c>
      <c r="B94" s="43" t="s">
        <v>180</v>
      </c>
      <c r="C94" s="40" t="s">
        <v>2005</v>
      </c>
      <c r="D94" s="40" t="s">
        <v>15</v>
      </c>
      <c r="E94" s="40" t="s">
        <v>605</v>
      </c>
      <c r="F94" s="13" t="s">
        <v>244</v>
      </c>
      <c r="G94" s="41" t="s">
        <v>16</v>
      </c>
      <c r="H94" s="42">
        <v>109.8</v>
      </c>
      <c r="I94" s="42"/>
      <c r="J94" s="48">
        <v>2</v>
      </c>
      <c r="K94" s="48"/>
      <c r="L94" s="40" t="s">
        <v>2015</v>
      </c>
      <c r="M94" s="9" t="str">
        <f t="shared" si="2"/>
        <v/>
      </c>
      <c r="N94" s="8"/>
    </row>
    <row r="95" spans="1:14" x14ac:dyDescent="0.25">
      <c r="A95" s="62" t="s">
        <v>2014</v>
      </c>
      <c r="B95" s="43" t="s">
        <v>180</v>
      </c>
      <c r="C95" s="40" t="s">
        <v>2005</v>
      </c>
      <c r="D95" s="40" t="s">
        <v>15</v>
      </c>
      <c r="E95" s="40" t="s">
        <v>492</v>
      </c>
      <c r="F95" s="13"/>
      <c r="G95" s="41" t="s">
        <v>16</v>
      </c>
      <c r="H95" s="42">
        <v>78.7</v>
      </c>
      <c r="I95" s="42"/>
      <c r="J95" s="48">
        <v>10</v>
      </c>
      <c r="K95" s="48"/>
      <c r="L95" s="40" t="s">
        <v>2013</v>
      </c>
      <c r="M95" s="9" t="str">
        <f t="shared" si="2"/>
        <v/>
      </c>
      <c r="N95" s="8"/>
    </row>
    <row r="96" spans="1:14" x14ac:dyDescent="0.25">
      <c r="A96" s="62" t="s">
        <v>2012</v>
      </c>
      <c r="B96" s="43" t="s">
        <v>180</v>
      </c>
      <c r="C96" s="40" t="s">
        <v>2005</v>
      </c>
      <c r="D96" s="40" t="s">
        <v>15</v>
      </c>
      <c r="E96" s="40" t="s">
        <v>507</v>
      </c>
      <c r="F96" s="13"/>
      <c r="G96" s="41" t="s">
        <v>16</v>
      </c>
      <c r="H96" s="42">
        <v>71.400000000000006</v>
      </c>
      <c r="I96" s="42"/>
      <c r="J96" s="48">
        <v>150</v>
      </c>
      <c r="K96" s="48"/>
      <c r="L96" s="40" t="s">
        <v>2011</v>
      </c>
      <c r="M96" s="9" t="str">
        <f t="shared" si="2"/>
        <v/>
      </c>
      <c r="N96" s="8"/>
    </row>
    <row r="97" spans="1:14" x14ac:dyDescent="0.25">
      <c r="A97" s="62" t="s">
        <v>2010</v>
      </c>
      <c r="B97" s="43" t="s">
        <v>180</v>
      </c>
      <c r="C97" s="40" t="s">
        <v>2005</v>
      </c>
      <c r="D97" s="40" t="s">
        <v>2004</v>
      </c>
      <c r="E97" s="40" t="s">
        <v>605</v>
      </c>
      <c r="F97" s="13"/>
      <c r="G97" s="41" t="s">
        <v>16</v>
      </c>
      <c r="H97" s="42">
        <v>109.8</v>
      </c>
      <c r="I97" s="42"/>
      <c r="J97" s="11">
        <v>38</v>
      </c>
      <c r="K97" s="48"/>
      <c r="L97" s="40" t="s">
        <v>2009</v>
      </c>
      <c r="M97" s="9" t="str">
        <f t="shared" si="2"/>
        <v/>
      </c>
      <c r="N97" s="8"/>
    </row>
    <row r="98" spans="1:14" x14ac:dyDescent="0.25">
      <c r="A98" s="62" t="s">
        <v>2008</v>
      </c>
      <c r="B98" s="43" t="s">
        <v>180</v>
      </c>
      <c r="C98" s="40" t="s">
        <v>2005</v>
      </c>
      <c r="D98" s="40" t="s">
        <v>2004</v>
      </c>
      <c r="E98" s="40" t="s">
        <v>492</v>
      </c>
      <c r="F98" s="13"/>
      <c r="G98" s="41" t="s">
        <v>16</v>
      </c>
      <c r="H98" s="42">
        <v>91.9</v>
      </c>
      <c r="I98" s="42"/>
      <c r="J98" s="48">
        <v>19</v>
      </c>
      <c r="K98" s="48"/>
      <c r="L98" s="40" t="s">
        <v>2007</v>
      </c>
      <c r="M98" s="9" t="str">
        <f t="shared" si="2"/>
        <v/>
      </c>
      <c r="N98" s="8"/>
    </row>
    <row r="99" spans="1:14" x14ac:dyDescent="0.25">
      <c r="A99" s="62" t="s">
        <v>2006</v>
      </c>
      <c r="B99" s="43" t="s">
        <v>180</v>
      </c>
      <c r="C99" s="40" t="s">
        <v>2005</v>
      </c>
      <c r="D99" s="40" t="s">
        <v>2004</v>
      </c>
      <c r="E99" s="40" t="s">
        <v>507</v>
      </c>
      <c r="F99" s="13"/>
      <c r="G99" s="41" t="s">
        <v>16</v>
      </c>
      <c r="H99" s="42">
        <v>71.400000000000006</v>
      </c>
      <c r="I99" s="42"/>
      <c r="J99" s="48">
        <v>3</v>
      </c>
      <c r="K99" s="48"/>
      <c r="L99" s="40" t="s">
        <v>2003</v>
      </c>
      <c r="M99" s="9" t="str">
        <f t="shared" si="2"/>
        <v/>
      </c>
      <c r="N99" s="8"/>
    </row>
    <row r="100" spans="1:14" x14ac:dyDescent="0.25">
      <c r="A100" s="62" t="s">
        <v>2002</v>
      </c>
      <c r="B100" s="43" t="s">
        <v>2001</v>
      </c>
      <c r="C100" s="40" t="s">
        <v>2000</v>
      </c>
      <c r="D100" s="40" t="s">
        <v>15</v>
      </c>
      <c r="E100" s="40" t="s">
        <v>529</v>
      </c>
      <c r="F100" s="13"/>
      <c r="G100" s="41" t="s">
        <v>16</v>
      </c>
      <c r="H100" s="42">
        <v>165.25</v>
      </c>
      <c r="I100" s="42"/>
      <c r="J100" s="48">
        <v>10</v>
      </c>
      <c r="K100" s="48"/>
      <c r="L100" s="40" t="s">
        <v>1999</v>
      </c>
      <c r="M100" s="9" t="str">
        <f t="shared" si="2"/>
        <v/>
      </c>
      <c r="N100" s="8"/>
    </row>
    <row r="101" spans="1:14" x14ac:dyDescent="0.25">
      <c r="A101" s="62" t="s">
        <v>2331</v>
      </c>
      <c r="B101" s="43" t="s">
        <v>2001</v>
      </c>
      <c r="C101" s="40" t="s">
        <v>2000</v>
      </c>
      <c r="D101" s="40" t="s">
        <v>15</v>
      </c>
      <c r="E101" s="40" t="s">
        <v>1115</v>
      </c>
      <c r="F101" s="13"/>
      <c r="G101" s="41" t="s">
        <v>16</v>
      </c>
      <c r="H101" s="42">
        <v>160.19999999999999</v>
      </c>
      <c r="I101" s="42"/>
      <c r="J101" s="48">
        <v>3</v>
      </c>
      <c r="K101" s="48"/>
      <c r="L101" s="40" t="s">
        <v>2332</v>
      </c>
      <c r="M101" s="9" t="str">
        <f t="shared" si="2"/>
        <v/>
      </c>
      <c r="N101" s="8"/>
    </row>
    <row r="102" spans="1:14" x14ac:dyDescent="0.25">
      <c r="A102" s="62" t="s">
        <v>2190</v>
      </c>
      <c r="B102" s="43" t="s">
        <v>2001</v>
      </c>
      <c r="C102" s="40" t="s">
        <v>2000</v>
      </c>
      <c r="D102" s="40" t="s">
        <v>15</v>
      </c>
      <c r="E102" s="40" t="s">
        <v>605</v>
      </c>
      <c r="F102" s="13"/>
      <c r="G102" s="41" t="s">
        <v>16</v>
      </c>
      <c r="H102" s="42">
        <v>85.95</v>
      </c>
      <c r="I102" s="42"/>
      <c r="J102" s="48">
        <v>5</v>
      </c>
      <c r="K102" s="48"/>
      <c r="L102" s="40" t="s">
        <v>2213</v>
      </c>
      <c r="M102" s="9" t="str">
        <f t="shared" si="2"/>
        <v/>
      </c>
      <c r="N102" s="8"/>
    </row>
    <row r="103" spans="1:14" ht="15.75" x14ac:dyDescent="0.25">
      <c r="A103" s="62" t="s">
        <v>1998</v>
      </c>
      <c r="B103" s="43" t="s">
        <v>1991</v>
      </c>
      <c r="C103" s="40" t="s">
        <v>1990</v>
      </c>
      <c r="D103" s="40" t="s">
        <v>2258</v>
      </c>
      <c r="E103" s="40" t="s">
        <v>1576</v>
      </c>
      <c r="F103" s="50"/>
      <c r="G103" s="41" t="s">
        <v>16</v>
      </c>
      <c r="H103" s="42">
        <v>205</v>
      </c>
      <c r="I103" s="42"/>
      <c r="J103" s="48">
        <v>15</v>
      </c>
      <c r="K103" s="48"/>
      <c r="L103" s="40" t="s">
        <v>1997</v>
      </c>
      <c r="M103" s="9" t="str">
        <f t="shared" si="2"/>
        <v/>
      </c>
      <c r="N103" s="8"/>
    </row>
    <row r="104" spans="1:14" x14ac:dyDescent="0.25">
      <c r="A104" s="62" t="s">
        <v>1996</v>
      </c>
      <c r="B104" s="43" t="s">
        <v>1991</v>
      </c>
      <c r="C104" s="40" t="s">
        <v>1990</v>
      </c>
      <c r="D104" s="40" t="s">
        <v>2258</v>
      </c>
      <c r="E104" s="40" t="s">
        <v>1097</v>
      </c>
      <c r="F104" s="13"/>
      <c r="G104" s="41" t="s">
        <v>16</v>
      </c>
      <c r="H104" s="42">
        <v>161.65</v>
      </c>
      <c r="I104" s="42"/>
      <c r="J104" s="48">
        <v>2</v>
      </c>
      <c r="K104" s="48"/>
      <c r="L104" s="40" t="s">
        <v>1995</v>
      </c>
      <c r="M104" s="9" t="str">
        <f t="shared" si="2"/>
        <v/>
      </c>
      <c r="N104" s="8"/>
    </row>
    <row r="105" spans="1:14" x14ac:dyDescent="0.25">
      <c r="A105" s="62" t="s">
        <v>1994</v>
      </c>
      <c r="B105" s="43" t="s">
        <v>1991</v>
      </c>
      <c r="C105" s="40" t="s">
        <v>1990</v>
      </c>
      <c r="D105" s="40" t="s">
        <v>2258</v>
      </c>
      <c r="E105" s="40" t="s">
        <v>1095</v>
      </c>
      <c r="F105" s="13"/>
      <c r="G105" s="41" t="s">
        <v>16</v>
      </c>
      <c r="H105" s="42">
        <v>148.15</v>
      </c>
      <c r="I105" s="42"/>
      <c r="J105" s="48">
        <v>5</v>
      </c>
      <c r="K105" s="48"/>
      <c r="L105" s="40" t="s">
        <v>1993</v>
      </c>
      <c r="M105" s="9" t="str">
        <f t="shared" si="2"/>
        <v/>
      </c>
      <c r="N105" s="8"/>
    </row>
    <row r="106" spans="1:14" x14ac:dyDescent="0.25">
      <c r="A106" s="62" t="s">
        <v>1992</v>
      </c>
      <c r="B106" s="43" t="s">
        <v>1991</v>
      </c>
      <c r="C106" s="40" t="s">
        <v>1990</v>
      </c>
      <c r="D106" s="40" t="s">
        <v>2258</v>
      </c>
      <c r="E106" s="40" t="s">
        <v>1989</v>
      </c>
      <c r="F106" s="13"/>
      <c r="G106" s="41" t="s">
        <v>16</v>
      </c>
      <c r="H106" s="42">
        <v>91.1</v>
      </c>
      <c r="I106" s="42"/>
      <c r="J106" s="11">
        <v>3</v>
      </c>
      <c r="K106" s="48"/>
      <c r="L106" s="40" t="s">
        <v>1988</v>
      </c>
      <c r="M106" s="9" t="str">
        <f t="shared" si="2"/>
        <v/>
      </c>
      <c r="N106" s="8"/>
    </row>
    <row r="107" spans="1:14" x14ac:dyDescent="0.25">
      <c r="A107" s="62" t="s">
        <v>1987</v>
      </c>
      <c r="B107" s="43" t="s">
        <v>26</v>
      </c>
      <c r="C107" s="40" t="s">
        <v>1978</v>
      </c>
      <c r="D107" s="40" t="s">
        <v>15</v>
      </c>
      <c r="E107" s="40" t="s">
        <v>499</v>
      </c>
      <c r="F107" s="13"/>
      <c r="G107" s="41" t="s">
        <v>20</v>
      </c>
      <c r="H107" s="42">
        <v>139.75</v>
      </c>
      <c r="I107" s="42"/>
      <c r="J107" s="11">
        <v>5</v>
      </c>
      <c r="K107" s="48"/>
      <c r="L107" s="40" t="s">
        <v>1986</v>
      </c>
      <c r="M107" s="9" t="str">
        <f t="shared" si="2"/>
        <v/>
      </c>
      <c r="N107" s="8"/>
    </row>
    <row r="108" spans="1:14" x14ac:dyDescent="0.25">
      <c r="A108" s="62" t="s">
        <v>1985</v>
      </c>
      <c r="B108" s="43" t="s">
        <v>26</v>
      </c>
      <c r="C108" s="40" t="s">
        <v>1978</v>
      </c>
      <c r="D108" s="40" t="s">
        <v>15</v>
      </c>
      <c r="E108" s="40" t="s">
        <v>496</v>
      </c>
      <c r="F108" s="13"/>
      <c r="G108" s="41" t="s">
        <v>20</v>
      </c>
      <c r="H108" s="42">
        <v>108.45</v>
      </c>
      <c r="I108" s="42"/>
      <c r="J108" s="11">
        <v>57</v>
      </c>
      <c r="K108" s="48"/>
      <c r="L108" s="40" t="s">
        <v>1984</v>
      </c>
      <c r="M108" s="9" t="str">
        <f t="shared" si="2"/>
        <v/>
      </c>
      <c r="N108" s="8"/>
    </row>
    <row r="109" spans="1:14" x14ac:dyDescent="0.25">
      <c r="A109" s="62" t="s">
        <v>1983</v>
      </c>
      <c r="B109" s="43" t="s">
        <v>26</v>
      </c>
      <c r="C109" s="40" t="s">
        <v>1978</v>
      </c>
      <c r="D109" s="40" t="s">
        <v>15</v>
      </c>
      <c r="E109" s="40" t="s">
        <v>502</v>
      </c>
      <c r="F109" s="13" t="s">
        <v>244</v>
      </c>
      <c r="G109" s="41" t="s">
        <v>20</v>
      </c>
      <c r="H109" s="42">
        <v>91.35</v>
      </c>
      <c r="I109" s="42"/>
      <c r="J109" s="48">
        <v>186</v>
      </c>
      <c r="K109" s="48"/>
      <c r="L109" s="40" t="s">
        <v>1982</v>
      </c>
      <c r="M109" s="9" t="str">
        <f t="shared" si="2"/>
        <v/>
      </c>
      <c r="N109" s="8"/>
    </row>
    <row r="110" spans="1:14" x14ac:dyDescent="0.25">
      <c r="A110" s="62" t="s">
        <v>1981</v>
      </c>
      <c r="B110" s="43" t="s">
        <v>26</v>
      </c>
      <c r="C110" s="40" t="s">
        <v>1978</v>
      </c>
      <c r="D110" s="40" t="s">
        <v>15</v>
      </c>
      <c r="E110" s="40" t="s">
        <v>649</v>
      </c>
      <c r="F110" s="13" t="s">
        <v>244</v>
      </c>
      <c r="G110" s="41" t="s">
        <v>20</v>
      </c>
      <c r="H110" s="42">
        <v>87</v>
      </c>
      <c r="I110" s="42"/>
      <c r="J110" s="48">
        <v>17</v>
      </c>
      <c r="K110" s="48"/>
      <c r="L110" s="40" t="s">
        <v>1980</v>
      </c>
      <c r="M110" s="9" t="str">
        <f t="shared" si="2"/>
        <v/>
      </c>
      <c r="N110" s="8"/>
    </row>
    <row r="111" spans="1:14" x14ac:dyDescent="0.25">
      <c r="A111" s="62" t="s">
        <v>1979</v>
      </c>
      <c r="B111" s="43" t="s">
        <v>26</v>
      </c>
      <c r="C111" s="40" t="s">
        <v>1978</v>
      </c>
      <c r="D111" s="40" t="s">
        <v>15</v>
      </c>
      <c r="E111" s="40" t="s">
        <v>492</v>
      </c>
      <c r="F111" s="13"/>
      <c r="G111" s="41" t="s">
        <v>20</v>
      </c>
      <c r="H111" s="42">
        <v>73.400000000000006</v>
      </c>
      <c r="I111" s="42"/>
      <c r="J111" s="48">
        <v>296</v>
      </c>
      <c r="K111" s="48">
        <v>100</v>
      </c>
      <c r="L111" s="40" t="s">
        <v>1977</v>
      </c>
      <c r="M111" s="9" t="str">
        <f t="shared" si="2"/>
        <v/>
      </c>
      <c r="N111" s="8"/>
    </row>
    <row r="112" spans="1:14" x14ac:dyDescent="0.25">
      <c r="A112" s="62" t="s">
        <v>1976</v>
      </c>
      <c r="B112" s="43" t="s">
        <v>27</v>
      </c>
      <c r="C112" s="40" t="s">
        <v>1967</v>
      </c>
      <c r="D112" s="40" t="s">
        <v>15</v>
      </c>
      <c r="E112" s="40" t="s">
        <v>499</v>
      </c>
      <c r="F112" s="13"/>
      <c r="G112" s="41" t="s">
        <v>20</v>
      </c>
      <c r="H112" s="42">
        <v>126.65</v>
      </c>
      <c r="I112" s="42"/>
      <c r="J112" s="48">
        <v>1</v>
      </c>
      <c r="K112" s="48"/>
      <c r="L112" s="40" t="s">
        <v>1975</v>
      </c>
      <c r="M112" s="9" t="str">
        <f t="shared" si="2"/>
        <v/>
      </c>
      <c r="N112" s="8"/>
    </row>
    <row r="113" spans="1:14" x14ac:dyDescent="0.25">
      <c r="A113" s="62" t="s">
        <v>1974</v>
      </c>
      <c r="B113" s="43" t="s">
        <v>27</v>
      </c>
      <c r="C113" s="40" t="s">
        <v>1967</v>
      </c>
      <c r="D113" s="40" t="s">
        <v>15</v>
      </c>
      <c r="E113" s="40" t="s">
        <v>496</v>
      </c>
      <c r="F113" s="13" t="s">
        <v>244</v>
      </c>
      <c r="G113" s="41" t="s">
        <v>20</v>
      </c>
      <c r="H113" s="42">
        <v>101.15</v>
      </c>
      <c r="I113" s="42"/>
      <c r="J113" s="48">
        <v>160</v>
      </c>
      <c r="K113" s="48"/>
      <c r="L113" s="40" t="s">
        <v>1973</v>
      </c>
      <c r="M113" s="9" t="str">
        <f t="shared" si="2"/>
        <v/>
      </c>
      <c r="N113" s="8"/>
    </row>
    <row r="114" spans="1:14" x14ac:dyDescent="0.25">
      <c r="A114" s="62" t="s">
        <v>1972</v>
      </c>
      <c r="B114" s="43" t="s">
        <v>27</v>
      </c>
      <c r="C114" s="40" t="s">
        <v>1967</v>
      </c>
      <c r="D114" s="40" t="s">
        <v>15</v>
      </c>
      <c r="E114" s="40" t="s">
        <v>502</v>
      </c>
      <c r="F114" s="13"/>
      <c r="G114" s="41" t="s">
        <v>20</v>
      </c>
      <c r="H114" s="42">
        <v>81.5</v>
      </c>
      <c r="I114" s="42"/>
      <c r="J114" s="48">
        <v>22</v>
      </c>
      <c r="K114" s="48"/>
      <c r="L114" s="40" t="s">
        <v>1971</v>
      </c>
      <c r="M114" s="9" t="str">
        <f t="shared" si="2"/>
        <v/>
      </c>
      <c r="N114" s="8"/>
    </row>
    <row r="115" spans="1:14" x14ac:dyDescent="0.25">
      <c r="A115" s="62" t="s">
        <v>1970</v>
      </c>
      <c r="B115" s="43" t="s">
        <v>27</v>
      </c>
      <c r="C115" s="40" t="s">
        <v>1967</v>
      </c>
      <c r="D115" s="40" t="s">
        <v>15</v>
      </c>
      <c r="E115" s="40" t="s">
        <v>492</v>
      </c>
      <c r="F115" s="13"/>
      <c r="G115" s="41" t="s">
        <v>20</v>
      </c>
      <c r="H115" s="42">
        <v>63</v>
      </c>
      <c r="I115" s="42"/>
      <c r="J115" s="48">
        <v>35</v>
      </c>
      <c r="K115" s="48"/>
      <c r="L115" s="40" t="s">
        <v>1969</v>
      </c>
      <c r="M115" s="9" t="str">
        <f t="shared" si="2"/>
        <v/>
      </c>
      <c r="N115" s="8"/>
    </row>
    <row r="116" spans="1:14" x14ac:dyDescent="0.25">
      <c r="A116" s="62" t="s">
        <v>1968</v>
      </c>
      <c r="B116" s="43" t="s">
        <v>27</v>
      </c>
      <c r="C116" s="40" t="s">
        <v>1967</v>
      </c>
      <c r="D116" s="40" t="s">
        <v>15</v>
      </c>
      <c r="E116" s="40" t="s">
        <v>507</v>
      </c>
      <c r="F116" s="13"/>
      <c r="G116" s="41" t="s">
        <v>20</v>
      </c>
      <c r="H116" s="42">
        <v>46.25</v>
      </c>
      <c r="I116" s="42"/>
      <c r="J116" s="11">
        <v>21</v>
      </c>
      <c r="K116" s="48"/>
      <c r="L116" s="40" t="s">
        <v>1966</v>
      </c>
      <c r="M116" s="9" t="str">
        <f t="shared" si="2"/>
        <v/>
      </c>
      <c r="N116" s="8"/>
    </row>
    <row r="117" spans="1:14" x14ac:dyDescent="0.25">
      <c r="A117" s="62" t="s">
        <v>1965</v>
      </c>
      <c r="B117" s="43" t="s">
        <v>28</v>
      </c>
      <c r="C117" s="40" t="s">
        <v>1963</v>
      </c>
      <c r="D117" s="40" t="s">
        <v>15</v>
      </c>
      <c r="E117" s="40" t="s">
        <v>502</v>
      </c>
      <c r="F117" s="13"/>
      <c r="G117" s="41" t="s">
        <v>20</v>
      </c>
      <c r="H117" s="42">
        <v>94</v>
      </c>
      <c r="I117" s="42">
        <v>0.75</v>
      </c>
      <c r="J117" s="11">
        <v>100</v>
      </c>
      <c r="K117" s="48"/>
      <c r="L117" s="40" t="s">
        <v>1964</v>
      </c>
      <c r="M117" s="9" t="str">
        <f t="shared" si="2"/>
        <v/>
      </c>
      <c r="N117" s="8"/>
    </row>
    <row r="118" spans="1:14" x14ac:dyDescent="0.25">
      <c r="A118" s="62" t="s">
        <v>1962</v>
      </c>
      <c r="B118" s="43" t="s">
        <v>133</v>
      </c>
      <c r="C118" s="40" t="s">
        <v>1961</v>
      </c>
      <c r="D118" s="40" t="s">
        <v>15</v>
      </c>
      <c r="E118" s="40" t="s">
        <v>502</v>
      </c>
      <c r="F118" s="13"/>
      <c r="G118" s="41" t="s">
        <v>20</v>
      </c>
      <c r="H118" s="42">
        <v>87</v>
      </c>
      <c r="I118" s="42"/>
      <c r="J118" s="48">
        <v>27</v>
      </c>
      <c r="K118" s="48"/>
      <c r="L118" s="40" t="s">
        <v>1960</v>
      </c>
      <c r="M118" s="9" t="str">
        <f t="shared" si="2"/>
        <v/>
      </c>
      <c r="N118" s="8"/>
    </row>
    <row r="119" spans="1:14" ht="15.75" x14ac:dyDescent="0.25">
      <c r="A119" s="62" t="s">
        <v>2304</v>
      </c>
      <c r="B119" s="43" t="s">
        <v>1949</v>
      </c>
      <c r="C119" s="40" t="s">
        <v>1948</v>
      </c>
      <c r="D119" s="40" t="s">
        <v>2258</v>
      </c>
      <c r="E119" s="40" t="s">
        <v>2286</v>
      </c>
      <c r="F119" s="50"/>
      <c r="G119" s="41" t="s">
        <v>20</v>
      </c>
      <c r="H119" s="42">
        <v>220</v>
      </c>
      <c r="I119" s="42">
        <v>1.5</v>
      </c>
      <c r="J119" s="11">
        <v>2</v>
      </c>
      <c r="K119" s="48"/>
      <c r="L119" s="40" t="s">
        <v>2305</v>
      </c>
      <c r="M119" s="9" t="str">
        <f t="shared" si="2"/>
        <v/>
      </c>
      <c r="N119" s="8"/>
    </row>
    <row r="120" spans="1:14" ht="15.75" x14ac:dyDescent="0.25">
      <c r="A120" s="62" t="s">
        <v>2306</v>
      </c>
      <c r="B120" s="43" t="s">
        <v>1949</v>
      </c>
      <c r="C120" s="40" t="s">
        <v>1948</v>
      </c>
      <c r="D120" s="40" t="s">
        <v>2258</v>
      </c>
      <c r="E120" s="40" t="s">
        <v>1573</v>
      </c>
      <c r="F120" s="50"/>
      <c r="G120" s="41" t="s">
        <v>20</v>
      </c>
      <c r="H120" s="42">
        <v>206</v>
      </c>
      <c r="I120" s="42">
        <v>1.5</v>
      </c>
      <c r="J120" s="48">
        <v>54</v>
      </c>
      <c r="K120" s="48"/>
      <c r="L120" s="40" t="s">
        <v>2307</v>
      </c>
      <c r="M120" s="9" t="str">
        <f t="shared" si="2"/>
        <v/>
      </c>
      <c r="N120" s="8"/>
    </row>
    <row r="121" spans="1:14" x14ac:dyDescent="0.25">
      <c r="A121" s="62" t="s">
        <v>1959</v>
      </c>
      <c r="B121" s="43" t="s">
        <v>1949</v>
      </c>
      <c r="C121" s="40" t="s">
        <v>1948</v>
      </c>
      <c r="D121" s="40" t="s">
        <v>2258</v>
      </c>
      <c r="E121" s="40" t="s">
        <v>854</v>
      </c>
      <c r="F121" s="13" t="s">
        <v>244</v>
      </c>
      <c r="G121" s="41" t="s">
        <v>20</v>
      </c>
      <c r="H121" s="42">
        <v>193.85</v>
      </c>
      <c r="I121" s="42">
        <v>1.5</v>
      </c>
      <c r="J121" s="48">
        <v>229</v>
      </c>
      <c r="K121" s="48"/>
      <c r="L121" s="40" t="s">
        <v>1958</v>
      </c>
      <c r="M121" s="9" t="str">
        <f t="shared" si="2"/>
        <v/>
      </c>
      <c r="N121" s="8"/>
    </row>
    <row r="122" spans="1:14" x14ac:dyDescent="0.25">
      <c r="A122" s="62" t="s">
        <v>1957</v>
      </c>
      <c r="B122" s="43" t="s">
        <v>1949</v>
      </c>
      <c r="C122" s="40" t="s">
        <v>1948</v>
      </c>
      <c r="D122" s="40" t="s">
        <v>2258</v>
      </c>
      <c r="E122" s="40" t="s">
        <v>1095</v>
      </c>
      <c r="F122" s="13"/>
      <c r="G122" s="41" t="s">
        <v>20</v>
      </c>
      <c r="H122" s="42">
        <v>179.4</v>
      </c>
      <c r="I122" s="42">
        <v>1.5</v>
      </c>
      <c r="J122" s="48">
        <v>146</v>
      </c>
      <c r="K122" s="48"/>
      <c r="L122" s="40" t="s">
        <v>1956</v>
      </c>
      <c r="M122" s="9" t="str">
        <f t="shared" si="2"/>
        <v/>
      </c>
      <c r="N122" s="8"/>
    </row>
    <row r="123" spans="1:14" x14ac:dyDescent="0.25">
      <c r="A123" s="62" t="s">
        <v>1955</v>
      </c>
      <c r="B123" s="43" t="s">
        <v>1949</v>
      </c>
      <c r="C123" s="40" t="s">
        <v>1948</v>
      </c>
      <c r="D123" s="40" t="s">
        <v>2258</v>
      </c>
      <c r="E123" s="40" t="s">
        <v>1954</v>
      </c>
      <c r="F123" s="13"/>
      <c r="G123" s="41" t="s">
        <v>20</v>
      </c>
      <c r="H123" s="42">
        <v>156.85</v>
      </c>
      <c r="I123" s="42">
        <v>1.5</v>
      </c>
      <c r="J123" s="48">
        <v>8</v>
      </c>
      <c r="K123" s="48"/>
      <c r="L123" s="40" t="s">
        <v>1953</v>
      </c>
      <c r="M123" s="9" t="str">
        <f t="shared" si="2"/>
        <v/>
      </c>
      <c r="N123" s="8"/>
    </row>
    <row r="124" spans="1:14" x14ac:dyDescent="0.25">
      <c r="A124" s="62" t="s">
        <v>1952</v>
      </c>
      <c r="B124" s="43" t="s">
        <v>1949</v>
      </c>
      <c r="C124" s="40" t="s">
        <v>1948</v>
      </c>
      <c r="D124" s="40" t="s">
        <v>2258</v>
      </c>
      <c r="E124" s="40" t="s">
        <v>1094</v>
      </c>
      <c r="F124" s="13"/>
      <c r="G124" s="41" t="s">
        <v>20</v>
      </c>
      <c r="H124" s="42">
        <v>133.65</v>
      </c>
      <c r="I124" s="42">
        <v>1.5</v>
      </c>
      <c r="J124" s="48">
        <v>5</v>
      </c>
      <c r="K124" s="48"/>
      <c r="L124" s="40" t="s">
        <v>1951</v>
      </c>
      <c r="M124" s="9" t="str">
        <f t="shared" si="2"/>
        <v/>
      </c>
      <c r="N124" s="8"/>
    </row>
    <row r="125" spans="1:14" x14ac:dyDescent="0.25">
      <c r="A125" s="62" t="s">
        <v>1950</v>
      </c>
      <c r="B125" s="43" t="s">
        <v>1949</v>
      </c>
      <c r="C125" s="40" t="s">
        <v>1948</v>
      </c>
      <c r="D125" s="40" t="s">
        <v>2258</v>
      </c>
      <c r="E125" s="40" t="s">
        <v>605</v>
      </c>
      <c r="F125" s="13"/>
      <c r="G125" s="41" t="s">
        <v>20</v>
      </c>
      <c r="H125" s="42">
        <v>137.69999999999999</v>
      </c>
      <c r="I125" s="42">
        <v>1.5</v>
      </c>
      <c r="J125" s="48">
        <v>28</v>
      </c>
      <c r="K125" s="48"/>
      <c r="L125" s="40" t="s">
        <v>1947</v>
      </c>
      <c r="M125" s="9" t="str">
        <f t="shared" si="2"/>
        <v/>
      </c>
      <c r="N125" s="8"/>
    </row>
    <row r="126" spans="1:14" x14ac:dyDescent="0.25">
      <c r="A126" s="62" t="s">
        <v>1946</v>
      </c>
      <c r="B126" s="43" t="s">
        <v>29</v>
      </c>
      <c r="C126" s="40" t="s">
        <v>1939</v>
      </c>
      <c r="D126" s="40" t="s">
        <v>15</v>
      </c>
      <c r="E126" s="40" t="s">
        <v>501</v>
      </c>
      <c r="F126" s="13"/>
      <c r="G126" s="41" t="s">
        <v>20</v>
      </c>
      <c r="H126" s="42">
        <v>176.15</v>
      </c>
      <c r="I126" s="42"/>
      <c r="J126" s="48">
        <v>88</v>
      </c>
      <c r="K126" s="48"/>
      <c r="L126" s="40" t="s">
        <v>1945</v>
      </c>
      <c r="M126" s="9" t="str">
        <f t="shared" ref="M126:M169" si="3">IF(N126="","",H126-($M$7*H126))</f>
        <v/>
      </c>
      <c r="N126" s="8"/>
    </row>
    <row r="127" spans="1:14" x14ac:dyDescent="0.25">
      <c r="A127" s="62" t="s">
        <v>1944</v>
      </c>
      <c r="B127" s="43" t="s">
        <v>29</v>
      </c>
      <c r="C127" s="40" t="s">
        <v>1939</v>
      </c>
      <c r="D127" s="40" t="s">
        <v>15</v>
      </c>
      <c r="E127" s="40" t="s">
        <v>499</v>
      </c>
      <c r="F127" s="13"/>
      <c r="G127" s="41" t="s">
        <v>20</v>
      </c>
      <c r="H127" s="42">
        <v>153.65</v>
      </c>
      <c r="I127" s="42"/>
      <c r="J127" s="11">
        <v>114</v>
      </c>
      <c r="K127" s="48"/>
      <c r="L127" s="40" t="s">
        <v>1943</v>
      </c>
      <c r="M127" s="9" t="str">
        <f t="shared" si="3"/>
        <v/>
      </c>
      <c r="N127" s="8"/>
    </row>
    <row r="128" spans="1:14" x14ac:dyDescent="0.25">
      <c r="A128" s="62" t="s">
        <v>1942</v>
      </c>
      <c r="B128" s="43" t="s">
        <v>29</v>
      </c>
      <c r="C128" s="40" t="s">
        <v>1939</v>
      </c>
      <c r="D128" s="40" t="s">
        <v>15</v>
      </c>
      <c r="E128" s="40" t="s">
        <v>496</v>
      </c>
      <c r="F128" s="13" t="s">
        <v>244</v>
      </c>
      <c r="G128" s="41" t="s">
        <v>20</v>
      </c>
      <c r="H128" s="42">
        <v>118.2</v>
      </c>
      <c r="I128" s="42"/>
      <c r="J128" s="48">
        <v>82</v>
      </c>
      <c r="K128" s="48"/>
      <c r="L128" s="40" t="s">
        <v>1941</v>
      </c>
      <c r="M128" s="9" t="str">
        <f t="shared" si="3"/>
        <v/>
      </c>
      <c r="N128" s="8"/>
    </row>
    <row r="129" spans="1:14" x14ac:dyDescent="0.25">
      <c r="A129" s="62" t="s">
        <v>1940</v>
      </c>
      <c r="B129" s="43" t="s">
        <v>29</v>
      </c>
      <c r="C129" s="40" t="s">
        <v>1939</v>
      </c>
      <c r="D129" s="40" t="s">
        <v>15</v>
      </c>
      <c r="E129" s="40" t="s">
        <v>492</v>
      </c>
      <c r="F129" s="13"/>
      <c r="G129" s="41" t="s">
        <v>20</v>
      </c>
      <c r="H129" s="42">
        <v>72.45</v>
      </c>
      <c r="I129" s="42"/>
      <c r="J129" s="48">
        <v>77</v>
      </c>
      <c r="K129" s="48"/>
      <c r="L129" s="40" t="s">
        <v>1938</v>
      </c>
      <c r="M129" s="9" t="str">
        <f t="shared" si="3"/>
        <v/>
      </c>
      <c r="N129" s="8"/>
    </row>
    <row r="130" spans="1:14" x14ac:dyDescent="0.25">
      <c r="A130" s="62" t="s">
        <v>2422</v>
      </c>
      <c r="B130" s="43" t="s">
        <v>34</v>
      </c>
      <c r="C130" s="40" t="s">
        <v>1934</v>
      </c>
      <c r="D130" s="40" t="s">
        <v>15</v>
      </c>
      <c r="E130" s="40" t="s">
        <v>499</v>
      </c>
      <c r="F130" s="13"/>
      <c r="G130" s="41" t="s">
        <v>20</v>
      </c>
      <c r="H130" s="42">
        <v>149.25</v>
      </c>
      <c r="I130" s="42"/>
      <c r="J130" s="48"/>
      <c r="K130" s="48">
        <v>12</v>
      </c>
      <c r="L130" s="40" t="s">
        <v>2423</v>
      </c>
      <c r="M130" s="9" t="str">
        <f t="shared" si="3"/>
        <v/>
      </c>
      <c r="N130" s="8"/>
    </row>
    <row r="131" spans="1:14" x14ac:dyDescent="0.25">
      <c r="A131" s="62" t="s">
        <v>1937</v>
      </c>
      <c r="B131" s="43" t="s">
        <v>34</v>
      </c>
      <c r="C131" s="40" t="s">
        <v>1934</v>
      </c>
      <c r="D131" s="40" t="s">
        <v>15</v>
      </c>
      <c r="E131" s="40" t="s">
        <v>496</v>
      </c>
      <c r="F131" s="13" t="s">
        <v>244</v>
      </c>
      <c r="G131" s="41" t="s">
        <v>20</v>
      </c>
      <c r="H131" s="42">
        <v>114.8</v>
      </c>
      <c r="I131" s="42"/>
      <c r="J131" s="48">
        <v>107</v>
      </c>
      <c r="K131" s="48"/>
      <c r="L131" s="40" t="s">
        <v>1936</v>
      </c>
      <c r="M131" s="9" t="str">
        <f t="shared" si="3"/>
        <v/>
      </c>
      <c r="N131" s="8"/>
    </row>
    <row r="132" spans="1:14" x14ac:dyDescent="0.25">
      <c r="A132" s="62" t="s">
        <v>1935</v>
      </c>
      <c r="B132" s="43" t="s">
        <v>34</v>
      </c>
      <c r="C132" s="40" t="s">
        <v>1934</v>
      </c>
      <c r="D132" s="40" t="s">
        <v>15</v>
      </c>
      <c r="E132" s="40" t="s">
        <v>502</v>
      </c>
      <c r="F132" s="13" t="s">
        <v>244</v>
      </c>
      <c r="G132" s="41" t="s">
        <v>20</v>
      </c>
      <c r="H132" s="42">
        <v>91.1</v>
      </c>
      <c r="I132" s="42"/>
      <c r="J132" s="48">
        <v>76</v>
      </c>
      <c r="K132" s="48"/>
      <c r="L132" s="40" t="s">
        <v>1933</v>
      </c>
      <c r="M132" s="9" t="str">
        <f t="shared" si="3"/>
        <v/>
      </c>
      <c r="N132" s="8"/>
    </row>
    <row r="133" spans="1:14" x14ac:dyDescent="0.25">
      <c r="A133" s="62" t="s">
        <v>465</v>
      </c>
      <c r="B133" s="43" t="s">
        <v>182</v>
      </c>
      <c r="C133" s="40" t="s">
        <v>464</v>
      </c>
      <c r="D133" s="40" t="s">
        <v>15</v>
      </c>
      <c r="E133" s="40" t="s">
        <v>258</v>
      </c>
      <c r="F133" s="13" t="s">
        <v>244</v>
      </c>
      <c r="G133" s="41" t="s">
        <v>20</v>
      </c>
      <c r="H133" s="42">
        <v>34.200000000000003</v>
      </c>
      <c r="I133" s="42"/>
      <c r="J133" s="48">
        <v>7</v>
      </c>
      <c r="K133" s="48"/>
      <c r="L133" s="40" t="s">
        <v>463</v>
      </c>
      <c r="M133" s="9" t="str">
        <f t="shared" si="3"/>
        <v/>
      </c>
      <c r="N133" s="8"/>
    </row>
    <row r="134" spans="1:14" x14ac:dyDescent="0.25">
      <c r="A134" s="62" t="s">
        <v>1932</v>
      </c>
      <c r="B134" s="43" t="s">
        <v>32</v>
      </c>
      <c r="C134" s="40" t="s">
        <v>462</v>
      </c>
      <c r="D134" s="40" t="s">
        <v>15</v>
      </c>
      <c r="E134" s="40" t="s">
        <v>519</v>
      </c>
      <c r="F134" s="13"/>
      <c r="G134" s="41" t="s">
        <v>16</v>
      </c>
      <c r="H134" s="42">
        <v>235.95</v>
      </c>
      <c r="I134" s="42">
        <v>2</v>
      </c>
      <c r="J134" s="48">
        <v>220</v>
      </c>
      <c r="K134" s="48"/>
      <c r="L134" s="40" t="s">
        <v>1931</v>
      </c>
      <c r="M134" s="9" t="str">
        <f t="shared" si="3"/>
        <v/>
      </c>
      <c r="N134" s="8"/>
    </row>
    <row r="135" spans="1:14" x14ac:dyDescent="0.25">
      <c r="A135" s="62" t="s">
        <v>1930</v>
      </c>
      <c r="B135" s="43" t="s">
        <v>32</v>
      </c>
      <c r="C135" s="40" t="s">
        <v>462</v>
      </c>
      <c r="D135" s="40" t="s">
        <v>15</v>
      </c>
      <c r="E135" s="40" t="s">
        <v>1025</v>
      </c>
      <c r="F135" s="13" t="s">
        <v>244</v>
      </c>
      <c r="G135" s="41" t="s">
        <v>16</v>
      </c>
      <c r="H135" s="42">
        <v>190.1</v>
      </c>
      <c r="I135" s="42">
        <v>2</v>
      </c>
      <c r="J135" s="11">
        <v>500</v>
      </c>
      <c r="K135" s="48"/>
      <c r="L135" s="40" t="s">
        <v>1929</v>
      </c>
      <c r="M135" s="9" t="str">
        <f t="shared" si="3"/>
        <v/>
      </c>
      <c r="N135" s="8"/>
    </row>
    <row r="136" spans="1:14" x14ac:dyDescent="0.25">
      <c r="A136" s="62" t="s">
        <v>1928</v>
      </c>
      <c r="B136" s="43" t="s">
        <v>32</v>
      </c>
      <c r="C136" s="40" t="s">
        <v>462</v>
      </c>
      <c r="D136" s="40" t="s">
        <v>15</v>
      </c>
      <c r="E136" s="40" t="s">
        <v>501</v>
      </c>
      <c r="F136" s="13"/>
      <c r="G136" s="41" t="s">
        <v>16</v>
      </c>
      <c r="H136" s="42">
        <v>171.15</v>
      </c>
      <c r="I136" s="42">
        <v>2</v>
      </c>
      <c r="J136" s="48">
        <v>28</v>
      </c>
      <c r="K136" s="48"/>
      <c r="L136" s="40" t="s">
        <v>1927</v>
      </c>
      <c r="M136" s="9" t="str">
        <f t="shared" si="3"/>
        <v/>
      </c>
      <c r="N136" s="8"/>
    </row>
    <row r="137" spans="1:14" x14ac:dyDescent="0.25">
      <c r="A137" s="62" t="s">
        <v>1926</v>
      </c>
      <c r="B137" s="43" t="s">
        <v>32</v>
      </c>
      <c r="C137" s="40" t="s">
        <v>462</v>
      </c>
      <c r="D137" s="40" t="s">
        <v>15</v>
      </c>
      <c r="E137" s="40" t="s">
        <v>499</v>
      </c>
      <c r="F137" s="13" t="s">
        <v>244</v>
      </c>
      <c r="G137" s="41" t="s">
        <v>16</v>
      </c>
      <c r="H137" s="42">
        <v>149.25</v>
      </c>
      <c r="I137" s="42">
        <v>2</v>
      </c>
      <c r="J137" s="48">
        <v>271</v>
      </c>
      <c r="K137" s="48"/>
      <c r="L137" s="40" t="s">
        <v>1925</v>
      </c>
      <c r="M137" s="9" t="str">
        <f t="shared" si="3"/>
        <v/>
      </c>
      <c r="N137" s="8"/>
    </row>
    <row r="138" spans="1:14" x14ac:dyDescent="0.25">
      <c r="A138" s="62" t="s">
        <v>1924</v>
      </c>
      <c r="B138" s="43" t="s">
        <v>32</v>
      </c>
      <c r="C138" s="40" t="s">
        <v>462</v>
      </c>
      <c r="D138" s="40" t="s">
        <v>15</v>
      </c>
      <c r="E138" s="40" t="s">
        <v>1923</v>
      </c>
      <c r="F138" s="13"/>
      <c r="G138" s="41" t="s">
        <v>16</v>
      </c>
      <c r="H138" s="42">
        <v>124.1</v>
      </c>
      <c r="I138" s="42">
        <v>2</v>
      </c>
      <c r="J138" s="48">
        <v>1</v>
      </c>
      <c r="K138" s="48"/>
      <c r="L138" s="40" t="s">
        <v>1922</v>
      </c>
      <c r="M138" s="9" t="str">
        <f t="shared" si="3"/>
        <v/>
      </c>
      <c r="N138" s="8"/>
    </row>
    <row r="139" spans="1:14" x14ac:dyDescent="0.25">
      <c r="A139" s="62" t="s">
        <v>1921</v>
      </c>
      <c r="B139" s="43" t="s">
        <v>32</v>
      </c>
      <c r="C139" s="40" t="s">
        <v>462</v>
      </c>
      <c r="D139" s="40" t="s">
        <v>15</v>
      </c>
      <c r="E139" s="40" t="s">
        <v>496</v>
      </c>
      <c r="F139" s="13" t="s">
        <v>244</v>
      </c>
      <c r="G139" s="41" t="s">
        <v>16</v>
      </c>
      <c r="H139" s="42">
        <v>114.8</v>
      </c>
      <c r="I139" s="42">
        <v>2</v>
      </c>
      <c r="J139" s="48">
        <v>448</v>
      </c>
      <c r="K139" s="48"/>
      <c r="L139" s="40" t="s">
        <v>1920</v>
      </c>
      <c r="M139" s="9" t="str">
        <f t="shared" si="3"/>
        <v/>
      </c>
      <c r="N139" s="8"/>
    </row>
    <row r="140" spans="1:14" x14ac:dyDescent="0.25">
      <c r="A140" s="62" t="s">
        <v>1919</v>
      </c>
      <c r="B140" s="43" t="s">
        <v>32</v>
      </c>
      <c r="C140" s="40" t="s">
        <v>462</v>
      </c>
      <c r="D140" s="40" t="s">
        <v>15</v>
      </c>
      <c r="E140" s="40" t="s">
        <v>720</v>
      </c>
      <c r="F140" s="13"/>
      <c r="G140" s="41" t="s">
        <v>16</v>
      </c>
      <c r="H140" s="42">
        <v>101</v>
      </c>
      <c r="I140" s="42">
        <v>2</v>
      </c>
      <c r="J140" s="48">
        <v>4</v>
      </c>
      <c r="K140" s="48"/>
      <c r="L140" s="40" t="s">
        <v>1918</v>
      </c>
      <c r="M140" s="9" t="str">
        <f t="shared" si="3"/>
        <v/>
      </c>
      <c r="N140" s="8"/>
    </row>
    <row r="141" spans="1:14" x14ac:dyDescent="0.25">
      <c r="A141" s="62" t="s">
        <v>1917</v>
      </c>
      <c r="B141" s="43" t="s">
        <v>32</v>
      </c>
      <c r="C141" s="40" t="s">
        <v>462</v>
      </c>
      <c r="D141" s="40" t="s">
        <v>15</v>
      </c>
      <c r="E141" s="40" t="s">
        <v>502</v>
      </c>
      <c r="F141" s="13"/>
      <c r="G141" s="41" t="s">
        <v>16</v>
      </c>
      <c r="H141" s="42">
        <v>92.9</v>
      </c>
      <c r="I141" s="42">
        <v>2</v>
      </c>
      <c r="J141" s="48">
        <v>17</v>
      </c>
      <c r="K141" s="48"/>
      <c r="L141" s="40" t="s">
        <v>1916</v>
      </c>
      <c r="M141" s="9" t="str">
        <f t="shared" si="3"/>
        <v/>
      </c>
      <c r="N141" s="8"/>
    </row>
    <row r="142" spans="1:14" x14ac:dyDescent="0.25">
      <c r="A142" s="62" t="s">
        <v>1915</v>
      </c>
      <c r="B142" s="43" t="s">
        <v>32</v>
      </c>
      <c r="C142" s="40" t="s">
        <v>462</v>
      </c>
      <c r="D142" s="40" t="s">
        <v>15</v>
      </c>
      <c r="E142" s="40" t="s">
        <v>492</v>
      </c>
      <c r="F142" s="13" t="s">
        <v>244</v>
      </c>
      <c r="G142" s="41" t="s">
        <v>16</v>
      </c>
      <c r="H142" s="42">
        <v>70.3</v>
      </c>
      <c r="I142" s="42">
        <v>2</v>
      </c>
      <c r="J142" s="11">
        <v>500</v>
      </c>
      <c r="K142" s="48"/>
      <c r="L142" s="40" t="s">
        <v>1914</v>
      </c>
      <c r="M142" s="9" t="str">
        <f t="shared" si="3"/>
        <v/>
      </c>
      <c r="N142" s="8"/>
    </row>
    <row r="143" spans="1:14" x14ac:dyDescent="0.25">
      <c r="A143" s="62" t="s">
        <v>1913</v>
      </c>
      <c r="B143" s="43" t="s">
        <v>32</v>
      </c>
      <c r="C143" s="40" t="s">
        <v>462</v>
      </c>
      <c r="D143" s="40" t="s">
        <v>15</v>
      </c>
      <c r="E143" s="40" t="s">
        <v>507</v>
      </c>
      <c r="F143" s="13" t="s">
        <v>244</v>
      </c>
      <c r="G143" s="41" t="s">
        <v>16</v>
      </c>
      <c r="H143" s="42">
        <v>42.05</v>
      </c>
      <c r="I143" s="42">
        <v>2</v>
      </c>
      <c r="J143" s="11">
        <v>76</v>
      </c>
      <c r="K143" s="48"/>
      <c r="L143" s="40" t="s">
        <v>1912</v>
      </c>
      <c r="M143" s="9" t="str">
        <f t="shared" si="3"/>
        <v/>
      </c>
      <c r="N143" s="8"/>
    </row>
    <row r="144" spans="1:14" x14ac:dyDescent="0.25">
      <c r="A144" s="62" t="s">
        <v>1911</v>
      </c>
      <c r="B144" s="43" t="s">
        <v>31</v>
      </c>
      <c r="C144" s="40" t="s">
        <v>460</v>
      </c>
      <c r="D144" s="40" t="s">
        <v>15</v>
      </c>
      <c r="E144" s="40" t="s">
        <v>501</v>
      </c>
      <c r="F144" s="13" t="s">
        <v>244</v>
      </c>
      <c r="G144" s="41" t="s">
        <v>20</v>
      </c>
      <c r="H144" s="42">
        <v>167.05</v>
      </c>
      <c r="I144" s="42">
        <v>1</v>
      </c>
      <c r="J144" s="11">
        <v>3</v>
      </c>
      <c r="K144" s="48"/>
      <c r="L144" s="40" t="s">
        <v>1910</v>
      </c>
      <c r="M144" s="9" t="str">
        <f t="shared" si="3"/>
        <v/>
      </c>
      <c r="N144" s="8"/>
    </row>
    <row r="145" spans="1:14" x14ac:dyDescent="0.25">
      <c r="A145" s="62" t="s">
        <v>1909</v>
      </c>
      <c r="B145" s="43" t="s">
        <v>31</v>
      </c>
      <c r="C145" s="40" t="s">
        <v>460</v>
      </c>
      <c r="D145" s="40" t="s">
        <v>15</v>
      </c>
      <c r="E145" s="40" t="s">
        <v>499</v>
      </c>
      <c r="F145" s="13" t="s">
        <v>244</v>
      </c>
      <c r="G145" s="41" t="s">
        <v>20</v>
      </c>
      <c r="H145" s="42">
        <v>145.69999999999999</v>
      </c>
      <c r="I145" s="42">
        <v>1</v>
      </c>
      <c r="J145" s="48">
        <v>184</v>
      </c>
      <c r="K145" s="48"/>
      <c r="L145" s="40" t="s">
        <v>1908</v>
      </c>
      <c r="M145" s="9" t="str">
        <f t="shared" si="3"/>
        <v/>
      </c>
      <c r="N145" s="8"/>
    </row>
    <row r="146" spans="1:14" x14ac:dyDescent="0.25">
      <c r="A146" s="62" t="s">
        <v>1907</v>
      </c>
      <c r="B146" s="43" t="s">
        <v>31</v>
      </c>
      <c r="C146" s="40" t="s">
        <v>460</v>
      </c>
      <c r="D146" s="40" t="s">
        <v>15</v>
      </c>
      <c r="E146" s="40" t="s">
        <v>496</v>
      </c>
      <c r="F146" s="13"/>
      <c r="G146" s="41" t="s">
        <v>20</v>
      </c>
      <c r="H146" s="42">
        <v>114.8</v>
      </c>
      <c r="I146" s="42">
        <v>1</v>
      </c>
      <c r="J146" s="11">
        <v>172</v>
      </c>
      <c r="K146" s="55"/>
      <c r="L146" s="40" t="s">
        <v>1906</v>
      </c>
      <c r="M146" s="9" t="str">
        <f t="shared" si="3"/>
        <v/>
      </c>
      <c r="N146" s="8"/>
    </row>
    <row r="147" spans="1:14" x14ac:dyDescent="0.25">
      <c r="A147" s="62" t="s">
        <v>1905</v>
      </c>
      <c r="B147" s="43" t="s">
        <v>31</v>
      </c>
      <c r="C147" s="40" t="s">
        <v>460</v>
      </c>
      <c r="D147" s="40" t="s">
        <v>15</v>
      </c>
      <c r="E147" s="40" t="s">
        <v>502</v>
      </c>
      <c r="F147" s="13" t="s">
        <v>244</v>
      </c>
      <c r="G147" s="41" t="s">
        <v>20</v>
      </c>
      <c r="H147" s="42">
        <v>90.7</v>
      </c>
      <c r="I147" s="42">
        <v>1</v>
      </c>
      <c r="J147" s="48">
        <v>8</v>
      </c>
      <c r="K147" s="48"/>
      <c r="L147" s="40" t="s">
        <v>1904</v>
      </c>
      <c r="M147" s="9" t="str">
        <f t="shared" si="3"/>
        <v/>
      </c>
      <c r="N147" s="8"/>
    </row>
    <row r="148" spans="1:14" x14ac:dyDescent="0.25">
      <c r="A148" s="62" t="s">
        <v>1903</v>
      </c>
      <c r="B148" s="43" t="s">
        <v>31</v>
      </c>
      <c r="C148" s="40" t="s">
        <v>460</v>
      </c>
      <c r="D148" s="40" t="s">
        <v>15</v>
      </c>
      <c r="E148" s="40" t="s">
        <v>492</v>
      </c>
      <c r="F148" s="13" t="s">
        <v>244</v>
      </c>
      <c r="G148" s="41" t="s">
        <v>20</v>
      </c>
      <c r="H148" s="42">
        <v>70.05</v>
      </c>
      <c r="I148" s="42">
        <v>1</v>
      </c>
      <c r="J148" s="48">
        <v>30</v>
      </c>
      <c r="K148" s="48"/>
      <c r="L148" s="40" t="s">
        <v>1902</v>
      </c>
      <c r="M148" s="9" t="str">
        <f t="shared" si="3"/>
        <v/>
      </c>
      <c r="N148" s="8"/>
    </row>
    <row r="149" spans="1:14" x14ac:dyDescent="0.25">
      <c r="A149" s="62" t="s">
        <v>1901</v>
      </c>
      <c r="B149" s="43" t="s">
        <v>31</v>
      </c>
      <c r="C149" s="40" t="s">
        <v>460</v>
      </c>
      <c r="D149" s="40" t="s">
        <v>15</v>
      </c>
      <c r="E149" s="40" t="s">
        <v>507</v>
      </c>
      <c r="F149" s="13" t="s">
        <v>244</v>
      </c>
      <c r="G149" s="41" t="s">
        <v>20</v>
      </c>
      <c r="H149" s="42">
        <v>41.05</v>
      </c>
      <c r="I149" s="42">
        <v>1</v>
      </c>
      <c r="J149" s="11">
        <v>292</v>
      </c>
      <c r="K149" s="48"/>
      <c r="L149" s="40" t="s">
        <v>1900</v>
      </c>
      <c r="M149" s="9" t="str">
        <f t="shared" si="3"/>
        <v/>
      </c>
      <c r="N149" s="8"/>
    </row>
    <row r="150" spans="1:14" x14ac:dyDescent="0.25">
      <c r="A150" s="62" t="s">
        <v>461</v>
      </c>
      <c r="B150" s="43" t="s">
        <v>31</v>
      </c>
      <c r="C150" s="40" t="s">
        <v>460</v>
      </c>
      <c r="D150" s="40" t="s">
        <v>15</v>
      </c>
      <c r="E150" s="40" t="s">
        <v>258</v>
      </c>
      <c r="F150" s="13" t="s">
        <v>244</v>
      </c>
      <c r="G150" s="41" t="s">
        <v>20</v>
      </c>
      <c r="H150" s="42">
        <v>34.200000000000003</v>
      </c>
      <c r="I150" s="42">
        <v>1</v>
      </c>
      <c r="J150" s="11">
        <v>500</v>
      </c>
      <c r="K150" s="48"/>
      <c r="L150" s="40" t="s">
        <v>459</v>
      </c>
      <c r="M150" s="9" t="str">
        <f t="shared" si="3"/>
        <v/>
      </c>
      <c r="N150" s="8"/>
    </row>
    <row r="151" spans="1:14" x14ac:dyDescent="0.25">
      <c r="A151" s="62" t="s">
        <v>1899</v>
      </c>
      <c r="B151" s="43" t="s">
        <v>35</v>
      </c>
      <c r="C151" s="40" t="s">
        <v>457</v>
      </c>
      <c r="D151" s="40" t="s">
        <v>15</v>
      </c>
      <c r="E151" s="40" t="s">
        <v>1025</v>
      </c>
      <c r="F151" s="13" t="s">
        <v>244</v>
      </c>
      <c r="G151" s="41" t="s">
        <v>20</v>
      </c>
      <c r="H151" s="42">
        <v>178.25</v>
      </c>
      <c r="I151" s="42">
        <v>2</v>
      </c>
      <c r="J151" s="48">
        <v>6</v>
      </c>
      <c r="K151" s="48"/>
      <c r="L151" s="40" t="s">
        <v>1898</v>
      </c>
      <c r="M151" s="9" t="str">
        <f t="shared" si="3"/>
        <v/>
      </c>
      <c r="N151" s="8"/>
    </row>
    <row r="152" spans="1:14" x14ac:dyDescent="0.25">
      <c r="A152" s="62" t="s">
        <v>1897</v>
      </c>
      <c r="B152" s="43" t="s">
        <v>35</v>
      </c>
      <c r="C152" s="40" t="s">
        <v>457</v>
      </c>
      <c r="D152" s="40" t="s">
        <v>15</v>
      </c>
      <c r="E152" s="40" t="s">
        <v>499</v>
      </c>
      <c r="F152" s="13" t="s">
        <v>244</v>
      </c>
      <c r="G152" s="41" t="s">
        <v>20</v>
      </c>
      <c r="H152" s="42">
        <v>150.69999999999999</v>
      </c>
      <c r="I152" s="42">
        <v>2</v>
      </c>
      <c r="J152" s="48">
        <v>179</v>
      </c>
      <c r="K152" s="48"/>
      <c r="L152" s="40" t="s">
        <v>1896</v>
      </c>
      <c r="M152" s="9" t="str">
        <f t="shared" si="3"/>
        <v/>
      </c>
      <c r="N152" s="8"/>
    </row>
    <row r="153" spans="1:14" x14ac:dyDescent="0.25">
      <c r="A153" s="62" t="s">
        <v>1895</v>
      </c>
      <c r="B153" s="43" t="s">
        <v>35</v>
      </c>
      <c r="C153" s="40" t="s">
        <v>457</v>
      </c>
      <c r="D153" s="40" t="s">
        <v>15</v>
      </c>
      <c r="E153" s="40" t="s">
        <v>496</v>
      </c>
      <c r="F153" s="13"/>
      <c r="G153" s="41" t="s">
        <v>20</v>
      </c>
      <c r="H153" s="42">
        <v>115.9</v>
      </c>
      <c r="I153" s="42">
        <v>2</v>
      </c>
      <c r="J153" s="11">
        <v>500</v>
      </c>
      <c r="K153" s="48"/>
      <c r="L153" s="40" t="s">
        <v>1894</v>
      </c>
      <c r="M153" s="9" t="str">
        <f t="shared" si="3"/>
        <v/>
      </c>
      <c r="N153" s="8"/>
    </row>
    <row r="154" spans="1:14" x14ac:dyDescent="0.25">
      <c r="A154" s="62" t="s">
        <v>1893</v>
      </c>
      <c r="B154" s="43" t="s">
        <v>35</v>
      </c>
      <c r="C154" s="40" t="s">
        <v>457</v>
      </c>
      <c r="D154" s="40" t="s">
        <v>15</v>
      </c>
      <c r="E154" s="40" t="s">
        <v>492</v>
      </c>
      <c r="F154" s="13"/>
      <c r="G154" s="41" t="s">
        <v>20</v>
      </c>
      <c r="H154" s="42">
        <v>72.45</v>
      </c>
      <c r="I154" s="42">
        <v>2</v>
      </c>
      <c r="J154" s="48">
        <v>189</v>
      </c>
      <c r="K154" s="48"/>
      <c r="L154" s="40" t="s">
        <v>1892</v>
      </c>
      <c r="M154" s="9" t="str">
        <f t="shared" si="3"/>
        <v/>
      </c>
      <c r="N154" s="8"/>
    </row>
    <row r="155" spans="1:14" x14ac:dyDescent="0.25">
      <c r="A155" s="62" t="s">
        <v>458</v>
      </c>
      <c r="B155" s="43" t="s">
        <v>35</v>
      </c>
      <c r="C155" s="40" t="s">
        <v>457</v>
      </c>
      <c r="D155" s="40" t="s">
        <v>15</v>
      </c>
      <c r="E155" s="40" t="s">
        <v>258</v>
      </c>
      <c r="F155" s="13" t="s">
        <v>244</v>
      </c>
      <c r="G155" s="41" t="s">
        <v>20</v>
      </c>
      <c r="H155" s="42">
        <v>34.200000000000003</v>
      </c>
      <c r="I155" s="42">
        <v>2</v>
      </c>
      <c r="J155" s="11">
        <v>500</v>
      </c>
      <c r="K155" s="48"/>
      <c r="L155" s="40" t="s">
        <v>456</v>
      </c>
      <c r="M155" s="9" t="str">
        <f t="shared" si="3"/>
        <v/>
      </c>
      <c r="N155" s="8"/>
    </row>
    <row r="156" spans="1:14" x14ac:dyDescent="0.25">
      <c r="A156" s="62" t="s">
        <v>1891</v>
      </c>
      <c r="B156" s="43" t="s">
        <v>35</v>
      </c>
      <c r="C156" s="40" t="s">
        <v>457</v>
      </c>
      <c r="D156" s="40" t="s">
        <v>36</v>
      </c>
      <c r="E156" s="40" t="s">
        <v>501</v>
      </c>
      <c r="F156" s="13"/>
      <c r="G156" s="41" t="s">
        <v>20</v>
      </c>
      <c r="H156" s="42">
        <v>172.75</v>
      </c>
      <c r="I156" s="42">
        <v>2</v>
      </c>
      <c r="J156" s="11">
        <v>2</v>
      </c>
      <c r="K156" s="48"/>
      <c r="L156" s="40" t="s">
        <v>1890</v>
      </c>
      <c r="M156" s="9" t="str">
        <f t="shared" si="3"/>
        <v/>
      </c>
      <c r="N156" s="8"/>
    </row>
    <row r="157" spans="1:14" x14ac:dyDescent="0.25">
      <c r="A157" s="62" t="s">
        <v>1889</v>
      </c>
      <c r="B157" s="43" t="s">
        <v>35</v>
      </c>
      <c r="C157" s="40" t="s">
        <v>457</v>
      </c>
      <c r="D157" s="40" t="s">
        <v>36</v>
      </c>
      <c r="E157" s="40" t="s">
        <v>499</v>
      </c>
      <c r="F157" s="13" t="s">
        <v>244</v>
      </c>
      <c r="G157" s="41" t="s">
        <v>20</v>
      </c>
      <c r="H157" s="42">
        <v>150.69999999999999</v>
      </c>
      <c r="I157" s="42">
        <v>2</v>
      </c>
      <c r="J157" s="11">
        <v>156</v>
      </c>
      <c r="K157" s="48"/>
      <c r="L157" s="40" t="s">
        <v>1888</v>
      </c>
      <c r="M157" s="9" t="str">
        <f t="shared" si="3"/>
        <v/>
      </c>
      <c r="N157" s="8"/>
    </row>
    <row r="158" spans="1:14" x14ac:dyDescent="0.25">
      <c r="A158" s="62" t="s">
        <v>1887</v>
      </c>
      <c r="B158" s="43" t="s">
        <v>35</v>
      </c>
      <c r="C158" s="40" t="s">
        <v>457</v>
      </c>
      <c r="D158" s="40" t="s">
        <v>36</v>
      </c>
      <c r="E158" s="40" t="s">
        <v>496</v>
      </c>
      <c r="F158" s="13" t="s">
        <v>244</v>
      </c>
      <c r="G158" s="41" t="s">
        <v>20</v>
      </c>
      <c r="H158" s="42">
        <v>115.9</v>
      </c>
      <c r="I158" s="42">
        <v>2</v>
      </c>
      <c r="J158" s="48">
        <v>66</v>
      </c>
      <c r="K158" s="48"/>
      <c r="L158" s="40" t="s">
        <v>1886</v>
      </c>
      <c r="M158" s="9" t="str">
        <f t="shared" si="3"/>
        <v/>
      </c>
      <c r="N158" s="8"/>
    </row>
    <row r="159" spans="1:14" x14ac:dyDescent="0.25">
      <c r="A159" s="62" t="s">
        <v>1885</v>
      </c>
      <c r="B159" s="43" t="s">
        <v>35</v>
      </c>
      <c r="C159" s="40" t="s">
        <v>457</v>
      </c>
      <c r="D159" s="40" t="s">
        <v>36</v>
      </c>
      <c r="E159" s="40" t="s">
        <v>502</v>
      </c>
      <c r="F159" s="13"/>
      <c r="G159" s="41" t="s">
        <v>20</v>
      </c>
      <c r="H159" s="42">
        <v>93.85</v>
      </c>
      <c r="I159" s="42">
        <v>2</v>
      </c>
      <c r="J159" s="11">
        <v>19</v>
      </c>
      <c r="K159" s="48"/>
      <c r="L159" s="40" t="s">
        <v>1884</v>
      </c>
      <c r="M159" s="9" t="str">
        <f t="shared" si="3"/>
        <v/>
      </c>
      <c r="N159" s="8"/>
    </row>
    <row r="160" spans="1:14" x14ac:dyDescent="0.25">
      <c r="A160" s="62" t="s">
        <v>1883</v>
      </c>
      <c r="B160" s="43" t="s">
        <v>30</v>
      </c>
      <c r="C160" s="40" t="s">
        <v>454</v>
      </c>
      <c r="D160" s="40" t="s">
        <v>15</v>
      </c>
      <c r="E160" s="40" t="s">
        <v>501</v>
      </c>
      <c r="F160" s="13" t="s">
        <v>244</v>
      </c>
      <c r="G160" s="41" t="s">
        <v>16</v>
      </c>
      <c r="H160" s="42">
        <v>162.15</v>
      </c>
      <c r="I160" s="42">
        <v>0.5</v>
      </c>
      <c r="J160" s="48">
        <v>54</v>
      </c>
      <c r="K160" s="48"/>
      <c r="L160" s="40" t="s">
        <v>1882</v>
      </c>
      <c r="M160" s="9" t="str">
        <f t="shared" si="3"/>
        <v/>
      </c>
      <c r="N160" s="56"/>
    </row>
    <row r="161" spans="1:14" ht="15.75" x14ac:dyDescent="0.25">
      <c r="A161" s="62" t="s">
        <v>1881</v>
      </c>
      <c r="B161" s="43" t="s">
        <v>30</v>
      </c>
      <c r="C161" s="40" t="s">
        <v>454</v>
      </c>
      <c r="D161" s="40" t="s">
        <v>15</v>
      </c>
      <c r="E161" s="40" t="s">
        <v>1880</v>
      </c>
      <c r="F161" s="50"/>
      <c r="G161" s="41" t="s">
        <v>16</v>
      </c>
      <c r="H161" s="42">
        <v>141.55000000000001</v>
      </c>
      <c r="I161" s="42">
        <v>0.5</v>
      </c>
      <c r="J161" s="48">
        <v>1</v>
      </c>
      <c r="K161" s="48"/>
      <c r="L161" s="40" t="s">
        <v>1879</v>
      </c>
      <c r="M161" s="9" t="str">
        <f t="shared" si="3"/>
        <v/>
      </c>
      <c r="N161" s="56"/>
    </row>
    <row r="162" spans="1:14" x14ac:dyDescent="0.25">
      <c r="A162" s="62" t="s">
        <v>1878</v>
      </c>
      <c r="B162" s="43" t="s">
        <v>30</v>
      </c>
      <c r="C162" s="40" t="s">
        <v>454</v>
      </c>
      <c r="D162" s="40" t="s">
        <v>15</v>
      </c>
      <c r="E162" s="40" t="s">
        <v>496</v>
      </c>
      <c r="F162" s="13" t="s">
        <v>244</v>
      </c>
      <c r="G162" s="41" t="s">
        <v>16</v>
      </c>
      <c r="H162" s="42">
        <v>108.8</v>
      </c>
      <c r="I162" s="42">
        <v>0.5</v>
      </c>
      <c r="J162" s="48">
        <v>166</v>
      </c>
      <c r="K162" s="48"/>
      <c r="L162" s="40" t="s">
        <v>1877</v>
      </c>
      <c r="M162" s="9" t="str">
        <f t="shared" si="3"/>
        <v/>
      </c>
      <c r="N162" s="56"/>
    </row>
    <row r="163" spans="1:14" x14ac:dyDescent="0.25">
      <c r="A163" s="62" t="s">
        <v>1876</v>
      </c>
      <c r="B163" s="43" t="s">
        <v>30</v>
      </c>
      <c r="C163" s="40" t="s">
        <v>454</v>
      </c>
      <c r="D163" s="40" t="s">
        <v>15</v>
      </c>
      <c r="E163" s="40" t="s">
        <v>492</v>
      </c>
      <c r="F163" s="13" t="s">
        <v>244</v>
      </c>
      <c r="G163" s="41" t="s">
        <v>16</v>
      </c>
      <c r="H163" s="42">
        <v>66.650000000000006</v>
      </c>
      <c r="I163" s="42">
        <v>0.5</v>
      </c>
      <c r="J163" s="48">
        <v>120</v>
      </c>
      <c r="K163" s="48"/>
      <c r="L163" s="40" t="s">
        <v>1875</v>
      </c>
      <c r="M163" s="9" t="str">
        <f t="shared" si="3"/>
        <v/>
      </c>
      <c r="N163" s="56"/>
    </row>
    <row r="164" spans="1:14" x14ac:dyDescent="0.25">
      <c r="A164" s="62" t="s">
        <v>1874</v>
      </c>
      <c r="B164" s="43" t="s">
        <v>30</v>
      </c>
      <c r="C164" s="40" t="s">
        <v>454</v>
      </c>
      <c r="D164" s="40" t="s">
        <v>15</v>
      </c>
      <c r="E164" s="40" t="s">
        <v>507</v>
      </c>
      <c r="F164" s="13" t="s">
        <v>244</v>
      </c>
      <c r="G164" s="41" t="s">
        <v>16</v>
      </c>
      <c r="H164" s="42">
        <v>39.85</v>
      </c>
      <c r="I164" s="42">
        <v>0.5</v>
      </c>
      <c r="J164" s="48">
        <v>292</v>
      </c>
      <c r="K164" s="48"/>
      <c r="L164" s="40" t="s">
        <v>1873</v>
      </c>
      <c r="M164" s="9" t="str">
        <f t="shared" si="3"/>
        <v/>
      </c>
      <c r="N164" s="56"/>
    </row>
    <row r="165" spans="1:14" x14ac:dyDescent="0.25">
      <c r="A165" s="62" t="s">
        <v>455</v>
      </c>
      <c r="B165" s="43" t="s">
        <v>30</v>
      </c>
      <c r="C165" s="40" t="s">
        <v>454</v>
      </c>
      <c r="D165" s="40" t="s">
        <v>15</v>
      </c>
      <c r="E165" s="40" t="s">
        <v>258</v>
      </c>
      <c r="F165" s="13" t="s">
        <v>244</v>
      </c>
      <c r="G165" s="41" t="s">
        <v>16</v>
      </c>
      <c r="H165" s="42">
        <v>34.200000000000003</v>
      </c>
      <c r="I165" s="42">
        <v>0.5</v>
      </c>
      <c r="J165" s="48">
        <v>390</v>
      </c>
      <c r="K165" s="48"/>
      <c r="L165" s="40" t="s">
        <v>453</v>
      </c>
      <c r="M165" s="9" t="str">
        <f t="shared" si="3"/>
        <v/>
      </c>
      <c r="N165" s="56"/>
    </row>
    <row r="166" spans="1:14" x14ac:dyDescent="0.25">
      <c r="A166" s="62" t="s">
        <v>1872</v>
      </c>
      <c r="B166" s="43" t="s">
        <v>140</v>
      </c>
      <c r="C166" s="40" t="s">
        <v>1871</v>
      </c>
      <c r="D166" s="40" t="s">
        <v>15</v>
      </c>
      <c r="E166" s="40" t="s">
        <v>502</v>
      </c>
      <c r="F166" s="13"/>
      <c r="G166" s="41" t="s">
        <v>19</v>
      </c>
      <c r="H166" s="42">
        <v>92.9</v>
      </c>
      <c r="I166" s="42"/>
      <c r="J166" s="48">
        <v>126</v>
      </c>
      <c r="K166" s="48"/>
      <c r="L166" s="40" t="s">
        <v>1870</v>
      </c>
      <c r="M166" s="9" t="str">
        <f t="shared" si="3"/>
        <v/>
      </c>
      <c r="N166" s="56"/>
    </row>
    <row r="167" spans="1:14" x14ac:dyDescent="0.25">
      <c r="A167" s="62" t="s">
        <v>1869</v>
      </c>
      <c r="B167" s="43" t="s">
        <v>160</v>
      </c>
      <c r="C167" s="40" t="s">
        <v>1864</v>
      </c>
      <c r="D167" s="40" t="s">
        <v>15</v>
      </c>
      <c r="E167" s="40" t="s">
        <v>499</v>
      </c>
      <c r="F167" s="13"/>
      <c r="G167" s="41" t="s">
        <v>33</v>
      </c>
      <c r="H167" s="42">
        <v>149.25</v>
      </c>
      <c r="I167" s="42"/>
      <c r="J167" s="48">
        <v>53</v>
      </c>
      <c r="K167" s="48"/>
      <c r="L167" s="40" t="s">
        <v>1868</v>
      </c>
      <c r="M167" s="9" t="str">
        <f t="shared" si="3"/>
        <v/>
      </c>
      <c r="N167" s="56"/>
    </row>
    <row r="168" spans="1:14" x14ac:dyDescent="0.25">
      <c r="A168" s="62" t="s">
        <v>1867</v>
      </c>
      <c r="B168" s="43" t="s">
        <v>160</v>
      </c>
      <c r="C168" s="40" t="s">
        <v>1864</v>
      </c>
      <c r="D168" s="40" t="s">
        <v>15</v>
      </c>
      <c r="E168" s="40" t="s">
        <v>496</v>
      </c>
      <c r="F168" s="13" t="s">
        <v>244</v>
      </c>
      <c r="G168" s="41" t="s">
        <v>33</v>
      </c>
      <c r="H168" s="42">
        <v>114.8</v>
      </c>
      <c r="I168" s="42"/>
      <c r="J168" s="48">
        <v>63</v>
      </c>
      <c r="K168" s="48"/>
      <c r="L168" s="40" t="s">
        <v>1866</v>
      </c>
      <c r="M168" s="9" t="str">
        <f t="shared" si="3"/>
        <v/>
      </c>
      <c r="N168" s="56"/>
    </row>
    <row r="169" spans="1:14" x14ac:dyDescent="0.25">
      <c r="A169" s="62" t="s">
        <v>1865</v>
      </c>
      <c r="B169" s="43" t="s">
        <v>160</v>
      </c>
      <c r="C169" s="40" t="s">
        <v>1864</v>
      </c>
      <c r="D169" s="40" t="s">
        <v>15</v>
      </c>
      <c r="E169" s="40" t="s">
        <v>492</v>
      </c>
      <c r="F169" s="13" t="s">
        <v>244</v>
      </c>
      <c r="G169" s="41" t="s">
        <v>33</v>
      </c>
      <c r="H169" s="42">
        <v>70.3</v>
      </c>
      <c r="I169" s="42"/>
      <c r="J169" s="48">
        <v>71</v>
      </c>
      <c r="K169" s="48"/>
      <c r="L169" s="40" t="s">
        <v>1863</v>
      </c>
      <c r="M169" s="9" t="str">
        <f t="shared" si="3"/>
        <v/>
      </c>
      <c r="N169" s="56"/>
    </row>
    <row r="170" spans="1:14" x14ac:dyDescent="0.25">
      <c r="A170" s="62" t="s">
        <v>1862</v>
      </c>
      <c r="B170" s="43" t="s">
        <v>37</v>
      </c>
      <c r="C170" s="40" t="s">
        <v>451</v>
      </c>
      <c r="D170" s="40" t="s">
        <v>15</v>
      </c>
      <c r="E170" s="40" t="s">
        <v>499</v>
      </c>
      <c r="F170" s="13" t="s">
        <v>244</v>
      </c>
      <c r="G170" s="41" t="s">
        <v>16</v>
      </c>
      <c r="H170" s="42">
        <v>150.69999999999999</v>
      </c>
      <c r="I170" s="42">
        <v>2.75</v>
      </c>
      <c r="J170" s="48">
        <v>44</v>
      </c>
      <c r="K170" s="48"/>
      <c r="L170" s="40" t="s">
        <v>1861</v>
      </c>
      <c r="M170" s="9" t="str">
        <f t="shared" ref="M170:M233" si="4">IF(N170="","",H170-($M$7*H170))</f>
        <v/>
      </c>
      <c r="N170" s="56"/>
    </row>
    <row r="171" spans="1:14" x14ac:dyDescent="0.25">
      <c r="A171" s="62" t="s">
        <v>1860</v>
      </c>
      <c r="B171" s="43" t="s">
        <v>37</v>
      </c>
      <c r="C171" s="40" t="s">
        <v>451</v>
      </c>
      <c r="D171" s="40" t="s">
        <v>15</v>
      </c>
      <c r="E171" s="40" t="s">
        <v>496</v>
      </c>
      <c r="F171" s="13" t="s">
        <v>244</v>
      </c>
      <c r="G171" s="41" t="s">
        <v>16</v>
      </c>
      <c r="H171" s="42">
        <v>115.9</v>
      </c>
      <c r="I171" s="42">
        <v>2.75</v>
      </c>
      <c r="J171" s="48">
        <v>205</v>
      </c>
      <c r="K171" s="59"/>
      <c r="L171" s="40" t="s">
        <v>1859</v>
      </c>
      <c r="M171" s="9" t="str">
        <f t="shared" si="4"/>
        <v/>
      </c>
      <c r="N171" s="56"/>
    </row>
    <row r="172" spans="1:14" x14ac:dyDescent="0.25">
      <c r="A172" s="62" t="s">
        <v>1858</v>
      </c>
      <c r="B172" s="43" t="s">
        <v>37</v>
      </c>
      <c r="C172" s="40" t="s">
        <v>451</v>
      </c>
      <c r="D172" s="40" t="s">
        <v>15</v>
      </c>
      <c r="E172" s="40" t="s">
        <v>502</v>
      </c>
      <c r="F172" s="13" t="s">
        <v>244</v>
      </c>
      <c r="G172" s="41" t="s">
        <v>16</v>
      </c>
      <c r="H172" s="42">
        <v>93.85</v>
      </c>
      <c r="I172" s="42">
        <v>2.75</v>
      </c>
      <c r="J172" s="48">
        <v>250</v>
      </c>
      <c r="K172" s="48"/>
      <c r="L172" s="40" t="s">
        <v>1857</v>
      </c>
      <c r="M172" s="9" t="str">
        <f t="shared" si="4"/>
        <v/>
      </c>
      <c r="N172" s="56"/>
    </row>
    <row r="173" spans="1:14" x14ac:dyDescent="0.25">
      <c r="A173" s="62" t="s">
        <v>1856</v>
      </c>
      <c r="B173" s="43" t="s">
        <v>37</v>
      </c>
      <c r="C173" s="40" t="s">
        <v>451</v>
      </c>
      <c r="D173" s="40" t="s">
        <v>15</v>
      </c>
      <c r="E173" s="40" t="s">
        <v>492</v>
      </c>
      <c r="F173" s="13"/>
      <c r="G173" s="41" t="s">
        <v>16</v>
      </c>
      <c r="H173" s="42">
        <v>77.2</v>
      </c>
      <c r="I173" s="42">
        <v>2.75</v>
      </c>
      <c r="J173" s="11">
        <v>394</v>
      </c>
      <c r="K173" s="48"/>
      <c r="L173" s="40" t="s">
        <v>1855</v>
      </c>
      <c r="M173" s="9" t="str">
        <f t="shared" si="4"/>
        <v/>
      </c>
      <c r="N173" s="56"/>
    </row>
    <row r="174" spans="1:14" x14ac:dyDescent="0.25">
      <c r="A174" s="62" t="s">
        <v>452</v>
      </c>
      <c r="B174" s="43" t="s">
        <v>37</v>
      </c>
      <c r="C174" s="40" t="s">
        <v>451</v>
      </c>
      <c r="D174" s="40" t="s">
        <v>15</v>
      </c>
      <c r="E174" s="40" t="s">
        <v>258</v>
      </c>
      <c r="F174" s="13" t="s">
        <v>244</v>
      </c>
      <c r="G174" s="41" t="s">
        <v>16</v>
      </c>
      <c r="H174" s="42">
        <v>37.5</v>
      </c>
      <c r="I174" s="42">
        <v>2.75</v>
      </c>
      <c r="J174" s="11">
        <v>500</v>
      </c>
      <c r="K174" s="48"/>
      <c r="L174" s="40" t="s">
        <v>450</v>
      </c>
      <c r="M174" s="9" t="str">
        <f t="shared" si="4"/>
        <v/>
      </c>
      <c r="N174" s="56"/>
    </row>
    <row r="175" spans="1:14" x14ac:dyDescent="0.25">
      <c r="A175" s="62" t="s">
        <v>1854</v>
      </c>
      <c r="B175" s="43" t="s">
        <v>37</v>
      </c>
      <c r="C175" s="40" t="s">
        <v>451</v>
      </c>
      <c r="D175" s="40" t="s">
        <v>36</v>
      </c>
      <c r="E175" s="40" t="s">
        <v>502</v>
      </c>
      <c r="F175" s="13"/>
      <c r="G175" s="41" t="s">
        <v>16</v>
      </c>
      <c r="H175" s="42">
        <v>93.85</v>
      </c>
      <c r="I175" s="42">
        <v>2.75</v>
      </c>
      <c r="J175" s="48">
        <v>198</v>
      </c>
      <c r="K175" s="48"/>
      <c r="L175" s="40" t="s">
        <v>1853</v>
      </c>
      <c r="M175" s="9" t="str">
        <f t="shared" si="4"/>
        <v/>
      </c>
      <c r="N175" s="56"/>
    </row>
    <row r="176" spans="1:14" x14ac:dyDescent="0.25">
      <c r="A176" s="62" t="s">
        <v>2149</v>
      </c>
      <c r="B176" s="43" t="s">
        <v>38</v>
      </c>
      <c r="C176" s="40" t="s">
        <v>1851</v>
      </c>
      <c r="D176" s="40" t="s">
        <v>15</v>
      </c>
      <c r="E176" s="40" t="s">
        <v>1923</v>
      </c>
      <c r="F176" s="13"/>
      <c r="G176" s="41" t="s">
        <v>19</v>
      </c>
      <c r="H176" s="42">
        <v>120</v>
      </c>
      <c r="I176" s="42">
        <v>2</v>
      </c>
      <c r="J176" s="48">
        <v>10</v>
      </c>
      <c r="K176" s="48"/>
      <c r="L176" s="40" t="s">
        <v>2173</v>
      </c>
      <c r="M176" s="9" t="str">
        <f t="shared" si="4"/>
        <v/>
      </c>
      <c r="N176" s="56"/>
    </row>
    <row r="177" spans="1:14" x14ac:dyDescent="0.25">
      <c r="A177" s="62" t="s">
        <v>1852</v>
      </c>
      <c r="B177" s="43" t="s">
        <v>38</v>
      </c>
      <c r="C177" s="40" t="s">
        <v>1851</v>
      </c>
      <c r="D177" s="40" t="s">
        <v>15</v>
      </c>
      <c r="E177" s="40" t="s">
        <v>492</v>
      </c>
      <c r="F177" s="13" t="s">
        <v>244</v>
      </c>
      <c r="G177" s="41" t="s">
        <v>19</v>
      </c>
      <c r="H177" s="42">
        <v>66.95</v>
      </c>
      <c r="I177" s="42">
        <v>2</v>
      </c>
      <c r="J177" s="48">
        <v>14</v>
      </c>
      <c r="K177" s="48"/>
      <c r="L177" s="40" t="s">
        <v>1850</v>
      </c>
      <c r="M177" s="9" t="str">
        <f t="shared" si="4"/>
        <v/>
      </c>
      <c r="N177" s="56"/>
    </row>
    <row r="178" spans="1:14" x14ac:dyDescent="0.25">
      <c r="A178" s="62" t="s">
        <v>1849</v>
      </c>
      <c r="B178" s="43" t="s">
        <v>39</v>
      </c>
      <c r="C178" s="40" t="s">
        <v>1848</v>
      </c>
      <c r="D178" s="40" t="s">
        <v>15</v>
      </c>
      <c r="E178" s="40" t="s">
        <v>496</v>
      </c>
      <c r="F178" s="13" t="s">
        <v>244</v>
      </c>
      <c r="G178" s="41" t="s">
        <v>19</v>
      </c>
      <c r="H178" s="42">
        <v>92.1</v>
      </c>
      <c r="I178" s="42"/>
      <c r="J178" s="48">
        <v>141</v>
      </c>
      <c r="K178" s="48"/>
      <c r="L178" s="40" t="s">
        <v>1847</v>
      </c>
      <c r="M178" s="9" t="str">
        <f t="shared" si="4"/>
        <v/>
      </c>
      <c r="N178" s="56"/>
    </row>
    <row r="179" spans="1:14" x14ac:dyDescent="0.25">
      <c r="A179" s="62" t="s">
        <v>449</v>
      </c>
      <c r="B179" s="43" t="s">
        <v>446</v>
      </c>
      <c r="C179" s="40" t="s">
        <v>445</v>
      </c>
      <c r="D179" s="40" t="s">
        <v>15</v>
      </c>
      <c r="E179" s="40" t="s">
        <v>258</v>
      </c>
      <c r="F179" s="13" t="s">
        <v>244</v>
      </c>
      <c r="G179" s="41" t="s">
        <v>19</v>
      </c>
      <c r="H179" s="42">
        <v>33.549999999999997</v>
      </c>
      <c r="I179" s="42"/>
      <c r="J179" s="48">
        <v>61</v>
      </c>
      <c r="K179" s="48"/>
      <c r="L179" s="40" t="s">
        <v>448</v>
      </c>
      <c r="M179" s="9" t="str">
        <f t="shared" si="4"/>
        <v/>
      </c>
      <c r="N179" s="56"/>
    </row>
    <row r="180" spans="1:14" x14ac:dyDescent="0.25">
      <c r="A180" s="62" t="s">
        <v>447</v>
      </c>
      <c r="B180" s="43" t="s">
        <v>446</v>
      </c>
      <c r="C180" s="40" t="s">
        <v>445</v>
      </c>
      <c r="D180" s="40" t="s">
        <v>15</v>
      </c>
      <c r="E180" s="40" t="s">
        <v>251</v>
      </c>
      <c r="F180" s="13" t="s">
        <v>244</v>
      </c>
      <c r="G180" s="41" t="s">
        <v>19</v>
      </c>
      <c r="H180" s="42">
        <v>33.549999999999997</v>
      </c>
      <c r="I180" s="42"/>
      <c r="J180" s="11">
        <v>500</v>
      </c>
      <c r="K180" s="48"/>
      <c r="L180" s="40" t="s">
        <v>444</v>
      </c>
      <c r="M180" s="9" t="str">
        <f t="shared" si="4"/>
        <v/>
      </c>
      <c r="N180" s="56"/>
    </row>
    <row r="181" spans="1:14" ht="15.75" x14ac:dyDescent="0.25">
      <c r="A181" s="62" t="s">
        <v>1846</v>
      </c>
      <c r="B181" s="43" t="s">
        <v>41</v>
      </c>
      <c r="C181" s="40" t="s">
        <v>1843</v>
      </c>
      <c r="D181" s="40" t="s">
        <v>15</v>
      </c>
      <c r="E181" s="40" t="s">
        <v>1025</v>
      </c>
      <c r="F181" s="50"/>
      <c r="G181" s="41" t="s">
        <v>20</v>
      </c>
      <c r="H181" s="42">
        <v>220</v>
      </c>
      <c r="I181" s="42">
        <v>1</v>
      </c>
      <c r="J181" s="11"/>
      <c r="K181" s="48">
        <v>4</v>
      </c>
      <c r="L181" s="40" t="s">
        <v>1845</v>
      </c>
      <c r="M181" s="9" t="str">
        <f t="shared" si="4"/>
        <v/>
      </c>
      <c r="N181" s="56"/>
    </row>
    <row r="182" spans="1:14" x14ac:dyDescent="0.25">
      <c r="A182" s="62" t="s">
        <v>1844</v>
      </c>
      <c r="B182" s="43" t="s">
        <v>41</v>
      </c>
      <c r="C182" s="40" t="s">
        <v>1843</v>
      </c>
      <c r="D182" s="40" t="s">
        <v>15</v>
      </c>
      <c r="E182" s="40" t="s">
        <v>501</v>
      </c>
      <c r="F182" s="13"/>
      <c r="G182" s="41" t="s">
        <v>20</v>
      </c>
      <c r="H182" s="42">
        <v>208.75</v>
      </c>
      <c r="I182" s="42">
        <v>1</v>
      </c>
      <c r="J182" s="48"/>
      <c r="K182" s="48">
        <v>20</v>
      </c>
      <c r="L182" s="40" t="s">
        <v>1842</v>
      </c>
      <c r="M182" s="9" t="str">
        <f t="shared" si="4"/>
        <v/>
      </c>
      <c r="N182" s="56"/>
    </row>
    <row r="183" spans="1:14" x14ac:dyDescent="0.25">
      <c r="A183" s="62" t="s">
        <v>2424</v>
      </c>
      <c r="B183" s="43" t="s">
        <v>41</v>
      </c>
      <c r="C183" s="40" t="s">
        <v>1843</v>
      </c>
      <c r="D183" s="40" t="s">
        <v>15</v>
      </c>
      <c r="E183" s="40" t="s">
        <v>496</v>
      </c>
      <c r="F183" s="13"/>
      <c r="G183" s="41" t="s">
        <v>20</v>
      </c>
      <c r="H183" s="42">
        <v>140.4</v>
      </c>
      <c r="I183" s="42">
        <v>1</v>
      </c>
      <c r="J183" s="11">
        <v>2</v>
      </c>
      <c r="K183" s="48"/>
      <c r="L183" s="40" t="s">
        <v>2425</v>
      </c>
      <c r="M183" s="9" t="str">
        <f t="shared" si="4"/>
        <v/>
      </c>
      <c r="N183" s="56"/>
    </row>
    <row r="184" spans="1:14" x14ac:dyDescent="0.25">
      <c r="A184" s="62" t="s">
        <v>2150</v>
      </c>
      <c r="B184" s="43" t="s">
        <v>41</v>
      </c>
      <c r="C184" s="40" t="s">
        <v>1843</v>
      </c>
      <c r="D184" s="40" t="s">
        <v>15</v>
      </c>
      <c r="E184" s="40" t="s">
        <v>502</v>
      </c>
      <c r="F184" s="13" t="s">
        <v>244</v>
      </c>
      <c r="G184" s="41" t="s">
        <v>20</v>
      </c>
      <c r="H184" s="42">
        <v>116.45</v>
      </c>
      <c r="I184" s="42">
        <v>1</v>
      </c>
      <c r="J184" s="11">
        <v>4</v>
      </c>
      <c r="K184" s="48">
        <v>13</v>
      </c>
      <c r="L184" s="40" t="s">
        <v>2174</v>
      </c>
      <c r="M184" s="9" t="str">
        <f t="shared" si="4"/>
        <v/>
      </c>
      <c r="N184" s="56"/>
    </row>
    <row r="185" spans="1:14" x14ac:dyDescent="0.25">
      <c r="A185" s="62" t="s">
        <v>2151</v>
      </c>
      <c r="B185" s="43" t="s">
        <v>2152</v>
      </c>
      <c r="C185" s="40" t="s">
        <v>2153</v>
      </c>
      <c r="D185" s="40" t="s">
        <v>15</v>
      </c>
      <c r="E185" s="40" t="s">
        <v>499</v>
      </c>
      <c r="F185" s="13"/>
      <c r="G185" s="41" t="s">
        <v>20</v>
      </c>
      <c r="H185" s="42">
        <v>170.45</v>
      </c>
      <c r="I185" s="42">
        <v>1.5</v>
      </c>
      <c r="J185" s="48">
        <v>2</v>
      </c>
      <c r="K185" s="48"/>
      <c r="L185" s="40" t="s">
        <v>2175</v>
      </c>
      <c r="M185" s="9" t="str">
        <f t="shared" si="4"/>
        <v/>
      </c>
      <c r="N185" s="56"/>
    </row>
    <row r="186" spans="1:14" x14ac:dyDescent="0.25">
      <c r="A186" s="62" t="s">
        <v>1841</v>
      </c>
      <c r="B186" s="43" t="s">
        <v>40</v>
      </c>
      <c r="C186" s="40" t="s">
        <v>1832</v>
      </c>
      <c r="D186" s="40" t="s">
        <v>15</v>
      </c>
      <c r="E186" s="40" t="s">
        <v>1025</v>
      </c>
      <c r="F186" s="13"/>
      <c r="G186" s="41" t="s">
        <v>19</v>
      </c>
      <c r="H186" s="42">
        <v>226.3</v>
      </c>
      <c r="I186" s="42">
        <v>0.5</v>
      </c>
      <c r="J186" s="48">
        <v>1</v>
      </c>
      <c r="K186" s="48"/>
      <c r="L186" s="40" t="s">
        <v>1840</v>
      </c>
      <c r="M186" s="9" t="str">
        <f t="shared" si="4"/>
        <v/>
      </c>
      <c r="N186" s="56"/>
    </row>
    <row r="187" spans="1:14" x14ac:dyDescent="0.25">
      <c r="A187" s="62" t="s">
        <v>1839</v>
      </c>
      <c r="B187" s="43" t="s">
        <v>40</v>
      </c>
      <c r="C187" s="40" t="s">
        <v>1832</v>
      </c>
      <c r="D187" s="40" t="s">
        <v>15</v>
      </c>
      <c r="E187" s="40" t="s">
        <v>501</v>
      </c>
      <c r="F187" s="13"/>
      <c r="G187" s="41" t="s">
        <v>19</v>
      </c>
      <c r="H187" s="42">
        <v>208.15</v>
      </c>
      <c r="I187" s="42">
        <v>0.5</v>
      </c>
      <c r="J187" s="48">
        <v>5</v>
      </c>
      <c r="K187" s="48">
        <v>19</v>
      </c>
      <c r="L187" s="40" t="s">
        <v>1838</v>
      </c>
      <c r="M187" s="9" t="str">
        <f t="shared" si="4"/>
        <v/>
      </c>
      <c r="N187" s="56"/>
    </row>
    <row r="188" spans="1:14" x14ac:dyDescent="0.25">
      <c r="A188" s="62" t="s">
        <v>2426</v>
      </c>
      <c r="B188" s="43" t="s">
        <v>40</v>
      </c>
      <c r="C188" s="40" t="s">
        <v>1832</v>
      </c>
      <c r="D188" s="40" t="s">
        <v>15</v>
      </c>
      <c r="E188" s="40" t="s">
        <v>529</v>
      </c>
      <c r="F188" s="13"/>
      <c r="G188" s="41" t="s">
        <v>19</v>
      </c>
      <c r="H188" s="42">
        <v>192.6</v>
      </c>
      <c r="I188" s="42">
        <v>0.5</v>
      </c>
      <c r="J188" s="11">
        <v>7</v>
      </c>
      <c r="K188" s="48"/>
      <c r="L188" s="40" t="s">
        <v>2427</v>
      </c>
      <c r="M188" s="9" t="str">
        <f t="shared" si="4"/>
        <v/>
      </c>
      <c r="N188" s="56"/>
    </row>
    <row r="189" spans="1:14" x14ac:dyDescent="0.25">
      <c r="A189" s="62" t="s">
        <v>1837</v>
      </c>
      <c r="B189" s="43" t="s">
        <v>40</v>
      </c>
      <c r="C189" s="40" t="s">
        <v>1832</v>
      </c>
      <c r="D189" s="40" t="s">
        <v>15</v>
      </c>
      <c r="E189" s="40" t="s">
        <v>496</v>
      </c>
      <c r="F189" s="13"/>
      <c r="G189" s="41" t="s">
        <v>19</v>
      </c>
      <c r="H189" s="42">
        <v>146.30000000000001</v>
      </c>
      <c r="I189" s="42">
        <v>0.5</v>
      </c>
      <c r="J189" s="48">
        <v>100</v>
      </c>
      <c r="K189" s="48">
        <v>149</v>
      </c>
      <c r="L189" s="40" t="s">
        <v>1836</v>
      </c>
      <c r="M189" s="9" t="str">
        <f t="shared" si="4"/>
        <v/>
      </c>
      <c r="N189" s="56"/>
    </row>
    <row r="190" spans="1:14" x14ac:dyDescent="0.25">
      <c r="A190" s="62" t="s">
        <v>1835</v>
      </c>
      <c r="B190" s="43" t="s">
        <v>40</v>
      </c>
      <c r="C190" s="40" t="s">
        <v>1832</v>
      </c>
      <c r="D190" s="40" t="s">
        <v>15</v>
      </c>
      <c r="E190" s="40" t="s">
        <v>492</v>
      </c>
      <c r="F190" s="13" t="s">
        <v>244</v>
      </c>
      <c r="G190" s="41" t="s">
        <v>19</v>
      </c>
      <c r="H190" s="42">
        <v>85.65</v>
      </c>
      <c r="I190" s="42">
        <v>0.5</v>
      </c>
      <c r="J190" s="48">
        <v>123</v>
      </c>
      <c r="K190" s="48"/>
      <c r="L190" s="40" t="s">
        <v>1834</v>
      </c>
      <c r="M190" s="9" t="str">
        <f t="shared" si="4"/>
        <v/>
      </c>
      <c r="N190" s="56"/>
    </row>
    <row r="191" spans="1:14" x14ac:dyDescent="0.25">
      <c r="A191" s="62" t="s">
        <v>1833</v>
      </c>
      <c r="B191" s="43" t="s">
        <v>40</v>
      </c>
      <c r="C191" s="40" t="s">
        <v>1832</v>
      </c>
      <c r="D191" s="40" t="s">
        <v>15</v>
      </c>
      <c r="E191" s="40" t="s">
        <v>507</v>
      </c>
      <c r="F191" s="13" t="s">
        <v>244</v>
      </c>
      <c r="G191" s="41" t="s">
        <v>19</v>
      </c>
      <c r="H191" s="42">
        <v>57.55</v>
      </c>
      <c r="I191" s="42">
        <v>0.5</v>
      </c>
      <c r="J191" s="48">
        <v>92</v>
      </c>
      <c r="K191" s="48"/>
      <c r="L191" s="40" t="s">
        <v>1831</v>
      </c>
      <c r="M191" s="9" t="str">
        <f t="shared" si="4"/>
        <v/>
      </c>
      <c r="N191" s="56"/>
    </row>
    <row r="192" spans="1:14" x14ac:dyDescent="0.25">
      <c r="A192" s="62" t="s">
        <v>1830</v>
      </c>
      <c r="B192" s="43" t="s">
        <v>42</v>
      </c>
      <c r="C192" s="40" t="s">
        <v>1829</v>
      </c>
      <c r="D192" s="40" t="s">
        <v>15</v>
      </c>
      <c r="E192" s="40" t="s">
        <v>492</v>
      </c>
      <c r="F192" s="13" t="s">
        <v>244</v>
      </c>
      <c r="G192" s="41" t="s">
        <v>20</v>
      </c>
      <c r="H192" s="42">
        <v>85.65</v>
      </c>
      <c r="I192" s="42">
        <v>1.5</v>
      </c>
      <c r="J192" s="48">
        <v>20</v>
      </c>
      <c r="K192" s="48"/>
      <c r="L192" s="40" t="s">
        <v>1828</v>
      </c>
      <c r="M192" s="9" t="str">
        <f t="shared" si="4"/>
        <v/>
      </c>
      <c r="N192" s="56"/>
    </row>
    <row r="193" spans="1:14" x14ac:dyDescent="0.25">
      <c r="A193" s="62" t="s">
        <v>1827</v>
      </c>
      <c r="B193" s="43" t="s">
        <v>183</v>
      </c>
      <c r="C193" s="40" t="s">
        <v>1823</v>
      </c>
      <c r="D193" s="40" t="s">
        <v>15</v>
      </c>
      <c r="E193" s="40" t="s">
        <v>496</v>
      </c>
      <c r="F193" s="13"/>
      <c r="G193" s="41" t="s">
        <v>16</v>
      </c>
      <c r="H193" s="42">
        <v>127.6</v>
      </c>
      <c r="I193" s="42">
        <v>0.75</v>
      </c>
      <c r="J193" s="48">
        <v>66</v>
      </c>
      <c r="K193" s="48"/>
      <c r="L193" s="40" t="s">
        <v>1826</v>
      </c>
      <c r="M193" s="9" t="str">
        <f t="shared" si="4"/>
        <v/>
      </c>
      <c r="N193" s="56"/>
    </row>
    <row r="194" spans="1:14" x14ac:dyDescent="0.25">
      <c r="A194" s="62" t="s">
        <v>1825</v>
      </c>
      <c r="B194" s="43" t="s">
        <v>183</v>
      </c>
      <c r="C194" s="40" t="s">
        <v>1823</v>
      </c>
      <c r="D194" s="40" t="s">
        <v>15</v>
      </c>
      <c r="E194" s="40" t="s">
        <v>502</v>
      </c>
      <c r="F194" s="13" t="s">
        <v>244</v>
      </c>
      <c r="G194" s="41" t="s">
        <v>16</v>
      </c>
      <c r="H194" s="42">
        <v>116.45</v>
      </c>
      <c r="I194" s="42">
        <v>0.75</v>
      </c>
      <c r="J194" s="48">
        <v>222</v>
      </c>
      <c r="K194" s="48"/>
      <c r="L194" s="40" t="s">
        <v>1824</v>
      </c>
      <c r="M194" s="9" t="str">
        <f t="shared" si="4"/>
        <v/>
      </c>
      <c r="N194" s="56"/>
    </row>
    <row r="195" spans="1:14" x14ac:dyDescent="0.25">
      <c r="A195" s="62" t="s">
        <v>2333</v>
      </c>
      <c r="B195" s="43" t="s">
        <v>44</v>
      </c>
      <c r="C195" s="40" t="s">
        <v>1815</v>
      </c>
      <c r="D195" s="40" t="s">
        <v>15</v>
      </c>
      <c r="E195" s="40" t="s">
        <v>499</v>
      </c>
      <c r="F195" s="13" t="s">
        <v>244</v>
      </c>
      <c r="G195" s="41" t="s">
        <v>19</v>
      </c>
      <c r="H195" s="42">
        <v>142.15</v>
      </c>
      <c r="I195" s="42">
        <v>1.0900000000000001</v>
      </c>
      <c r="J195" s="11">
        <v>4</v>
      </c>
      <c r="K195" s="48"/>
      <c r="L195" s="40" t="s">
        <v>2334</v>
      </c>
      <c r="M195" s="9" t="str">
        <f t="shared" si="4"/>
        <v/>
      </c>
      <c r="N195" s="56"/>
    </row>
    <row r="196" spans="1:14" x14ac:dyDescent="0.25">
      <c r="A196" s="62" t="s">
        <v>2154</v>
      </c>
      <c r="B196" s="43" t="s">
        <v>44</v>
      </c>
      <c r="C196" s="40" t="s">
        <v>1815</v>
      </c>
      <c r="D196" s="40" t="s">
        <v>15</v>
      </c>
      <c r="E196" s="40" t="s">
        <v>649</v>
      </c>
      <c r="F196" s="13" t="s">
        <v>244</v>
      </c>
      <c r="G196" s="41" t="s">
        <v>19</v>
      </c>
      <c r="H196" s="42">
        <v>90.3</v>
      </c>
      <c r="I196" s="42">
        <v>1.0900000000000001</v>
      </c>
      <c r="J196" s="48">
        <v>10</v>
      </c>
      <c r="K196" s="48"/>
      <c r="L196" s="40" t="s">
        <v>2176</v>
      </c>
      <c r="M196" s="9" t="str">
        <f t="shared" si="4"/>
        <v/>
      </c>
      <c r="N196" s="56"/>
    </row>
    <row r="197" spans="1:14" x14ac:dyDescent="0.25">
      <c r="A197" s="62" t="s">
        <v>2379</v>
      </c>
      <c r="B197" s="43" t="s">
        <v>44</v>
      </c>
      <c r="C197" s="40" t="s">
        <v>1815</v>
      </c>
      <c r="D197" s="40" t="s">
        <v>15</v>
      </c>
      <c r="E197" s="40" t="s">
        <v>492</v>
      </c>
      <c r="F197" s="13" t="s">
        <v>244</v>
      </c>
      <c r="G197" s="41" t="s">
        <v>19</v>
      </c>
      <c r="H197" s="42">
        <v>70.150000000000006</v>
      </c>
      <c r="I197" s="42">
        <v>1.0900000000000001</v>
      </c>
      <c r="J197" s="11">
        <v>36</v>
      </c>
      <c r="K197" s="48"/>
      <c r="L197" s="40" t="s">
        <v>2380</v>
      </c>
      <c r="M197" s="9" t="str">
        <f t="shared" si="4"/>
        <v/>
      </c>
      <c r="N197" s="56"/>
    </row>
    <row r="198" spans="1:14" x14ac:dyDescent="0.25">
      <c r="A198" s="62" t="s">
        <v>1822</v>
      </c>
      <c r="B198" s="43" t="s">
        <v>44</v>
      </c>
      <c r="C198" s="40" t="s">
        <v>1815</v>
      </c>
      <c r="D198" s="40" t="s">
        <v>2258</v>
      </c>
      <c r="E198" s="40" t="s">
        <v>851</v>
      </c>
      <c r="F198" s="13" t="s">
        <v>244</v>
      </c>
      <c r="G198" s="41" t="s">
        <v>19</v>
      </c>
      <c r="H198" s="42">
        <v>126.5</v>
      </c>
      <c r="I198" s="42">
        <v>1.0900000000000001</v>
      </c>
      <c r="J198" s="48">
        <v>143</v>
      </c>
      <c r="K198" s="48"/>
      <c r="L198" s="40" t="s">
        <v>1821</v>
      </c>
      <c r="M198" s="9" t="str">
        <f t="shared" si="4"/>
        <v/>
      </c>
      <c r="N198" s="56"/>
    </row>
    <row r="199" spans="1:14" x14ac:dyDescent="0.25">
      <c r="A199" s="62" t="s">
        <v>1820</v>
      </c>
      <c r="B199" s="43" t="s">
        <v>44</v>
      </c>
      <c r="C199" s="40" t="s">
        <v>1815</v>
      </c>
      <c r="D199" s="40" t="s">
        <v>2258</v>
      </c>
      <c r="E199" s="40" t="s">
        <v>1468</v>
      </c>
      <c r="F199" s="13" t="s">
        <v>244</v>
      </c>
      <c r="G199" s="41" t="s">
        <v>19</v>
      </c>
      <c r="H199" s="42">
        <v>103.7</v>
      </c>
      <c r="I199" s="42">
        <v>1.0900000000000001</v>
      </c>
      <c r="J199" s="48">
        <v>14</v>
      </c>
      <c r="K199" s="48"/>
      <c r="L199" s="40" t="s">
        <v>1819</v>
      </c>
      <c r="M199" s="9" t="str">
        <f t="shared" si="4"/>
        <v/>
      </c>
      <c r="N199" s="56"/>
    </row>
    <row r="200" spans="1:14" x14ac:dyDescent="0.25">
      <c r="A200" s="62" t="s">
        <v>1818</v>
      </c>
      <c r="B200" s="43" t="s">
        <v>44</v>
      </c>
      <c r="C200" s="40" t="s">
        <v>1815</v>
      </c>
      <c r="D200" s="40" t="s">
        <v>2258</v>
      </c>
      <c r="E200" s="40" t="s">
        <v>492</v>
      </c>
      <c r="F200" s="13" t="s">
        <v>244</v>
      </c>
      <c r="G200" s="41" t="s">
        <v>19</v>
      </c>
      <c r="H200" s="42">
        <v>75.3</v>
      </c>
      <c r="I200" s="42">
        <v>1.0900000000000001</v>
      </c>
      <c r="J200" s="48">
        <v>246</v>
      </c>
      <c r="K200" s="48"/>
      <c r="L200" s="40" t="s">
        <v>1817</v>
      </c>
      <c r="M200" s="9" t="str">
        <f t="shared" si="4"/>
        <v/>
      </c>
      <c r="N200" s="56"/>
    </row>
    <row r="201" spans="1:14" x14ac:dyDescent="0.25">
      <c r="A201" s="62" t="s">
        <v>1816</v>
      </c>
      <c r="B201" s="43" t="s">
        <v>44</v>
      </c>
      <c r="C201" s="40" t="s">
        <v>1815</v>
      </c>
      <c r="D201" s="40" t="s">
        <v>2258</v>
      </c>
      <c r="E201" s="40" t="s">
        <v>507</v>
      </c>
      <c r="F201" s="13"/>
      <c r="G201" s="41" t="s">
        <v>19</v>
      </c>
      <c r="H201" s="42">
        <v>61.65</v>
      </c>
      <c r="I201" s="42">
        <v>1.0900000000000001</v>
      </c>
      <c r="J201" s="48">
        <v>8</v>
      </c>
      <c r="K201" s="48"/>
      <c r="L201" s="40" t="s">
        <v>1814</v>
      </c>
      <c r="M201" s="9" t="str">
        <f t="shared" si="4"/>
        <v/>
      </c>
      <c r="N201" s="56"/>
    </row>
    <row r="202" spans="1:14" x14ac:dyDescent="0.25">
      <c r="A202" s="62" t="s">
        <v>1813</v>
      </c>
      <c r="B202" s="43" t="s">
        <v>43</v>
      </c>
      <c r="C202" s="40" t="s">
        <v>1812</v>
      </c>
      <c r="D202" s="40" t="s">
        <v>15</v>
      </c>
      <c r="E202" s="40" t="s">
        <v>492</v>
      </c>
      <c r="F202" s="13" t="s">
        <v>244</v>
      </c>
      <c r="G202" s="41" t="s">
        <v>19</v>
      </c>
      <c r="H202" s="42">
        <v>69.2</v>
      </c>
      <c r="I202" s="42">
        <v>1.25</v>
      </c>
      <c r="J202" s="48">
        <v>43</v>
      </c>
      <c r="K202" s="48"/>
      <c r="L202" s="40" t="s">
        <v>1811</v>
      </c>
      <c r="M202" s="9" t="str">
        <f t="shared" si="4"/>
        <v/>
      </c>
      <c r="N202" s="56"/>
    </row>
    <row r="203" spans="1:14" x14ac:dyDescent="0.25">
      <c r="A203" s="62" t="s">
        <v>1810</v>
      </c>
      <c r="B203" s="43" t="s">
        <v>46</v>
      </c>
      <c r="C203" s="40" t="s">
        <v>1803</v>
      </c>
      <c r="D203" s="40" t="s">
        <v>15</v>
      </c>
      <c r="E203" s="40" t="s">
        <v>501</v>
      </c>
      <c r="F203" s="13" t="s">
        <v>244</v>
      </c>
      <c r="G203" s="41" t="s">
        <v>16</v>
      </c>
      <c r="H203" s="42">
        <v>174.35</v>
      </c>
      <c r="I203" s="42">
        <v>2</v>
      </c>
      <c r="J203" s="48">
        <v>121</v>
      </c>
      <c r="K203" s="48"/>
      <c r="L203" s="40" t="s">
        <v>1809</v>
      </c>
      <c r="M203" s="9" t="str">
        <f t="shared" si="4"/>
        <v/>
      </c>
      <c r="N203" s="56"/>
    </row>
    <row r="204" spans="1:14" ht="15.75" x14ac:dyDescent="0.25">
      <c r="A204" s="62" t="s">
        <v>1808</v>
      </c>
      <c r="B204" s="43" t="s">
        <v>46</v>
      </c>
      <c r="C204" s="40" t="s">
        <v>1803</v>
      </c>
      <c r="D204" s="40" t="s">
        <v>15</v>
      </c>
      <c r="E204" s="40" t="s">
        <v>529</v>
      </c>
      <c r="F204" s="50"/>
      <c r="G204" s="41" t="s">
        <v>16</v>
      </c>
      <c r="H204" s="42">
        <v>165</v>
      </c>
      <c r="I204" s="42">
        <v>2</v>
      </c>
      <c r="J204" s="48">
        <v>8</v>
      </c>
      <c r="K204" s="48"/>
      <c r="L204" s="40" t="s">
        <v>1807</v>
      </c>
      <c r="M204" s="9" t="str">
        <f t="shared" si="4"/>
        <v/>
      </c>
      <c r="N204" s="56"/>
    </row>
    <row r="205" spans="1:14" x14ac:dyDescent="0.25">
      <c r="A205" s="62" t="s">
        <v>2155</v>
      </c>
      <c r="B205" s="43" t="s">
        <v>46</v>
      </c>
      <c r="C205" s="40" t="s">
        <v>1803</v>
      </c>
      <c r="D205" s="40" t="s">
        <v>15</v>
      </c>
      <c r="E205" s="40" t="s">
        <v>499</v>
      </c>
      <c r="F205" s="13" t="s">
        <v>244</v>
      </c>
      <c r="G205" s="41" t="s">
        <v>16</v>
      </c>
      <c r="H205" s="42">
        <v>156.69999999999999</v>
      </c>
      <c r="I205" s="42">
        <v>2</v>
      </c>
      <c r="J205" s="48">
        <v>2</v>
      </c>
      <c r="K205" s="48"/>
      <c r="L205" s="40" t="s">
        <v>2177</v>
      </c>
      <c r="M205" s="9" t="str">
        <f t="shared" si="4"/>
        <v/>
      </c>
      <c r="N205" s="56"/>
    </row>
    <row r="206" spans="1:14" x14ac:dyDescent="0.25">
      <c r="A206" s="62" t="s">
        <v>1806</v>
      </c>
      <c r="B206" s="43" t="s">
        <v>46</v>
      </c>
      <c r="C206" s="40" t="s">
        <v>1803</v>
      </c>
      <c r="D206" s="40" t="s">
        <v>15</v>
      </c>
      <c r="E206" s="40" t="s">
        <v>496</v>
      </c>
      <c r="F206" s="13" t="s">
        <v>244</v>
      </c>
      <c r="G206" s="41" t="s">
        <v>16</v>
      </c>
      <c r="H206" s="42">
        <v>109.7</v>
      </c>
      <c r="I206" s="42">
        <v>2</v>
      </c>
      <c r="J206" s="48">
        <v>37</v>
      </c>
      <c r="K206" s="48"/>
      <c r="L206" s="40" t="s">
        <v>1805</v>
      </c>
      <c r="M206" s="9" t="str">
        <f t="shared" si="4"/>
        <v/>
      </c>
      <c r="N206" s="56"/>
    </row>
    <row r="207" spans="1:14" x14ac:dyDescent="0.25">
      <c r="A207" s="62" t="s">
        <v>1804</v>
      </c>
      <c r="B207" s="43" t="s">
        <v>46</v>
      </c>
      <c r="C207" s="40" t="s">
        <v>1803</v>
      </c>
      <c r="D207" s="40" t="s">
        <v>15</v>
      </c>
      <c r="E207" s="40" t="s">
        <v>492</v>
      </c>
      <c r="F207" s="13" t="s">
        <v>244</v>
      </c>
      <c r="G207" s="41" t="s">
        <v>16</v>
      </c>
      <c r="H207" s="42">
        <v>75.099999999999994</v>
      </c>
      <c r="I207" s="42">
        <v>2</v>
      </c>
      <c r="J207" s="48">
        <v>228</v>
      </c>
      <c r="K207" s="48"/>
      <c r="L207" s="40" t="s">
        <v>1802</v>
      </c>
      <c r="M207" s="9" t="str">
        <f t="shared" si="4"/>
        <v/>
      </c>
      <c r="N207" s="56"/>
    </row>
    <row r="208" spans="1:14" x14ac:dyDescent="0.25">
      <c r="A208" s="62" t="s">
        <v>1801</v>
      </c>
      <c r="B208" s="43" t="s">
        <v>49</v>
      </c>
      <c r="C208" s="40" t="s">
        <v>1778</v>
      </c>
      <c r="D208" s="40" t="s">
        <v>15</v>
      </c>
      <c r="E208" s="40" t="s">
        <v>519</v>
      </c>
      <c r="F208" s="13"/>
      <c r="G208" s="41" t="s">
        <v>20</v>
      </c>
      <c r="H208" s="42">
        <v>221.45</v>
      </c>
      <c r="I208" s="42">
        <v>2</v>
      </c>
      <c r="J208" s="48">
        <v>38</v>
      </c>
      <c r="K208" s="48">
        <v>184</v>
      </c>
      <c r="L208" s="40" t="s">
        <v>1800</v>
      </c>
      <c r="M208" s="9" t="str">
        <f t="shared" si="4"/>
        <v/>
      </c>
      <c r="N208" s="56"/>
    </row>
    <row r="209" spans="1:14" x14ac:dyDescent="0.25">
      <c r="A209" s="62" t="s">
        <v>1799</v>
      </c>
      <c r="B209" s="43" t="s">
        <v>49</v>
      </c>
      <c r="C209" s="40" t="s">
        <v>1778</v>
      </c>
      <c r="D209" s="40" t="s">
        <v>15</v>
      </c>
      <c r="E209" s="40" t="s">
        <v>1025</v>
      </c>
      <c r="F209" s="13" t="s">
        <v>244</v>
      </c>
      <c r="G209" s="41" t="s">
        <v>20</v>
      </c>
      <c r="H209" s="42">
        <v>181.65</v>
      </c>
      <c r="I209" s="42">
        <v>2</v>
      </c>
      <c r="J209" s="48">
        <v>100</v>
      </c>
      <c r="K209" s="48"/>
      <c r="L209" s="40" t="s">
        <v>1798</v>
      </c>
      <c r="M209" s="9" t="str">
        <f t="shared" si="4"/>
        <v/>
      </c>
      <c r="N209" s="56"/>
    </row>
    <row r="210" spans="1:14" x14ac:dyDescent="0.25">
      <c r="A210" s="62" t="s">
        <v>1797</v>
      </c>
      <c r="B210" s="43" t="s">
        <v>49</v>
      </c>
      <c r="C210" s="40" t="s">
        <v>1778</v>
      </c>
      <c r="D210" s="40" t="s">
        <v>15</v>
      </c>
      <c r="E210" s="40" t="s">
        <v>501</v>
      </c>
      <c r="F210" s="13" t="s">
        <v>244</v>
      </c>
      <c r="G210" s="41" t="s">
        <v>20</v>
      </c>
      <c r="H210" s="42">
        <v>172.15</v>
      </c>
      <c r="I210" s="42">
        <v>2</v>
      </c>
      <c r="J210" s="48">
        <v>370</v>
      </c>
      <c r="K210" s="48"/>
      <c r="L210" s="40" t="s">
        <v>1796</v>
      </c>
      <c r="M210" s="9" t="str">
        <f t="shared" si="4"/>
        <v/>
      </c>
      <c r="N210" s="56"/>
    </row>
    <row r="211" spans="1:14" x14ac:dyDescent="0.25">
      <c r="A211" s="62" t="s">
        <v>1795</v>
      </c>
      <c r="B211" s="43" t="s">
        <v>49</v>
      </c>
      <c r="C211" s="40" t="s">
        <v>1778</v>
      </c>
      <c r="D211" s="40" t="s">
        <v>15</v>
      </c>
      <c r="E211" s="40" t="s">
        <v>529</v>
      </c>
      <c r="F211" s="13"/>
      <c r="G211" s="41" t="s">
        <v>20</v>
      </c>
      <c r="H211" s="42">
        <v>163.55000000000001</v>
      </c>
      <c r="I211" s="42">
        <v>2</v>
      </c>
      <c r="J211" s="48">
        <v>341</v>
      </c>
      <c r="K211" s="48"/>
      <c r="L211" s="40" t="s">
        <v>1794</v>
      </c>
      <c r="M211" s="9" t="str">
        <f t="shared" si="4"/>
        <v/>
      </c>
      <c r="N211" s="56"/>
    </row>
    <row r="212" spans="1:14" ht="15.75" x14ac:dyDescent="0.25">
      <c r="A212" s="62" t="s">
        <v>1793</v>
      </c>
      <c r="B212" s="43" t="s">
        <v>49</v>
      </c>
      <c r="C212" s="40" t="s">
        <v>1778</v>
      </c>
      <c r="D212" s="40" t="s">
        <v>15</v>
      </c>
      <c r="E212" s="40" t="s">
        <v>1792</v>
      </c>
      <c r="F212" s="50"/>
      <c r="G212" s="41" t="s">
        <v>20</v>
      </c>
      <c r="H212" s="42">
        <v>175.1</v>
      </c>
      <c r="I212" s="42">
        <v>2</v>
      </c>
      <c r="J212" s="48">
        <v>19</v>
      </c>
      <c r="K212" s="48"/>
      <c r="L212" s="40" t="s">
        <v>1791</v>
      </c>
      <c r="M212" s="9" t="str">
        <f t="shared" si="4"/>
        <v/>
      </c>
      <c r="N212" s="56"/>
    </row>
    <row r="213" spans="1:14" ht="15.75" x14ac:dyDescent="0.25">
      <c r="A213" s="62" t="s">
        <v>1790</v>
      </c>
      <c r="B213" s="43" t="s">
        <v>49</v>
      </c>
      <c r="C213" s="40" t="s">
        <v>1778</v>
      </c>
      <c r="D213" s="40" t="s">
        <v>15</v>
      </c>
      <c r="E213" s="40" t="s">
        <v>1789</v>
      </c>
      <c r="F213" s="50"/>
      <c r="G213" s="41" t="s">
        <v>20</v>
      </c>
      <c r="H213" s="42">
        <v>167</v>
      </c>
      <c r="I213" s="42">
        <v>2</v>
      </c>
      <c r="J213" s="48">
        <v>16</v>
      </c>
      <c r="K213" s="48"/>
      <c r="L213" s="40" t="s">
        <v>1788</v>
      </c>
      <c r="M213" s="9" t="str">
        <f t="shared" si="4"/>
        <v/>
      </c>
      <c r="N213" s="56"/>
    </row>
    <row r="214" spans="1:14" x14ac:dyDescent="0.25">
      <c r="A214" s="62" t="s">
        <v>1787</v>
      </c>
      <c r="B214" s="43" t="s">
        <v>49</v>
      </c>
      <c r="C214" s="40" t="s">
        <v>1778</v>
      </c>
      <c r="D214" s="40" t="s">
        <v>15</v>
      </c>
      <c r="E214" s="40" t="s">
        <v>499</v>
      </c>
      <c r="F214" s="13" t="s">
        <v>244</v>
      </c>
      <c r="G214" s="41" t="s">
        <v>20</v>
      </c>
      <c r="H214" s="42">
        <v>154.65</v>
      </c>
      <c r="I214" s="42">
        <v>2</v>
      </c>
      <c r="J214" s="11">
        <v>279</v>
      </c>
      <c r="K214" s="48"/>
      <c r="L214" s="40" t="s">
        <v>1786</v>
      </c>
      <c r="M214" s="9" t="str">
        <f t="shared" si="4"/>
        <v/>
      </c>
      <c r="N214" s="56"/>
    </row>
    <row r="215" spans="1:14" ht="15.75" x14ac:dyDescent="0.25">
      <c r="A215" s="62" t="s">
        <v>1785</v>
      </c>
      <c r="B215" s="43" t="s">
        <v>49</v>
      </c>
      <c r="C215" s="40" t="s">
        <v>1778</v>
      </c>
      <c r="D215" s="40" t="s">
        <v>15</v>
      </c>
      <c r="E215" s="40" t="s">
        <v>620</v>
      </c>
      <c r="F215" s="50"/>
      <c r="G215" s="41" t="s">
        <v>20</v>
      </c>
      <c r="H215" s="42">
        <v>136.5</v>
      </c>
      <c r="I215" s="42">
        <v>2</v>
      </c>
      <c r="J215" s="48">
        <v>21</v>
      </c>
      <c r="K215" s="48"/>
      <c r="L215" s="40" t="s">
        <v>1784</v>
      </c>
      <c r="M215" s="9" t="str">
        <f t="shared" si="4"/>
        <v/>
      </c>
      <c r="N215" s="56"/>
    </row>
    <row r="216" spans="1:14" x14ac:dyDescent="0.25">
      <c r="A216" s="62" t="s">
        <v>1783</v>
      </c>
      <c r="B216" s="43" t="s">
        <v>49</v>
      </c>
      <c r="C216" s="40" t="s">
        <v>1778</v>
      </c>
      <c r="D216" s="40" t="s">
        <v>15</v>
      </c>
      <c r="E216" s="40" t="s">
        <v>496</v>
      </c>
      <c r="F216" s="13" t="s">
        <v>244</v>
      </c>
      <c r="G216" s="41" t="s">
        <v>20</v>
      </c>
      <c r="H216" s="42">
        <v>109.05</v>
      </c>
      <c r="I216" s="42">
        <v>2</v>
      </c>
      <c r="J216" s="11">
        <v>20</v>
      </c>
      <c r="K216" s="48"/>
      <c r="L216" s="40" t="s">
        <v>1782</v>
      </c>
      <c r="M216" s="9" t="str">
        <f t="shared" si="4"/>
        <v/>
      </c>
      <c r="N216" s="56"/>
    </row>
    <row r="217" spans="1:14" x14ac:dyDescent="0.25">
      <c r="A217" s="62" t="s">
        <v>1781</v>
      </c>
      <c r="B217" s="43" t="s">
        <v>49</v>
      </c>
      <c r="C217" s="40" t="s">
        <v>1778</v>
      </c>
      <c r="D217" s="40" t="s">
        <v>15</v>
      </c>
      <c r="E217" s="40" t="s">
        <v>492</v>
      </c>
      <c r="F217" s="13" t="s">
        <v>244</v>
      </c>
      <c r="G217" s="41" t="s">
        <v>20</v>
      </c>
      <c r="H217" s="42">
        <v>74.150000000000006</v>
      </c>
      <c r="I217" s="42">
        <v>2</v>
      </c>
      <c r="J217" s="11">
        <v>94</v>
      </c>
      <c r="K217" s="48"/>
      <c r="L217" s="40" t="s">
        <v>1780</v>
      </c>
      <c r="M217" s="9" t="str">
        <f t="shared" si="4"/>
        <v/>
      </c>
      <c r="N217" s="56"/>
    </row>
    <row r="218" spans="1:14" x14ac:dyDescent="0.25">
      <c r="A218" s="62" t="s">
        <v>1779</v>
      </c>
      <c r="B218" s="43" t="s">
        <v>49</v>
      </c>
      <c r="C218" s="40" t="s">
        <v>1778</v>
      </c>
      <c r="D218" s="40" t="s">
        <v>15</v>
      </c>
      <c r="E218" s="40" t="s">
        <v>507</v>
      </c>
      <c r="F218" s="13" t="s">
        <v>244</v>
      </c>
      <c r="G218" s="41" t="s">
        <v>20</v>
      </c>
      <c r="H218" s="42">
        <v>51.25</v>
      </c>
      <c r="I218" s="42">
        <v>2</v>
      </c>
      <c r="J218" s="48">
        <v>39</v>
      </c>
      <c r="K218" s="48"/>
      <c r="L218" s="40" t="s">
        <v>1777</v>
      </c>
      <c r="M218" s="9" t="str">
        <f t="shared" si="4"/>
        <v/>
      </c>
      <c r="N218" s="56"/>
    </row>
    <row r="219" spans="1:14" x14ac:dyDescent="0.25">
      <c r="A219" s="62" t="s">
        <v>1776</v>
      </c>
      <c r="B219" s="43" t="s">
        <v>48</v>
      </c>
      <c r="C219" s="40" t="s">
        <v>1770</v>
      </c>
      <c r="D219" s="40" t="s">
        <v>15</v>
      </c>
      <c r="E219" s="40" t="s">
        <v>499</v>
      </c>
      <c r="F219" s="13"/>
      <c r="G219" s="41" t="s">
        <v>24</v>
      </c>
      <c r="H219" s="42">
        <v>156.69999999999999</v>
      </c>
      <c r="I219" s="42">
        <v>2</v>
      </c>
      <c r="J219" s="48">
        <v>33</v>
      </c>
      <c r="K219" s="48"/>
      <c r="L219" s="40" t="s">
        <v>1775</v>
      </c>
      <c r="M219" s="9" t="str">
        <f t="shared" si="4"/>
        <v/>
      </c>
      <c r="N219" s="56"/>
    </row>
    <row r="220" spans="1:14" ht="15.75" x14ac:dyDescent="0.25">
      <c r="A220" s="62" t="s">
        <v>1774</v>
      </c>
      <c r="B220" s="43" t="s">
        <v>48</v>
      </c>
      <c r="C220" s="40" t="s">
        <v>1770</v>
      </c>
      <c r="D220" s="40" t="s">
        <v>15</v>
      </c>
      <c r="E220" s="40" t="s">
        <v>620</v>
      </c>
      <c r="F220" s="50"/>
      <c r="G220" s="41" t="s">
        <v>24</v>
      </c>
      <c r="H220" s="42">
        <v>143</v>
      </c>
      <c r="I220" s="42">
        <v>2</v>
      </c>
      <c r="J220" s="48">
        <v>34</v>
      </c>
      <c r="K220" s="48"/>
      <c r="L220" s="40" t="s">
        <v>1773</v>
      </c>
      <c r="M220" s="9" t="str">
        <f t="shared" si="4"/>
        <v/>
      </c>
      <c r="N220" s="56"/>
    </row>
    <row r="221" spans="1:14" x14ac:dyDescent="0.25">
      <c r="A221" s="62" t="s">
        <v>1772</v>
      </c>
      <c r="B221" s="43" t="s">
        <v>48</v>
      </c>
      <c r="C221" s="40" t="s">
        <v>1770</v>
      </c>
      <c r="D221" s="40" t="s">
        <v>15</v>
      </c>
      <c r="E221" s="40" t="s">
        <v>496</v>
      </c>
      <c r="F221" s="13" t="s">
        <v>244</v>
      </c>
      <c r="G221" s="41" t="s">
        <v>24</v>
      </c>
      <c r="H221" s="42">
        <v>109.7</v>
      </c>
      <c r="I221" s="42">
        <v>2</v>
      </c>
      <c r="J221" s="48">
        <v>217</v>
      </c>
      <c r="K221" s="48"/>
      <c r="L221" s="40" t="s">
        <v>1771</v>
      </c>
      <c r="M221" s="9" t="str">
        <f t="shared" si="4"/>
        <v/>
      </c>
      <c r="N221" s="56"/>
    </row>
    <row r="222" spans="1:14" x14ac:dyDescent="0.25">
      <c r="A222" s="62" t="s">
        <v>2428</v>
      </c>
      <c r="B222" s="43" t="s">
        <v>45</v>
      </c>
      <c r="C222" s="40" t="s">
        <v>1766</v>
      </c>
      <c r="D222" s="40" t="s">
        <v>15</v>
      </c>
      <c r="E222" s="40" t="s">
        <v>529</v>
      </c>
      <c r="F222" s="13" t="s">
        <v>244</v>
      </c>
      <c r="G222" s="41" t="s">
        <v>24</v>
      </c>
      <c r="H222" s="42">
        <v>160</v>
      </c>
      <c r="I222" s="42">
        <v>1.5</v>
      </c>
      <c r="J222" s="48">
        <v>1</v>
      </c>
      <c r="K222" s="48"/>
      <c r="L222" s="40" t="s">
        <v>2429</v>
      </c>
      <c r="M222" s="9" t="str">
        <f t="shared" si="4"/>
        <v/>
      </c>
      <c r="N222" s="56"/>
    </row>
    <row r="223" spans="1:14" x14ac:dyDescent="0.25">
      <c r="A223" s="62" t="s">
        <v>1769</v>
      </c>
      <c r="B223" s="43" t="s">
        <v>45</v>
      </c>
      <c r="C223" s="40" t="s">
        <v>1766</v>
      </c>
      <c r="D223" s="40" t="s">
        <v>15</v>
      </c>
      <c r="E223" s="40" t="s">
        <v>496</v>
      </c>
      <c r="F223" s="13" t="s">
        <v>244</v>
      </c>
      <c r="G223" s="41" t="s">
        <v>24</v>
      </c>
      <c r="H223" s="42">
        <v>110.35</v>
      </c>
      <c r="I223" s="42">
        <v>1.5</v>
      </c>
      <c r="J223" s="48">
        <v>62</v>
      </c>
      <c r="K223" s="48"/>
      <c r="L223" s="40" t="s">
        <v>1768</v>
      </c>
      <c r="M223" s="9" t="str">
        <f t="shared" si="4"/>
        <v/>
      </c>
      <c r="N223" s="56"/>
    </row>
    <row r="224" spans="1:14" x14ac:dyDescent="0.25">
      <c r="A224" s="62" t="s">
        <v>2239</v>
      </c>
      <c r="B224" s="43" t="s">
        <v>45</v>
      </c>
      <c r="C224" s="40" t="s">
        <v>1766</v>
      </c>
      <c r="D224" s="40" t="s">
        <v>15</v>
      </c>
      <c r="E224" s="40" t="s">
        <v>502</v>
      </c>
      <c r="F224" s="13"/>
      <c r="G224" s="41" t="s">
        <v>24</v>
      </c>
      <c r="H224" s="42">
        <v>92.15</v>
      </c>
      <c r="I224" s="42">
        <v>1.5</v>
      </c>
      <c r="J224" s="48">
        <v>2</v>
      </c>
      <c r="K224" s="48"/>
      <c r="L224" s="40" t="s">
        <v>2265</v>
      </c>
      <c r="M224" s="9" t="str">
        <f t="shared" si="4"/>
        <v/>
      </c>
      <c r="N224" s="56"/>
    </row>
    <row r="225" spans="1:14" x14ac:dyDescent="0.25">
      <c r="A225" s="62" t="s">
        <v>1767</v>
      </c>
      <c r="B225" s="43" t="s">
        <v>45</v>
      </c>
      <c r="C225" s="40" t="s">
        <v>1766</v>
      </c>
      <c r="D225" s="40" t="s">
        <v>15</v>
      </c>
      <c r="E225" s="40" t="s">
        <v>507</v>
      </c>
      <c r="F225" s="13" t="s">
        <v>244</v>
      </c>
      <c r="G225" s="41" t="s">
        <v>24</v>
      </c>
      <c r="H225" s="42">
        <v>56.85</v>
      </c>
      <c r="I225" s="42">
        <v>1.5</v>
      </c>
      <c r="J225" s="48">
        <v>210</v>
      </c>
      <c r="K225" s="48"/>
      <c r="L225" s="40" t="s">
        <v>1765</v>
      </c>
      <c r="M225" s="9" t="str">
        <f t="shared" si="4"/>
        <v/>
      </c>
      <c r="N225" s="56"/>
    </row>
    <row r="226" spans="1:14" x14ac:dyDescent="0.25">
      <c r="A226" s="62" t="s">
        <v>2191</v>
      </c>
      <c r="B226" s="43" t="s">
        <v>47</v>
      </c>
      <c r="C226" s="40" t="s">
        <v>1757</v>
      </c>
      <c r="D226" s="40" t="s">
        <v>15</v>
      </c>
      <c r="E226" s="40" t="s">
        <v>1025</v>
      </c>
      <c r="F226" s="13"/>
      <c r="G226" s="41" t="s">
        <v>24</v>
      </c>
      <c r="H226" s="42">
        <v>183.95</v>
      </c>
      <c r="I226" s="42">
        <v>1.5</v>
      </c>
      <c r="J226" s="48">
        <v>6</v>
      </c>
      <c r="K226" s="48"/>
      <c r="L226" s="40" t="s">
        <v>2214</v>
      </c>
      <c r="M226" s="9" t="str">
        <f t="shared" si="4"/>
        <v/>
      </c>
      <c r="N226" s="56"/>
    </row>
    <row r="227" spans="1:14" x14ac:dyDescent="0.25">
      <c r="A227" s="62" t="s">
        <v>1764</v>
      </c>
      <c r="B227" s="43" t="s">
        <v>47</v>
      </c>
      <c r="C227" s="40" t="s">
        <v>1757</v>
      </c>
      <c r="D227" s="40" t="s">
        <v>15</v>
      </c>
      <c r="E227" s="40" t="s">
        <v>501</v>
      </c>
      <c r="F227" s="13" t="s">
        <v>244</v>
      </c>
      <c r="G227" s="41" t="s">
        <v>24</v>
      </c>
      <c r="H227" s="42">
        <v>175.2</v>
      </c>
      <c r="I227" s="42">
        <v>1.5</v>
      </c>
      <c r="J227" s="48">
        <v>232</v>
      </c>
      <c r="K227" s="48"/>
      <c r="L227" s="40" t="s">
        <v>1763</v>
      </c>
      <c r="M227" s="9" t="str">
        <f t="shared" si="4"/>
        <v/>
      </c>
      <c r="N227" s="56"/>
    </row>
    <row r="228" spans="1:14" ht="15.75" x14ac:dyDescent="0.25">
      <c r="A228" s="62" t="s">
        <v>1762</v>
      </c>
      <c r="B228" s="43" t="s">
        <v>47</v>
      </c>
      <c r="C228" s="40" t="s">
        <v>1757</v>
      </c>
      <c r="D228" s="40" t="s">
        <v>15</v>
      </c>
      <c r="E228" s="40" t="s">
        <v>529</v>
      </c>
      <c r="F228" s="50"/>
      <c r="G228" s="41" t="s">
        <v>24</v>
      </c>
      <c r="H228" s="42">
        <v>165</v>
      </c>
      <c r="I228" s="42">
        <v>1.5</v>
      </c>
      <c r="J228" s="48">
        <v>16</v>
      </c>
      <c r="K228" s="48"/>
      <c r="L228" s="40" t="s">
        <v>1761</v>
      </c>
      <c r="M228" s="9" t="str">
        <f t="shared" si="4"/>
        <v/>
      </c>
      <c r="N228" s="56"/>
    </row>
    <row r="229" spans="1:14" x14ac:dyDescent="0.25">
      <c r="A229" s="62" t="s">
        <v>1760</v>
      </c>
      <c r="B229" s="43" t="s">
        <v>47</v>
      </c>
      <c r="C229" s="40" t="s">
        <v>1757</v>
      </c>
      <c r="D229" s="40" t="s">
        <v>15</v>
      </c>
      <c r="E229" s="40" t="s">
        <v>499</v>
      </c>
      <c r="F229" s="13" t="s">
        <v>244</v>
      </c>
      <c r="G229" s="41" t="s">
        <v>24</v>
      </c>
      <c r="H229" s="42">
        <v>153.44999999999999</v>
      </c>
      <c r="I229" s="42">
        <v>1.5</v>
      </c>
      <c r="J229" s="11">
        <v>183</v>
      </c>
      <c r="K229" s="48"/>
      <c r="L229" s="40" t="s">
        <v>1759</v>
      </c>
      <c r="M229" s="9" t="str">
        <f t="shared" si="4"/>
        <v/>
      </c>
      <c r="N229" s="56"/>
    </row>
    <row r="230" spans="1:14" x14ac:dyDescent="0.25">
      <c r="A230" s="62" t="s">
        <v>1758</v>
      </c>
      <c r="B230" s="43" t="s">
        <v>47</v>
      </c>
      <c r="C230" s="40" t="s">
        <v>1757</v>
      </c>
      <c r="D230" s="40" t="s">
        <v>15</v>
      </c>
      <c r="E230" s="40" t="s">
        <v>507</v>
      </c>
      <c r="F230" s="13" t="s">
        <v>244</v>
      </c>
      <c r="G230" s="41" t="s">
        <v>24</v>
      </c>
      <c r="H230" s="42">
        <v>56.6</v>
      </c>
      <c r="I230" s="42">
        <v>1.5</v>
      </c>
      <c r="J230" s="48">
        <v>406</v>
      </c>
      <c r="K230" s="48"/>
      <c r="L230" s="40" t="s">
        <v>1756</v>
      </c>
      <c r="M230" s="9" t="str">
        <f t="shared" si="4"/>
        <v/>
      </c>
      <c r="N230" s="56"/>
    </row>
    <row r="231" spans="1:14" x14ac:dyDescent="0.25">
      <c r="A231" s="62" t="s">
        <v>2156</v>
      </c>
      <c r="B231" s="43" t="s">
        <v>135</v>
      </c>
      <c r="C231" s="40" t="s">
        <v>442</v>
      </c>
      <c r="D231" s="40" t="s">
        <v>15</v>
      </c>
      <c r="E231" s="40" t="s">
        <v>502</v>
      </c>
      <c r="F231" s="13" t="s">
        <v>244</v>
      </c>
      <c r="G231" s="41" t="s">
        <v>20</v>
      </c>
      <c r="H231" s="42">
        <v>92.15</v>
      </c>
      <c r="I231" s="42">
        <v>0.95</v>
      </c>
      <c r="J231" s="48">
        <v>1</v>
      </c>
      <c r="K231" s="48"/>
      <c r="L231" s="40" t="s">
        <v>2178</v>
      </c>
      <c r="M231" s="9" t="str">
        <f t="shared" si="4"/>
        <v/>
      </c>
      <c r="N231" s="56"/>
    </row>
    <row r="232" spans="1:14" x14ac:dyDescent="0.25">
      <c r="A232" s="62" t="s">
        <v>1755</v>
      </c>
      <c r="B232" s="43" t="s">
        <v>135</v>
      </c>
      <c r="C232" s="40" t="s">
        <v>442</v>
      </c>
      <c r="D232" s="40" t="s">
        <v>15</v>
      </c>
      <c r="E232" s="40" t="s">
        <v>507</v>
      </c>
      <c r="F232" s="13" t="s">
        <v>244</v>
      </c>
      <c r="G232" s="41" t="s">
        <v>20</v>
      </c>
      <c r="H232" s="42">
        <v>42.05</v>
      </c>
      <c r="I232" s="42">
        <v>0.95</v>
      </c>
      <c r="J232" s="48">
        <v>123</v>
      </c>
      <c r="K232" s="48"/>
      <c r="L232" s="40" t="s">
        <v>1754</v>
      </c>
      <c r="M232" s="9" t="str">
        <f t="shared" si="4"/>
        <v/>
      </c>
      <c r="N232" s="56"/>
    </row>
    <row r="233" spans="1:14" x14ac:dyDescent="0.25">
      <c r="A233" s="62" t="s">
        <v>443</v>
      </c>
      <c r="B233" s="43" t="s">
        <v>135</v>
      </c>
      <c r="C233" s="40" t="s">
        <v>442</v>
      </c>
      <c r="D233" s="40" t="s">
        <v>15</v>
      </c>
      <c r="E233" s="40" t="s">
        <v>258</v>
      </c>
      <c r="F233" s="13" t="s">
        <v>244</v>
      </c>
      <c r="G233" s="41" t="s">
        <v>20</v>
      </c>
      <c r="H233" s="42">
        <v>33.700000000000003</v>
      </c>
      <c r="I233" s="42">
        <v>0.95</v>
      </c>
      <c r="J233" s="48">
        <v>139</v>
      </c>
      <c r="K233" s="48"/>
      <c r="L233" s="40" t="s">
        <v>441</v>
      </c>
      <c r="M233" s="9" t="str">
        <f t="shared" si="4"/>
        <v/>
      </c>
      <c r="N233" s="56"/>
    </row>
    <row r="234" spans="1:14" x14ac:dyDescent="0.25">
      <c r="A234" s="62" t="s">
        <v>1753</v>
      </c>
      <c r="B234" s="43" t="s">
        <v>18</v>
      </c>
      <c r="C234" s="40" t="s">
        <v>439</v>
      </c>
      <c r="D234" s="40" t="s">
        <v>15</v>
      </c>
      <c r="E234" s="40" t="s">
        <v>519</v>
      </c>
      <c r="F234" s="13" t="s">
        <v>244</v>
      </c>
      <c r="G234" s="41" t="s">
        <v>19</v>
      </c>
      <c r="H234" s="42">
        <v>242.05</v>
      </c>
      <c r="I234" s="42">
        <v>1</v>
      </c>
      <c r="J234" s="48">
        <v>230</v>
      </c>
      <c r="K234" s="48"/>
      <c r="L234" s="40" t="s">
        <v>1752</v>
      </c>
      <c r="M234" s="9" t="str">
        <f t="shared" ref="M234:M297" si="5">IF(N234="","",H234-($M$7*H234))</f>
        <v/>
      </c>
      <c r="N234" s="56"/>
    </row>
    <row r="235" spans="1:14" x14ac:dyDescent="0.25">
      <c r="A235" s="62" t="s">
        <v>1751</v>
      </c>
      <c r="B235" s="43" t="s">
        <v>18</v>
      </c>
      <c r="C235" s="40" t="s">
        <v>439</v>
      </c>
      <c r="D235" s="40" t="s">
        <v>15</v>
      </c>
      <c r="E235" s="40" t="s">
        <v>1025</v>
      </c>
      <c r="F235" s="13" t="s">
        <v>244</v>
      </c>
      <c r="G235" s="41" t="s">
        <v>19</v>
      </c>
      <c r="H235" s="42">
        <v>183.35</v>
      </c>
      <c r="I235" s="42">
        <v>1</v>
      </c>
      <c r="J235" s="48">
        <v>472</v>
      </c>
      <c r="K235" s="48"/>
      <c r="L235" s="40" t="s">
        <v>1750</v>
      </c>
      <c r="M235" s="9" t="str">
        <f t="shared" si="5"/>
        <v/>
      </c>
      <c r="N235" s="56"/>
    </row>
    <row r="236" spans="1:14" x14ac:dyDescent="0.25">
      <c r="A236" s="62" t="s">
        <v>1749</v>
      </c>
      <c r="B236" s="43" t="s">
        <v>18</v>
      </c>
      <c r="C236" s="40" t="s">
        <v>439</v>
      </c>
      <c r="D236" s="40" t="s">
        <v>15</v>
      </c>
      <c r="E236" s="40" t="s">
        <v>501</v>
      </c>
      <c r="F236" s="13" t="s">
        <v>244</v>
      </c>
      <c r="G236" s="41" t="s">
        <v>19</v>
      </c>
      <c r="H236" s="42">
        <v>171.8</v>
      </c>
      <c r="I236" s="42">
        <v>1</v>
      </c>
      <c r="J236" s="48">
        <v>495</v>
      </c>
      <c r="K236" s="48"/>
      <c r="L236" s="40" t="s">
        <v>1748</v>
      </c>
      <c r="M236" s="9" t="str">
        <f t="shared" si="5"/>
        <v/>
      </c>
      <c r="N236" s="56"/>
    </row>
    <row r="237" spans="1:14" x14ac:dyDescent="0.25">
      <c r="A237" s="62" t="s">
        <v>1747</v>
      </c>
      <c r="B237" s="43" t="s">
        <v>18</v>
      </c>
      <c r="C237" s="40" t="s">
        <v>439</v>
      </c>
      <c r="D237" s="40" t="s">
        <v>15</v>
      </c>
      <c r="E237" s="40" t="s">
        <v>529</v>
      </c>
      <c r="F237" s="13"/>
      <c r="G237" s="41" t="s">
        <v>19</v>
      </c>
      <c r="H237" s="42">
        <v>164.8</v>
      </c>
      <c r="I237" s="42">
        <v>1</v>
      </c>
      <c r="J237" s="48">
        <v>34</v>
      </c>
      <c r="K237" s="48"/>
      <c r="L237" s="40" t="s">
        <v>1746</v>
      </c>
      <c r="M237" s="9" t="str">
        <f t="shared" si="5"/>
        <v/>
      </c>
      <c r="N237" s="56"/>
    </row>
    <row r="238" spans="1:14" x14ac:dyDescent="0.25">
      <c r="A238" s="62" t="s">
        <v>1745</v>
      </c>
      <c r="B238" s="43" t="s">
        <v>18</v>
      </c>
      <c r="C238" s="40" t="s">
        <v>439</v>
      </c>
      <c r="D238" s="40" t="s">
        <v>15</v>
      </c>
      <c r="E238" s="40" t="s">
        <v>499</v>
      </c>
      <c r="F238" s="13" t="s">
        <v>244</v>
      </c>
      <c r="G238" s="41" t="s">
        <v>19</v>
      </c>
      <c r="H238" s="42">
        <v>138.75</v>
      </c>
      <c r="I238" s="42">
        <v>1</v>
      </c>
      <c r="J238" s="11">
        <v>500</v>
      </c>
      <c r="K238" s="48"/>
      <c r="L238" s="40" t="s">
        <v>1744</v>
      </c>
      <c r="M238" s="9" t="str">
        <f t="shared" si="5"/>
        <v/>
      </c>
      <c r="N238" s="56"/>
    </row>
    <row r="239" spans="1:14" x14ac:dyDescent="0.25">
      <c r="A239" s="62" t="s">
        <v>1743</v>
      </c>
      <c r="B239" s="43" t="s">
        <v>18</v>
      </c>
      <c r="C239" s="40" t="s">
        <v>439</v>
      </c>
      <c r="D239" s="40" t="s">
        <v>15</v>
      </c>
      <c r="E239" s="40" t="s">
        <v>496</v>
      </c>
      <c r="F239" s="13" t="s">
        <v>244</v>
      </c>
      <c r="G239" s="41" t="s">
        <v>19</v>
      </c>
      <c r="H239" s="42">
        <v>112.5</v>
      </c>
      <c r="I239" s="42">
        <v>1</v>
      </c>
      <c r="J239" s="11">
        <v>500</v>
      </c>
      <c r="K239" s="48"/>
      <c r="L239" s="40" t="s">
        <v>1742</v>
      </c>
      <c r="M239" s="9" t="str">
        <f t="shared" si="5"/>
        <v/>
      </c>
      <c r="N239" s="56"/>
    </row>
    <row r="240" spans="1:14" x14ac:dyDescent="0.25">
      <c r="A240" s="62" t="s">
        <v>1741</v>
      </c>
      <c r="B240" s="43" t="s">
        <v>18</v>
      </c>
      <c r="C240" s="40" t="s">
        <v>439</v>
      </c>
      <c r="D240" s="40" t="s">
        <v>15</v>
      </c>
      <c r="E240" s="40" t="s">
        <v>502</v>
      </c>
      <c r="F240" s="13" t="s">
        <v>244</v>
      </c>
      <c r="G240" s="41" t="s">
        <v>19</v>
      </c>
      <c r="H240" s="42">
        <v>88.75</v>
      </c>
      <c r="I240" s="42">
        <v>1</v>
      </c>
      <c r="J240" s="48">
        <v>446</v>
      </c>
      <c r="K240" s="48"/>
      <c r="L240" s="40" t="s">
        <v>1740</v>
      </c>
      <c r="M240" s="9" t="str">
        <f t="shared" si="5"/>
        <v/>
      </c>
      <c r="N240" s="56"/>
    </row>
    <row r="241" spans="1:14" x14ac:dyDescent="0.25">
      <c r="A241" s="62" t="s">
        <v>1739</v>
      </c>
      <c r="B241" s="43" t="s">
        <v>18</v>
      </c>
      <c r="C241" s="40" t="s">
        <v>439</v>
      </c>
      <c r="D241" s="40" t="s">
        <v>15</v>
      </c>
      <c r="E241" s="40" t="s">
        <v>492</v>
      </c>
      <c r="F241" s="13" t="s">
        <v>244</v>
      </c>
      <c r="G241" s="41" t="s">
        <v>19</v>
      </c>
      <c r="H241" s="42">
        <v>57.4</v>
      </c>
      <c r="I241" s="42">
        <v>1</v>
      </c>
      <c r="J241" s="11">
        <v>500</v>
      </c>
      <c r="K241" s="48"/>
      <c r="L241" s="40" t="s">
        <v>1738</v>
      </c>
      <c r="M241" s="9" t="str">
        <f t="shared" si="5"/>
        <v/>
      </c>
      <c r="N241" s="56"/>
    </row>
    <row r="242" spans="1:14" x14ac:dyDescent="0.25">
      <c r="A242" s="62" t="s">
        <v>1737</v>
      </c>
      <c r="B242" s="43" t="s">
        <v>18</v>
      </c>
      <c r="C242" s="40" t="s">
        <v>439</v>
      </c>
      <c r="D242" s="40" t="s">
        <v>15</v>
      </c>
      <c r="E242" s="40" t="s">
        <v>507</v>
      </c>
      <c r="F242" s="13" t="s">
        <v>244</v>
      </c>
      <c r="G242" s="41" t="s">
        <v>19</v>
      </c>
      <c r="H242" s="42">
        <v>40.5</v>
      </c>
      <c r="I242" s="42">
        <v>1</v>
      </c>
      <c r="J242" s="11">
        <v>500</v>
      </c>
      <c r="K242" s="48"/>
      <c r="L242" s="40" t="s">
        <v>1736</v>
      </c>
      <c r="M242" s="9" t="str">
        <f t="shared" si="5"/>
        <v/>
      </c>
      <c r="N242" s="56"/>
    </row>
    <row r="243" spans="1:14" x14ac:dyDescent="0.25">
      <c r="A243" s="62" t="s">
        <v>440</v>
      </c>
      <c r="B243" s="43" t="s">
        <v>18</v>
      </c>
      <c r="C243" s="40" t="s">
        <v>439</v>
      </c>
      <c r="D243" s="40" t="s">
        <v>15</v>
      </c>
      <c r="E243" s="40" t="s">
        <v>258</v>
      </c>
      <c r="F243" s="13" t="s">
        <v>244</v>
      </c>
      <c r="G243" s="41" t="s">
        <v>19</v>
      </c>
      <c r="H243" s="42">
        <v>32.4</v>
      </c>
      <c r="I243" s="42">
        <v>1</v>
      </c>
      <c r="J243" s="11">
        <v>500</v>
      </c>
      <c r="K243" s="48"/>
      <c r="L243" s="40" t="s">
        <v>438</v>
      </c>
      <c r="M243" s="9" t="str">
        <f t="shared" si="5"/>
        <v/>
      </c>
      <c r="N243" s="56"/>
    </row>
    <row r="244" spans="1:14" x14ac:dyDescent="0.25">
      <c r="A244" s="62" t="s">
        <v>1735</v>
      </c>
      <c r="B244" s="43" t="s">
        <v>1734</v>
      </c>
      <c r="C244" s="40" t="s">
        <v>1733</v>
      </c>
      <c r="D244" s="40" t="s">
        <v>15</v>
      </c>
      <c r="E244" s="40" t="s">
        <v>496</v>
      </c>
      <c r="F244" s="13" t="s">
        <v>244</v>
      </c>
      <c r="G244" s="41" t="s">
        <v>20</v>
      </c>
      <c r="H244" s="42">
        <v>150.05000000000001</v>
      </c>
      <c r="I244" s="42"/>
      <c r="J244" s="48">
        <v>38</v>
      </c>
      <c r="K244" s="48"/>
      <c r="L244" s="40" t="s">
        <v>1732</v>
      </c>
      <c r="M244" s="9" t="str">
        <f t="shared" si="5"/>
        <v/>
      </c>
      <c r="N244" s="56"/>
    </row>
    <row r="245" spans="1:14" x14ac:dyDescent="0.25">
      <c r="A245" s="62" t="s">
        <v>1731</v>
      </c>
      <c r="B245" s="43" t="s">
        <v>131</v>
      </c>
      <c r="C245" s="40" t="s">
        <v>1730</v>
      </c>
      <c r="D245" s="40" t="s">
        <v>15</v>
      </c>
      <c r="E245" s="40" t="s">
        <v>507</v>
      </c>
      <c r="F245" s="13" t="s">
        <v>244</v>
      </c>
      <c r="G245" s="41" t="s">
        <v>20</v>
      </c>
      <c r="H245" s="42">
        <v>57</v>
      </c>
      <c r="I245" s="42">
        <v>1.5</v>
      </c>
      <c r="J245" s="48">
        <v>69</v>
      </c>
      <c r="K245" s="48"/>
      <c r="L245" s="40" t="s">
        <v>1729</v>
      </c>
      <c r="M245" s="9" t="str">
        <f t="shared" si="5"/>
        <v/>
      </c>
      <c r="N245" s="56"/>
    </row>
    <row r="246" spans="1:14" x14ac:dyDescent="0.25">
      <c r="A246" s="62" t="s">
        <v>1728</v>
      </c>
      <c r="B246" s="43" t="s">
        <v>52</v>
      </c>
      <c r="C246" s="40" t="s">
        <v>1725</v>
      </c>
      <c r="D246" s="40" t="s">
        <v>15</v>
      </c>
      <c r="E246" s="40" t="s">
        <v>502</v>
      </c>
      <c r="F246" s="13" t="s">
        <v>244</v>
      </c>
      <c r="G246" s="41" t="s">
        <v>20</v>
      </c>
      <c r="H246" s="42">
        <v>99.45</v>
      </c>
      <c r="I246" s="42">
        <v>0.75</v>
      </c>
      <c r="J246" s="48">
        <v>114</v>
      </c>
      <c r="K246" s="48"/>
      <c r="L246" s="40" t="s">
        <v>1727</v>
      </c>
      <c r="M246" s="9" t="str">
        <f t="shared" si="5"/>
        <v/>
      </c>
      <c r="N246" s="56"/>
    </row>
    <row r="247" spans="1:14" x14ac:dyDescent="0.25">
      <c r="A247" s="62" t="s">
        <v>1726</v>
      </c>
      <c r="B247" s="43" t="s">
        <v>52</v>
      </c>
      <c r="C247" s="40" t="s">
        <v>1725</v>
      </c>
      <c r="D247" s="40" t="s">
        <v>15</v>
      </c>
      <c r="E247" s="40" t="s">
        <v>492</v>
      </c>
      <c r="F247" s="13" t="s">
        <v>244</v>
      </c>
      <c r="G247" s="41" t="s">
        <v>20</v>
      </c>
      <c r="H247" s="42">
        <v>77.349999999999994</v>
      </c>
      <c r="I247" s="42">
        <v>0.75</v>
      </c>
      <c r="J247" s="48">
        <v>2</v>
      </c>
      <c r="K247" s="48"/>
      <c r="L247" s="40" t="s">
        <v>1724</v>
      </c>
      <c r="M247" s="9" t="str">
        <f t="shared" si="5"/>
        <v/>
      </c>
      <c r="N247" s="56"/>
    </row>
    <row r="248" spans="1:14" x14ac:dyDescent="0.25">
      <c r="A248" s="62" t="s">
        <v>1723</v>
      </c>
      <c r="B248" s="43" t="s">
        <v>51</v>
      </c>
      <c r="C248" s="40" t="s">
        <v>1718</v>
      </c>
      <c r="D248" s="40" t="s">
        <v>15</v>
      </c>
      <c r="E248" s="40" t="s">
        <v>507</v>
      </c>
      <c r="F248" s="13"/>
      <c r="G248" s="41" t="s">
        <v>20</v>
      </c>
      <c r="H248" s="42">
        <v>58</v>
      </c>
      <c r="I248" s="42"/>
      <c r="J248" s="48">
        <v>1</v>
      </c>
      <c r="K248" s="48"/>
      <c r="L248" s="40" t="s">
        <v>1722</v>
      </c>
      <c r="M248" s="9" t="str">
        <f t="shared" si="5"/>
        <v/>
      </c>
      <c r="N248" s="56"/>
    </row>
    <row r="249" spans="1:14" x14ac:dyDescent="0.25">
      <c r="A249" s="62" t="s">
        <v>1721</v>
      </c>
      <c r="B249" s="43" t="s">
        <v>51</v>
      </c>
      <c r="C249" s="40" t="s">
        <v>1718</v>
      </c>
      <c r="D249" s="40" t="s">
        <v>2258</v>
      </c>
      <c r="E249" s="40" t="s">
        <v>1468</v>
      </c>
      <c r="F249" s="13"/>
      <c r="G249" s="41" t="s">
        <v>20</v>
      </c>
      <c r="H249" s="42">
        <v>57.55</v>
      </c>
      <c r="I249" s="42"/>
      <c r="J249" s="48">
        <v>4</v>
      </c>
      <c r="K249" s="48"/>
      <c r="L249" s="40" t="s">
        <v>1720</v>
      </c>
      <c r="M249" s="9" t="str">
        <f t="shared" si="5"/>
        <v/>
      </c>
      <c r="N249" s="56"/>
    </row>
    <row r="250" spans="1:14" x14ac:dyDescent="0.25">
      <c r="A250" s="62" t="s">
        <v>1719</v>
      </c>
      <c r="B250" s="43" t="s">
        <v>51</v>
      </c>
      <c r="C250" s="40" t="s">
        <v>1718</v>
      </c>
      <c r="D250" s="40" t="s">
        <v>2258</v>
      </c>
      <c r="E250" s="40" t="s">
        <v>605</v>
      </c>
      <c r="F250" s="13" t="s">
        <v>244</v>
      </c>
      <c r="G250" s="41" t="s">
        <v>20</v>
      </c>
      <c r="H250" s="42">
        <v>54.25</v>
      </c>
      <c r="I250" s="42"/>
      <c r="J250" s="48">
        <v>173</v>
      </c>
      <c r="K250" s="48"/>
      <c r="L250" s="40" t="s">
        <v>1717</v>
      </c>
      <c r="M250" s="9" t="str">
        <f t="shared" si="5"/>
        <v/>
      </c>
      <c r="N250" s="56"/>
    </row>
    <row r="251" spans="1:14" x14ac:dyDescent="0.25">
      <c r="A251" s="62" t="s">
        <v>2157</v>
      </c>
      <c r="B251" s="43" t="s">
        <v>50</v>
      </c>
      <c r="C251" s="40" t="s">
        <v>436</v>
      </c>
      <c r="D251" s="40" t="s">
        <v>15</v>
      </c>
      <c r="E251" s="40" t="s">
        <v>499</v>
      </c>
      <c r="F251" s="13"/>
      <c r="G251" s="41" t="s">
        <v>20</v>
      </c>
      <c r="H251" s="42">
        <v>170.75</v>
      </c>
      <c r="I251" s="42">
        <v>0.75</v>
      </c>
      <c r="J251" s="48">
        <v>14</v>
      </c>
      <c r="K251" s="48"/>
      <c r="L251" s="40" t="s">
        <v>2179</v>
      </c>
      <c r="M251" s="9" t="str">
        <f t="shared" si="5"/>
        <v/>
      </c>
      <c r="N251" s="56"/>
    </row>
    <row r="252" spans="1:14" x14ac:dyDescent="0.25">
      <c r="A252" s="62" t="s">
        <v>1716</v>
      </c>
      <c r="B252" s="43" t="s">
        <v>50</v>
      </c>
      <c r="C252" s="40" t="s">
        <v>436</v>
      </c>
      <c r="D252" s="40" t="s">
        <v>15</v>
      </c>
      <c r="E252" s="40" t="s">
        <v>502</v>
      </c>
      <c r="F252" s="13" t="s">
        <v>244</v>
      </c>
      <c r="G252" s="41" t="s">
        <v>20</v>
      </c>
      <c r="H252" s="42">
        <v>97.65</v>
      </c>
      <c r="I252" s="42">
        <v>0.75</v>
      </c>
      <c r="J252" s="48">
        <v>485</v>
      </c>
      <c r="K252" s="48"/>
      <c r="L252" s="40" t="s">
        <v>1715</v>
      </c>
      <c r="M252" s="9" t="str">
        <f t="shared" si="5"/>
        <v/>
      </c>
      <c r="N252" s="56"/>
    </row>
    <row r="253" spans="1:14" x14ac:dyDescent="0.25">
      <c r="A253" s="62" t="s">
        <v>1714</v>
      </c>
      <c r="B253" s="43" t="s">
        <v>50</v>
      </c>
      <c r="C253" s="40" t="s">
        <v>436</v>
      </c>
      <c r="D253" s="40" t="s">
        <v>15</v>
      </c>
      <c r="E253" s="40" t="s">
        <v>649</v>
      </c>
      <c r="F253" s="13"/>
      <c r="G253" s="41" t="s">
        <v>20</v>
      </c>
      <c r="H253" s="42">
        <v>80.8</v>
      </c>
      <c r="I253" s="42">
        <v>0.75</v>
      </c>
      <c r="J253" s="48">
        <v>31</v>
      </c>
      <c r="K253" s="48"/>
      <c r="L253" s="40" t="s">
        <v>1713</v>
      </c>
      <c r="M253" s="9" t="str">
        <f t="shared" si="5"/>
        <v/>
      </c>
      <c r="N253" s="56"/>
    </row>
    <row r="254" spans="1:14" x14ac:dyDescent="0.25">
      <c r="A254" s="62" t="s">
        <v>1712</v>
      </c>
      <c r="B254" s="43" t="s">
        <v>50</v>
      </c>
      <c r="C254" s="40" t="s">
        <v>436</v>
      </c>
      <c r="D254" s="40" t="s">
        <v>15</v>
      </c>
      <c r="E254" s="40" t="s">
        <v>492</v>
      </c>
      <c r="F254" s="13" t="s">
        <v>244</v>
      </c>
      <c r="G254" s="41" t="s">
        <v>20</v>
      </c>
      <c r="H254" s="42">
        <v>75.75</v>
      </c>
      <c r="I254" s="42">
        <v>0.75</v>
      </c>
      <c r="J254" s="48">
        <v>19</v>
      </c>
      <c r="K254" s="48"/>
      <c r="L254" s="40" t="s">
        <v>1711</v>
      </c>
      <c r="M254" s="9" t="str">
        <f t="shared" si="5"/>
        <v/>
      </c>
      <c r="N254" s="56"/>
    </row>
    <row r="255" spans="1:14" x14ac:dyDescent="0.25">
      <c r="A255" s="62" t="s">
        <v>1710</v>
      </c>
      <c r="B255" s="43" t="s">
        <v>50</v>
      </c>
      <c r="C255" s="40" t="s">
        <v>436</v>
      </c>
      <c r="D255" s="40" t="s">
        <v>15</v>
      </c>
      <c r="E255" s="40" t="s">
        <v>507</v>
      </c>
      <c r="F255" s="13" t="s">
        <v>244</v>
      </c>
      <c r="G255" s="41" t="s">
        <v>20</v>
      </c>
      <c r="H255" s="42">
        <v>62.5</v>
      </c>
      <c r="I255" s="42">
        <v>0.75</v>
      </c>
      <c r="J255" s="48">
        <v>203</v>
      </c>
      <c r="K255" s="48"/>
      <c r="L255" s="40" t="s">
        <v>1709</v>
      </c>
      <c r="M255" s="9" t="str">
        <f t="shared" si="5"/>
        <v/>
      </c>
      <c r="N255" s="56"/>
    </row>
    <row r="256" spans="1:14" x14ac:dyDescent="0.25">
      <c r="A256" s="62" t="s">
        <v>2229</v>
      </c>
      <c r="B256" s="43" t="s">
        <v>50</v>
      </c>
      <c r="C256" s="40" t="s">
        <v>436</v>
      </c>
      <c r="D256" s="40" t="s">
        <v>2258</v>
      </c>
      <c r="E256" s="40" t="s">
        <v>2104</v>
      </c>
      <c r="F256" s="13"/>
      <c r="G256" s="41" t="s">
        <v>20</v>
      </c>
      <c r="H256" s="42">
        <v>137.44999999999999</v>
      </c>
      <c r="I256" s="42">
        <v>0.75</v>
      </c>
      <c r="J256" s="48"/>
      <c r="K256" s="48">
        <v>6</v>
      </c>
      <c r="L256" s="40" t="s">
        <v>2234</v>
      </c>
      <c r="M256" s="9" t="str">
        <f t="shared" si="5"/>
        <v/>
      </c>
      <c r="N256" s="56"/>
    </row>
    <row r="257" spans="1:14" x14ac:dyDescent="0.25">
      <c r="A257" s="62" t="s">
        <v>1708</v>
      </c>
      <c r="B257" s="43" t="s">
        <v>50</v>
      </c>
      <c r="C257" s="40" t="s">
        <v>436</v>
      </c>
      <c r="D257" s="40" t="s">
        <v>2258</v>
      </c>
      <c r="E257" s="40" t="s">
        <v>605</v>
      </c>
      <c r="F257" s="13" t="s">
        <v>244</v>
      </c>
      <c r="G257" s="41" t="s">
        <v>20</v>
      </c>
      <c r="H257" s="42">
        <v>75</v>
      </c>
      <c r="I257" s="42">
        <v>0.75</v>
      </c>
      <c r="J257" s="48">
        <v>420</v>
      </c>
      <c r="K257" s="48"/>
      <c r="L257" s="40" t="s">
        <v>1707</v>
      </c>
      <c r="M257" s="9" t="str">
        <f t="shared" si="5"/>
        <v/>
      </c>
      <c r="N257" s="56"/>
    </row>
    <row r="258" spans="1:14" x14ac:dyDescent="0.25">
      <c r="A258" s="62" t="s">
        <v>1706</v>
      </c>
      <c r="B258" s="43" t="s">
        <v>50</v>
      </c>
      <c r="C258" s="40" t="s">
        <v>436</v>
      </c>
      <c r="D258" s="40" t="s">
        <v>2258</v>
      </c>
      <c r="E258" s="40" t="s">
        <v>492</v>
      </c>
      <c r="F258" s="13" t="s">
        <v>244</v>
      </c>
      <c r="G258" s="41" t="s">
        <v>20</v>
      </c>
      <c r="H258" s="42">
        <v>51.25</v>
      </c>
      <c r="I258" s="42">
        <v>0.75</v>
      </c>
      <c r="J258" s="11">
        <v>500</v>
      </c>
      <c r="K258" s="48"/>
      <c r="L258" s="40" t="s">
        <v>1705</v>
      </c>
      <c r="M258" s="9" t="str">
        <f t="shared" si="5"/>
        <v/>
      </c>
      <c r="N258" s="56"/>
    </row>
    <row r="259" spans="1:14" x14ac:dyDescent="0.25">
      <c r="A259" s="62" t="s">
        <v>1704</v>
      </c>
      <c r="B259" s="43" t="s">
        <v>50</v>
      </c>
      <c r="C259" s="40" t="s">
        <v>436</v>
      </c>
      <c r="D259" s="40" t="s">
        <v>2258</v>
      </c>
      <c r="E259" s="40" t="s">
        <v>507</v>
      </c>
      <c r="F259" s="13" t="s">
        <v>244</v>
      </c>
      <c r="G259" s="41" t="s">
        <v>20</v>
      </c>
      <c r="H259" s="42">
        <v>40.6</v>
      </c>
      <c r="I259" s="42">
        <v>0.75</v>
      </c>
      <c r="J259" s="11">
        <v>500</v>
      </c>
      <c r="K259" s="48"/>
      <c r="L259" s="40" t="s">
        <v>1703</v>
      </c>
      <c r="M259" s="9" t="str">
        <f t="shared" si="5"/>
        <v/>
      </c>
      <c r="N259" s="56"/>
    </row>
    <row r="260" spans="1:14" x14ac:dyDescent="0.25">
      <c r="A260" s="62" t="s">
        <v>437</v>
      </c>
      <c r="B260" s="43" t="s">
        <v>50</v>
      </c>
      <c r="C260" s="40" t="s">
        <v>436</v>
      </c>
      <c r="D260" s="40" t="s">
        <v>2258</v>
      </c>
      <c r="E260" s="40" t="s">
        <v>258</v>
      </c>
      <c r="F260" s="13" t="s">
        <v>244</v>
      </c>
      <c r="G260" s="41" t="s">
        <v>20</v>
      </c>
      <c r="H260" s="42">
        <v>30.05</v>
      </c>
      <c r="I260" s="42">
        <v>0.75</v>
      </c>
      <c r="J260" s="11">
        <v>500</v>
      </c>
      <c r="K260" s="48"/>
      <c r="L260" s="40" t="s">
        <v>435</v>
      </c>
      <c r="M260" s="9" t="str">
        <f t="shared" si="5"/>
        <v/>
      </c>
      <c r="N260" s="56"/>
    </row>
    <row r="261" spans="1:14" x14ac:dyDescent="0.25">
      <c r="A261" s="62" t="s">
        <v>1702</v>
      </c>
      <c r="B261" s="43" t="s">
        <v>433</v>
      </c>
      <c r="C261" s="40" t="s">
        <v>432</v>
      </c>
      <c r="D261" s="40" t="s">
        <v>15</v>
      </c>
      <c r="E261" s="40" t="s">
        <v>507</v>
      </c>
      <c r="F261" s="13" t="s">
        <v>244</v>
      </c>
      <c r="G261" s="41" t="s">
        <v>20</v>
      </c>
      <c r="H261" s="42">
        <v>50.8</v>
      </c>
      <c r="I261" s="42">
        <v>0.25</v>
      </c>
      <c r="J261" s="48">
        <v>265</v>
      </c>
      <c r="K261" s="48"/>
      <c r="L261" s="40" t="s">
        <v>1701</v>
      </c>
      <c r="M261" s="9" t="str">
        <f t="shared" si="5"/>
        <v/>
      </c>
      <c r="N261" s="56"/>
    </row>
    <row r="262" spans="1:14" x14ac:dyDescent="0.25">
      <c r="A262" s="62" t="s">
        <v>434</v>
      </c>
      <c r="B262" s="43" t="s">
        <v>433</v>
      </c>
      <c r="C262" s="40" t="s">
        <v>432</v>
      </c>
      <c r="D262" s="40" t="s">
        <v>15</v>
      </c>
      <c r="E262" s="40" t="s">
        <v>241</v>
      </c>
      <c r="F262" s="13" t="s">
        <v>244</v>
      </c>
      <c r="G262" s="41" t="s">
        <v>20</v>
      </c>
      <c r="H262" s="42">
        <v>30.05</v>
      </c>
      <c r="I262" s="42">
        <v>0.25</v>
      </c>
      <c r="J262" s="11">
        <v>500</v>
      </c>
      <c r="K262" s="48"/>
      <c r="L262" s="40" t="s">
        <v>431</v>
      </c>
      <c r="M262" s="9" t="str">
        <f t="shared" si="5"/>
        <v/>
      </c>
      <c r="N262" s="56"/>
    </row>
    <row r="263" spans="1:14" x14ac:dyDescent="0.25">
      <c r="A263" s="62" t="s">
        <v>430</v>
      </c>
      <c r="B263" s="43" t="s">
        <v>184</v>
      </c>
      <c r="C263" s="40" t="s">
        <v>429</v>
      </c>
      <c r="D263" s="40" t="s">
        <v>421</v>
      </c>
      <c r="E263" s="40" t="s">
        <v>241</v>
      </c>
      <c r="F263" s="13" t="s">
        <v>244</v>
      </c>
      <c r="G263" s="41" t="s">
        <v>20</v>
      </c>
      <c r="H263" s="42">
        <v>37.65</v>
      </c>
      <c r="I263" s="42">
        <v>0.75</v>
      </c>
      <c r="J263" s="11">
        <v>500</v>
      </c>
      <c r="K263" s="48"/>
      <c r="L263" s="40" t="s">
        <v>428</v>
      </c>
      <c r="M263" s="9" t="str">
        <f t="shared" si="5"/>
        <v/>
      </c>
      <c r="N263" s="56"/>
    </row>
    <row r="264" spans="1:14" x14ac:dyDescent="0.25">
      <c r="A264" s="62" t="s">
        <v>1700</v>
      </c>
      <c r="B264" s="43" t="s">
        <v>53</v>
      </c>
      <c r="C264" s="40" t="s">
        <v>426</v>
      </c>
      <c r="D264" s="40" t="s">
        <v>15</v>
      </c>
      <c r="E264" s="40" t="s">
        <v>492</v>
      </c>
      <c r="F264" s="13" t="s">
        <v>244</v>
      </c>
      <c r="G264" s="41" t="s">
        <v>20</v>
      </c>
      <c r="H264" s="42">
        <v>55.25</v>
      </c>
      <c r="I264" s="42"/>
      <c r="J264" s="48">
        <v>28</v>
      </c>
      <c r="K264" s="48"/>
      <c r="L264" s="40" t="s">
        <v>1699</v>
      </c>
      <c r="M264" s="9" t="str">
        <f t="shared" si="5"/>
        <v/>
      </c>
      <c r="N264" s="56"/>
    </row>
    <row r="265" spans="1:14" x14ac:dyDescent="0.25">
      <c r="A265" s="62" t="s">
        <v>1698</v>
      </c>
      <c r="B265" s="43" t="s">
        <v>53</v>
      </c>
      <c r="C265" s="40" t="s">
        <v>426</v>
      </c>
      <c r="D265" s="40" t="s">
        <v>15</v>
      </c>
      <c r="E265" s="40" t="s">
        <v>507</v>
      </c>
      <c r="F265" s="13" t="s">
        <v>244</v>
      </c>
      <c r="G265" s="41" t="s">
        <v>20</v>
      </c>
      <c r="H265" s="42">
        <v>35.35</v>
      </c>
      <c r="I265" s="42"/>
      <c r="J265" s="48">
        <v>116</v>
      </c>
      <c r="K265" s="48"/>
      <c r="L265" s="40" t="s">
        <v>1697</v>
      </c>
      <c r="M265" s="9" t="str">
        <f t="shared" si="5"/>
        <v/>
      </c>
      <c r="N265" s="56"/>
    </row>
    <row r="266" spans="1:14" x14ac:dyDescent="0.25">
      <c r="A266" s="62" t="s">
        <v>1696</v>
      </c>
      <c r="B266" s="43" t="s">
        <v>53</v>
      </c>
      <c r="C266" s="40" t="s">
        <v>426</v>
      </c>
      <c r="D266" s="40" t="s">
        <v>421</v>
      </c>
      <c r="E266" s="40" t="s">
        <v>507</v>
      </c>
      <c r="F266" s="13" t="s">
        <v>244</v>
      </c>
      <c r="G266" s="41" t="s">
        <v>20</v>
      </c>
      <c r="H266" s="42">
        <v>36.799999999999997</v>
      </c>
      <c r="I266" s="42"/>
      <c r="J266" s="11">
        <v>265</v>
      </c>
      <c r="K266" s="48"/>
      <c r="L266" s="40" t="s">
        <v>1695</v>
      </c>
      <c r="M266" s="9" t="str">
        <f t="shared" si="5"/>
        <v/>
      </c>
      <c r="N266" s="56"/>
    </row>
    <row r="267" spans="1:14" x14ac:dyDescent="0.25">
      <c r="A267" s="62" t="s">
        <v>427</v>
      </c>
      <c r="B267" s="43" t="s">
        <v>53</v>
      </c>
      <c r="C267" s="40" t="s">
        <v>426</v>
      </c>
      <c r="D267" s="40" t="s">
        <v>421</v>
      </c>
      <c r="E267" s="40" t="s">
        <v>241</v>
      </c>
      <c r="F267" s="13" t="s">
        <v>244</v>
      </c>
      <c r="G267" s="41" t="s">
        <v>20</v>
      </c>
      <c r="H267" s="42">
        <v>27.9</v>
      </c>
      <c r="I267" s="42"/>
      <c r="J267" s="48">
        <v>235</v>
      </c>
      <c r="K267" s="48"/>
      <c r="L267" s="40" t="s">
        <v>425</v>
      </c>
      <c r="M267" s="9" t="str">
        <f t="shared" si="5"/>
        <v/>
      </c>
      <c r="N267" s="56"/>
    </row>
    <row r="268" spans="1:14" x14ac:dyDescent="0.25">
      <c r="A268" s="62" t="s">
        <v>1694</v>
      </c>
      <c r="B268" s="43" t="s">
        <v>423</v>
      </c>
      <c r="C268" s="40" t="s">
        <v>422</v>
      </c>
      <c r="D268" s="40" t="s">
        <v>15</v>
      </c>
      <c r="E268" s="40" t="s">
        <v>492</v>
      </c>
      <c r="F268" s="13"/>
      <c r="G268" s="41" t="s">
        <v>19</v>
      </c>
      <c r="H268" s="42">
        <v>62.7</v>
      </c>
      <c r="I268" s="42">
        <v>0.75</v>
      </c>
      <c r="J268" s="48">
        <v>185</v>
      </c>
      <c r="K268" s="48"/>
      <c r="L268" s="40" t="s">
        <v>1693</v>
      </c>
      <c r="M268" s="9" t="str">
        <f t="shared" si="5"/>
        <v/>
      </c>
      <c r="N268" s="56"/>
    </row>
    <row r="269" spans="1:14" x14ac:dyDescent="0.25">
      <c r="A269" s="62" t="s">
        <v>2335</v>
      </c>
      <c r="B269" s="43" t="s">
        <v>423</v>
      </c>
      <c r="C269" s="40" t="s">
        <v>422</v>
      </c>
      <c r="D269" s="40" t="s">
        <v>15</v>
      </c>
      <c r="E269" s="40" t="s">
        <v>241</v>
      </c>
      <c r="F269" s="13" t="s">
        <v>244</v>
      </c>
      <c r="G269" s="41" t="s">
        <v>19</v>
      </c>
      <c r="H269" s="42">
        <v>37.65</v>
      </c>
      <c r="I269" s="42">
        <v>0.75</v>
      </c>
      <c r="J269" s="48">
        <v>66</v>
      </c>
      <c r="K269" s="48"/>
      <c r="L269" s="40" t="s">
        <v>2336</v>
      </c>
      <c r="M269" s="9" t="str">
        <f t="shared" si="5"/>
        <v/>
      </c>
      <c r="N269" s="56"/>
    </row>
    <row r="270" spans="1:14" x14ac:dyDescent="0.25">
      <c r="A270" s="62" t="s">
        <v>1692</v>
      </c>
      <c r="B270" s="43" t="s">
        <v>423</v>
      </c>
      <c r="C270" s="40" t="s">
        <v>422</v>
      </c>
      <c r="D270" s="40" t="s">
        <v>421</v>
      </c>
      <c r="E270" s="40" t="s">
        <v>492</v>
      </c>
      <c r="F270" s="13" t="s">
        <v>244</v>
      </c>
      <c r="G270" s="41" t="s">
        <v>19</v>
      </c>
      <c r="H270" s="42">
        <v>63.25</v>
      </c>
      <c r="I270" s="42">
        <v>0.75</v>
      </c>
      <c r="J270" s="48">
        <v>42</v>
      </c>
      <c r="K270" s="48"/>
      <c r="L270" s="40" t="s">
        <v>1691</v>
      </c>
      <c r="M270" s="9" t="str">
        <f t="shared" si="5"/>
        <v/>
      </c>
      <c r="N270" s="56"/>
    </row>
    <row r="271" spans="1:14" x14ac:dyDescent="0.25">
      <c r="A271" s="62" t="s">
        <v>424</v>
      </c>
      <c r="B271" s="43" t="s">
        <v>423</v>
      </c>
      <c r="C271" s="40" t="s">
        <v>422</v>
      </c>
      <c r="D271" s="40" t="s">
        <v>421</v>
      </c>
      <c r="E271" s="40" t="s">
        <v>241</v>
      </c>
      <c r="F271" s="13"/>
      <c r="G271" s="41" t="s">
        <v>19</v>
      </c>
      <c r="H271" s="42">
        <v>37.65</v>
      </c>
      <c r="I271" s="42">
        <v>0.75</v>
      </c>
      <c r="J271" s="48">
        <v>60</v>
      </c>
      <c r="K271" s="48"/>
      <c r="L271" s="40" t="s">
        <v>420</v>
      </c>
      <c r="M271" s="9" t="str">
        <f t="shared" si="5"/>
        <v/>
      </c>
      <c r="N271" s="56"/>
    </row>
    <row r="272" spans="1:14" x14ac:dyDescent="0.25">
      <c r="A272" s="62" t="s">
        <v>1690</v>
      </c>
      <c r="B272" s="43" t="s">
        <v>418</v>
      </c>
      <c r="C272" s="40" t="s">
        <v>417</v>
      </c>
      <c r="D272" s="40" t="s">
        <v>15</v>
      </c>
      <c r="E272" s="40" t="s">
        <v>492</v>
      </c>
      <c r="F272" s="13" t="s">
        <v>244</v>
      </c>
      <c r="G272" s="41" t="s">
        <v>19</v>
      </c>
      <c r="H272" s="42">
        <v>65.2</v>
      </c>
      <c r="I272" s="42">
        <v>1.5</v>
      </c>
      <c r="J272" s="48">
        <v>390</v>
      </c>
      <c r="K272" s="48"/>
      <c r="L272" s="40" t="s">
        <v>1689</v>
      </c>
      <c r="M272" s="9" t="str">
        <f t="shared" si="5"/>
        <v/>
      </c>
      <c r="N272" s="56"/>
    </row>
    <row r="273" spans="1:14" x14ac:dyDescent="0.25">
      <c r="A273" s="62" t="s">
        <v>419</v>
      </c>
      <c r="B273" s="43" t="s">
        <v>418</v>
      </c>
      <c r="C273" s="40" t="s">
        <v>417</v>
      </c>
      <c r="D273" s="40" t="s">
        <v>15</v>
      </c>
      <c r="E273" s="40" t="s">
        <v>241</v>
      </c>
      <c r="F273" s="13" t="s">
        <v>244</v>
      </c>
      <c r="G273" s="41" t="s">
        <v>19</v>
      </c>
      <c r="H273" s="42">
        <v>30.05</v>
      </c>
      <c r="I273" s="42">
        <v>1.5</v>
      </c>
      <c r="J273" s="11">
        <v>10</v>
      </c>
      <c r="K273" s="48">
        <v>706</v>
      </c>
      <c r="L273" s="40" t="s">
        <v>416</v>
      </c>
      <c r="M273" s="9" t="str">
        <f t="shared" si="5"/>
        <v/>
      </c>
      <c r="N273" s="56"/>
    </row>
    <row r="274" spans="1:14" x14ac:dyDescent="0.25">
      <c r="A274" s="62" t="s">
        <v>2240</v>
      </c>
      <c r="B274" s="43" t="s">
        <v>415</v>
      </c>
      <c r="C274" s="40" t="s">
        <v>414</v>
      </c>
      <c r="D274" s="40" t="s">
        <v>15</v>
      </c>
      <c r="E274" s="40" t="s">
        <v>496</v>
      </c>
      <c r="F274" s="13"/>
      <c r="G274" s="41" t="s">
        <v>19</v>
      </c>
      <c r="H274" s="42">
        <v>105.1</v>
      </c>
      <c r="I274" s="42">
        <v>1.5</v>
      </c>
      <c r="J274" s="48">
        <v>5</v>
      </c>
      <c r="K274" s="48"/>
      <c r="L274" s="40" t="s">
        <v>2266</v>
      </c>
      <c r="M274" s="9" t="str">
        <f t="shared" si="5"/>
        <v/>
      </c>
      <c r="N274" s="56"/>
    </row>
    <row r="275" spans="1:14" x14ac:dyDescent="0.25">
      <c r="A275" s="62" t="s">
        <v>1688</v>
      </c>
      <c r="B275" s="43" t="s">
        <v>415</v>
      </c>
      <c r="C275" s="40" t="s">
        <v>414</v>
      </c>
      <c r="D275" s="40" t="s">
        <v>15</v>
      </c>
      <c r="E275" s="40" t="s">
        <v>492</v>
      </c>
      <c r="F275" s="13" t="s">
        <v>244</v>
      </c>
      <c r="G275" s="41" t="s">
        <v>19</v>
      </c>
      <c r="H275" s="42">
        <v>60.85</v>
      </c>
      <c r="I275" s="42">
        <v>1.5</v>
      </c>
      <c r="J275" s="48">
        <v>324</v>
      </c>
      <c r="K275" s="48"/>
      <c r="L275" s="40" t="s">
        <v>1687</v>
      </c>
      <c r="M275" s="9" t="str">
        <f t="shared" si="5"/>
        <v/>
      </c>
      <c r="N275" s="56"/>
    </row>
    <row r="276" spans="1:14" x14ac:dyDescent="0.25">
      <c r="A276" s="62" t="s">
        <v>1686</v>
      </c>
      <c r="B276" s="43" t="s">
        <v>415</v>
      </c>
      <c r="C276" s="40" t="s">
        <v>414</v>
      </c>
      <c r="D276" s="40" t="s">
        <v>228</v>
      </c>
      <c r="E276" s="40" t="s">
        <v>640</v>
      </c>
      <c r="F276" s="13" t="s">
        <v>244</v>
      </c>
      <c r="G276" s="41" t="s">
        <v>19</v>
      </c>
      <c r="H276" s="42">
        <v>98.9</v>
      </c>
      <c r="I276" s="42">
        <v>1.5</v>
      </c>
      <c r="J276" s="11">
        <v>500</v>
      </c>
      <c r="K276" s="48">
        <v>96</v>
      </c>
      <c r="L276" s="40" t="s">
        <v>1685</v>
      </c>
      <c r="M276" s="9" t="str">
        <f t="shared" si="5"/>
        <v/>
      </c>
      <c r="N276" s="56"/>
    </row>
    <row r="277" spans="1:14" x14ac:dyDescent="0.25">
      <c r="A277" s="62" t="s">
        <v>1684</v>
      </c>
      <c r="B277" s="43" t="s">
        <v>415</v>
      </c>
      <c r="C277" s="40" t="s">
        <v>414</v>
      </c>
      <c r="D277" s="40" t="s">
        <v>228</v>
      </c>
      <c r="E277" s="40" t="s">
        <v>492</v>
      </c>
      <c r="F277" s="13" t="s">
        <v>244</v>
      </c>
      <c r="G277" s="41" t="s">
        <v>19</v>
      </c>
      <c r="H277" s="42">
        <v>60.85</v>
      </c>
      <c r="I277" s="42">
        <v>1.5</v>
      </c>
      <c r="J277" s="48">
        <v>184</v>
      </c>
      <c r="K277" s="48"/>
      <c r="L277" s="40" t="s">
        <v>1683</v>
      </c>
      <c r="M277" s="9" t="str">
        <f t="shared" si="5"/>
        <v/>
      </c>
      <c r="N277" s="56"/>
    </row>
    <row r="278" spans="1:14" x14ac:dyDescent="0.25">
      <c r="A278" s="62" t="s">
        <v>1682</v>
      </c>
      <c r="B278" s="43" t="s">
        <v>54</v>
      </c>
      <c r="C278" s="40" t="s">
        <v>410</v>
      </c>
      <c r="D278" s="40" t="s">
        <v>15</v>
      </c>
      <c r="E278" s="40" t="s">
        <v>705</v>
      </c>
      <c r="F278" s="13" t="s">
        <v>244</v>
      </c>
      <c r="G278" s="41" t="s">
        <v>16</v>
      </c>
      <c r="H278" s="42">
        <v>258.14999999999998</v>
      </c>
      <c r="I278" s="42"/>
      <c r="J278" s="48">
        <v>27</v>
      </c>
      <c r="K278" s="48"/>
      <c r="L278" s="40" t="s">
        <v>1681</v>
      </c>
      <c r="M278" s="9" t="str">
        <f t="shared" si="5"/>
        <v/>
      </c>
      <c r="N278" s="56"/>
    </row>
    <row r="279" spans="1:14" x14ac:dyDescent="0.25">
      <c r="A279" s="62" t="s">
        <v>1680</v>
      </c>
      <c r="B279" s="43" t="s">
        <v>54</v>
      </c>
      <c r="C279" s="40" t="s">
        <v>410</v>
      </c>
      <c r="D279" s="40" t="s">
        <v>15</v>
      </c>
      <c r="E279" s="40" t="s">
        <v>501</v>
      </c>
      <c r="F279" s="13" t="s">
        <v>244</v>
      </c>
      <c r="G279" s="41" t="s">
        <v>16</v>
      </c>
      <c r="H279" s="42">
        <v>191.2</v>
      </c>
      <c r="I279" s="42"/>
      <c r="J279" s="48">
        <v>352</v>
      </c>
      <c r="K279" s="48"/>
      <c r="L279" s="40" t="s">
        <v>1679</v>
      </c>
      <c r="M279" s="9" t="str">
        <f t="shared" si="5"/>
        <v/>
      </c>
      <c r="N279" s="56"/>
    </row>
    <row r="280" spans="1:14" x14ac:dyDescent="0.25">
      <c r="A280" s="62" t="s">
        <v>1678</v>
      </c>
      <c r="B280" s="43" t="s">
        <v>54</v>
      </c>
      <c r="C280" s="40" t="s">
        <v>410</v>
      </c>
      <c r="D280" s="40" t="s">
        <v>15</v>
      </c>
      <c r="E280" s="40" t="s">
        <v>499</v>
      </c>
      <c r="F280" s="13" t="s">
        <v>244</v>
      </c>
      <c r="G280" s="41" t="s">
        <v>16</v>
      </c>
      <c r="H280" s="42">
        <v>163.9</v>
      </c>
      <c r="I280" s="42"/>
      <c r="J280" s="11">
        <v>500</v>
      </c>
      <c r="K280" s="48"/>
      <c r="L280" s="40" t="s">
        <v>1677</v>
      </c>
      <c r="M280" s="9" t="str">
        <f t="shared" si="5"/>
        <v/>
      </c>
      <c r="N280" s="56"/>
    </row>
    <row r="281" spans="1:14" x14ac:dyDescent="0.25">
      <c r="A281" s="62" t="s">
        <v>1676</v>
      </c>
      <c r="B281" s="43" t="s">
        <v>54</v>
      </c>
      <c r="C281" s="40" t="s">
        <v>410</v>
      </c>
      <c r="D281" s="40" t="s">
        <v>15</v>
      </c>
      <c r="E281" s="40" t="s">
        <v>496</v>
      </c>
      <c r="F281" s="13" t="s">
        <v>244</v>
      </c>
      <c r="G281" s="41" t="s">
        <v>16</v>
      </c>
      <c r="H281" s="42">
        <v>131.65</v>
      </c>
      <c r="I281" s="42"/>
      <c r="J281" s="48">
        <v>469</v>
      </c>
      <c r="K281" s="48"/>
      <c r="L281" s="40" t="s">
        <v>1675</v>
      </c>
      <c r="M281" s="9" t="str">
        <f t="shared" si="5"/>
        <v/>
      </c>
      <c r="N281" s="56"/>
    </row>
    <row r="282" spans="1:14" x14ac:dyDescent="0.25">
      <c r="A282" s="62" t="s">
        <v>1674</v>
      </c>
      <c r="B282" s="43" t="s">
        <v>54</v>
      </c>
      <c r="C282" s="40" t="s">
        <v>410</v>
      </c>
      <c r="D282" s="40" t="s">
        <v>15</v>
      </c>
      <c r="E282" s="40" t="s">
        <v>502</v>
      </c>
      <c r="F282" s="13" t="s">
        <v>244</v>
      </c>
      <c r="G282" s="41" t="s">
        <v>16</v>
      </c>
      <c r="H282" s="42">
        <v>111.45</v>
      </c>
      <c r="I282" s="42"/>
      <c r="J282" s="11">
        <v>500</v>
      </c>
      <c r="K282" s="48"/>
      <c r="L282" s="40" t="s">
        <v>1673</v>
      </c>
      <c r="M282" s="9" t="str">
        <f t="shared" si="5"/>
        <v/>
      </c>
      <c r="N282" s="56"/>
    </row>
    <row r="283" spans="1:14" x14ac:dyDescent="0.25">
      <c r="A283" s="62" t="s">
        <v>1672</v>
      </c>
      <c r="B283" s="43" t="s">
        <v>54</v>
      </c>
      <c r="C283" s="40" t="s">
        <v>410</v>
      </c>
      <c r="D283" s="40" t="s">
        <v>15</v>
      </c>
      <c r="E283" s="40" t="s">
        <v>649</v>
      </c>
      <c r="F283" s="13"/>
      <c r="G283" s="41" t="s">
        <v>16</v>
      </c>
      <c r="H283" s="42">
        <v>95.65</v>
      </c>
      <c r="I283" s="42"/>
      <c r="J283" s="11">
        <v>169</v>
      </c>
      <c r="K283" s="48"/>
      <c r="L283" s="40" t="s">
        <v>1671</v>
      </c>
      <c r="M283" s="9" t="str">
        <f t="shared" si="5"/>
        <v/>
      </c>
      <c r="N283" s="56"/>
    </row>
    <row r="284" spans="1:14" x14ac:dyDescent="0.25">
      <c r="A284" s="62" t="s">
        <v>1670</v>
      </c>
      <c r="B284" s="43" t="s">
        <v>54</v>
      </c>
      <c r="C284" s="40" t="s">
        <v>410</v>
      </c>
      <c r="D284" s="40" t="s">
        <v>15</v>
      </c>
      <c r="E284" s="40" t="s">
        <v>492</v>
      </c>
      <c r="F284" s="13"/>
      <c r="G284" s="41" t="s">
        <v>16</v>
      </c>
      <c r="H284" s="42">
        <v>86.35</v>
      </c>
      <c r="I284" s="42"/>
      <c r="J284" s="48">
        <v>3</v>
      </c>
      <c r="K284" s="48"/>
      <c r="L284" s="40" t="s">
        <v>1669</v>
      </c>
      <c r="M284" s="9" t="str">
        <f t="shared" si="5"/>
        <v/>
      </c>
      <c r="N284" s="56"/>
    </row>
    <row r="285" spans="1:14" x14ac:dyDescent="0.25">
      <c r="A285" s="62" t="s">
        <v>1668</v>
      </c>
      <c r="B285" s="43" t="s">
        <v>54</v>
      </c>
      <c r="C285" s="40" t="s">
        <v>410</v>
      </c>
      <c r="D285" s="40" t="s">
        <v>15</v>
      </c>
      <c r="E285" s="40" t="s">
        <v>507</v>
      </c>
      <c r="F285" s="13"/>
      <c r="G285" s="41" t="s">
        <v>16</v>
      </c>
      <c r="H285" s="42">
        <v>51.65</v>
      </c>
      <c r="I285" s="42"/>
      <c r="J285" s="48">
        <v>3</v>
      </c>
      <c r="K285" s="48"/>
      <c r="L285" s="40" t="s">
        <v>1667</v>
      </c>
      <c r="M285" s="9" t="str">
        <f t="shared" si="5"/>
        <v/>
      </c>
      <c r="N285" s="56"/>
    </row>
    <row r="286" spans="1:14" x14ac:dyDescent="0.25">
      <c r="A286" s="62" t="s">
        <v>413</v>
      </c>
      <c r="B286" s="43" t="s">
        <v>54</v>
      </c>
      <c r="C286" s="40" t="s">
        <v>410</v>
      </c>
      <c r="D286" s="40" t="s">
        <v>15</v>
      </c>
      <c r="E286" s="40" t="s">
        <v>265</v>
      </c>
      <c r="F286" s="13" t="s">
        <v>244</v>
      </c>
      <c r="G286" s="41" t="s">
        <v>16</v>
      </c>
      <c r="H286" s="42">
        <v>34.200000000000003</v>
      </c>
      <c r="I286" s="42"/>
      <c r="J286" s="48">
        <v>47</v>
      </c>
      <c r="K286" s="48"/>
      <c r="L286" s="40" t="s">
        <v>412</v>
      </c>
      <c r="M286" s="9" t="str">
        <f t="shared" si="5"/>
        <v/>
      </c>
      <c r="N286" s="56"/>
    </row>
    <row r="287" spans="1:14" x14ac:dyDescent="0.25">
      <c r="A287" s="62" t="s">
        <v>411</v>
      </c>
      <c r="B287" s="43" t="s">
        <v>54</v>
      </c>
      <c r="C287" s="40" t="s">
        <v>410</v>
      </c>
      <c r="D287" s="40" t="s">
        <v>15</v>
      </c>
      <c r="E287" s="40" t="s">
        <v>241</v>
      </c>
      <c r="F287" s="13"/>
      <c r="G287" s="41" t="s">
        <v>16</v>
      </c>
      <c r="H287" s="42">
        <v>34.200000000000003</v>
      </c>
      <c r="I287" s="42"/>
      <c r="J287" s="48">
        <v>227</v>
      </c>
      <c r="K287" s="48"/>
      <c r="L287" s="40" t="s">
        <v>409</v>
      </c>
      <c r="M287" s="9" t="str">
        <f t="shared" si="5"/>
        <v/>
      </c>
      <c r="N287" s="56"/>
    </row>
    <row r="288" spans="1:14" x14ac:dyDescent="0.25">
      <c r="A288" s="62" t="s">
        <v>1666</v>
      </c>
      <c r="B288" s="43" t="s">
        <v>55</v>
      </c>
      <c r="C288" s="40" t="s">
        <v>405</v>
      </c>
      <c r="D288" s="40" t="s">
        <v>15</v>
      </c>
      <c r="E288" s="40" t="s">
        <v>501</v>
      </c>
      <c r="F288" s="13" t="s">
        <v>244</v>
      </c>
      <c r="G288" s="41" t="s">
        <v>16</v>
      </c>
      <c r="H288" s="42">
        <v>188.5</v>
      </c>
      <c r="I288" s="42"/>
      <c r="J288" s="48">
        <v>9</v>
      </c>
      <c r="K288" s="48"/>
      <c r="L288" s="40" t="s">
        <v>1665</v>
      </c>
      <c r="M288" s="9" t="str">
        <f t="shared" si="5"/>
        <v/>
      </c>
      <c r="N288" s="56"/>
    </row>
    <row r="289" spans="1:14" x14ac:dyDescent="0.25">
      <c r="A289" s="62" t="s">
        <v>1664</v>
      </c>
      <c r="B289" s="43" t="s">
        <v>55</v>
      </c>
      <c r="C289" s="40" t="s">
        <v>405</v>
      </c>
      <c r="D289" s="40" t="s">
        <v>15</v>
      </c>
      <c r="E289" s="40" t="s">
        <v>502</v>
      </c>
      <c r="F289" s="13" t="s">
        <v>244</v>
      </c>
      <c r="G289" s="41" t="s">
        <v>16</v>
      </c>
      <c r="H289" s="42">
        <v>109.95</v>
      </c>
      <c r="I289" s="42"/>
      <c r="J289" s="48">
        <v>478</v>
      </c>
      <c r="K289" s="48"/>
      <c r="L289" s="40" t="s">
        <v>1663</v>
      </c>
      <c r="M289" s="9" t="str">
        <f t="shared" si="5"/>
        <v/>
      </c>
      <c r="N289" s="56"/>
    </row>
    <row r="290" spans="1:14" x14ac:dyDescent="0.25">
      <c r="A290" s="62" t="s">
        <v>1662</v>
      </c>
      <c r="B290" s="43" t="s">
        <v>55</v>
      </c>
      <c r="C290" s="40" t="s">
        <v>405</v>
      </c>
      <c r="D290" s="40" t="s">
        <v>15</v>
      </c>
      <c r="E290" s="40" t="s">
        <v>649</v>
      </c>
      <c r="F290" s="13"/>
      <c r="G290" s="41" t="s">
        <v>16</v>
      </c>
      <c r="H290" s="42">
        <v>92.9</v>
      </c>
      <c r="I290" s="42"/>
      <c r="J290" s="48">
        <v>134</v>
      </c>
      <c r="K290" s="48"/>
      <c r="L290" s="40" t="s">
        <v>1661</v>
      </c>
      <c r="M290" s="9" t="str">
        <f t="shared" si="5"/>
        <v/>
      </c>
      <c r="N290" s="56"/>
    </row>
    <row r="291" spans="1:14" x14ac:dyDescent="0.25">
      <c r="A291" s="62" t="s">
        <v>1660</v>
      </c>
      <c r="B291" s="43" t="s">
        <v>55</v>
      </c>
      <c r="C291" s="40" t="s">
        <v>405</v>
      </c>
      <c r="D291" s="40" t="s">
        <v>15</v>
      </c>
      <c r="E291" s="40" t="s">
        <v>492</v>
      </c>
      <c r="F291" s="13" t="s">
        <v>244</v>
      </c>
      <c r="G291" s="41" t="s">
        <v>16</v>
      </c>
      <c r="H291" s="42">
        <v>75.849999999999994</v>
      </c>
      <c r="I291" s="42"/>
      <c r="J291" s="48">
        <v>141</v>
      </c>
      <c r="K291" s="48"/>
      <c r="L291" s="40" t="s">
        <v>1659</v>
      </c>
      <c r="M291" s="9" t="str">
        <f t="shared" si="5"/>
        <v/>
      </c>
      <c r="N291" s="56"/>
    </row>
    <row r="292" spans="1:14" x14ac:dyDescent="0.25">
      <c r="A292" s="62" t="s">
        <v>1658</v>
      </c>
      <c r="B292" s="43" t="s">
        <v>55</v>
      </c>
      <c r="C292" s="40" t="s">
        <v>405</v>
      </c>
      <c r="D292" s="40" t="s">
        <v>15</v>
      </c>
      <c r="E292" s="40" t="s">
        <v>507</v>
      </c>
      <c r="F292" s="13"/>
      <c r="G292" s="41" t="s">
        <v>16</v>
      </c>
      <c r="H292" s="42">
        <v>51.1</v>
      </c>
      <c r="I292" s="42"/>
      <c r="J292" s="48">
        <v>107</v>
      </c>
      <c r="K292" s="48"/>
      <c r="L292" s="40" t="s">
        <v>1657</v>
      </c>
      <c r="M292" s="9" t="str">
        <f t="shared" si="5"/>
        <v/>
      </c>
      <c r="N292" s="56"/>
    </row>
    <row r="293" spans="1:14" x14ac:dyDescent="0.25">
      <c r="A293" s="62" t="s">
        <v>408</v>
      </c>
      <c r="B293" s="43" t="s">
        <v>55</v>
      </c>
      <c r="C293" s="40" t="s">
        <v>405</v>
      </c>
      <c r="D293" s="40" t="s">
        <v>15</v>
      </c>
      <c r="E293" s="40" t="s">
        <v>258</v>
      </c>
      <c r="F293" s="13" t="s">
        <v>244</v>
      </c>
      <c r="G293" s="41" t="s">
        <v>16</v>
      </c>
      <c r="H293" s="42">
        <v>34.200000000000003</v>
      </c>
      <c r="I293" s="42"/>
      <c r="J293" s="48">
        <v>375</v>
      </c>
      <c r="K293" s="48"/>
      <c r="L293" s="40" t="s">
        <v>407</v>
      </c>
      <c r="M293" s="9" t="str">
        <f t="shared" si="5"/>
        <v/>
      </c>
      <c r="N293" s="56"/>
    </row>
    <row r="294" spans="1:14" x14ac:dyDescent="0.25">
      <c r="A294" s="62" t="s">
        <v>406</v>
      </c>
      <c r="B294" s="43" t="s">
        <v>55</v>
      </c>
      <c r="C294" s="40" t="s">
        <v>405</v>
      </c>
      <c r="D294" s="40" t="s">
        <v>15</v>
      </c>
      <c r="E294" s="40" t="s">
        <v>241</v>
      </c>
      <c r="F294" s="13" t="s">
        <v>244</v>
      </c>
      <c r="G294" s="41" t="s">
        <v>16</v>
      </c>
      <c r="H294" s="42">
        <v>34.200000000000003</v>
      </c>
      <c r="I294" s="42"/>
      <c r="J294" s="11">
        <v>500</v>
      </c>
      <c r="K294" s="48"/>
      <c r="L294" s="40" t="s">
        <v>404</v>
      </c>
      <c r="M294" s="9" t="str">
        <f t="shared" si="5"/>
        <v/>
      </c>
      <c r="N294" s="56"/>
    </row>
    <row r="295" spans="1:14" x14ac:dyDescent="0.25">
      <c r="A295" s="62" t="s">
        <v>1656</v>
      </c>
      <c r="B295" s="43" t="s">
        <v>56</v>
      </c>
      <c r="C295" s="40" t="s">
        <v>1651</v>
      </c>
      <c r="D295" s="40" t="s">
        <v>15</v>
      </c>
      <c r="E295" s="40" t="s">
        <v>496</v>
      </c>
      <c r="F295" s="13" t="s">
        <v>244</v>
      </c>
      <c r="G295" s="41" t="s">
        <v>16</v>
      </c>
      <c r="H295" s="42">
        <v>129.80000000000001</v>
      </c>
      <c r="I295" s="42">
        <v>1.75</v>
      </c>
      <c r="J295" s="48">
        <v>374</v>
      </c>
      <c r="K295" s="48"/>
      <c r="L295" s="40" t="s">
        <v>1655</v>
      </c>
      <c r="M295" s="9" t="str">
        <f t="shared" si="5"/>
        <v/>
      </c>
      <c r="N295" s="56"/>
    </row>
    <row r="296" spans="1:14" x14ac:dyDescent="0.25">
      <c r="A296" s="62" t="s">
        <v>1654</v>
      </c>
      <c r="B296" s="43" t="s">
        <v>56</v>
      </c>
      <c r="C296" s="40" t="s">
        <v>1651</v>
      </c>
      <c r="D296" s="40" t="s">
        <v>15</v>
      </c>
      <c r="E296" s="40" t="s">
        <v>502</v>
      </c>
      <c r="F296" s="13"/>
      <c r="G296" s="41" t="s">
        <v>16</v>
      </c>
      <c r="H296" s="42">
        <v>109.95</v>
      </c>
      <c r="I296" s="42">
        <v>1.75</v>
      </c>
      <c r="J296" s="48">
        <v>54</v>
      </c>
      <c r="K296" s="48"/>
      <c r="L296" s="40" t="s">
        <v>1653</v>
      </c>
      <c r="M296" s="9" t="str">
        <f t="shared" si="5"/>
        <v/>
      </c>
      <c r="N296" s="56"/>
    </row>
    <row r="297" spans="1:14" x14ac:dyDescent="0.25">
      <c r="A297" s="62" t="s">
        <v>1652</v>
      </c>
      <c r="B297" s="43" t="s">
        <v>56</v>
      </c>
      <c r="C297" s="40" t="s">
        <v>1651</v>
      </c>
      <c r="D297" s="40" t="s">
        <v>36</v>
      </c>
      <c r="E297" s="40" t="s">
        <v>496</v>
      </c>
      <c r="F297" s="13"/>
      <c r="G297" s="41" t="s">
        <v>16</v>
      </c>
      <c r="H297" s="42">
        <v>129.80000000000001</v>
      </c>
      <c r="I297" s="42">
        <v>1.75</v>
      </c>
      <c r="J297" s="48">
        <v>45</v>
      </c>
      <c r="K297" s="48"/>
      <c r="L297" s="40" t="s">
        <v>1650</v>
      </c>
      <c r="M297" s="9" t="str">
        <f t="shared" si="5"/>
        <v/>
      </c>
      <c r="N297" s="56"/>
    </row>
    <row r="298" spans="1:14" x14ac:dyDescent="0.25">
      <c r="A298" s="62" t="s">
        <v>2158</v>
      </c>
      <c r="B298" s="43" t="s">
        <v>2159</v>
      </c>
      <c r="C298" s="40" t="s">
        <v>1121</v>
      </c>
      <c r="D298" s="40" t="s">
        <v>15</v>
      </c>
      <c r="E298" s="40" t="s">
        <v>496</v>
      </c>
      <c r="F298" s="13"/>
      <c r="G298" s="41" t="s">
        <v>20</v>
      </c>
      <c r="H298" s="42">
        <v>121.85</v>
      </c>
      <c r="I298" s="42"/>
      <c r="J298" s="48">
        <v>4</v>
      </c>
      <c r="K298" s="48"/>
      <c r="L298" s="40" t="s">
        <v>2180</v>
      </c>
      <c r="M298" s="9" t="str">
        <f t="shared" ref="M298:M361" si="6">IF(N298="","",H298-($M$7*H298))</f>
        <v/>
      </c>
      <c r="N298" s="56"/>
    </row>
    <row r="299" spans="1:14" x14ac:dyDescent="0.25">
      <c r="A299" s="62" t="s">
        <v>1649</v>
      </c>
      <c r="B299" s="43" t="s">
        <v>1648</v>
      </c>
      <c r="C299" s="40" t="s">
        <v>1647</v>
      </c>
      <c r="D299" s="40" t="s">
        <v>201</v>
      </c>
      <c r="E299" s="40" t="s">
        <v>827</v>
      </c>
      <c r="F299" s="13"/>
      <c r="G299" s="41" t="s">
        <v>16</v>
      </c>
      <c r="H299" s="42">
        <v>107.85</v>
      </c>
      <c r="I299" s="42"/>
      <c r="J299" s="48">
        <v>257</v>
      </c>
      <c r="K299" s="48"/>
      <c r="L299" s="40" t="s">
        <v>1646</v>
      </c>
      <c r="M299" s="9" t="str">
        <f t="shared" si="6"/>
        <v/>
      </c>
      <c r="N299" s="56"/>
    </row>
    <row r="300" spans="1:14" x14ac:dyDescent="0.25">
      <c r="A300" s="62" t="s">
        <v>1645</v>
      </c>
      <c r="B300" s="43" t="s">
        <v>57</v>
      </c>
      <c r="C300" s="40" t="s">
        <v>1640</v>
      </c>
      <c r="D300" s="40" t="s">
        <v>15</v>
      </c>
      <c r="E300" s="40" t="s">
        <v>529</v>
      </c>
      <c r="F300" s="13"/>
      <c r="G300" s="41" t="s">
        <v>16</v>
      </c>
      <c r="H300" s="42">
        <v>174.4</v>
      </c>
      <c r="I300" s="42">
        <v>1.5</v>
      </c>
      <c r="J300" s="48">
        <v>22</v>
      </c>
      <c r="K300" s="48"/>
      <c r="L300" s="40" t="s">
        <v>1644</v>
      </c>
      <c r="M300" s="9" t="str">
        <f t="shared" si="6"/>
        <v/>
      </c>
      <c r="N300" s="56"/>
    </row>
    <row r="301" spans="1:14" x14ac:dyDescent="0.25">
      <c r="A301" s="62" t="s">
        <v>1643</v>
      </c>
      <c r="B301" s="43" t="s">
        <v>57</v>
      </c>
      <c r="C301" s="40" t="s">
        <v>1640</v>
      </c>
      <c r="D301" s="40" t="s">
        <v>15</v>
      </c>
      <c r="E301" s="40" t="s">
        <v>499</v>
      </c>
      <c r="F301" s="13" t="s">
        <v>244</v>
      </c>
      <c r="G301" s="41" t="s">
        <v>16</v>
      </c>
      <c r="H301" s="42">
        <v>144.80000000000001</v>
      </c>
      <c r="I301" s="42">
        <v>1.5</v>
      </c>
      <c r="J301" s="48">
        <v>101</v>
      </c>
      <c r="K301" s="48"/>
      <c r="L301" s="40" t="s">
        <v>1642</v>
      </c>
      <c r="M301" s="9" t="str">
        <f t="shared" si="6"/>
        <v/>
      </c>
      <c r="N301" s="56"/>
    </row>
    <row r="302" spans="1:14" x14ac:dyDescent="0.25">
      <c r="A302" s="62" t="s">
        <v>1641</v>
      </c>
      <c r="B302" s="43" t="s">
        <v>57</v>
      </c>
      <c r="C302" s="40" t="s">
        <v>1640</v>
      </c>
      <c r="D302" s="40" t="s">
        <v>15</v>
      </c>
      <c r="E302" s="40" t="s">
        <v>496</v>
      </c>
      <c r="F302" s="13" t="s">
        <v>244</v>
      </c>
      <c r="G302" s="41" t="s">
        <v>16</v>
      </c>
      <c r="H302" s="42">
        <v>112.85</v>
      </c>
      <c r="I302" s="42">
        <v>1.5</v>
      </c>
      <c r="J302" s="48">
        <v>46</v>
      </c>
      <c r="K302" s="48"/>
      <c r="L302" s="40" t="s">
        <v>1639</v>
      </c>
      <c r="M302" s="9" t="str">
        <f t="shared" si="6"/>
        <v/>
      </c>
      <c r="N302" s="56"/>
    </row>
    <row r="303" spans="1:14" x14ac:dyDescent="0.25">
      <c r="A303" s="62" t="s">
        <v>1638</v>
      </c>
      <c r="B303" s="43" t="s">
        <v>58</v>
      </c>
      <c r="C303" s="40" t="s">
        <v>1631</v>
      </c>
      <c r="D303" s="40" t="s">
        <v>15</v>
      </c>
      <c r="E303" s="40" t="s">
        <v>519</v>
      </c>
      <c r="F303" s="13" t="s">
        <v>244</v>
      </c>
      <c r="G303" s="41" t="s">
        <v>16</v>
      </c>
      <c r="H303" s="42">
        <v>222.4</v>
      </c>
      <c r="I303" s="42"/>
      <c r="J303" s="48">
        <v>58</v>
      </c>
      <c r="K303" s="48"/>
      <c r="L303" s="40" t="s">
        <v>1637</v>
      </c>
      <c r="M303" s="9" t="str">
        <f t="shared" si="6"/>
        <v/>
      </c>
      <c r="N303" s="56"/>
    </row>
    <row r="304" spans="1:14" x14ac:dyDescent="0.25">
      <c r="A304" s="62" t="s">
        <v>1636</v>
      </c>
      <c r="B304" s="43" t="s">
        <v>58</v>
      </c>
      <c r="C304" s="40" t="s">
        <v>1631</v>
      </c>
      <c r="D304" s="40" t="s">
        <v>15</v>
      </c>
      <c r="E304" s="40" t="s">
        <v>499</v>
      </c>
      <c r="F304" s="13"/>
      <c r="G304" s="41" t="s">
        <v>16</v>
      </c>
      <c r="H304" s="42">
        <v>144.80000000000001</v>
      </c>
      <c r="I304" s="42"/>
      <c r="J304" s="48">
        <v>28</v>
      </c>
      <c r="K304" s="48"/>
      <c r="L304" s="40" t="s">
        <v>1635</v>
      </c>
      <c r="M304" s="9" t="str">
        <f t="shared" si="6"/>
        <v/>
      </c>
      <c r="N304" s="56"/>
    </row>
    <row r="305" spans="1:14" x14ac:dyDescent="0.25">
      <c r="A305" s="62" t="s">
        <v>1634</v>
      </c>
      <c r="B305" s="43" t="s">
        <v>58</v>
      </c>
      <c r="C305" s="40" t="s">
        <v>1631</v>
      </c>
      <c r="D305" s="40" t="s">
        <v>15</v>
      </c>
      <c r="E305" s="40" t="s">
        <v>496</v>
      </c>
      <c r="F305" s="13" t="s">
        <v>244</v>
      </c>
      <c r="G305" s="41" t="s">
        <v>16</v>
      </c>
      <c r="H305" s="42">
        <v>106.75</v>
      </c>
      <c r="I305" s="42"/>
      <c r="J305" s="48">
        <v>104</v>
      </c>
      <c r="K305" s="48"/>
      <c r="L305" s="40" t="s">
        <v>1633</v>
      </c>
      <c r="M305" s="9" t="str">
        <f t="shared" si="6"/>
        <v/>
      </c>
      <c r="N305" s="56"/>
    </row>
    <row r="306" spans="1:14" x14ac:dyDescent="0.25">
      <c r="A306" s="62" t="s">
        <v>1632</v>
      </c>
      <c r="B306" s="43" t="s">
        <v>58</v>
      </c>
      <c r="C306" s="40" t="s">
        <v>1631</v>
      </c>
      <c r="D306" s="40" t="s">
        <v>15</v>
      </c>
      <c r="E306" s="40" t="s">
        <v>502</v>
      </c>
      <c r="F306" s="13" t="s">
        <v>244</v>
      </c>
      <c r="G306" s="41" t="s">
        <v>16</v>
      </c>
      <c r="H306" s="42">
        <v>80.099999999999994</v>
      </c>
      <c r="I306" s="42"/>
      <c r="J306" s="48">
        <v>170</v>
      </c>
      <c r="K306" s="48"/>
      <c r="L306" s="40" t="s">
        <v>1630</v>
      </c>
      <c r="M306" s="9" t="str">
        <f t="shared" si="6"/>
        <v/>
      </c>
      <c r="N306" s="56"/>
    </row>
    <row r="307" spans="1:14" ht="15.75" x14ac:dyDescent="0.25">
      <c r="A307" s="62" t="s">
        <v>1629</v>
      </c>
      <c r="B307" s="43" t="s">
        <v>1625</v>
      </c>
      <c r="C307" s="40" t="s">
        <v>1624</v>
      </c>
      <c r="D307" s="40" t="s">
        <v>15</v>
      </c>
      <c r="E307" s="40" t="s">
        <v>1628</v>
      </c>
      <c r="F307" s="50"/>
      <c r="G307" s="41" t="s">
        <v>17</v>
      </c>
      <c r="H307" s="42">
        <v>218</v>
      </c>
      <c r="I307" s="42"/>
      <c r="J307" s="48">
        <v>25</v>
      </c>
      <c r="K307" s="48"/>
      <c r="L307" s="40" t="s">
        <v>1627</v>
      </c>
      <c r="M307" s="9" t="str">
        <f t="shared" si="6"/>
        <v/>
      </c>
      <c r="N307" s="56"/>
    </row>
    <row r="308" spans="1:14" ht="15.75" x14ac:dyDescent="0.25">
      <c r="A308" s="62" t="s">
        <v>1626</v>
      </c>
      <c r="B308" s="43" t="s">
        <v>1625</v>
      </c>
      <c r="C308" s="40" t="s">
        <v>1624</v>
      </c>
      <c r="D308" s="40" t="s">
        <v>15</v>
      </c>
      <c r="E308" s="40" t="s">
        <v>1576</v>
      </c>
      <c r="F308" s="50"/>
      <c r="G308" s="41" t="s">
        <v>17</v>
      </c>
      <c r="H308" s="42">
        <v>203</v>
      </c>
      <c r="I308" s="42"/>
      <c r="J308" s="48">
        <v>5</v>
      </c>
      <c r="K308" s="48"/>
      <c r="L308" s="40" t="s">
        <v>1623</v>
      </c>
      <c r="M308" s="9" t="str">
        <f t="shared" si="6"/>
        <v/>
      </c>
      <c r="N308" s="56"/>
    </row>
    <row r="309" spans="1:14" x14ac:dyDescent="0.25">
      <c r="A309" s="62" t="s">
        <v>1622</v>
      </c>
      <c r="B309" s="43" t="s">
        <v>59</v>
      </c>
      <c r="C309" s="40" t="s">
        <v>60</v>
      </c>
      <c r="D309" s="40" t="s">
        <v>15</v>
      </c>
      <c r="E309" s="40" t="s">
        <v>499</v>
      </c>
      <c r="F309" s="13" t="s">
        <v>244</v>
      </c>
      <c r="G309" s="41" t="s">
        <v>16</v>
      </c>
      <c r="H309" s="42">
        <v>145.30000000000001</v>
      </c>
      <c r="I309" s="42"/>
      <c r="J309" s="48">
        <v>79</v>
      </c>
      <c r="K309" s="48"/>
      <c r="L309" s="40" t="s">
        <v>1621</v>
      </c>
      <c r="M309" s="9" t="str">
        <f t="shared" si="6"/>
        <v/>
      </c>
      <c r="N309" s="56"/>
    </row>
    <row r="310" spans="1:14" x14ac:dyDescent="0.25">
      <c r="A310" s="62" t="s">
        <v>1620</v>
      </c>
      <c r="B310" s="43" t="s">
        <v>59</v>
      </c>
      <c r="C310" s="40" t="s">
        <v>60</v>
      </c>
      <c r="D310" s="40" t="s">
        <v>15</v>
      </c>
      <c r="E310" s="40" t="s">
        <v>496</v>
      </c>
      <c r="F310" s="13" t="s">
        <v>244</v>
      </c>
      <c r="G310" s="41" t="s">
        <v>16</v>
      </c>
      <c r="H310" s="42">
        <v>115.8</v>
      </c>
      <c r="I310" s="42"/>
      <c r="J310" s="48">
        <v>154</v>
      </c>
      <c r="K310" s="48"/>
      <c r="L310" s="40" t="s">
        <v>1619</v>
      </c>
      <c r="M310" s="9" t="str">
        <f t="shared" si="6"/>
        <v/>
      </c>
      <c r="N310" s="56"/>
    </row>
    <row r="311" spans="1:14" ht="15.75" x14ac:dyDescent="0.25">
      <c r="A311" s="62" t="s">
        <v>1618</v>
      </c>
      <c r="B311" s="43" t="s">
        <v>59</v>
      </c>
      <c r="C311" s="40" t="s">
        <v>60</v>
      </c>
      <c r="D311" s="40" t="s">
        <v>2258</v>
      </c>
      <c r="E311" s="40" t="s">
        <v>1470</v>
      </c>
      <c r="F311" s="50"/>
      <c r="G311" s="41" t="s">
        <v>16</v>
      </c>
      <c r="H311" s="42">
        <v>107.6</v>
      </c>
      <c r="I311" s="42"/>
      <c r="J311" s="48">
        <v>64</v>
      </c>
      <c r="K311" s="48"/>
      <c r="L311" s="40" t="s">
        <v>1617</v>
      </c>
      <c r="M311" s="9" t="str">
        <f t="shared" si="6"/>
        <v/>
      </c>
      <c r="N311" s="56"/>
    </row>
    <row r="312" spans="1:14" x14ac:dyDescent="0.25">
      <c r="A312" s="62" t="s">
        <v>1616</v>
      </c>
      <c r="B312" s="43" t="s">
        <v>59</v>
      </c>
      <c r="C312" s="40" t="s">
        <v>60</v>
      </c>
      <c r="D312" s="40" t="s">
        <v>2258</v>
      </c>
      <c r="E312" s="40" t="s">
        <v>605</v>
      </c>
      <c r="F312" s="13" t="s">
        <v>244</v>
      </c>
      <c r="G312" s="41" t="s">
        <v>16</v>
      </c>
      <c r="H312" s="42">
        <v>95</v>
      </c>
      <c r="I312" s="42"/>
      <c r="J312" s="48">
        <v>93</v>
      </c>
      <c r="K312" s="48"/>
      <c r="L312" s="40" t="s">
        <v>1615</v>
      </c>
      <c r="M312" s="9" t="str">
        <f t="shared" si="6"/>
        <v/>
      </c>
      <c r="N312" s="56"/>
    </row>
    <row r="313" spans="1:14" x14ac:dyDescent="0.25">
      <c r="A313" s="62" t="s">
        <v>2381</v>
      </c>
      <c r="B313" s="43" t="s">
        <v>186</v>
      </c>
      <c r="C313" s="40" t="s">
        <v>1613</v>
      </c>
      <c r="D313" s="40" t="s">
        <v>15</v>
      </c>
      <c r="E313" s="40" t="s">
        <v>241</v>
      </c>
      <c r="F313" s="13"/>
      <c r="G313" s="41" t="s">
        <v>16</v>
      </c>
      <c r="H313" s="42">
        <v>44</v>
      </c>
      <c r="I313" s="42"/>
      <c r="J313" s="48">
        <v>2</v>
      </c>
      <c r="K313" s="48"/>
      <c r="L313" s="60" t="s">
        <v>2382</v>
      </c>
      <c r="M313" s="9" t="str">
        <f t="shared" si="6"/>
        <v/>
      </c>
      <c r="N313" s="56"/>
    </row>
    <row r="314" spans="1:14" x14ac:dyDescent="0.25">
      <c r="A314" s="62" t="s">
        <v>1614</v>
      </c>
      <c r="B314" s="43" t="s">
        <v>186</v>
      </c>
      <c r="C314" s="40" t="s">
        <v>1613</v>
      </c>
      <c r="D314" s="40" t="s">
        <v>2258</v>
      </c>
      <c r="E314" s="40" t="s">
        <v>492</v>
      </c>
      <c r="F314" s="13" t="s">
        <v>244</v>
      </c>
      <c r="G314" s="41" t="s">
        <v>16</v>
      </c>
      <c r="H314" s="42">
        <v>71.900000000000006</v>
      </c>
      <c r="I314" s="42"/>
      <c r="J314" s="48">
        <v>147</v>
      </c>
      <c r="K314" s="48"/>
      <c r="L314" s="40" t="s">
        <v>1612</v>
      </c>
      <c r="M314" s="9" t="str">
        <f t="shared" si="6"/>
        <v/>
      </c>
      <c r="N314" s="56"/>
    </row>
    <row r="315" spans="1:14" x14ac:dyDescent="0.25">
      <c r="A315" s="62" t="s">
        <v>1610</v>
      </c>
      <c r="B315" s="43" t="s">
        <v>132</v>
      </c>
      <c r="C315" s="40" t="s">
        <v>403</v>
      </c>
      <c r="D315" s="40" t="s">
        <v>15</v>
      </c>
      <c r="E315" s="40" t="s">
        <v>529</v>
      </c>
      <c r="F315" s="13" t="s">
        <v>244</v>
      </c>
      <c r="G315" s="41" t="s">
        <v>17</v>
      </c>
      <c r="H315" s="42">
        <v>193.3</v>
      </c>
      <c r="I315" s="42">
        <v>2.7</v>
      </c>
      <c r="J315" s="48">
        <v>99</v>
      </c>
      <c r="K315" s="48"/>
      <c r="L315" s="40" t="s">
        <v>1609</v>
      </c>
      <c r="M315" s="9" t="str">
        <f t="shared" si="6"/>
        <v/>
      </c>
      <c r="N315" s="56"/>
    </row>
    <row r="316" spans="1:14" x14ac:dyDescent="0.25">
      <c r="A316" s="62" t="s">
        <v>1608</v>
      </c>
      <c r="B316" s="43" t="s">
        <v>132</v>
      </c>
      <c r="C316" s="40" t="s">
        <v>403</v>
      </c>
      <c r="D316" s="40" t="s">
        <v>15</v>
      </c>
      <c r="E316" s="40" t="s">
        <v>1115</v>
      </c>
      <c r="F316" s="13" t="s">
        <v>244</v>
      </c>
      <c r="G316" s="41" t="s">
        <v>17</v>
      </c>
      <c r="H316" s="42">
        <v>168.15</v>
      </c>
      <c r="I316" s="42">
        <v>2.7</v>
      </c>
      <c r="J316" s="48">
        <v>82</v>
      </c>
      <c r="K316" s="48"/>
      <c r="L316" s="40" t="s">
        <v>1607</v>
      </c>
      <c r="M316" s="9" t="str">
        <f t="shared" si="6"/>
        <v/>
      </c>
      <c r="N316" s="56"/>
    </row>
    <row r="317" spans="1:14" x14ac:dyDescent="0.25">
      <c r="A317" s="62" t="s">
        <v>1606</v>
      </c>
      <c r="B317" s="43" t="s">
        <v>132</v>
      </c>
      <c r="C317" s="40" t="s">
        <v>403</v>
      </c>
      <c r="D317" s="40" t="s">
        <v>15</v>
      </c>
      <c r="E317" s="40" t="s">
        <v>620</v>
      </c>
      <c r="F317" s="13"/>
      <c r="G317" s="41" t="s">
        <v>17</v>
      </c>
      <c r="H317" s="42">
        <v>146.15</v>
      </c>
      <c r="I317" s="42">
        <v>2.7</v>
      </c>
      <c r="J317" s="48">
        <v>3</v>
      </c>
      <c r="K317" s="48"/>
      <c r="L317" s="40" t="s">
        <v>1605</v>
      </c>
      <c r="M317" s="9" t="str">
        <f t="shared" si="6"/>
        <v/>
      </c>
      <c r="N317" s="56"/>
    </row>
    <row r="318" spans="1:14" x14ac:dyDescent="0.25">
      <c r="A318" s="62" t="s">
        <v>1604</v>
      </c>
      <c r="B318" s="43" t="s">
        <v>132</v>
      </c>
      <c r="C318" s="40" t="s">
        <v>403</v>
      </c>
      <c r="D318" s="40" t="s">
        <v>15</v>
      </c>
      <c r="E318" s="40" t="s">
        <v>507</v>
      </c>
      <c r="F318" s="13" t="s">
        <v>244</v>
      </c>
      <c r="G318" s="41" t="s">
        <v>17</v>
      </c>
      <c r="H318" s="42">
        <v>60.7</v>
      </c>
      <c r="I318" s="42">
        <v>2.7</v>
      </c>
      <c r="J318" s="48">
        <v>37</v>
      </c>
      <c r="K318" s="48"/>
      <c r="L318" s="40" t="s">
        <v>1603</v>
      </c>
      <c r="M318" s="9" t="str">
        <f t="shared" si="6"/>
        <v/>
      </c>
      <c r="N318" s="56"/>
    </row>
    <row r="319" spans="1:14" x14ac:dyDescent="0.25">
      <c r="A319" s="62" t="s">
        <v>1602</v>
      </c>
      <c r="B319" s="43" t="s">
        <v>1601</v>
      </c>
      <c r="C319" s="40" t="s">
        <v>1600</v>
      </c>
      <c r="D319" s="40" t="s">
        <v>15</v>
      </c>
      <c r="E319" s="40" t="s">
        <v>492</v>
      </c>
      <c r="F319" s="13" t="s">
        <v>244</v>
      </c>
      <c r="G319" s="41" t="s">
        <v>16</v>
      </c>
      <c r="H319" s="42">
        <v>78.45</v>
      </c>
      <c r="I319" s="42">
        <v>2.95</v>
      </c>
      <c r="J319" s="48">
        <v>5</v>
      </c>
      <c r="K319" s="48"/>
      <c r="L319" s="40" t="s">
        <v>1599</v>
      </c>
      <c r="M319" s="9" t="str">
        <f t="shared" si="6"/>
        <v/>
      </c>
      <c r="N319" s="56"/>
    </row>
    <row r="320" spans="1:14" x14ac:dyDescent="0.25">
      <c r="A320" s="62" t="s">
        <v>1598</v>
      </c>
      <c r="B320" s="43" t="s">
        <v>187</v>
      </c>
      <c r="C320" s="40" t="s">
        <v>1595</v>
      </c>
      <c r="D320" s="40" t="s">
        <v>15</v>
      </c>
      <c r="E320" s="40" t="s">
        <v>827</v>
      </c>
      <c r="F320" s="13" t="s">
        <v>244</v>
      </c>
      <c r="G320" s="41" t="s">
        <v>16</v>
      </c>
      <c r="H320" s="42">
        <v>108.55</v>
      </c>
      <c r="I320" s="42">
        <v>2</v>
      </c>
      <c r="J320" s="48">
        <v>2</v>
      </c>
      <c r="K320" s="48"/>
      <c r="L320" s="40" t="s">
        <v>1597</v>
      </c>
      <c r="M320" s="9" t="str">
        <f t="shared" si="6"/>
        <v/>
      </c>
      <c r="N320" s="56"/>
    </row>
    <row r="321" spans="1:14" x14ac:dyDescent="0.25">
      <c r="A321" s="62" t="s">
        <v>2383</v>
      </c>
      <c r="B321" s="43" t="s">
        <v>187</v>
      </c>
      <c r="C321" s="40" t="s">
        <v>1595</v>
      </c>
      <c r="D321" s="40" t="s">
        <v>15</v>
      </c>
      <c r="E321" s="40" t="s">
        <v>492</v>
      </c>
      <c r="F321" s="13"/>
      <c r="G321" s="41" t="s">
        <v>16</v>
      </c>
      <c r="H321" s="42">
        <v>78.25</v>
      </c>
      <c r="I321" s="42">
        <v>2</v>
      </c>
      <c r="J321" s="48">
        <v>2</v>
      </c>
      <c r="K321" s="48"/>
      <c r="L321" s="40" t="s">
        <v>2384</v>
      </c>
      <c r="M321" s="9" t="str">
        <f t="shared" si="6"/>
        <v/>
      </c>
      <c r="N321" s="56"/>
    </row>
    <row r="322" spans="1:14" x14ac:dyDescent="0.25">
      <c r="A322" s="62" t="s">
        <v>1596</v>
      </c>
      <c r="B322" s="43" t="s">
        <v>187</v>
      </c>
      <c r="C322" s="40" t="s">
        <v>1595</v>
      </c>
      <c r="D322" s="40" t="s">
        <v>15</v>
      </c>
      <c r="E322" s="40" t="s">
        <v>507</v>
      </c>
      <c r="F322" s="13" t="s">
        <v>244</v>
      </c>
      <c r="G322" s="41" t="s">
        <v>16</v>
      </c>
      <c r="H322" s="42">
        <v>47.9</v>
      </c>
      <c r="I322" s="42">
        <v>2</v>
      </c>
      <c r="J322" s="48">
        <v>35</v>
      </c>
      <c r="K322" s="48"/>
      <c r="L322" s="40" t="s">
        <v>1594</v>
      </c>
      <c r="M322" s="9" t="str">
        <f t="shared" si="6"/>
        <v/>
      </c>
      <c r="N322" s="56"/>
    </row>
    <row r="323" spans="1:14" x14ac:dyDescent="0.25">
      <c r="A323" s="62" t="s">
        <v>402</v>
      </c>
      <c r="B323" s="43" t="s">
        <v>188</v>
      </c>
      <c r="C323" s="40" t="s">
        <v>401</v>
      </c>
      <c r="D323" s="40" t="s">
        <v>15</v>
      </c>
      <c r="E323" s="40" t="s">
        <v>241</v>
      </c>
      <c r="F323" s="13" t="s">
        <v>244</v>
      </c>
      <c r="G323" s="41" t="s">
        <v>189</v>
      </c>
      <c r="H323" s="42">
        <v>44</v>
      </c>
      <c r="I323" s="42">
        <v>2.5</v>
      </c>
      <c r="J323" s="11">
        <v>500</v>
      </c>
      <c r="K323" s="48"/>
      <c r="L323" s="40" t="s">
        <v>400</v>
      </c>
      <c r="M323" s="9" t="str">
        <f t="shared" si="6"/>
        <v/>
      </c>
      <c r="N323" s="56"/>
    </row>
    <row r="324" spans="1:14" x14ac:dyDescent="0.25">
      <c r="A324" s="62" t="s">
        <v>1593</v>
      </c>
      <c r="B324" s="43" t="s">
        <v>1592</v>
      </c>
      <c r="C324" s="40" t="s">
        <v>1591</v>
      </c>
      <c r="D324" s="40" t="s">
        <v>15</v>
      </c>
      <c r="E324" s="40" t="s">
        <v>241</v>
      </c>
      <c r="F324" s="13"/>
      <c r="G324" s="41" t="s">
        <v>20</v>
      </c>
      <c r="H324" s="42">
        <v>44</v>
      </c>
      <c r="I324" s="42">
        <v>2</v>
      </c>
      <c r="J324" s="48">
        <v>209</v>
      </c>
      <c r="K324" s="48"/>
      <c r="L324" s="40" t="s">
        <v>1590</v>
      </c>
      <c r="M324" s="9" t="str">
        <f t="shared" si="6"/>
        <v/>
      </c>
      <c r="N324" s="56"/>
    </row>
    <row r="325" spans="1:14" x14ac:dyDescent="0.25">
      <c r="A325" s="62" t="s">
        <v>399</v>
      </c>
      <c r="B325" s="43" t="s">
        <v>398</v>
      </c>
      <c r="C325" s="40" t="s">
        <v>397</v>
      </c>
      <c r="D325" s="40" t="s">
        <v>15</v>
      </c>
      <c r="E325" s="40" t="s">
        <v>241</v>
      </c>
      <c r="F325" s="13"/>
      <c r="G325" s="41" t="s">
        <v>16</v>
      </c>
      <c r="H325" s="42">
        <v>44</v>
      </c>
      <c r="I325" s="42">
        <v>3.3</v>
      </c>
      <c r="J325" s="48">
        <v>96</v>
      </c>
      <c r="K325" s="48"/>
      <c r="L325" s="40" t="s">
        <v>396</v>
      </c>
      <c r="M325" s="9" t="str">
        <f t="shared" si="6"/>
        <v/>
      </c>
      <c r="N325" s="56"/>
    </row>
    <row r="326" spans="1:14" x14ac:dyDescent="0.25">
      <c r="A326" s="62" t="s">
        <v>1589</v>
      </c>
      <c r="B326" s="43" t="s">
        <v>2241</v>
      </c>
      <c r="C326" s="40" t="s">
        <v>394</v>
      </c>
      <c r="D326" s="40" t="s">
        <v>15</v>
      </c>
      <c r="E326" s="40" t="s">
        <v>519</v>
      </c>
      <c r="F326" s="13" t="s">
        <v>244</v>
      </c>
      <c r="G326" s="41" t="s">
        <v>16</v>
      </c>
      <c r="H326" s="42">
        <v>284.05</v>
      </c>
      <c r="I326" s="42">
        <v>1.5</v>
      </c>
      <c r="J326" s="48">
        <v>43</v>
      </c>
      <c r="K326" s="48"/>
      <c r="L326" s="40" t="s">
        <v>1588</v>
      </c>
      <c r="M326" s="9" t="str">
        <f t="shared" si="6"/>
        <v/>
      </c>
      <c r="N326" s="56"/>
    </row>
    <row r="327" spans="1:14" x14ac:dyDescent="0.25">
      <c r="A327" s="62" t="s">
        <v>1587</v>
      </c>
      <c r="B327" s="43" t="s">
        <v>2241</v>
      </c>
      <c r="C327" s="40" t="s">
        <v>394</v>
      </c>
      <c r="D327" s="40" t="s">
        <v>15</v>
      </c>
      <c r="E327" s="40" t="s">
        <v>675</v>
      </c>
      <c r="F327" s="13" t="s">
        <v>244</v>
      </c>
      <c r="G327" s="41" t="s">
        <v>16</v>
      </c>
      <c r="H327" s="42">
        <v>268.35000000000002</v>
      </c>
      <c r="I327" s="42">
        <v>1.5</v>
      </c>
      <c r="J327" s="48">
        <v>12</v>
      </c>
      <c r="K327" s="48"/>
      <c r="L327" s="40" t="s">
        <v>1586</v>
      </c>
      <c r="M327" s="9" t="str">
        <f t="shared" si="6"/>
        <v/>
      </c>
      <c r="N327" s="56"/>
    </row>
    <row r="328" spans="1:14" ht="15.75" x14ac:dyDescent="0.25">
      <c r="A328" s="62" t="s">
        <v>1585</v>
      </c>
      <c r="B328" s="43" t="s">
        <v>2241</v>
      </c>
      <c r="C328" s="40" t="s">
        <v>394</v>
      </c>
      <c r="D328" s="40" t="s">
        <v>15</v>
      </c>
      <c r="E328" s="40" t="s">
        <v>529</v>
      </c>
      <c r="F328" s="50"/>
      <c r="G328" s="41" t="s">
        <v>16</v>
      </c>
      <c r="H328" s="42">
        <v>182.15</v>
      </c>
      <c r="I328" s="42">
        <v>1.5</v>
      </c>
      <c r="J328" s="48">
        <v>9</v>
      </c>
      <c r="K328" s="48"/>
      <c r="L328" s="40" t="s">
        <v>1584</v>
      </c>
      <c r="M328" s="9" t="str">
        <f t="shared" si="6"/>
        <v/>
      </c>
      <c r="N328" s="56"/>
    </row>
    <row r="329" spans="1:14" ht="15.75" x14ac:dyDescent="0.25">
      <c r="A329" s="62" t="s">
        <v>1583</v>
      </c>
      <c r="B329" s="43" t="s">
        <v>2241</v>
      </c>
      <c r="C329" s="40" t="s">
        <v>394</v>
      </c>
      <c r="D329" s="40" t="s">
        <v>15</v>
      </c>
      <c r="E329" s="40" t="s">
        <v>1115</v>
      </c>
      <c r="F329" s="50"/>
      <c r="G329" s="41" t="s">
        <v>16</v>
      </c>
      <c r="H329" s="42">
        <v>170.4</v>
      </c>
      <c r="I329" s="42">
        <v>1.5</v>
      </c>
      <c r="J329" s="48">
        <v>6</v>
      </c>
      <c r="K329" s="48"/>
      <c r="L329" s="40" t="s">
        <v>1582</v>
      </c>
      <c r="M329" s="9" t="str">
        <f t="shared" si="6"/>
        <v/>
      </c>
      <c r="N329" s="56"/>
    </row>
    <row r="330" spans="1:14" x14ac:dyDescent="0.25">
      <c r="A330" s="62" t="s">
        <v>1581</v>
      </c>
      <c r="B330" s="43" t="s">
        <v>2241</v>
      </c>
      <c r="C330" s="40" t="s">
        <v>394</v>
      </c>
      <c r="D330" s="40" t="s">
        <v>15</v>
      </c>
      <c r="E330" s="40" t="s">
        <v>492</v>
      </c>
      <c r="F330" s="13" t="s">
        <v>244</v>
      </c>
      <c r="G330" s="41" t="s">
        <v>16</v>
      </c>
      <c r="H330" s="42">
        <v>80.349999999999994</v>
      </c>
      <c r="I330" s="42">
        <v>1.5</v>
      </c>
      <c r="J330" s="48">
        <v>128</v>
      </c>
      <c r="K330" s="48"/>
      <c r="L330" s="40" t="s">
        <v>1580</v>
      </c>
      <c r="M330" s="9" t="str">
        <f t="shared" si="6"/>
        <v/>
      </c>
      <c r="N330" s="56"/>
    </row>
    <row r="331" spans="1:14" x14ac:dyDescent="0.25">
      <c r="A331" s="62" t="s">
        <v>1579</v>
      </c>
      <c r="B331" s="43" t="s">
        <v>2241</v>
      </c>
      <c r="C331" s="40" t="s">
        <v>394</v>
      </c>
      <c r="D331" s="40" t="s">
        <v>15</v>
      </c>
      <c r="E331" s="40" t="s">
        <v>507</v>
      </c>
      <c r="F331" s="13"/>
      <c r="G331" s="41" t="s">
        <v>16</v>
      </c>
      <c r="H331" s="42">
        <v>53.85</v>
      </c>
      <c r="I331" s="42">
        <v>1.5</v>
      </c>
      <c r="J331" s="48">
        <v>27</v>
      </c>
      <c r="K331" s="48"/>
      <c r="L331" s="40" t="s">
        <v>1578</v>
      </c>
      <c r="M331" s="9" t="str">
        <f t="shared" si="6"/>
        <v/>
      </c>
      <c r="N331" s="56"/>
    </row>
    <row r="332" spans="1:14" x14ac:dyDescent="0.25">
      <c r="A332" s="62" t="s">
        <v>395</v>
      </c>
      <c r="B332" s="43" t="s">
        <v>2241</v>
      </c>
      <c r="C332" s="40" t="s">
        <v>394</v>
      </c>
      <c r="D332" s="40" t="s">
        <v>15</v>
      </c>
      <c r="E332" s="40" t="s">
        <v>241</v>
      </c>
      <c r="F332" s="13"/>
      <c r="G332" s="41" t="s">
        <v>16</v>
      </c>
      <c r="H332" s="42">
        <v>44</v>
      </c>
      <c r="I332" s="42">
        <v>1.5</v>
      </c>
      <c r="J332" s="48">
        <v>430</v>
      </c>
      <c r="K332" s="48"/>
      <c r="L332" s="40" t="s">
        <v>393</v>
      </c>
      <c r="M332" s="9" t="str">
        <f t="shared" si="6"/>
        <v/>
      </c>
      <c r="N332" s="56"/>
    </row>
    <row r="333" spans="1:14" x14ac:dyDescent="0.25">
      <c r="A333" s="62" t="s">
        <v>1577</v>
      </c>
      <c r="B333" s="43" t="s">
        <v>61</v>
      </c>
      <c r="C333" s="40" t="s">
        <v>1570</v>
      </c>
      <c r="D333" s="40" t="s">
        <v>2258</v>
      </c>
      <c r="E333" s="40" t="s">
        <v>1576</v>
      </c>
      <c r="F333" s="13" t="s">
        <v>244</v>
      </c>
      <c r="G333" s="41" t="s">
        <v>16</v>
      </c>
      <c r="H333" s="42">
        <v>175</v>
      </c>
      <c r="I333" s="42"/>
      <c r="J333" s="48">
        <v>7</v>
      </c>
      <c r="K333" s="48"/>
      <c r="L333" s="40" t="s">
        <v>1575</v>
      </c>
      <c r="M333" s="9" t="str">
        <f t="shared" si="6"/>
        <v/>
      </c>
      <c r="N333" s="56"/>
    </row>
    <row r="334" spans="1:14" x14ac:dyDescent="0.25">
      <c r="A334" s="62" t="s">
        <v>1574</v>
      </c>
      <c r="B334" s="43" t="s">
        <v>61</v>
      </c>
      <c r="C334" s="40" t="s">
        <v>1570</v>
      </c>
      <c r="D334" s="40" t="s">
        <v>2258</v>
      </c>
      <c r="E334" s="40" t="s">
        <v>1573</v>
      </c>
      <c r="F334" s="13" t="s">
        <v>244</v>
      </c>
      <c r="G334" s="41" t="s">
        <v>16</v>
      </c>
      <c r="H334" s="42">
        <v>148</v>
      </c>
      <c r="I334" s="42"/>
      <c r="J334" s="48">
        <v>55</v>
      </c>
      <c r="K334" s="48"/>
      <c r="L334" s="40" t="s">
        <v>1572</v>
      </c>
      <c r="M334" s="9" t="str">
        <f t="shared" si="6"/>
        <v/>
      </c>
      <c r="N334" s="56"/>
    </row>
    <row r="335" spans="1:14" x14ac:dyDescent="0.25">
      <c r="A335" s="62" t="s">
        <v>1571</v>
      </c>
      <c r="B335" s="43" t="s">
        <v>61</v>
      </c>
      <c r="C335" s="40" t="s">
        <v>1570</v>
      </c>
      <c r="D335" s="40" t="s">
        <v>2258</v>
      </c>
      <c r="E335" s="40" t="s">
        <v>492</v>
      </c>
      <c r="F335" s="13" t="s">
        <v>244</v>
      </c>
      <c r="G335" s="41" t="s">
        <v>16</v>
      </c>
      <c r="H335" s="42">
        <v>64.400000000000006</v>
      </c>
      <c r="I335" s="42"/>
      <c r="J335" s="48">
        <v>341</v>
      </c>
      <c r="K335" s="48"/>
      <c r="L335" s="40" t="s">
        <v>1569</v>
      </c>
      <c r="M335" s="9" t="str">
        <f t="shared" si="6"/>
        <v/>
      </c>
      <c r="N335" s="56"/>
    </row>
    <row r="336" spans="1:14" x14ac:dyDescent="0.25">
      <c r="A336" s="62" t="s">
        <v>1568</v>
      </c>
      <c r="B336" s="43" t="s">
        <v>185</v>
      </c>
      <c r="C336" s="40" t="s">
        <v>1564</v>
      </c>
      <c r="D336" s="40" t="s">
        <v>15</v>
      </c>
      <c r="E336" s="40" t="s">
        <v>705</v>
      </c>
      <c r="F336" s="13" t="s">
        <v>244</v>
      </c>
      <c r="G336" s="41" t="s">
        <v>17</v>
      </c>
      <c r="H336" s="42">
        <v>201.15</v>
      </c>
      <c r="I336" s="42"/>
      <c r="J336" s="48">
        <v>39</v>
      </c>
      <c r="K336" s="48"/>
      <c r="L336" s="40" t="s">
        <v>1567</v>
      </c>
      <c r="M336" s="9" t="str">
        <f t="shared" si="6"/>
        <v/>
      </c>
      <c r="N336" s="56"/>
    </row>
    <row r="337" spans="1:14" x14ac:dyDescent="0.25">
      <c r="A337" s="62" t="s">
        <v>1566</v>
      </c>
      <c r="B337" s="43" t="s">
        <v>185</v>
      </c>
      <c r="C337" s="40" t="s">
        <v>1564</v>
      </c>
      <c r="D337" s="40" t="s">
        <v>15</v>
      </c>
      <c r="E337" s="40" t="s">
        <v>1025</v>
      </c>
      <c r="F337" s="13"/>
      <c r="G337" s="41" t="s">
        <v>17</v>
      </c>
      <c r="H337" s="42">
        <v>192.2</v>
      </c>
      <c r="I337" s="42"/>
      <c r="J337" s="48"/>
      <c r="K337" s="48">
        <v>25</v>
      </c>
      <c r="L337" s="40" t="s">
        <v>1565</v>
      </c>
      <c r="M337" s="9" t="str">
        <f t="shared" si="6"/>
        <v/>
      </c>
      <c r="N337" s="56"/>
    </row>
    <row r="338" spans="1:14" x14ac:dyDescent="0.25">
      <c r="A338" s="62" t="s">
        <v>2192</v>
      </c>
      <c r="B338" s="43" t="s">
        <v>392</v>
      </c>
      <c r="C338" s="40" t="s">
        <v>391</v>
      </c>
      <c r="D338" s="40" t="s">
        <v>15</v>
      </c>
      <c r="E338" s="40" t="s">
        <v>502</v>
      </c>
      <c r="F338" s="13"/>
      <c r="G338" s="41" t="s">
        <v>20</v>
      </c>
      <c r="H338" s="42">
        <v>91.1</v>
      </c>
      <c r="I338" s="42"/>
      <c r="J338" s="48">
        <v>11</v>
      </c>
      <c r="K338" s="48"/>
      <c r="L338" s="40" t="s">
        <v>2215</v>
      </c>
      <c r="M338" s="9" t="str">
        <f t="shared" si="6"/>
        <v/>
      </c>
      <c r="N338" s="56"/>
    </row>
    <row r="339" spans="1:14" x14ac:dyDescent="0.25">
      <c r="A339" s="62" t="s">
        <v>2308</v>
      </c>
      <c r="B339" s="43" t="s">
        <v>1556</v>
      </c>
      <c r="C339" s="40" t="s">
        <v>1555</v>
      </c>
      <c r="D339" s="40" t="s">
        <v>15</v>
      </c>
      <c r="E339" s="40" t="s">
        <v>501</v>
      </c>
      <c r="F339" s="13"/>
      <c r="G339" s="41" t="s">
        <v>17</v>
      </c>
      <c r="H339" s="42">
        <v>215.7</v>
      </c>
      <c r="I339" s="42"/>
      <c r="J339" s="48">
        <v>9</v>
      </c>
      <c r="K339" s="48"/>
      <c r="L339" s="40" t="s">
        <v>2309</v>
      </c>
      <c r="M339" s="9" t="str">
        <f t="shared" si="6"/>
        <v/>
      </c>
      <c r="N339" s="56"/>
    </row>
    <row r="340" spans="1:14" x14ac:dyDescent="0.25">
      <c r="A340" s="62" t="s">
        <v>2310</v>
      </c>
      <c r="B340" s="43" t="s">
        <v>1556</v>
      </c>
      <c r="C340" s="40" t="s">
        <v>1555</v>
      </c>
      <c r="D340" s="40" t="s">
        <v>15</v>
      </c>
      <c r="E340" s="40" t="s">
        <v>529</v>
      </c>
      <c r="F340" s="13"/>
      <c r="G340" s="41" t="s">
        <v>17</v>
      </c>
      <c r="H340" s="42">
        <v>183.45</v>
      </c>
      <c r="I340" s="42"/>
      <c r="J340" s="48">
        <v>92</v>
      </c>
      <c r="K340" s="48"/>
      <c r="L340" s="40" t="s">
        <v>2311</v>
      </c>
      <c r="M340" s="9" t="str">
        <f t="shared" si="6"/>
        <v/>
      </c>
      <c r="N340" s="56"/>
    </row>
    <row r="341" spans="1:14" x14ac:dyDescent="0.25">
      <c r="A341" s="62" t="s">
        <v>2337</v>
      </c>
      <c r="B341" s="43" t="s">
        <v>1556</v>
      </c>
      <c r="C341" s="40" t="s">
        <v>1555</v>
      </c>
      <c r="D341" s="40" t="s">
        <v>15</v>
      </c>
      <c r="E341" s="40" t="s">
        <v>1115</v>
      </c>
      <c r="F341" s="13"/>
      <c r="G341" s="41" t="s">
        <v>17</v>
      </c>
      <c r="H341" s="42">
        <v>164.25</v>
      </c>
      <c r="I341" s="42"/>
      <c r="J341" s="48">
        <v>3</v>
      </c>
      <c r="K341" s="48"/>
      <c r="L341" s="40" t="s">
        <v>2338</v>
      </c>
      <c r="M341" s="9" t="str">
        <f t="shared" si="6"/>
        <v/>
      </c>
      <c r="N341" s="56"/>
    </row>
    <row r="342" spans="1:14" x14ac:dyDescent="0.25">
      <c r="A342" s="62" t="s">
        <v>2230</v>
      </c>
      <c r="B342" s="43" t="s">
        <v>1556</v>
      </c>
      <c r="C342" s="40" t="s">
        <v>1555</v>
      </c>
      <c r="D342" s="40" t="s">
        <v>15</v>
      </c>
      <c r="E342" s="40" t="s">
        <v>620</v>
      </c>
      <c r="F342" s="13"/>
      <c r="G342" s="41" t="s">
        <v>17</v>
      </c>
      <c r="H342" s="42">
        <v>157.44999999999999</v>
      </c>
      <c r="I342" s="42"/>
      <c r="J342" s="48">
        <v>102</v>
      </c>
      <c r="K342" s="48"/>
      <c r="L342" s="40" t="s">
        <v>2235</v>
      </c>
      <c r="M342" s="9" t="str">
        <f t="shared" si="6"/>
        <v/>
      </c>
      <c r="N342" s="56"/>
    </row>
    <row r="343" spans="1:14" x14ac:dyDescent="0.25">
      <c r="A343" s="62" t="s">
        <v>1563</v>
      </c>
      <c r="B343" s="43" t="s">
        <v>1556</v>
      </c>
      <c r="C343" s="40" t="s">
        <v>1555</v>
      </c>
      <c r="D343" s="40" t="s">
        <v>15</v>
      </c>
      <c r="E343" s="40" t="s">
        <v>1404</v>
      </c>
      <c r="F343" s="13" t="s">
        <v>244</v>
      </c>
      <c r="G343" s="41" t="s">
        <v>17</v>
      </c>
      <c r="H343" s="42">
        <v>143.30000000000001</v>
      </c>
      <c r="I343" s="42"/>
      <c r="J343" s="48">
        <v>32</v>
      </c>
      <c r="K343" s="48"/>
      <c r="L343" s="40" t="s">
        <v>1562</v>
      </c>
      <c r="M343" s="9" t="str">
        <f t="shared" si="6"/>
        <v/>
      </c>
      <c r="N343" s="56"/>
    </row>
    <row r="344" spans="1:14" x14ac:dyDescent="0.25">
      <c r="A344" s="62" t="s">
        <v>1561</v>
      </c>
      <c r="B344" s="43" t="s">
        <v>1556</v>
      </c>
      <c r="C344" s="40" t="s">
        <v>1555</v>
      </c>
      <c r="D344" s="40" t="s">
        <v>15</v>
      </c>
      <c r="E344" s="40" t="s">
        <v>502</v>
      </c>
      <c r="F344" s="13"/>
      <c r="G344" s="41" t="s">
        <v>17</v>
      </c>
      <c r="H344" s="42">
        <v>116.4</v>
      </c>
      <c r="I344" s="42"/>
      <c r="J344" s="48">
        <v>89</v>
      </c>
      <c r="K344" s="48"/>
      <c r="L344" s="40" t="s">
        <v>1560</v>
      </c>
      <c r="M344" s="9" t="str">
        <f t="shared" si="6"/>
        <v/>
      </c>
      <c r="N344" s="56"/>
    </row>
    <row r="345" spans="1:14" x14ac:dyDescent="0.25">
      <c r="A345" s="62" t="s">
        <v>1559</v>
      </c>
      <c r="B345" s="43" t="s">
        <v>1556</v>
      </c>
      <c r="C345" s="40" t="s">
        <v>1555</v>
      </c>
      <c r="D345" s="40" t="s">
        <v>15</v>
      </c>
      <c r="E345" s="40" t="s">
        <v>492</v>
      </c>
      <c r="F345" s="13"/>
      <c r="G345" s="41" t="s">
        <v>17</v>
      </c>
      <c r="H345" s="42">
        <v>71.95</v>
      </c>
      <c r="I345" s="42"/>
      <c r="J345" s="48">
        <v>211</v>
      </c>
      <c r="K345" s="48"/>
      <c r="L345" s="40" t="s">
        <v>1558</v>
      </c>
      <c r="M345" s="9" t="str">
        <f t="shared" si="6"/>
        <v/>
      </c>
      <c r="N345" s="56"/>
    </row>
    <row r="346" spans="1:14" x14ac:dyDescent="0.25">
      <c r="A346" s="62" t="s">
        <v>1557</v>
      </c>
      <c r="B346" s="43" t="s">
        <v>1556</v>
      </c>
      <c r="C346" s="40" t="s">
        <v>1555</v>
      </c>
      <c r="D346" s="40" t="s">
        <v>15</v>
      </c>
      <c r="E346" s="40" t="s">
        <v>507</v>
      </c>
      <c r="F346" s="13"/>
      <c r="G346" s="41" t="s">
        <v>17</v>
      </c>
      <c r="H346" s="42">
        <v>66.8</v>
      </c>
      <c r="I346" s="42"/>
      <c r="J346" s="48">
        <v>434</v>
      </c>
      <c r="K346" s="48"/>
      <c r="L346" s="40" t="s">
        <v>1554</v>
      </c>
      <c r="M346" s="9" t="str">
        <f t="shared" si="6"/>
        <v/>
      </c>
      <c r="N346" s="56"/>
    </row>
    <row r="347" spans="1:14" ht="15.75" x14ac:dyDescent="0.25">
      <c r="A347" s="62" t="s">
        <v>1553</v>
      </c>
      <c r="B347" s="43" t="s">
        <v>164</v>
      </c>
      <c r="C347" s="40" t="s">
        <v>1542</v>
      </c>
      <c r="D347" s="40" t="s">
        <v>15</v>
      </c>
      <c r="E347" s="40" t="s">
        <v>1025</v>
      </c>
      <c r="F347" s="50"/>
      <c r="G347" s="41" t="s">
        <v>16</v>
      </c>
      <c r="H347" s="42">
        <v>232</v>
      </c>
      <c r="I347" s="42">
        <v>2.25</v>
      </c>
      <c r="J347" s="48">
        <v>16</v>
      </c>
      <c r="K347" s="48"/>
      <c r="L347" s="40" t="s">
        <v>1552</v>
      </c>
      <c r="M347" s="9" t="str">
        <f t="shared" si="6"/>
        <v/>
      </c>
      <c r="N347" s="56"/>
    </row>
    <row r="348" spans="1:14" ht="15.75" x14ac:dyDescent="0.25">
      <c r="A348" s="62" t="s">
        <v>1551</v>
      </c>
      <c r="B348" s="43" t="s">
        <v>164</v>
      </c>
      <c r="C348" s="40" t="s">
        <v>1542</v>
      </c>
      <c r="D348" s="40" t="s">
        <v>15</v>
      </c>
      <c r="E348" s="40" t="s">
        <v>501</v>
      </c>
      <c r="F348" s="50"/>
      <c r="G348" s="41" t="s">
        <v>16</v>
      </c>
      <c r="H348" s="42">
        <v>216.3</v>
      </c>
      <c r="I348" s="42">
        <v>2.25</v>
      </c>
      <c r="J348" s="48">
        <v>63</v>
      </c>
      <c r="K348" s="48"/>
      <c r="L348" s="40" t="s">
        <v>1550</v>
      </c>
      <c r="M348" s="9" t="str">
        <f t="shared" si="6"/>
        <v/>
      </c>
      <c r="N348" s="56"/>
    </row>
    <row r="349" spans="1:14" x14ac:dyDescent="0.25">
      <c r="A349" s="62" t="s">
        <v>1549</v>
      </c>
      <c r="B349" s="43" t="s">
        <v>164</v>
      </c>
      <c r="C349" s="40" t="s">
        <v>1542</v>
      </c>
      <c r="D349" s="40" t="s">
        <v>15</v>
      </c>
      <c r="E349" s="40" t="s">
        <v>529</v>
      </c>
      <c r="F349" s="13"/>
      <c r="G349" s="41" t="s">
        <v>16</v>
      </c>
      <c r="H349" s="42">
        <v>204.5</v>
      </c>
      <c r="I349" s="42">
        <v>2.25</v>
      </c>
      <c r="J349" s="48">
        <v>47</v>
      </c>
      <c r="K349" s="48"/>
      <c r="L349" s="40" t="s">
        <v>1548</v>
      </c>
      <c r="M349" s="9" t="str">
        <f t="shared" si="6"/>
        <v/>
      </c>
      <c r="N349" s="56"/>
    </row>
    <row r="350" spans="1:14" x14ac:dyDescent="0.25">
      <c r="A350" s="62" t="s">
        <v>1547</v>
      </c>
      <c r="B350" s="43" t="s">
        <v>164</v>
      </c>
      <c r="C350" s="40" t="s">
        <v>1542</v>
      </c>
      <c r="D350" s="40" t="s">
        <v>15</v>
      </c>
      <c r="E350" s="40" t="s">
        <v>1115</v>
      </c>
      <c r="F350" s="13" t="s">
        <v>244</v>
      </c>
      <c r="G350" s="41" t="s">
        <v>16</v>
      </c>
      <c r="H350" s="42">
        <v>195.7</v>
      </c>
      <c r="I350" s="42">
        <v>2.25</v>
      </c>
      <c r="J350" s="48">
        <v>55</v>
      </c>
      <c r="K350" s="48"/>
      <c r="L350" s="40" t="s">
        <v>1546</v>
      </c>
      <c r="M350" s="9" t="str">
        <f t="shared" si="6"/>
        <v/>
      </c>
      <c r="N350" s="56"/>
    </row>
    <row r="351" spans="1:14" x14ac:dyDescent="0.25">
      <c r="A351" s="62" t="s">
        <v>1545</v>
      </c>
      <c r="B351" s="43" t="s">
        <v>164</v>
      </c>
      <c r="C351" s="40" t="s">
        <v>1542</v>
      </c>
      <c r="D351" s="40" t="s">
        <v>15</v>
      </c>
      <c r="E351" s="40" t="s">
        <v>492</v>
      </c>
      <c r="F351" s="13"/>
      <c r="G351" s="41" t="s">
        <v>16</v>
      </c>
      <c r="H351" s="42">
        <v>75.349999999999994</v>
      </c>
      <c r="I351" s="42">
        <v>2.25</v>
      </c>
      <c r="J351" s="48">
        <v>213</v>
      </c>
      <c r="K351" s="48"/>
      <c r="L351" s="40" t="s">
        <v>1544</v>
      </c>
      <c r="M351" s="9" t="str">
        <f t="shared" si="6"/>
        <v/>
      </c>
      <c r="N351" s="56"/>
    </row>
    <row r="352" spans="1:14" x14ac:dyDescent="0.25">
      <c r="A352" s="62" t="s">
        <v>1543</v>
      </c>
      <c r="B352" s="43" t="s">
        <v>164</v>
      </c>
      <c r="C352" s="40" t="s">
        <v>1542</v>
      </c>
      <c r="D352" s="40" t="s">
        <v>15</v>
      </c>
      <c r="E352" s="40" t="s">
        <v>507</v>
      </c>
      <c r="F352" s="13"/>
      <c r="G352" s="41" t="s">
        <v>16</v>
      </c>
      <c r="H352" s="42">
        <v>65.95</v>
      </c>
      <c r="I352" s="42">
        <v>2.25</v>
      </c>
      <c r="J352" s="48">
        <v>385</v>
      </c>
      <c r="K352" s="48"/>
      <c r="L352" s="40" t="s">
        <v>1541</v>
      </c>
      <c r="M352" s="9" t="str">
        <f t="shared" si="6"/>
        <v/>
      </c>
      <c r="N352" s="56"/>
    </row>
    <row r="353" spans="1:14" ht="15.75" x14ac:dyDescent="0.25">
      <c r="A353" s="62" t="s">
        <v>2193</v>
      </c>
      <c r="B353" s="43" t="s">
        <v>190</v>
      </c>
      <c r="C353" s="40" t="s">
        <v>390</v>
      </c>
      <c r="D353" s="40" t="s">
        <v>15</v>
      </c>
      <c r="E353" s="40" t="s">
        <v>649</v>
      </c>
      <c r="F353" s="50"/>
      <c r="G353" s="41" t="s">
        <v>16</v>
      </c>
      <c r="H353" s="42">
        <v>90</v>
      </c>
      <c r="I353" s="42"/>
      <c r="J353" s="48">
        <v>2</v>
      </c>
      <c r="K353" s="48"/>
      <c r="L353" s="40" t="s">
        <v>2216</v>
      </c>
      <c r="M353" s="9" t="str">
        <f t="shared" si="6"/>
        <v/>
      </c>
      <c r="N353" s="56"/>
    </row>
    <row r="354" spans="1:14" x14ac:dyDescent="0.25">
      <c r="A354" s="62" t="s">
        <v>1540</v>
      </c>
      <c r="B354" s="43" t="s">
        <v>190</v>
      </c>
      <c r="C354" s="40" t="s">
        <v>390</v>
      </c>
      <c r="D354" s="40" t="s">
        <v>15</v>
      </c>
      <c r="E354" s="40" t="s">
        <v>492</v>
      </c>
      <c r="F354" s="13"/>
      <c r="G354" s="41" t="s">
        <v>16</v>
      </c>
      <c r="H354" s="42">
        <v>69.900000000000006</v>
      </c>
      <c r="I354" s="42"/>
      <c r="J354" s="48">
        <v>162</v>
      </c>
      <c r="K354" s="48"/>
      <c r="L354" s="40" t="s">
        <v>1539</v>
      </c>
      <c r="M354" s="9" t="str">
        <f t="shared" si="6"/>
        <v/>
      </c>
      <c r="N354" s="56"/>
    </row>
    <row r="355" spans="1:14" x14ac:dyDescent="0.25">
      <c r="A355" s="62" t="s">
        <v>1538</v>
      </c>
      <c r="B355" s="43" t="s">
        <v>62</v>
      </c>
      <c r="C355" s="40" t="s">
        <v>1537</v>
      </c>
      <c r="D355" s="40" t="s">
        <v>15</v>
      </c>
      <c r="E355" s="40" t="s">
        <v>620</v>
      </c>
      <c r="F355" s="13"/>
      <c r="G355" s="41" t="s">
        <v>17</v>
      </c>
      <c r="H355" s="42">
        <v>153.9</v>
      </c>
      <c r="I355" s="42"/>
      <c r="J355" s="48">
        <v>83</v>
      </c>
      <c r="K355" s="48"/>
      <c r="L355" s="40" t="s">
        <v>1536</v>
      </c>
      <c r="M355" s="9" t="str">
        <f t="shared" si="6"/>
        <v/>
      </c>
      <c r="N355" s="56"/>
    </row>
    <row r="356" spans="1:14" x14ac:dyDescent="0.25">
      <c r="A356" s="62" t="s">
        <v>2194</v>
      </c>
      <c r="B356" s="43" t="s">
        <v>62</v>
      </c>
      <c r="C356" s="40" t="s">
        <v>1537</v>
      </c>
      <c r="D356" s="40" t="s">
        <v>15</v>
      </c>
      <c r="E356" s="40" t="s">
        <v>1404</v>
      </c>
      <c r="F356" s="13"/>
      <c r="G356" s="41" t="s">
        <v>17</v>
      </c>
      <c r="H356" s="42">
        <v>138.5</v>
      </c>
      <c r="I356" s="42"/>
      <c r="J356" s="48">
        <v>4</v>
      </c>
      <c r="K356" s="48"/>
      <c r="L356" s="40" t="s">
        <v>2217</v>
      </c>
      <c r="M356" s="9" t="str">
        <f t="shared" si="6"/>
        <v/>
      </c>
      <c r="N356" s="56"/>
    </row>
    <row r="357" spans="1:14" x14ac:dyDescent="0.25">
      <c r="A357" s="62" t="s">
        <v>1535</v>
      </c>
      <c r="B357" s="43" t="s">
        <v>1532</v>
      </c>
      <c r="C357" s="40" t="s">
        <v>1531</v>
      </c>
      <c r="D357" s="40" t="s">
        <v>15</v>
      </c>
      <c r="E357" s="40" t="s">
        <v>620</v>
      </c>
      <c r="F357" s="13"/>
      <c r="G357" s="41" t="s">
        <v>16</v>
      </c>
      <c r="H357" s="42">
        <v>142.65</v>
      </c>
      <c r="I357" s="42"/>
      <c r="J357" s="48">
        <v>56</v>
      </c>
      <c r="K357" s="48"/>
      <c r="L357" s="40" t="s">
        <v>1534</v>
      </c>
      <c r="M357" s="9" t="str">
        <f t="shared" si="6"/>
        <v/>
      </c>
      <c r="N357" s="56"/>
    </row>
    <row r="358" spans="1:14" x14ac:dyDescent="0.25">
      <c r="A358" s="62" t="s">
        <v>1533</v>
      </c>
      <c r="B358" s="43" t="s">
        <v>1532</v>
      </c>
      <c r="C358" s="40" t="s">
        <v>1531</v>
      </c>
      <c r="D358" s="40" t="s">
        <v>15</v>
      </c>
      <c r="E358" s="40" t="s">
        <v>507</v>
      </c>
      <c r="F358" s="13"/>
      <c r="G358" s="41" t="s">
        <v>16</v>
      </c>
      <c r="H358" s="42">
        <v>65.95</v>
      </c>
      <c r="I358" s="42"/>
      <c r="J358" s="48">
        <v>207</v>
      </c>
      <c r="K358" s="48"/>
      <c r="L358" s="40" t="s">
        <v>1530</v>
      </c>
      <c r="M358" s="9" t="str">
        <f t="shared" si="6"/>
        <v/>
      </c>
      <c r="N358" s="56"/>
    </row>
    <row r="359" spans="1:14" x14ac:dyDescent="0.25">
      <c r="A359" s="62" t="s">
        <v>1529</v>
      </c>
      <c r="B359" s="43" t="s">
        <v>191</v>
      </c>
      <c r="C359" s="40" t="s">
        <v>1524</v>
      </c>
      <c r="D359" s="40" t="s">
        <v>15</v>
      </c>
      <c r="E359" s="40" t="s">
        <v>529</v>
      </c>
      <c r="F359" s="13"/>
      <c r="G359" s="41" t="s">
        <v>16</v>
      </c>
      <c r="H359" s="42">
        <v>186.85</v>
      </c>
      <c r="I359" s="42"/>
      <c r="J359" s="48">
        <v>25</v>
      </c>
      <c r="K359" s="48"/>
      <c r="L359" s="40" t="s">
        <v>1528</v>
      </c>
      <c r="M359" s="9" t="str">
        <f t="shared" si="6"/>
        <v/>
      </c>
      <c r="N359" s="56"/>
    </row>
    <row r="360" spans="1:14" x14ac:dyDescent="0.25">
      <c r="A360" s="62" t="s">
        <v>2339</v>
      </c>
      <c r="B360" s="43" t="s">
        <v>191</v>
      </c>
      <c r="C360" s="40" t="s">
        <v>1524</v>
      </c>
      <c r="D360" s="40" t="s">
        <v>15</v>
      </c>
      <c r="E360" s="40" t="s">
        <v>1115</v>
      </c>
      <c r="F360" s="13"/>
      <c r="G360" s="41" t="s">
        <v>16</v>
      </c>
      <c r="H360" s="42">
        <v>177.95</v>
      </c>
      <c r="I360" s="42"/>
      <c r="J360" s="48">
        <v>1</v>
      </c>
      <c r="K360" s="48"/>
      <c r="L360" s="40" t="s">
        <v>2340</v>
      </c>
      <c r="M360" s="9" t="str">
        <f t="shared" si="6"/>
        <v/>
      </c>
      <c r="N360" s="56"/>
    </row>
    <row r="361" spans="1:14" x14ac:dyDescent="0.25">
      <c r="A361" s="62" t="s">
        <v>1527</v>
      </c>
      <c r="B361" s="43" t="s">
        <v>191</v>
      </c>
      <c r="C361" s="40" t="s">
        <v>1524</v>
      </c>
      <c r="D361" s="40" t="s">
        <v>15</v>
      </c>
      <c r="E361" s="40" t="s">
        <v>502</v>
      </c>
      <c r="F361" s="13"/>
      <c r="G361" s="41" t="s">
        <v>16</v>
      </c>
      <c r="H361" s="42">
        <v>110.25</v>
      </c>
      <c r="I361" s="42"/>
      <c r="J361" s="48">
        <v>84</v>
      </c>
      <c r="K361" s="48"/>
      <c r="L361" s="40" t="s">
        <v>1526</v>
      </c>
      <c r="M361" s="9" t="str">
        <f t="shared" si="6"/>
        <v/>
      </c>
      <c r="N361" s="56"/>
    </row>
    <row r="362" spans="1:14" x14ac:dyDescent="0.25">
      <c r="A362" s="62" t="s">
        <v>1525</v>
      </c>
      <c r="B362" s="43" t="s">
        <v>191</v>
      </c>
      <c r="C362" s="40" t="s">
        <v>1524</v>
      </c>
      <c r="D362" s="40" t="s">
        <v>15</v>
      </c>
      <c r="E362" s="40" t="s">
        <v>492</v>
      </c>
      <c r="F362" s="13"/>
      <c r="G362" s="41" t="s">
        <v>16</v>
      </c>
      <c r="H362" s="42">
        <v>66.2</v>
      </c>
      <c r="I362" s="42"/>
      <c r="J362" s="48">
        <v>3</v>
      </c>
      <c r="K362" s="48"/>
      <c r="L362" s="40" t="s">
        <v>1523</v>
      </c>
      <c r="M362" s="9" t="str">
        <f t="shared" ref="M362:M425" si="7">IF(N362="","",H362-($M$7*H362))</f>
        <v/>
      </c>
      <c r="N362" s="56"/>
    </row>
    <row r="363" spans="1:14" x14ac:dyDescent="0.25">
      <c r="A363" s="62" t="s">
        <v>1522</v>
      </c>
      <c r="B363" s="43" t="s">
        <v>192</v>
      </c>
      <c r="C363" s="40" t="s">
        <v>1521</v>
      </c>
      <c r="D363" s="40" t="s">
        <v>15</v>
      </c>
      <c r="E363" s="40" t="s">
        <v>507</v>
      </c>
      <c r="F363" s="13"/>
      <c r="G363" s="41" t="s">
        <v>16</v>
      </c>
      <c r="H363" s="42">
        <v>53.05</v>
      </c>
      <c r="I363" s="42"/>
      <c r="J363" s="48">
        <v>120</v>
      </c>
      <c r="K363" s="48"/>
      <c r="L363" s="40" t="s">
        <v>1520</v>
      </c>
      <c r="M363" s="9" t="str">
        <f t="shared" si="7"/>
        <v/>
      </c>
      <c r="N363" s="56"/>
    </row>
    <row r="364" spans="1:14" ht="15.75" x14ac:dyDescent="0.25">
      <c r="A364" s="62" t="s">
        <v>2231</v>
      </c>
      <c r="B364" s="43" t="s">
        <v>230</v>
      </c>
      <c r="C364" s="40" t="s">
        <v>1516</v>
      </c>
      <c r="D364" s="40" t="s">
        <v>15</v>
      </c>
      <c r="E364" s="40" t="s">
        <v>499</v>
      </c>
      <c r="F364" s="50"/>
      <c r="G364" s="41" t="s">
        <v>16</v>
      </c>
      <c r="H364" s="42">
        <v>158</v>
      </c>
      <c r="I364" s="42">
        <v>0.75</v>
      </c>
      <c r="J364" s="48">
        <v>39</v>
      </c>
      <c r="K364" s="48"/>
      <c r="L364" s="40" t="s">
        <v>2267</v>
      </c>
      <c r="M364" s="9" t="str">
        <f t="shared" si="7"/>
        <v/>
      </c>
      <c r="N364" s="56"/>
    </row>
    <row r="365" spans="1:14" x14ac:dyDescent="0.25">
      <c r="A365" s="62" t="s">
        <v>1519</v>
      </c>
      <c r="B365" s="43" t="s">
        <v>230</v>
      </c>
      <c r="C365" s="40" t="s">
        <v>1516</v>
      </c>
      <c r="D365" s="40" t="s">
        <v>15</v>
      </c>
      <c r="E365" s="40" t="s">
        <v>620</v>
      </c>
      <c r="F365" s="13"/>
      <c r="G365" s="41" t="s">
        <v>16</v>
      </c>
      <c r="H365" s="42">
        <v>154.75</v>
      </c>
      <c r="I365" s="42">
        <v>0.75</v>
      </c>
      <c r="J365" s="48">
        <v>68</v>
      </c>
      <c r="K365" s="48"/>
      <c r="L365" s="40" t="s">
        <v>1518</v>
      </c>
      <c r="M365" s="9" t="str">
        <f t="shared" si="7"/>
        <v/>
      </c>
      <c r="N365" s="56"/>
    </row>
    <row r="366" spans="1:14" x14ac:dyDescent="0.25">
      <c r="A366" s="62" t="s">
        <v>1517</v>
      </c>
      <c r="B366" s="43" t="s">
        <v>230</v>
      </c>
      <c r="C366" s="40" t="s">
        <v>1516</v>
      </c>
      <c r="D366" s="40" t="s">
        <v>15</v>
      </c>
      <c r="E366" s="40" t="s">
        <v>507</v>
      </c>
      <c r="F366" s="13" t="s">
        <v>244</v>
      </c>
      <c r="G366" s="41" t="s">
        <v>16</v>
      </c>
      <c r="H366" s="42">
        <v>69.400000000000006</v>
      </c>
      <c r="I366" s="42">
        <v>0.75</v>
      </c>
      <c r="J366" s="48">
        <v>143</v>
      </c>
      <c r="K366" s="48"/>
      <c r="L366" s="40" t="s">
        <v>1515</v>
      </c>
      <c r="M366" s="9" t="str">
        <f t="shared" si="7"/>
        <v/>
      </c>
      <c r="N366" s="56"/>
    </row>
    <row r="367" spans="1:14" x14ac:dyDescent="0.25">
      <c r="A367" s="62" t="s">
        <v>1514</v>
      </c>
      <c r="B367" s="43" t="s">
        <v>1509</v>
      </c>
      <c r="C367" s="40" t="s">
        <v>1508</v>
      </c>
      <c r="D367" s="40" t="s">
        <v>15</v>
      </c>
      <c r="E367" s="40" t="s">
        <v>1404</v>
      </c>
      <c r="F367" s="13"/>
      <c r="G367" s="41" t="s">
        <v>16</v>
      </c>
      <c r="H367" s="42">
        <v>144.44999999999999</v>
      </c>
      <c r="I367" s="42"/>
      <c r="J367" s="48">
        <v>1</v>
      </c>
      <c r="K367" s="48"/>
      <c r="L367" s="40" t="s">
        <v>1513</v>
      </c>
      <c r="M367" s="9" t="str">
        <f t="shared" si="7"/>
        <v/>
      </c>
      <c r="N367" s="56"/>
    </row>
    <row r="368" spans="1:14" x14ac:dyDescent="0.25">
      <c r="A368" s="62" t="s">
        <v>1512</v>
      </c>
      <c r="B368" s="43" t="s">
        <v>1509</v>
      </c>
      <c r="C368" s="40" t="s">
        <v>1508</v>
      </c>
      <c r="D368" s="40" t="s">
        <v>15</v>
      </c>
      <c r="E368" s="40" t="s">
        <v>640</v>
      </c>
      <c r="F368" s="13"/>
      <c r="G368" s="41" t="s">
        <v>16</v>
      </c>
      <c r="H368" s="42">
        <v>115</v>
      </c>
      <c r="I368" s="42"/>
      <c r="J368" s="48">
        <v>14</v>
      </c>
      <c r="K368" s="48"/>
      <c r="L368" s="40" t="s">
        <v>1511</v>
      </c>
      <c r="M368" s="9" t="str">
        <f t="shared" si="7"/>
        <v/>
      </c>
      <c r="N368" s="56"/>
    </row>
    <row r="369" spans="1:14" x14ac:dyDescent="0.25">
      <c r="A369" s="62" t="s">
        <v>1510</v>
      </c>
      <c r="B369" s="43" t="s">
        <v>1509</v>
      </c>
      <c r="C369" s="40" t="s">
        <v>1508</v>
      </c>
      <c r="D369" s="40" t="s">
        <v>15</v>
      </c>
      <c r="E369" s="40" t="s">
        <v>507</v>
      </c>
      <c r="F369" s="13" t="s">
        <v>244</v>
      </c>
      <c r="G369" s="41" t="s">
        <v>16</v>
      </c>
      <c r="H369" s="42">
        <v>62.7</v>
      </c>
      <c r="I369" s="42"/>
      <c r="J369" s="48">
        <v>9</v>
      </c>
      <c r="K369" s="48"/>
      <c r="L369" s="40" t="s">
        <v>1507</v>
      </c>
      <c r="M369" s="9" t="str">
        <f t="shared" si="7"/>
        <v/>
      </c>
      <c r="N369" s="56"/>
    </row>
    <row r="370" spans="1:14" x14ac:dyDescent="0.25">
      <c r="A370" s="62" t="s">
        <v>1506</v>
      </c>
      <c r="B370" s="43" t="s">
        <v>63</v>
      </c>
      <c r="C370" s="40" t="s">
        <v>1499</v>
      </c>
      <c r="D370" s="40" t="s">
        <v>15</v>
      </c>
      <c r="E370" s="40" t="s">
        <v>492</v>
      </c>
      <c r="F370" s="13"/>
      <c r="G370" s="41" t="s">
        <v>16</v>
      </c>
      <c r="H370" s="42">
        <v>72.3</v>
      </c>
      <c r="I370" s="42"/>
      <c r="J370" s="48">
        <v>1</v>
      </c>
      <c r="K370" s="48"/>
      <c r="L370" s="40" t="s">
        <v>1505</v>
      </c>
      <c r="M370" s="9" t="str">
        <f t="shared" si="7"/>
        <v/>
      </c>
      <c r="N370" s="56"/>
    </row>
    <row r="371" spans="1:14" x14ac:dyDescent="0.25">
      <c r="A371" s="62" t="s">
        <v>1504</v>
      </c>
      <c r="B371" s="43" t="s">
        <v>63</v>
      </c>
      <c r="C371" s="40" t="s">
        <v>1499</v>
      </c>
      <c r="D371" s="40" t="s">
        <v>15</v>
      </c>
      <c r="E371" s="40" t="s">
        <v>507</v>
      </c>
      <c r="F371" s="13"/>
      <c r="G371" s="41" t="s">
        <v>16</v>
      </c>
      <c r="H371" s="42">
        <v>68.05</v>
      </c>
      <c r="I371" s="42"/>
      <c r="J371" s="48">
        <v>334</v>
      </c>
      <c r="K371" s="48"/>
      <c r="L371" s="40" t="s">
        <v>1503</v>
      </c>
      <c r="M371" s="9" t="str">
        <f t="shared" si="7"/>
        <v/>
      </c>
      <c r="N371" s="56"/>
    </row>
    <row r="372" spans="1:14" x14ac:dyDescent="0.25">
      <c r="A372" s="62" t="s">
        <v>1502</v>
      </c>
      <c r="B372" s="43" t="s">
        <v>63</v>
      </c>
      <c r="C372" s="40" t="s">
        <v>1499</v>
      </c>
      <c r="D372" s="40" t="s">
        <v>2258</v>
      </c>
      <c r="E372" s="40" t="s">
        <v>849</v>
      </c>
      <c r="F372" s="13"/>
      <c r="G372" s="41" t="s">
        <v>16</v>
      </c>
      <c r="H372" s="42">
        <v>98.3</v>
      </c>
      <c r="I372" s="42"/>
      <c r="J372" s="48">
        <v>100</v>
      </c>
      <c r="K372" s="48"/>
      <c r="L372" s="40" t="s">
        <v>1501</v>
      </c>
      <c r="M372" s="9" t="str">
        <f t="shared" si="7"/>
        <v/>
      </c>
      <c r="N372" s="56"/>
    </row>
    <row r="373" spans="1:14" x14ac:dyDescent="0.25">
      <c r="A373" s="62" t="s">
        <v>1500</v>
      </c>
      <c r="B373" s="43" t="s">
        <v>63</v>
      </c>
      <c r="C373" s="40" t="s">
        <v>1499</v>
      </c>
      <c r="D373" s="40" t="s">
        <v>2258</v>
      </c>
      <c r="E373" s="40" t="s">
        <v>605</v>
      </c>
      <c r="F373" s="13"/>
      <c r="G373" s="41" t="s">
        <v>16</v>
      </c>
      <c r="H373" s="42">
        <v>86.1</v>
      </c>
      <c r="I373" s="42"/>
      <c r="J373" s="48">
        <v>114</v>
      </c>
      <c r="K373" s="48"/>
      <c r="L373" s="40" t="s">
        <v>1498</v>
      </c>
      <c r="M373" s="9" t="str">
        <f t="shared" si="7"/>
        <v/>
      </c>
      <c r="N373" s="56"/>
    </row>
    <row r="374" spans="1:14" x14ac:dyDescent="0.25">
      <c r="A374" s="62" t="s">
        <v>1497</v>
      </c>
      <c r="B374" s="43" t="s">
        <v>193</v>
      </c>
      <c r="C374" s="40" t="s">
        <v>1485</v>
      </c>
      <c r="D374" s="40" t="s">
        <v>15</v>
      </c>
      <c r="E374" s="40" t="s">
        <v>529</v>
      </c>
      <c r="F374" s="13"/>
      <c r="G374" s="41" t="s">
        <v>17</v>
      </c>
      <c r="H374" s="42">
        <v>188.3</v>
      </c>
      <c r="I374" s="42">
        <v>0.75</v>
      </c>
      <c r="J374" s="48">
        <v>169</v>
      </c>
      <c r="K374" s="48"/>
      <c r="L374" s="40" t="s">
        <v>1496</v>
      </c>
      <c r="M374" s="9" t="str">
        <f t="shared" si="7"/>
        <v/>
      </c>
      <c r="N374" s="56"/>
    </row>
    <row r="375" spans="1:14" x14ac:dyDescent="0.25">
      <c r="A375" s="62" t="s">
        <v>1495</v>
      </c>
      <c r="B375" s="43" t="s">
        <v>193</v>
      </c>
      <c r="C375" s="40" t="s">
        <v>1485</v>
      </c>
      <c r="D375" s="40" t="s">
        <v>15</v>
      </c>
      <c r="E375" s="40" t="s">
        <v>1115</v>
      </c>
      <c r="F375" s="13"/>
      <c r="G375" s="41" t="s">
        <v>17</v>
      </c>
      <c r="H375" s="42">
        <v>181</v>
      </c>
      <c r="I375" s="42">
        <v>0.75</v>
      </c>
      <c r="J375" s="48">
        <v>20</v>
      </c>
      <c r="K375" s="48"/>
      <c r="L375" s="40" t="s">
        <v>1494</v>
      </c>
      <c r="M375" s="9" t="str">
        <f t="shared" si="7"/>
        <v/>
      </c>
      <c r="N375" s="56"/>
    </row>
    <row r="376" spans="1:14" x14ac:dyDescent="0.25">
      <c r="A376" s="62" t="s">
        <v>1493</v>
      </c>
      <c r="B376" s="43" t="s">
        <v>193</v>
      </c>
      <c r="C376" s="40" t="s">
        <v>1485</v>
      </c>
      <c r="D376" s="40" t="s">
        <v>15</v>
      </c>
      <c r="E376" s="40" t="s">
        <v>1492</v>
      </c>
      <c r="F376" s="13"/>
      <c r="G376" s="41" t="s">
        <v>17</v>
      </c>
      <c r="H376" s="42">
        <v>174</v>
      </c>
      <c r="I376" s="42">
        <v>0.75</v>
      </c>
      <c r="J376" s="48">
        <v>15</v>
      </c>
      <c r="K376" s="48"/>
      <c r="L376" s="40" t="s">
        <v>1491</v>
      </c>
      <c r="M376" s="9" t="str">
        <f t="shared" si="7"/>
        <v/>
      </c>
      <c r="N376" s="56"/>
    </row>
    <row r="377" spans="1:14" x14ac:dyDescent="0.25">
      <c r="A377" s="62" t="s">
        <v>1490</v>
      </c>
      <c r="B377" s="43" t="s">
        <v>193</v>
      </c>
      <c r="C377" s="40" t="s">
        <v>1485</v>
      </c>
      <c r="D377" s="40" t="s">
        <v>15</v>
      </c>
      <c r="E377" s="40" t="s">
        <v>1404</v>
      </c>
      <c r="F377" s="13"/>
      <c r="G377" s="41" t="s">
        <v>17</v>
      </c>
      <c r="H377" s="42">
        <v>162.19999999999999</v>
      </c>
      <c r="I377" s="42">
        <v>0.75</v>
      </c>
      <c r="J377" s="48">
        <v>2</v>
      </c>
      <c r="K377" s="48"/>
      <c r="L377" s="40" t="s">
        <v>1489</v>
      </c>
      <c r="M377" s="9" t="str">
        <f t="shared" si="7"/>
        <v/>
      </c>
      <c r="N377" s="56"/>
    </row>
    <row r="378" spans="1:14" x14ac:dyDescent="0.25">
      <c r="A378" s="62" t="s">
        <v>1488</v>
      </c>
      <c r="B378" s="43" t="s">
        <v>193</v>
      </c>
      <c r="C378" s="40" t="s">
        <v>1485</v>
      </c>
      <c r="D378" s="40" t="s">
        <v>15</v>
      </c>
      <c r="E378" s="40" t="s">
        <v>492</v>
      </c>
      <c r="F378" s="13"/>
      <c r="G378" s="41" t="s">
        <v>17</v>
      </c>
      <c r="H378" s="42">
        <v>70</v>
      </c>
      <c r="I378" s="42">
        <v>0.75</v>
      </c>
      <c r="J378" s="48">
        <v>149</v>
      </c>
      <c r="K378" s="48"/>
      <c r="L378" s="40" t="s">
        <v>1487</v>
      </c>
      <c r="M378" s="9" t="str">
        <f t="shared" si="7"/>
        <v/>
      </c>
      <c r="N378" s="56"/>
    </row>
    <row r="379" spans="1:14" x14ac:dyDescent="0.25">
      <c r="A379" s="62" t="s">
        <v>1486</v>
      </c>
      <c r="B379" s="43" t="s">
        <v>193</v>
      </c>
      <c r="C379" s="40" t="s">
        <v>1485</v>
      </c>
      <c r="D379" s="40" t="s">
        <v>15</v>
      </c>
      <c r="E379" s="40" t="s">
        <v>507</v>
      </c>
      <c r="F379" s="13"/>
      <c r="G379" s="41" t="s">
        <v>17</v>
      </c>
      <c r="H379" s="42">
        <v>65.95</v>
      </c>
      <c r="I379" s="42">
        <v>0.75</v>
      </c>
      <c r="J379" s="48">
        <v>35</v>
      </c>
      <c r="K379" s="48"/>
      <c r="L379" s="40" t="s">
        <v>1484</v>
      </c>
      <c r="M379" s="9" t="str">
        <f t="shared" si="7"/>
        <v/>
      </c>
      <c r="N379" s="56"/>
    </row>
    <row r="380" spans="1:14" x14ac:dyDescent="0.25">
      <c r="A380" s="62" t="s">
        <v>2312</v>
      </c>
      <c r="B380" s="43" t="s">
        <v>1476</v>
      </c>
      <c r="C380" s="40" t="s">
        <v>1475</v>
      </c>
      <c r="D380" s="40" t="s">
        <v>15</v>
      </c>
      <c r="E380" s="40" t="s">
        <v>499</v>
      </c>
      <c r="F380" s="13" t="s">
        <v>244</v>
      </c>
      <c r="G380" s="41" t="s">
        <v>33</v>
      </c>
      <c r="H380" s="42">
        <v>185.7</v>
      </c>
      <c r="I380" s="42">
        <v>0.75</v>
      </c>
      <c r="J380" s="48">
        <v>47</v>
      </c>
      <c r="K380" s="48"/>
      <c r="L380" s="40" t="s">
        <v>2313</v>
      </c>
      <c r="M380" s="9" t="str">
        <f t="shared" si="7"/>
        <v/>
      </c>
      <c r="N380" s="56"/>
    </row>
    <row r="381" spans="1:14" x14ac:dyDescent="0.25">
      <c r="A381" s="62" t="s">
        <v>1483</v>
      </c>
      <c r="B381" s="43" t="s">
        <v>1476</v>
      </c>
      <c r="C381" s="40" t="s">
        <v>1475</v>
      </c>
      <c r="D381" s="40" t="s">
        <v>15</v>
      </c>
      <c r="E381" s="40" t="s">
        <v>620</v>
      </c>
      <c r="F381" s="13"/>
      <c r="G381" s="41" t="s">
        <v>33</v>
      </c>
      <c r="H381" s="42">
        <v>168.1</v>
      </c>
      <c r="I381" s="42">
        <v>0.75</v>
      </c>
      <c r="J381" s="48">
        <v>119</v>
      </c>
      <c r="K381" s="48"/>
      <c r="L381" s="40" t="s">
        <v>1482</v>
      </c>
      <c r="M381" s="9" t="str">
        <f t="shared" si="7"/>
        <v/>
      </c>
      <c r="N381" s="56"/>
    </row>
    <row r="382" spans="1:14" x14ac:dyDescent="0.25">
      <c r="A382" s="62" t="s">
        <v>1481</v>
      </c>
      <c r="B382" s="43" t="s">
        <v>1476</v>
      </c>
      <c r="C382" s="40" t="s">
        <v>1475</v>
      </c>
      <c r="D382" s="40" t="s">
        <v>15</v>
      </c>
      <c r="E382" s="40" t="s">
        <v>1404</v>
      </c>
      <c r="F382" s="13" t="s">
        <v>244</v>
      </c>
      <c r="G382" s="41" t="s">
        <v>33</v>
      </c>
      <c r="H382" s="42">
        <v>157.1</v>
      </c>
      <c r="I382" s="42">
        <v>0.75</v>
      </c>
      <c r="J382" s="48">
        <v>24</v>
      </c>
      <c r="K382" s="48"/>
      <c r="L382" s="40" t="s">
        <v>1480</v>
      </c>
      <c r="M382" s="9" t="str">
        <f t="shared" si="7"/>
        <v/>
      </c>
      <c r="N382" s="56"/>
    </row>
    <row r="383" spans="1:14" x14ac:dyDescent="0.25">
      <c r="A383" s="62" t="s">
        <v>1479</v>
      </c>
      <c r="B383" s="43" t="s">
        <v>1476</v>
      </c>
      <c r="C383" s="40" t="s">
        <v>1475</v>
      </c>
      <c r="D383" s="40" t="s">
        <v>15</v>
      </c>
      <c r="E383" s="40" t="s">
        <v>1408</v>
      </c>
      <c r="F383" s="13"/>
      <c r="G383" s="41" t="s">
        <v>33</v>
      </c>
      <c r="H383" s="42">
        <v>149.65</v>
      </c>
      <c r="I383" s="42">
        <v>0.75</v>
      </c>
      <c r="J383" s="48">
        <v>6</v>
      </c>
      <c r="K383" s="48"/>
      <c r="L383" s="40" t="s">
        <v>1478</v>
      </c>
      <c r="M383" s="9" t="str">
        <f t="shared" si="7"/>
        <v/>
      </c>
      <c r="N383" s="56"/>
    </row>
    <row r="384" spans="1:14" x14ac:dyDescent="0.25">
      <c r="A384" s="62" t="s">
        <v>2160</v>
      </c>
      <c r="B384" s="43" t="s">
        <v>1476</v>
      </c>
      <c r="C384" s="40" t="s">
        <v>1475</v>
      </c>
      <c r="D384" s="40" t="s">
        <v>15</v>
      </c>
      <c r="E384" s="40" t="s">
        <v>492</v>
      </c>
      <c r="F384" s="13"/>
      <c r="G384" s="41" t="s">
        <v>33</v>
      </c>
      <c r="H384" s="42">
        <v>75.349999999999994</v>
      </c>
      <c r="I384" s="42">
        <v>0.75</v>
      </c>
      <c r="J384" s="48">
        <v>4</v>
      </c>
      <c r="K384" s="48"/>
      <c r="L384" s="40" t="s">
        <v>2181</v>
      </c>
      <c r="M384" s="9" t="str">
        <f t="shared" si="7"/>
        <v/>
      </c>
      <c r="N384" s="56"/>
    </row>
    <row r="385" spans="1:14" x14ac:dyDescent="0.25">
      <c r="A385" s="62" t="s">
        <v>1477</v>
      </c>
      <c r="B385" s="43" t="s">
        <v>1476</v>
      </c>
      <c r="C385" s="40" t="s">
        <v>1475</v>
      </c>
      <c r="D385" s="40" t="s">
        <v>15</v>
      </c>
      <c r="E385" s="40" t="s">
        <v>507</v>
      </c>
      <c r="F385" s="13"/>
      <c r="G385" s="41" t="s">
        <v>33</v>
      </c>
      <c r="H385" s="42">
        <v>65.95</v>
      </c>
      <c r="I385" s="42">
        <v>0.75</v>
      </c>
      <c r="J385" s="48">
        <v>87</v>
      </c>
      <c r="K385" s="48"/>
      <c r="L385" s="40" t="s">
        <v>1474</v>
      </c>
      <c r="M385" s="9" t="str">
        <f t="shared" si="7"/>
        <v/>
      </c>
      <c r="N385" s="56"/>
    </row>
    <row r="386" spans="1:14" x14ac:dyDescent="0.25">
      <c r="A386" s="62" t="s">
        <v>2242</v>
      </c>
      <c r="B386" s="43" t="s">
        <v>1476</v>
      </c>
      <c r="C386" s="40" t="s">
        <v>1475</v>
      </c>
      <c r="D386" s="40" t="s">
        <v>15</v>
      </c>
      <c r="E386" s="40" t="s">
        <v>258</v>
      </c>
      <c r="F386" s="13"/>
      <c r="G386" s="41" t="s">
        <v>33</v>
      </c>
      <c r="H386" s="42">
        <v>39.299999999999997</v>
      </c>
      <c r="I386" s="42">
        <v>0.75</v>
      </c>
      <c r="J386" s="48">
        <v>3</v>
      </c>
      <c r="K386" s="48"/>
      <c r="L386" s="40" t="s">
        <v>2268</v>
      </c>
      <c r="M386" s="9" t="str">
        <f t="shared" si="7"/>
        <v/>
      </c>
      <c r="N386" s="56"/>
    </row>
    <row r="387" spans="1:14" x14ac:dyDescent="0.25">
      <c r="A387" s="62" t="s">
        <v>1473</v>
      </c>
      <c r="B387" s="43" t="s">
        <v>64</v>
      </c>
      <c r="C387" s="40" t="s">
        <v>1471</v>
      </c>
      <c r="D387" s="40" t="s">
        <v>15</v>
      </c>
      <c r="E387" s="40" t="s">
        <v>502</v>
      </c>
      <c r="F387" s="13"/>
      <c r="G387" s="41" t="s">
        <v>20</v>
      </c>
      <c r="H387" s="42">
        <v>85.3</v>
      </c>
      <c r="I387" s="42"/>
      <c r="J387" s="48">
        <v>75</v>
      </c>
      <c r="K387" s="48"/>
      <c r="L387" s="40" t="s">
        <v>1472</v>
      </c>
      <c r="M387" s="9" t="str">
        <f t="shared" si="7"/>
        <v/>
      </c>
      <c r="N387" s="56"/>
    </row>
    <row r="388" spans="1:14" ht="15.75" x14ac:dyDescent="0.25">
      <c r="A388" s="62" t="s">
        <v>1469</v>
      </c>
      <c r="B388" s="43" t="s">
        <v>1466</v>
      </c>
      <c r="C388" s="40" t="s">
        <v>1465</v>
      </c>
      <c r="D388" s="40" t="s">
        <v>2258</v>
      </c>
      <c r="E388" s="40" t="s">
        <v>1468</v>
      </c>
      <c r="F388" s="50"/>
      <c r="G388" s="41" t="s">
        <v>20</v>
      </c>
      <c r="H388" s="42">
        <v>89.65</v>
      </c>
      <c r="I388" s="42"/>
      <c r="J388" s="48">
        <v>19</v>
      </c>
      <c r="K388" s="48"/>
      <c r="L388" s="40" t="s">
        <v>1467</v>
      </c>
      <c r="M388" s="9" t="str">
        <f t="shared" si="7"/>
        <v/>
      </c>
      <c r="N388" s="56"/>
    </row>
    <row r="389" spans="1:14" x14ac:dyDescent="0.25">
      <c r="A389" s="62" t="s">
        <v>1464</v>
      </c>
      <c r="B389" s="43" t="s">
        <v>65</v>
      </c>
      <c r="C389" s="40" t="s">
        <v>1459</v>
      </c>
      <c r="D389" s="40" t="s">
        <v>15</v>
      </c>
      <c r="E389" s="40" t="s">
        <v>502</v>
      </c>
      <c r="F389" s="13"/>
      <c r="G389" s="41" t="s">
        <v>20</v>
      </c>
      <c r="H389" s="42">
        <v>85.3</v>
      </c>
      <c r="I389" s="42"/>
      <c r="J389" s="48">
        <v>66</v>
      </c>
      <c r="K389" s="48"/>
      <c r="L389" s="40" t="s">
        <v>1463</v>
      </c>
      <c r="M389" s="9" t="str">
        <f t="shared" si="7"/>
        <v/>
      </c>
      <c r="N389" s="56"/>
    </row>
    <row r="390" spans="1:14" x14ac:dyDescent="0.25">
      <c r="A390" s="62" t="s">
        <v>1462</v>
      </c>
      <c r="B390" s="43" t="s">
        <v>65</v>
      </c>
      <c r="C390" s="40" t="s">
        <v>1459</v>
      </c>
      <c r="D390" s="40" t="s">
        <v>15</v>
      </c>
      <c r="E390" s="40" t="s">
        <v>492</v>
      </c>
      <c r="F390" s="13"/>
      <c r="G390" s="41" t="s">
        <v>20</v>
      </c>
      <c r="H390" s="42">
        <v>54.35</v>
      </c>
      <c r="I390" s="42"/>
      <c r="J390" s="48">
        <v>37</v>
      </c>
      <c r="K390" s="48"/>
      <c r="L390" s="40" t="s">
        <v>1461</v>
      </c>
      <c r="M390" s="9" t="str">
        <f t="shared" si="7"/>
        <v/>
      </c>
      <c r="N390" s="56"/>
    </row>
    <row r="391" spans="1:14" x14ac:dyDescent="0.25">
      <c r="A391" s="62" t="s">
        <v>1460</v>
      </c>
      <c r="B391" s="43" t="s">
        <v>65</v>
      </c>
      <c r="C391" s="40" t="s">
        <v>1459</v>
      </c>
      <c r="D391" s="40" t="s">
        <v>15</v>
      </c>
      <c r="E391" s="40" t="s">
        <v>507</v>
      </c>
      <c r="F391" s="13"/>
      <c r="G391" s="41" t="s">
        <v>20</v>
      </c>
      <c r="H391" s="42">
        <v>38.35</v>
      </c>
      <c r="I391" s="42"/>
      <c r="J391" s="48">
        <v>240</v>
      </c>
      <c r="K391" s="48"/>
      <c r="L391" s="40" t="s">
        <v>1458</v>
      </c>
      <c r="M391" s="9" t="str">
        <f t="shared" si="7"/>
        <v/>
      </c>
      <c r="N391" s="56"/>
    </row>
    <row r="392" spans="1:14" x14ac:dyDescent="0.25">
      <c r="A392" s="62" t="s">
        <v>1457</v>
      </c>
      <c r="B392" s="43" t="s">
        <v>66</v>
      </c>
      <c r="C392" s="40" t="s">
        <v>1454</v>
      </c>
      <c r="D392" s="40" t="s">
        <v>15</v>
      </c>
      <c r="E392" s="40" t="s">
        <v>496</v>
      </c>
      <c r="F392" s="13"/>
      <c r="G392" s="41" t="s">
        <v>20</v>
      </c>
      <c r="H392" s="42">
        <v>102.6</v>
      </c>
      <c r="I392" s="42"/>
      <c r="J392" s="48">
        <v>261</v>
      </c>
      <c r="K392" s="48"/>
      <c r="L392" s="40" t="s">
        <v>1456</v>
      </c>
      <c r="M392" s="9" t="str">
        <f t="shared" si="7"/>
        <v/>
      </c>
      <c r="N392" s="56"/>
    </row>
    <row r="393" spans="1:14" x14ac:dyDescent="0.25">
      <c r="A393" s="62" t="s">
        <v>1455</v>
      </c>
      <c r="B393" s="43" t="s">
        <v>66</v>
      </c>
      <c r="C393" s="40" t="s">
        <v>1454</v>
      </c>
      <c r="D393" s="40" t="s">
        <v>15</v>
      </c>
      <c r="E393" s="40" t="s">
        <v>502</v>
      </c>
      <c r="F393" s="13"/>
      <c r="G393" s="41" t="s">
        <v>20</v>
      </c>
      <c r="H393" s="42">
        <v>85.3</v>
      </c>
      <c r="I393" s="42"/>
      <c r="J393" s="48">
        <v>10</v>
      </c>
      <c r="K393" s="48"/>
      <c r="L393" s="40" t="s">
        <v>1453</v>
      </c>
      <c r="M393" s="9" t="str">
        <f t="shared" si="7"/>
        <v/>
      </c>
      <c r="N393" s="56"/>
    </row>
    <row r="394" spans="1:14" x14ac:dyDescent="0.25">
      <c r="A394" s="62" t="s">
        <v>2430</v>
      </c>
      <c r="B394" s="43" t="s">
        <v>66</v>
      </c>
      <c r="C394" s="40" t="s">
        <v>1454</v>
      </c>
      <c r="D394" s="40" t="s">
        <v>15</v>
      </c>
      <c r="E394" s="40" t="s">
        <v>492</v>
      </c>
      <c r="F394" s="13"/>
      <c r="G394" s="41" t="s">
        <v>20</v>
      </c>
      <c r="H394" s="42">
        <v>54.35</v>
      </c>
      <c r="I394" s="42"/>
      <c r="J394" s="48">
        <v>4</v>
      </c>
      <c r="K394" s="48"/>
      <c r="L394" s="40" t="s">
        <v>2431</v>
      </c>
      <c r="M394" s="9" t="str">
        <f t="shared" si="7"/>
        <v/>
      </c>
      <c r="N394" s="56"/>
    </row>
    <row r="395" spans="1:14" x14ac:dyDescent="0.25">
      <c r="A395" s="62" t="s">
        <v>1452</v>
      </c>
      <c r="B395" s="43" t="s">
        <v>1449</v>
      </c>
      <c r="C395" s="40" t="s">
        <v>1448</v>
      </c>
      <c r="D395" s="40" t="s">
        <v>15</v>
      </c>
      <c r="E395" s="40" t="s">
        <v>492</v>
      </c>
      <c r="F395" s="13"/>
      <c r="G395" s="41" t="s">
        <v>20</v>
      </c>
      <c r="H395" s="42">
        <v>54.35</v>
      </c>
      <c r="I395" s="42"/>
      <c r="J395" s="48">
        <v>184</v>
      </c>
      <c r="K395" s="48"/>
      <c r="L395" s="40" t="s">
        <v>1451</v>
      </c>
      <c r="M395" s="9" t="str">
        <f t="shared" si="7"/>
        <v/>
      </c>
      <c r="N395" s="56"/>
    </row>
    <row r="396" spans="1:14" x14ac:dyDescent="0.25">
      <c r="A396" s="62" t="s">
        <v>1450</v>
      </c>
      <c r="B396" s="43" t="s">
        <v>1449</v>
      </c>
      <c r="C396" s="40" t="s">
        <v>1448</v>
      </c>
      <c r="D396" s="40" t="s">
        <v>15</v>
      </c>
      <c r="E396" s="40" t="s">
        <v>507</v>
      </c>
      <c r="F396" s="13"/>
      <c r="G396" s="41" t="s">
        <v>20</v>
      </c>
      <c r="H396" s="42">
        <v>38.35</v>
      </c>
      <c r="I396" s="42"/>
      <c r="J396" s="48">
        <v>126</v>
      </c>
      <c r="K396" s="48"/>
      <c r="L396" s="40" t="s">
        <v>1447</v>
      </c>
      <c r="M396" s="9" t="str">
        <f t="shared" si="7"/>
        <v/>
      </c>
      <c r="N396" s="56"/>
    </row>
    <row r="397" spans="1:14" x14ac:dyDescent="0.25">
      <c r="A397" s="62" t="s">
        <v>1446</v>
      </c>
      <c r="B397" s="43" t="s">
        <v>69</v>
      </c>
      <c r="C397" s="40" t="s">
        <v>1443</v>
      </c>
      <c r="D397" s="40" t="s">
        <v>15</v>
      </c>
      <c r="E397" s="40" t="s">
        <v>502</v>
      </c>
      <c r="F397" s="13"/>
      <c r="G397" s="41" t="s">
        <v>20</v>
      </c>
      <c r="H397" s="42">
        <v>86</v>
      </c>
      <c r="I397" s="42"/>
      <c r="J397" s="48">
        <v>6</v>
      </c>
      <c r="K397" s="48"/>
      <c r="L397" s="40" t="s">
        <v>1445</v>
      </c>
      <c r="M397" s="9" t="str">
        <f t="shared" si="7"/>
        <v/>
      </c>
      <c r="N397" s="56"/>
    </row>
    <row r="398" spans="1:14" x14ac:dyDescent="0.25">
      <c r="A398" s="62" t="s">
        <v>1444</v>
      </c>
      <c r="B398" s="43" t="s">
        <v>69</v>
      </c>
      <c r="C398" s="40" t="s">
        <v>1443</v>
      </c>
      <c r="D398" s="40" t="s">
        <v>15</v>
      </c>
      <c r="E398" s="40" t="s">
        <v>507</v>
      </c>
      <c r="F398" s="13"/>
      <c r="G398" s="41" t="s">
        <v>20</v>
      </c>
      <c r="H398" s="42">
        <v>38.35</v>
      </c>
      <c r="I398" s="42"/>
      <c r="J398" s="48">
        <v>48</v>
      </c>
      <c r="K398" s="48"/>
      <c r="L398" s="40" t="s">
        <v>1442</v>
      </c>
      <c r="M398" s="9" t="str">
        <f t="shared" si="7"/>
        <v/>
      </c>
      <c r="N398" s="56"/>
    </row>
    <row r="399" spans="1:14" x14ac:dyDescent="0.25">
      <c r="A399" s="62" t="s">
        <v>1441</v>
      </c>
      <c r="B399" s="43" t="s">
        <v>67</v>
      </c>
      <c r="C399" s="40" t="s">
        <v>1440</v>
      </c>
      <c r="D399" s="40" t="s">
        <v>15</v>
      </c>
      <c r="E399" s="40" t="s">
        <v>496</v>
      </c>
      <c r="F399" s="13"/>
      <c r="G399" s="41" t="s">
        <v>19</v>
      </c>
      <c r="H399" s="42">
        <v>99.6</v>
      </c>
      <c r="I399" s="42">
        <v>0.1</v>
      </c>
      <c r="J399" s="48">
        <v>96</v>
      </c>
      <c r="K399" s="48"/>
      <c r="L399" s="40" t="s">
        <v>1439</v>
      </c>
      <c r="M399" s="9" t="str">
        <f t="shared" si="7"/>
        <v/>
      </c>
      <c r="N399" s="56"/>
    </row>
    <row r="400" spans="1:14" x14ac:dyDescent="0.25">
      <c r="A400" s="62" t="s">
        <v>1438</v>
      </c>
      <c r="B400" s="43" t="s">
        <v>68</v>
      </c>
      <c r="C400" s="40" t="s">
        <v>1435</v>
      </c>
      <c r="D400" s="40" t="s">
        <v>15</v>
      </c>
      <c r="E400" s="40" t="s">
        <v>496</v>
      </c>
      <c r="F400" s="13"/>
      <c r="G400" s="41" t="s">
        <v>19</v>
      </c>
      <c r="H400" s="42">
        <v>102.6</v>
      </c>
      <c r="I400" s="42"/>
      <c r="J400" s="48">
        <v>75</v>
      </c>
      <c r="K400" s="48"/>
      <c r="L400" s="40" t="s">
        <v>1437</v>
      </c>
      <c r="M400" s="9" t="str">
        <f t="shared" si="7"/>
        <v/>
      </c>
      <c r="N400" s="56"/>
    </row>
    <row r="401" spans="1:14" x14ac:dyDescent="0.25">
      <c r="A401" s="62" t="s">
        <v>1436</v>
      </c>
      <c r="B401" s="43" t="s">
        <v>68</v>
      </c>
      <c r="C401" s="40" t="s">
        <v>1435</v>
      </c>
      <c r="D401" s="40" t="s">
        <v>15</v>
      </c>
      <c r="E401" s="40" t="s">
        <v>502</v>
      </c>
      <c r="F401" s="13"/>
      <c r="G401" s="41" t="s">
        <v>19</v>
      </c>
      <c r="H401" s="42">
        <v>85.3</v>
      </c>
      <c r="I401" s="42"/>
      <c r="J401" s="48">
        <v>199</v>
      </c>
      <c r="K401" s="48"/>
      <c r="L401" s="40" t="s">
        <v>1434</v>
      </c>
      <c r="M401" s="9" t="str">
        <f t="shared" si="7"/>
        <v/>
      </c>
      <c r="N401" s="56"/>
    </row>
    <row r="402" spans="1:14" x14ac:dyDescent="0.25">
      <c r="A402" s="62" t="s">
        <v>1433</v>
      </c>
      <c r="B402" s="43" t="s">
        <v>1432</v>
      </c>
      <c r="C402" s="40" t="s">
        <v>1121</v>
      </c>
      <c r="D402" s="40" t="s">
        <v>15</v>
      </c>
      <c r="E402" s="40" t="s">
        <v>1404</v>
      </c>
      <c r="F402" s="13" t="s">
        <v>244</v>
      </c>
      <c r="G402" s="41" t="s">
        <v>16</v>
      </c>
      <c r="H402" s="42">
        <v>118.45</v>
      </c>
      <c r="I402" s="42"/>
      <c r="J402" s="48">
        <v>6</v>
      </c>
      <c r="K402" s="48"/>
      <c r="L402" s="40" t="s">
        <v>1431</v>
      </c>
      <c r="M402" s="9" t="str">
        <f t="shared" si="7"/>
        <v/>
      </c>
      <c r="N402" s="56"/>
    </row>
    <row r="403" spans="1:14" x14ac:dyDescent="0.25">
      <c r="A403" s="62" t="s">
        <v>1430</v>
      </c>
      <c r="B403" s="43" t="s">
        <v>1427</v>
      </c>
      <c r="C403" s="40" t="s">
        <v>1426</v>
      </c>
      <c r="D403" s="40" t="s">
        <v>15</v>
      </c>
      <c r="E403" s="40" t="s">
        <v>501</v>
      </c>
      <c r="F403" s="13"/>
      <c r="G403" s="41" t="s">
        <v>16</v>
      </c>
      <c r="H403" s="42">
        <v>230.25</v>
      </c>
      <c r="I403" s="42"/>
      <c r="J403" s="48">
        <v>1</v>
      </c>
      <c r="K403" s="48"/>
      <c r="L403" s="40" t="s">
        <v>1429</v>
      </c>
      <c r="M403" s="9" t="str">
        <f t="shared" si="7"/>
        <v/>
      </c>
      <c r="N403" s="56"/>
    </row>
    <row r="404" spans="1:14" x14ac:dyDescent="0.25">
      <c r="A404" s="62" t="s">
        <v>1428</v>
      </c>
      <c r="B404" s="43" t="s">
        <v>1427</v>
      </c>
      <c r="C404" s="40" t="s">
        <v>1426</v>
      </c>
      <c r="D404" s="40" t="s">
        <v>15</v>
      </c>
      <c r="E404" s="40" t="s">
        <v>492</v>
      </c>
      <c r="F404" s="13" t="s">
        <v>244</v>
      </c>
      <c r="G404" s="41" t="s">
        <v>16</v>
      </c>
      <c r="H404" s="42">
        <v>71.150000000000006</v>
      </c>
      <c r="I404" s="42"/>
      <c r="J404" s="11">
        <v>500</v>
      </c>
      <c r="K404" s="48"/>
      <c r="L404" s="40" t="s">
        <v>1425</v>
      </c>
      <c r="M404" s="9" t="str">
        <f t="shared" si="7"/>
        <v/>
      </c>
      <c r="N404" s="56"/>
    </row>
    <row r="405" spans="1:14" x14ac:dyDescent="0.25">
      <c r="A405" s="62" t="s">
        <v>1424</v>
      </c>
      <c r="B405" s="43" t="s">
        <v>1423</v>
      </c>
      <c r="C405" s="40" t="s">
        <v>1422</v>
      </c>
      <c r="D405" s="40" t="s">
        <v>15</v>
      </c>
      <c r="E405" s="40" t="s">
        <v>1115</v>
      </c>
      <c r="F405" s="13" t="s">
        <v>244</v>
      </c>
      <c r="G405" s="41" t="s">
        <v>16</v>
      </c>
      <c r="H405" s="42">
        <v>160.9</v>
      </c>
      <c r="I405" s="42"/>
      <c r="J405" s="48">
        <v>131</v>
      </c>
      <c r="K405" s="48"/>
      <c r="L405" s="40" t="s">
        <v>1421</v>
      </c>
      <c r="M405" s="9" t="str">
        <f t="shared" si="7"/>
        <v/>
      </c>
      <c r="N405" s="56"/>
    </row>
    <row r="406" spans="1:14" x14ac:dyDescent="0.25">
      <c r="A406" s="62" t="s">
        <v>1420</v>
      </c>
      <c r="B406" s="43" t="s">
        <v>238</v>
      </c>
      <c r="C406" s="40" t="s">
        <v>1417</v>
      </c>
      <c r="D406" s="40" t="s">
        <v>15</v>
      </c>
      <c r="E406" s="40" t="s">
        <v>496</v>
      </c>
      <c r="F406" s="13" t="s">
        <v>244</v>
      </c>
      <c r="G406" s="41" t="s">
        <v>16</v>
      </c>
      <c r="H406" s="42">
        <v>139</v>
      </c>
      <c r="I406" s="42"/>
      <c r="J406" s="48">
        <v>55</v>
      </c>
      <c r="K406" s="48"/>
      <c r="L406" s="40" t="s">
        <v>1419</v>
      </c>
      <c r="M406" s="9" t="str">
        <f t="shared" si="7"/>
        <v/>
      </c>
      <c r="N406" s="56"/>
    </row>
    <row r="407" spans="1:14" x14ac:dyDescent="0.25">
      <c r="A407" s="62" t="s">
        <v>1418</v>
      </c>
      <c r="B407" s="43" t="s">
        <v>238</v>
      </c>
      <c r="C407" s="40" t="s">
        <v>1417</v>
      </c>
      <c r="D407" s="40" t="s">
        <v>15</v>
      </c>
      <c r="E407" s="40" t="s">
        <v>492</v>
      </c>
      <c r="F407" s="13" t="s">
        <v>244</v>
      </c>
      <c r="G407" s="41" t="s">
        <v>16</v>
      </c>
      <c r="H407" s="42">
        <v>69.05</v>
      </c>
      <c r="I407" s="42"/>
      <c r="J407" s="48">
        <v>32</v>
      </c>
      <c r="K407" s="48"/>
      <c r="L407" s="40" t="s">
        <v>1416</v>
      </c>
      <c r="M407" s="9" t="str">
        <f t="shared" si="7"/>
        <v/>
      </c>
      <c r="N407" s="56"/>
    </row>
    <row r="408" spans="1:14" x14ac:dyDescent="0.25">
      <c r="A408" s="62" t="s">
        <v>1415</v>
      </c>
      <c r="B408" s="43" t="s">
        <v>490</v>
      </c>
      <c r="C408" s="40" t="s">
        <v>1409</v>
      </c>
      <c r="D408" s="40" t="s">
        <v>15</v>
      </c>
      <c r="E408" s="40" t="s">
        <v>529</v>
      </c>
      <c r="F408" s="13"/>
      <c r="G408" s="41" t="s">
        <v>16</v>
      </c>
      <c r="H408" s="42">
        <v>177.65</v>
      </c>
      <c r="I408" s="42"/>
      <c r="J408" s="48">
        <v>35</v>
      </c>
      <c r="K408" s="48"/>
      <c r="L408" s="40" t="s">
        <v>1414</v>
      </c>
      <c r="M408" s="9" t="str">
        <f t="shared" si="7"/>
        <v/>
      </c>
      <c r="N408" s="56"/>
    </row>
    <row r="409" spans="1:14" x14ac:dyDescent="0.25">
      <c r="A409" s="62" t="s">
        <v>1413</v>
      </c>
      <c r="B409" s="43" t="s">
        <v>490</v>
      </c>
      <c r="C409" s="40" t="s">
        <v>1409</v>
      </c>
      <c r="D409" s="40" t="s">
        <v>15</v>
      </c>
      <c r="E409" s="40" t="s">
        <v>1115</v>
      </c>
      <c r="F409" s="13" t="s">
        <v>244</v>
      </c>
      <c r="G409" s="41" t="s">
        <v>16</v>
      </c>
      <c r="H409" s="42">
        <v>168.8</v>
      </c>
      <c r="I409" s="42"/>
      <c r="J409" s="48">
        <v>263</v>
      </c>
      <c r="K409" s="48"/>
      <c r="L409" s="40" t="s">
        <v>1412</v>
      </c>
      <c r="M409" s="9" t="str">
        <f t="shared" si="7"/>
        <v/>
      </c>
      <c r="N409" s="56"/>
    </row>
    <row r="410" spans="1:14" x14ac:dyDescent="0.25">
      <c r="A410" s="62" t="s">
        <v>1411</v>
      </c>
      <c r="B410" s="43" t="s">
        <v>490</v>
      </c>
      <c r="C410" s="40" t="s">
        <v>1409</v>
      </c>
      <c r="D410" s="40" t="s">
        <v>15</v>
      </c>
      <c r="E410" s="40" t="s">
        <v>1404</v>
      </c>
      <c r="F410" s="13" t="s">
        <v>244</v>
      </c>
      <c r="G410" s="41" t="s">
        <v>16</v>
      </c>
      <c r="H410" s="42">
        <v>153.85</v>
      </c>
      <c r="I410" s="42"/>
      <c r="J410" s="48">
        <v>14</v>
      </c>
      <c r="K410" s="48"/>
      <c r="L410" s="40" t="s">
        <v>1410</v>
      </c>
      <c r="M410" s="9" t="str">
        <f t="shared" si="7"/>
        <v/>
      </c>
      <c r="N410" s="56"/>
    </row>
    <row r="411" spans="1:14" ht="15.75" x14ac:dyDescent="0.25">
      <c r="A411" s="62" t="s">
        <v>2432</v>
      </c>
      <c r="B411" s="43" t="s">
        <v>2433</v>
      </c>
      <c r="C411" s="40" t="s">
        <v>2434</v>
      </c>
      <c r="D411" s="40" t="s">
        <v>15</v>
      </c>
      <c r="E411" s="40" t="s">
        <v>620</v>
      </c>
      <c r="F411" s="50"/>
      <c r="G411" s="41" t="s">
        <v>19</v>
      </c>
      <c r="H411" s="42">
        <v>174</v>
      </c>
      <c r="I411" s="42"/>
      <c r="J411" s="48">
        <v>3</v>
      </c>
      <c r="K411" s="48"/>
      <c r="L411" s="40" t="s">
        <v>2435</v>
      </c>
      <c r="M411" s="9" t="str">
        <f t="shared" si="7"/>
        <v/>
      </c>
      <c r="N411" s="56"/>
    </row>
    <row r="412" spans="1:14" ht="15.75" x14ac:dyDescent="0.25">
      <c r="A412" s="62" t="s">
        <v>2314</v>
      </c>
      <c r="B412" s="43" t="s">
        <v>388</v>
      </c>
      <c r="C412" s="40" t="s">
        <v>387</v>
      </c>
      <c r="D412" s="40" t="s">
        <v>15</v>
      </c>
      <c r="E412" s="40" t="s">
        <v>1408</v>
      </c>
      <c r="F412" s="50"/>
      <c r="G412" s="41" t="s">
        <v>20</v>
      </c>
      <c r="H412" s="42">
        <v>160</v>
      </c>
      <c r="I412" s="42"/>
      <c r="J412" s="48"/>
      <c r="K412" s="48">
        <v>2</v>
      </c>
      <c r="L412" s="40" t="s">
        <v>2315</v>
      </c>
      <c r="M412" s="9" t="str">
        <f t="shared" si="7"/>
        <v/>
      </c>
      <c r="N412" s="56"/>
    </row>
    <row r="413" spans="1:14" x14ac:dyDescent="0.25">
      <c r="A413" s="62" t="s">
        <v>389</v>
      </c>
      <c r="B413" s="43" t="s">
        <v>388</v>
      </c>
      <c r="C413" s="40" t="s">
        <v>387</v>
      </c>
      <c r="D413" s="40" t="s">
        <v>15</v>
      </c>
      <c r="E413" s="40" t="s">
        <v>251</v>
      </c>
      <c r="F413" s="13"/>
      <c r="G413" s="41" t="s">
        <v>20</v>
      </c>
      <c r="H413" s="42">
        <v>47.55</v>
      </c>
      <c r="I413" s="42"/>
      <c r="J413" s="11">
        <v>500</v>
      </c>
      <c r="K413" s="48"/>
      <c r="L413" s="40" t="s">
        <v>386</v>
      </c>
      <c r="M413" s="9" t="str">
        <f t="shared" si="7"/>
        <v/>
      </c>
      <c r="N413" s="56"/>
    </row>
    <row r="414" spans="1:14" x14ac:dyDescent="0.25">
      <c r="A414" s="62" t="s">
        <v>1407</v>
      </c>
      <c r="B414" s="43" t="s">
        <v>176</v>
      </c>
      <c r="C414" s="40" t="s">
        <v>1406</v>
      </c>
      <c r="D414" s="40" t="s">
        <v>15</v>
      </c>
      <c r="E414" s="40" t="s">
        <v>492</v>
      </c>
      <c r="F414" s="13" t="s">
        <v>244</v>
      </c>
      <c r="G414" s="41" t="s">
        <v>20</v>
      </c>
      <c r="H414" s="42">
        <v>87.25</v>
      </c>
      <c r="I414" s="42">
        <v>0.6</v>
      </c>
      <c r="J414" s="48">
        <v>22</v>
      </c>
      <c r="K414" s="48"/>
      <c r="L414" s="40" t="s">
        <v>1405</v>
      </c>
      <c r="M414" s="9" t="str">
        <f t="shared" si="7"/>
        <v/>
      </c>
      <c r="N414" s="56"/>
    </row>
    <row r="415" spans="1:14" x14ac:dyDescent="0.25">
      <c r="A415" s="62" t="s">
        <v>1403</v>
      </c>
      <c r="B415" s="43" t="s">
        <v>231</v>
      </c>
      <c r="C415" s="40" t="s">
        <v>384</v>
      </c>
      <c r="D415" s="40" t="s">
        <v>15</v>
      </c>
      <c r="E415" s="40" t="s">
        <v>649</v>
      </c>
      <c r="F415" s="13"/>
      <c r="G415" s="41" t="s">
        <v>20</v>
      </c>
      <c r="H415" s="42">
        <v>112.05</v>
      </c>
      <c r="I415" s="42">
        <v>2</v>
      </c>
      <c r="J415" s="48">
        <v>339</v>
      </c>
      <c r="K415" s="48"/>
      <c r="L415" s="40" t="s">
        <v>1402</v>
      </c>
      <c r="M415" s="9" t="str">
        <f t="shared" si="7"/>
        <v/>
      </c>
      <c r="N415" s="56"/>
    </row>
    <row r="416" spans="1:14" x14ac:dyDescent="0.25">
      <c r="A416" s="62" t="s">
        <v>2243</v>
      </c>
      <c r="B416" s="43" t="s">
        <v>231</v>
      </c>
      <c r="C416" s="40" t="s">
        <v>384</v>
      </c>
      <c r="D416" s="40" t="s">
        <v>15</v>
      </c>
      <c r="E416" s="40" t="s">
        <v>492</v>
      </c>
      <c r="F416" s="13"/>
      <c r="G416" s="41" t="s">
        <v>20</v>
      </c>
      <c r="H416" s="42">
        <v>99.45</v>
      </c>
      <c r="I416" s="42">
        <v>2</v>
      </c>
      <c r="J416" s="48">
        <v>2</v>
      </c>
      <c r="K416" s="48"/>
      <c r="L416" s="40" t="s">
        <v>2269</v>
      </c>
      <c r="M416" s="9" t="str">
        <f t="shared" si="7"/>
        <v/>
      </c>
      <c r="N416" s="56"/>
    </row>
    <row r="417" spans="1:14" x14ac:dyDescent="0.25">
      <c r="A417" s="62" t="s">
        <v>1401</v>
      </c>
      <c r="B417" s="43" t="s">
        <v>231</v>
      </c>
      <c r="C417" s="40" t="s">
        <v>384</v>
      </c>
      <c r="D417" s="40" t="s">
        <v>15</v>
      </c>
      <c r="E417" s="40" t="s">
        <v>507</v>
      </c>
      <c r="F417" s="13" t="s">
        <v>244</v>
      </c>
      <c r="G417" s="41" t="s">
        <v>20</v>
      </c>
      <c r="H417" s="42">
        <v>74.2</v>
      </c>
      <c r="I417" s="42">
        <v>2</v>
      </c>
      <c r="J417" s="11">
        <v>500</v>
      </c>
      <c r="K417" s="48"/>
      <c r="L417" s="40" t="s">
        <v>1400</v>
      </c>
      <c r="M417" s="9" t="str">
        <f t="shared" si="7"/>
        <v/>
      </c>
      <c r="N417" s="56"/>
    </row>
    <row r="418" spans="1:14" x14ac:dyDescent="0.25">
      <c r="A418" s="62" t="s">
        <v>385</v>
      </c>
      <c r="B418" s="43" t="s">
        <v>231</v>
      </c>
      <c r="C418" s="40" t="s">
        <v>384</v>
      </c>
      <c r="D418" s="40" t="s">
        <v>15</v>
      </c>
      <c r="E418" s="40" t="s">
        <v>251</v>
      </c>
      <c r="F418" s="13"/>
      <c r="G418" s="41" t="s">
        <v>20</v>
      </c>
      <c r="H418" s="42">
        <v>47.55</v>
      </c>
      <c r="I418" s="42">
        <v>2</v>
      </c>
      <c r="J418" s="11">
        <v>500</v>
      </c>
      <c r="K418" s="48"/>
      <c r="L418" s="40" t="s">
        <v>383</v>
      </c>
      <c r="M418" s="9" t="str">
        <f t="shared" si="7"/>
        <v/>
      </c>
      <c r="N418" s="56"/>
    </row>
    <row r="419" spans="1:14" x14ac:dyDescent="0.25">
      <c r="A419" s="62" t="s">
        <v>1399</v>
      </c>
      <c r="B419" s="43" t="s">
        <v>70</v>
      </c>
      <c r="C419" s="40" t="s">
        <v>1398</v>
      </c>
      <c r="D419" s="40" t="s">
        <v>15</v>
      </c>
      <c r="E419" s="40" t="s">
        <v>501</v>
      </c>
      <c r="F419" s="13"/>
      <c r="G419" s="41" t="s">
        <v>24</v>
      </c>
      <c r="H419" s="42">
        <v>166</v>
      </c>
      <c r="I419" s="42">
        <v>1</v>
      </c>
      <c r="J419" s="48">
        <v>3</v>
      </c>
      <c r="K419" s="48"/>
      <c r="L419" s="40" t="s">
        <v>1397</v>
      </c>
      <c r="M419" s="9" t="str">
        <f t="shared" si="7"/>
        <v/>
      </c>
      <c r="N419" s="56"/>
    </row>
    <row r="420" spans="1:14" x14ac:dyDescent="0.25">
      <c r="A420" s="62" t="s">
        <v>1396</v>
      </c>
      <c r="B420" s="43" t="s">
        <v>71</v>
      </c>
      <c r="C420" s="40" t="s">
        <v>1391</v>
      </c>
      <c r="D420" s="40" t="s">
        <v>15</v>
      </c>
      <c r="E420" s="40" t="s">
        <v>499</v>
      </c>
      <c r="F420" s="13"/>
      <c r="G420" s="41" t="s">
        <v>20</v>
      </c>
      <c r="H420" s="42">
        <v>141.1</v>
      </c>
      <c r="I420" s="42">
        <v>1.75</v>
      </c>
      <c r="J420" s="48">
        <v>136</v>
      </c>
      <c r="K420" s="48"/>
      <c r="L420" s="40" t="s">
        <v>1395</v>
      </c>
      <c r="M420" s="9" t="str">
        <f t="shared" si="7"/>
        <v/>
      </c>
      <c r="N420" s="56"/>
    </row>
    <row r="421" spans="1:14" x14ac:dyDescent="0.25">
      <c r="A421" s="62" t="s">
        <v>1394</v>
      </c>
      <c r="B421" s="43" t="s">
        <v>71</v>
      </c>
      <c r="C421" s="40" t="s">
        <v>1391</v>
      </c>
      <c r="D421" s="40" t="s">
        <v>15</v>
      </c>
      <c r="E421" s="40" t="s">
        <v>496</v>
      </c>
      <c r="F421" s="13" t="s">
        <v>244</v>
      </c>
      <c r="G421" s="41" t="s">
        <v>20</v>
      </c>
      <c r="H421" s="42">
        <v>117.7</v>
      </c>
      <c r="I421" s="42">
        <v>1.75</v>
      </c>
      <c r="J421" s="48">
        <v>79</v>
      </c>
      <c r="K421" s="48"/>
      <c r="L421" s="40" t="s">
        <v>1393</v>
      </c>
      <c r="M421" s="9" t="str">
        <f t="shared" si="7"/>
        <v/>
      </c>
      <c r="N421" s="56"/>
    </row>
    <row r="422" spans="1:14" x14ac:dyDescent="0.25">
      <c r="A422" s="62" t="s">
        <v>1392</v>
      </c>
      <c r="B422" s="43" t="s">
        <v>71</v>
      </c>
      <c r="C422" s="40" t="s">
        <v>1391</v>
      </c>
      <c r="D422" s="40" t="s">
        <v>15</v>
      </c>
      <c r="E422" s="40" t="s">
        <v>502</v>
      </c>
      <c r="F422" s="13" t="s">
        <v>244</v>
      </c>
      <c r="G422" s="41" t="s">
        <v>20</v>
      </c>
      <c r="H422" s="42">
        <v>98.2</v>
      </c>
      <c r="I422" s="42">
        <v>1.75</v>
      </c>
      <c r="J422" s="48">
        <v>204</v>
      </c>
      <c r="K422" s="48"/>
      <c r="L422" s="40" t="s">
        <v>1390</v>
      </c>
      <c r="M422" s="9" t="str">
        <f t="shared" si="7"/>
        <v/>
      </c>
      <c r="N422" s="56"/>
    </row>
    <row r="423" spans="1:14" x14ac:dyDescent="0.25">
      <c r="A423" s="62" t="s">
        <v>1389</v>
      </c>
      <c r="B423" s="43" t="s">
        <v>72</v>
      </c>
      <c r="C423" s="40" t="s">
        <v>1388</v>
      </c>
      <c r="D423" s="40" t="s">
        <v>15</v>
      </c>
      <c r="E423" s="40" t="s">
        <v>499</v>
      </c>
      <c r="F423" s="13"/>
      <c r="G423" s="41" t="s">
        <v>20</v>
      </c>
      <c r="H423" s="42">
        <v>149</v>
      </c>
      <c r="I423" s="42">
        <v>0.4</v>
      </c>
      <c r="J423" s="48">
        <v>41</v>
      </c>
      <c r="K423" s="48"/>
      <c r="L423" s="40" t="s">
        <v>1387</v>
      </c>
      <c r="M423" s="9" t="str">
        <f t="shared" si="7"/>
        <v/>
      </c>
      <c r="N423" s="56"/>
    </row>
    <row r="424" spans="1:14" x14ac:dyDescent="0.25">
      <c r="A424" s="62" t="s">
        <v>2244</v>
      </c>
      <c r="B424" s="43" t="s">
        <v>72</v>
      </c>
      <c r="C424" s="40" t="s">
        <v>1388</v>
      </c>
      <c r="D424" s="40" t="s">
        <v>15</v>
      </c>
      <c r="E424" s="40" t="s">
        <v>496</v>
      </c>
      <c r="F424" s="13"/>
      <c r="G424" s="41" t="s">
        <v>20</v>
      </c>
      <c r="H424" s="42">
        <v>119.4</v>
      </c>
      <c r="I424" s="42">
        <v>0.4</v>
      </c>
      <c r="J424" s="48">
        <v>9</v>
      </c>
      <c r="K424" s="48"/>
      <c r="L424" s="40" t="s">
        <v>2270</v>
      </c>
      <c r="M424" s="9" t="str">
        <f t="shared" si="7"/>
        <v/>
      </c>
      <c r="N424" s="56"/>
    </row>
    <row r="425" spans="1:14" x14ac:dyDescent="0.25">
      <c r="A425" s="62" t="s">
        <v>1386</v>
      </c>
      <c r="B425" s="43" t="s">
        <v>73</v>
      </c>
      <c r="C425" s="40" t="s">
        <v>1375</v>
      </c>
      <c r="D425" s="40" t="s">
        <v>15</v>
      </c>
      <c r="E425" s="40" t="s">
        <v>1025</v>
      </c>
      <c r="F425" s="13"/>
      <c r="G425" s="41" t="s">
        <v>20</v>
      </c>
      <c r="H425" s="42">
        <v>186.3</v>
      </c>
      <c r="I425" s="42">
        <v>0.75</v>
      </c>
      <c r="J425" s="48">
        <v>1</v>
      </c>
      <c r="K425" s="48"/>
      <c r="L425" s="40" t="s">
        <v>1385</v>
      </c>
      <c r="M425" s="9" t="str">
        <f t="shared" si="7"/>
        <v/>
      </c>
      <c r="N425" s="56"/>
    </row>
    <row r="426" spans="1:14" x14ac:dyDescent="0.25">
      <c r="A426" s="62" t="s">
        <v>1384</v>
      </c>
      <c r="B426" s="43" t="s">
        <v>73</v>
      </c>
      <c r="C426" s="40" t="s">
        <v>1375</v>
      </c>
      <c r="D426" s="40" t="s">
        <v>15</v>
      </c>
      <c r="E426" s="40" t="s">
        <v>499</v>
      </c>
      <c r="F426" s="13"/>
      <c r="G426" s="41" t="s">
        <v>20</v>
      </c>
      <c r="H426" s="42">
        <v>149</v>
      </c>
      <c r="I426" s="42">
        <v>0.75</v>
      </c>
      <c r="J426" s="48">
        <v>1</v>
      </c>
      <c r="K426" s="48"/>
      <c r="L426" s="40" t="s">
        <v>1383</v>
      </c>
      <c r="M426" s="9" t="str">
        <f t="shared" ref="M426:M489" si="8">IF(N426="","",H426-($M$7*H426))</f>
        <v/>
      </c>
      <c r="N426" s="56"/>
    </row>
    <row r="427" spans="1:14" x14ac:dyDescent="0.25">
      <c r="A427" s="62" t="s">
        <v>1382</v>
      </c>
      <c r="B427" s="43" t="s">
        <v>73</v>
      </c>
      <c r="C427" s="40" t="s">
        <v>1375</v>
      </c>
      <c r="D427" s="40" t="s">
        <v>15</v>
      </c>
      <c r="E427" s="40" t="s">
        <v>496</v>
      </c>
      <c r="F427" s="13"/>
      <c r="G427" s="41" t="s">
        <v>20</v>
      </c>
      <c r="H427" s="42">
        <v>114.95</v>
      </c>
      <c r="I427" s="42">
        <v>0.75</v>
      </c>
      <c r="J427" s="48">
        <v>321</v>
      </c>
      <c r="K427" s="48"/>
      <c r="L427" s="40" t="s">
        <v>1381</v>
      </c>
      <c r="M427" s="9" t="str">
        <f t="shared" si="8"/>
        <v/>
      </c>
      <c r="N427" s="56"/>
    </row>
    <row r="428" spans="1:14" x14ac:dyDescent="0.25">
      <c r="A428" s="62" t="s">
        <v>1380</v>
      </c>
      <c r="B428" s="43" t="s">
        <v>73</v>
      </c>
      <c r="C428" s="40" t="s">
        <v>1375</v>
      </c>
      <c r="D428" s="40" t="s">
        <v>15</v>
      </c>
      <c r="E428" s="40" t="s">
        <v>502</v>
      </c>
      <c r="F428" s="13"/>
      <c r="G428" s="41" t="s">
        <v>20</v>
      </c>
      <c r="H428" s="42">
        <v>95.9</v>
      </c>
      <c r="I428" s="42">
        <v>0.75</v>
      </c>
      <c r="J428" s="48">
        <v>31</v>
      </c>
      <c r="K428" s="48"/>
      <c r="L428" s="40" t="s">
        <v>1379</v>
      </c>
      <c r="M428" s="9" t="str">
        <f t="shared" si="8"/>
        <v/>
      </c>
      <c r="N428" s="56"/>
    </row>
    <row r="429" spans="1:14" x14ac:dyDescent="0.25">
      <c r="A429" s="62" t="s">
        <v>1378</v>
      </c>
      <c r="B429" s="43" t="s">
        <v>73</v>
      </c>
      <c r="C429" s="40" t="s">
        <v>1375</v>
      </c>
      <c r="D429" s="40" t="s">
        <v>15</v>
      </c>
      <c r="E429" s="40" t="s">
        <v>649</v>
      </c>
      <c r="F429" s="13"/>
      <c r="G429" s="41" t="s">
        <v>20</v>
      </c>
      <c r="H429" s="42">
        <v>79.099999999999994</v>
      </c>
      <c r="I429" s="42">
        <v>0.75</v>
      </c>
      <c r="J429" s="48">
        <v>46</v>
      </c>
      <c r="K429" s="48"/>
      <c r="L429" s="40" t="s">
        <v>1377</v>
      </c>
      <c r="M429" s="9" t="str">
        <f t="shared" si="8"/>
        <v/>
      </c>
      <c r="N429" s="56"/>
    </row>
    <row r="430" spans="1:14" x14ac:dyDescent="0.25">
      <c r="A430" s="62" t="s">
        <v>1376</v>
      </c>
      <c r="B430" s="43" t="s">
        <v>73</v>
      </c>
      <c r="C430" s="40" t="s">
        <v>1375</v>
      </c>
      <c r="D430" s="40" t="s">
        <v>15</v>
      </c>
      <c r="E430" s="40" t="s">
        <v>492</v>
      </c>
      <c r="F430" s="13"/>
      <c r="G430" s="41" t="s">
        <v>20</v>
      </c>
      <c r="H430" s="42">
        <v>72.05</v>
      </c>
      <c r="I430" s="42">
        <v>0.75</v>
      </c>
      <c r="J430" s="48">
        <v>316</v>
      </c>
      <c r="K430" s="48"/>
      <c r="L430" s="40" t="s">
        <v>1374</v>
      </c>
      <c r="M430" s="9" t="str">
        <f t="shared" si="8"/>
        <v/>
      </c>
      <c r="N430" s="56"/>
    </row>
    <row r="431" spans="1:14" x14ac:dyDescent="0.25">
      <c r="A431" s="62" t="s">
        <v>1373</v>
      </c>
      <c r="B431" s="43" t="s">
        <v>74</v>
      </c>
      <c r="C431" s="40" t="s">
        <v>1366</v>
      </c>
      <c r="D431" s="40" t="s">
        <v>15</v>
      </c>
      <c r="E431" s="40" t="s">
        <v>499</v>
      </c>
      <c r="F431" s="13" t="s">
        <v>244</v>
      </c>
      <c r="G431" s="41" t="s">
        <v>20</v>
      </c>
      <c r="H431" s="42">
        <v>149</v>
      </c>
      <c r="I431" s="42">
        <v>0.75</v>
      </c>
      <c r="J431" s="48">
        <v>115</v>
      </c>
      <c r="K431" s="48"/>
      <c r="L431" s="40" t="s">
        <v>1372</v>
      </c>
      <c r="M431" s="9" t="str">
        <f t="shared" si="8"/>
        <v/>
      </c>
      <c r="N431" s="56"/>
    </row>
    <row r="432" spans="1:14" x14ac:dyDescent="0.25">
      <c r="A432" s="62" t="s">
        <v>1371</v>
      </c>
      <c r="B432" s="43" t="s">
        <v>74</v>
      </c>
      <c r="C432" s="40" t="s">
        <v>1366</v>
      </c>
      <c r="D432" s="40" t="s">
        <v>15</v>
      </c>
      <c r="E432" s="40" t="s">
        <v>496</v>
      </c>
      <c r="F432" s="13" t="s">
        <v>244</v>
      </c>
      <c r="G432" s="41" t="s">
        <v>20</v>
      </c>
      <c r="H432" s="42">
        <v>119.4</v>
      </c>
      <c r="I432" s="42">
        <v>0.75</v>
      </c>
      <c r="J432" s="48">
        <v>7</v>
      </c>
      <c r="K432" s="48"/>
      <c r="L432" s="40" t="s">
        <v>1370</v>
      </c>
      <c r="M432" s="9" t="str">
        <f t="shared" si="8"/>
        <v/>
      </c>
      <c r="N432" s="56"/>
    </row>
    <row r="433" spans="1:14" x14ac:dyDescent="0.25">
      <c r="A433" s="62" t="s">
        <v>1369</v>
      </c>
      <c r="B433" s="43" t="s">
        <v>74</v>
      </c>
      <c r="C433" s="40" t="s">
        <v>1366</v>
      </c>
      <c r="D433" s="40" t="s">
        <v>15</v>
      </c>
      <c r="E433" s="40" t="s">
        <v>502</v>
      </c>
      <c r="F433" s="13" t="s">
        <v>244</v>
      </c>
      <c r="G433" s="41" t="s">
        <v>20</v>
      </c>
      <c r="H433" s="42">
        <v>95.9</v>
      </c>
      <c r="I433" s="42">
        <v>0.75</v>
      </c>
      <c r="J433" s="48">
        <v>231</v>
      </c>
      <c r="K433" s="48"/>
      <c r="L433" s="40" t="s">
        <v>1368</v>
      </c>
      <c r="M433" s="9" t="str">
        <f t="shared" si="8"/>
        <v/>
      </c>
      <c r="N433" s="56"/>
    </row>
    <row r="434" spans="1:14" x14ac:dyDescent="0.25">
      <c r="A434" s="62" t="s">
        <v>1367</v>
      </c>
      <c r="B434" s="43" t="s">
        <v>74</v>
      </c>
      <c r="C434" s="40" t="s">
        <v>1366</v>
      </c>
      <c r="D434" s="40" t="s">
        <v>15</v>
      </c>
      <c r="E434" s="40" t="s">
        <v>492</v>
      </c>
      <c r="F434" s="13" t="s">
        <v>244</v>
      </c>
      <c r="G434" s="41" t="s">
        <v>20</v>
      </c>
      <c r="H434" s="42">
        <v>73.45</v>
      </c>
      <c r="I434" s="42">
        <v>0.75</v>
      </c>
      <c r="J434" s="48">
        <v>139</v>
      </c>
      <c r="K434" s="48"/>
      <c r="L434" s="40" t="s">
        <v>1365</v>
      </c>
      <c r="M434" s="9" t="str">
        <f t="shared" si="8"/>
        <v/>
      </c>
      <c r="N434" s="56"/>
    </row>
    <row r="435" spans="1:14" x14ac:dyDescent="0.25">
      <c r="A435" s="62" t="s">
        <v>1364</v>
      </c>
      <c r="B435" s="43" t="s">
        <v>75</v>
      </c>
      <c r="C435" s="40" t="s">
        <v>1357</v>
      </c>
      <c r="D435" s="40" t="s">
        <v>15</v>
      </c>
      <c r="E435" s="40" t="s">
        <v>499</v>
      </c>
      <c r="F435" s="13" t="s">
        <v>244</v>
      </c>
      <c r="G435" s="41" t="s">
        <v>20</v>
      </c>
      <c r="H435" s="42">
        <v>166.25</v>
      </c>
      <c r="I435" s="42">
        <v>1.5</v>
      </c>
      <c r="J435" s="48">
        <v>59</v>
      </c>
      <c r="K435" s="48"/>
      <c r="L435" s="40" t="s">
        <v>1363</v>
      </c>
      <c r="M435" s="9" t="str">
        <f t="shared" si="8"/>
        <v/>
      </c>
      <c r="N435" s="56"/>
    </row>
    <row r="436" spans="1:14" x14ac:dyDescent="0.25">
      <c r="A436" s="62" t="s">
        <v>1362</v>
      </c>
      <c r="B436" s="43" t="s">
        <v>75</v>
      </c>
      <c r="C436" s="40" t="s">
        <v>1357</v>
      </c>
      <c r="D436" s="40" t="s">
        <v>15</v>
      </c>
      <c r="E436" s="40" t="s">
        <v>496</v>
      </c>
      <c r="F436" s="13" t="s">
        <v>244</v>
      </c>
      <c r="G436" s="41" t="s">
        <v>20</v>
      </c>
      <c r="H436" s="42">
        <v>135.15</v>
      </c>
      <c r="I436" s="42">
        <v>1.5</v>
      </c>
      <c r="J436" s="48">
        <v>291</v>
      </c>
      <c r="K436" s="48"/>
      <c r="L436" s="40" t="s">
        <v>1361</v>
      </c>
      <c r="M436" s="9" t="str">
        <f t="shared" si="8"/>
        <v/>
      </c>
      <c r="N436" s="56"/>
    </row>
    <row r="437" spans="1:14" x14ac:dyDescent="0.25">
      <c r="A437" s="62" t="s">
        <v>1360</v>
      </c>
      <c r="B437" s="43" t="s">
        <v>75</v>
      </c>
      <c r="C437" s="40" t="s">
        <v>1357</v>
      </c>
      <c r="D437" s="40" t="s">
        <v>15</v>
      </c>
      <c r="E437" s="40" t="s">
        <v>502</v>
      </c>
      <c r="F437" s="13" t="s">
        <v>244</v>
      </c>
      <c r="G437" s="41" t="s">
        <v>20</v>
      </c>
      <c r="H437" s="42">
        <v>107.8</v>
      </c>
      <c r="I437" s="42">
        <v>1.5</v>
      </c>
      <c r="J437" s="48">
        <v>353</v>
      </c>
      <c r="K437" s="48"/>
      <c r="L437" s="40" t="s">
        <v>1359</v>
      </c>
      <c r="M437" s="9" t="str">
        <f t="shared" si="8"/>
        <v/>
      </c>
      <c r="N437" s="56"/>
    </row>
    <row r="438" spans="1:14" x14ac:dyDescent="0.25">
      <c r="A438" s="62" t="s">
        <v>2195</v>
      </c>
      <c r="B438" s="43" t="s">
        <v>75</v>
      </c>
      <c r="C438" s="40" t="s">
        <v>1357</v>
      </c>
      <c r="D438" s="40" t="s">
        <v>15</v>
      </c>
      <c r="E438" s="40" t="s">
        <v>492</v>
      </c>
      <c r="F438" s="13"/>
      <c r="G438" s="41" t="s">
        <v>20</v>
      </c>
      <c r="H438" s="42">
        <v>77.25</v>
      </c>
      <c r="I438" s="42">
        <v>1.5</v>
      </c>
      <c r="J438" s="48">
        <v>101</v>
      </c>
      <c r="K438" s="48"/>
      <c r="L438" s="40" t="s">
        <v>2218</v>
      </c>
      <c r="M438" s="9" t="str">
        <f t="shared" si="8"/>
        <v/>
      </c>
      <c r="N438" s="56"/>
    </row>
    <row r="439" spans="1:14" x14ac:dyDescent="0.25">
      <c r="A439" s="62" t="s">
        <v>1358</v>
      </c>
      <c r="B439" s="43" t="s">
        <v>75</v>
      </c>
      <c r="C439" s="40" t="s">
        <v>1357</v>
      </c>
      <c r="D439" s="40" t="s">
        <v>15</v>
      </c>
      <c r="E439" s="40" t="s">
        <v>507</v>
      </c>
      <c r="F439" s="13" t="s">
        <v>244</v>
      </c>
      <c r="G439" s="41" t="s">
        <v>20</v>
      </c>
      <c r="H439" s="42">
        <v>59</v>
      </c>
      <c r="I439" s="42">
        <v>1.5</v>
      </c>
      <c r="J439" s="48">
        <v>2</v>
      </c>
      <c r="K439" s="48"/>
      <c r="L439" s="40" t="s">
        <v>1356</v>
      </c>
      <c r="M439" s="9" t="str">
        <f t="shared" si="8"/>
        <v/>
      </c>
      <c r="N439" s="56"/>
    </row>
    <row r="440" spans="1:14" x14ac:dyDescent="0.25">
      <c r="A440" s="62" t="s">
        <v>2341</v>
      </c>
      <c r="B440" s="43" t="s">
        <v>2342</v>
      </c>
      <c r="C440" s="40" t="s">
        <v>2343</v>
      </c>
      <c r="D440" s="40" t="s">
        <v>2258</v>
      </c>
      <c r="E440" s="40" t="s">
        <v>492</v>
      </c>
      <c r="F440" s="13"/>
      <c r="G440" s="41" t="s">
        <v>16</v>
      </c>
      <c r="H440" s="42">
        <v>45.85</v>
      </c>
      <c r="I440" s="42"/>
      <c r="J440" s="48">
        <v>3</v>
      </c>
      <c r="K440" s="48"/>
      <c r="L440" s="40" t="s">
        <v>2344</v>
      </c>
      <c r="M440" s="9" t="str">
        <f t="shared" si="8"/>
        <v/>
      </c>
      <c r="N440" s="56"/>
    </row>
    <row r="441" spans="1:14" x14ac:dyDescent="0.25">
      <c r="A441" s="62" t="s">
        <v>2347</v>
      </c>
      <c r="B441" s="43" t="s">
        <v>2345</v>
      </c>
      <c r="C441" s="40" t="s">
        <v>2346</v>
      </c>
      <c r="D441" s="40" t="s">
        <v>2258</v>
      </c>
      <c r="E441" s="40" t="s">
        <v>507</v>
      </c>
      <c r="F441" s="13"/>
      <c r="G441" s="41" t="s">
        <v>16</v>
      </c>
      <c r="H441" s="42">
        <v>34.9</v>
      </c>
      <c r="I441" s="42"/>
      <c r="J441" s="48">
        <v>1</v>
      </c>
      <c r="K441" s="48"/>
      <c r="L441" s="40" t="s">
        <v>2348</v>
      </c>
      <c r="M441" s="9" t="str">
        <f t="shared" si="8"/>
        <v/>
      </c>
      <c r="N441" s="56"/>
    </row>
    <row r="442" spans="1:14" x14ac:dyDescent="0.25">
      <c r="A442" s="62" t="s">
        <v>1355</v>
      </c>
      <c r="B442" s="43" t="s">
        <v>381</v>
      </c>
      <c r="C442" s="40" t="s">
        <v>380</v>
      </c>
      <c r="D442" s="40" t="s">
        <v>355</v>
      </c>
      <c r="E442" s="40" t="s">
        <v>492</v>
      </c>
      <c r="F442" s="13"/>
      <c r="G442" s="41" t="s">
        <v>16</v>
      </c>
      <c r="H442" s="42">
        <v>63.9</v>
      </c>
      <c r="I442" s="42">
        <v>2.4500000000000002</v>
      </c>
      <c r="J442" s="48">
        <v>214</v>
      </c>
      <c r="K442" s="48"/>
      <c r="L442" s="40" t="s">
        <v>1354</v>
      </c>
      <c r="M442" s="9" t="str">
        <f t="shared" si="8"/>
        <v/>
      </c>
      <c r="N442" s="56"/>
    </row>
    <row r="443" spans="1:14" x14ac:dyDescent="0.25">
      <c r="A443" s="62" t="s">
        <v>1353</v>
      </c>
      <c r="B443" s="43" t="s">
        <v>381</v>
      </c>
      <c r="C443" s="40" t="s">
        <v>380</v>
      </c>
      <c r="D443" s="40" t="s">
        <v>355</v>
      </c>
      <c r="E443" s="40" t="s">
        <v>507</v>
      </c>
      <c r="F443" s="13"/>
      <c r="G443" s="41" t="s">
        <v>16</v>
      </c>
      <c r="H443" s="42">
        <v>49.7</v>
      </c>
      <c r="I443" s="42">
        <v>2.4500000000000002</v>
      </c>
      <c r="J443" s="48">
        <v>189</v>
      </c>
      <c r="K443" s="48"/>
      <c r="L443" s="40" t="s">
        <v>1352</v>
      </c>
      <c r="M443" s="9" t="str">
        <f t="shared" si="8"/>
        <v/>
      </c>
      <c r="N443" s="56"/>
    </row>
    <row r="444" spans="1:14" x14ac:dyDescent="0.25">
      <c r="A444" s="62" t="s">
        <v>382</v>
      </c>
      <c r="B444" s="43" t="s">
        <v>381</v>
      </c>
      <c r="C444" s="40" t="s">
        <v>380</v>
      </c>
      <c r="D444" s="40" t="s">
        <v>355</v>
      </c>
      <c r="E444" s="40" t="s">
        <v>258</v>
      </c>
      <c r="F444" s="13"/>
      <c r="G444" s="41" t="s">
        <v>16</v>
      </c>
      <c r="H444" s="42">
        <v>45</v>
      </c>
      <c r="I444" s="42">
        <v>2.4500000000000002</v>
      </c>
      <c r="J444" s="11">
        <v>500</v>
      </c>
      <c r="K444" s="48"/>
      <c r="L444" s="40" t="s">
        <v>379</v>
      </c>
      <c r="M444" s="9" t="str">
        <f t="shared" si="8"/>
        <v/>
      </c>
      <c r="N444" s="56"/>
    </row>
    <row r="445" spans="1:14" x14ac:dyDescent="0.25">
      <c r="A445" s="62" t="s">
        <v>2196</v>
      </c>
      <c r="B445" s="43" t="s">
        <v>381</v>
      </c>
      <c r="C445" s="40" t="s">
        <v>380</v>
      </c>
      <c r="D445" s="40" t="s">
        <v>355</v>
      </c>
      <c r="E445" s="40" t="s">
        <v>2197</v>
      </c>
      <c r="F445" s="13"/>
      <c r="G445" s="41" t="s">
        <v>16</v>
      </c>
      <c r="H445" s="42">
        <v>8</v>
      </c>
      <c r="I445" s="42">
        <v>2.4500000000000002</v>
      </c>
      <c r="J445" s="48">
        <v>131</v>
      </c>
      <c r="K445" s="48"/>
      <c r="L445" s="40" t="s">
        <v>2219</v>
      </c>
      <c r="M445" s="9" t="str">
        <f t="shared" si="8"/>
        <v/>
      </c>
      <c r="N445" s="56"/>
    </row>
    <row r="446" spans="1:14" x14ac:dyDescent="0.25">
      <c r="A446" s="62" t="s">
        <v>1351</v>
      </c>
      <c r="B446" s="43" t="s">
        <v>377</v>
      </c>
      <c r="C446" s="40" t="s">
        <v>376</v>
      </c>
      <c r="D446" s="40" t="s">
        <v>355</v>
      </c>
      <c r="E446" s="40" t="s">
        <v>492</v>
      </c>
      <c r="F446" s="13" t="s">
        <v>244</v>
      </c>
      <c r="G446" s="41" t="s">
        <v>16</v>
      </c>
      <c r="H446" s="42">
        <v>63.9</v>
      </c>
      <c r="I446" s="42">
        <v>1.05</v>
      </c>
      <c r="J446" s="48">
        <v>77</v>
      </c>
      <c r="K446" s="48"/>
      <c r="L446" s="40" t="s">
        <v>1350</v>
      </c>
      <c r="M446" s="9" t="str">
        <f t="shared" si="8"/>
        <v/>
      </c>
      <c r="N446" s="56"/>
    </row>
    <row r="447" spans="1:14" x14ac:dyDescent="0.25">
      <c r="A447" s="62" t="s">
        <v>1349</v>
      </c>
      <c r="B447" s="43" t="s">
        <v>377</v>
      </c>
      <c r="C447" s="40" t="s">
        <v>376</v>
      </c>
      <c r="D447" s="40" t="s">
        <v>355</v>
      </c>
      <c r="E447" s="40" t="s">
        <v>507</v>
      </c>
      <c r="F447" s="13" t="s">
        <v>244</v>
      </c>
      <c r="G447" s="41" t="s">
        <v>16</v>
      </c>
      <c r="H447" s="42">
        <v>49.7</v>
      </c>
      <c r="I447" s="42">
        <v>1.05</v>
      </c>
      <c r="J447" s="48">
        <v>342</v>
      </c>
      <c r="K447" s="48"/>
      <c r="L447" s="40" t="s">
        <v>1348</v>
      </c>
      <c r="M447" s="9" t="str">
        <f t="shared" si="8"/>
        <v/>
      </c>
      <c r="N447" s="56"/>
    </row>
    <row r="448" spans="1:14" x14ac:dyDescent="0.25">
      <c r="A448" s="62" t="s">
        <v>378</v>
      </c>
      <c r="B448" s="43" t="s">
        <v>377</v>
      </c>
      <c r="C448" s="40" t="s">
        <v>376</v>
      </c>
      <c r="D448" s="40" t="s">
        <v>355</v>
      </c>
      <c r="E448" s="40" t="s">
        <v>258</v>
      </c>
      <c r="F448" s="13"/>
      <c r="G448" s="41" t="s">
        <v>16</v>
      </c>
      <c r="H448" s="42">
        <v>45</v>
      </c>
      <c r="I448" s="42">
        <v>1.05</v>
      </c>
      <c r="J448" s="48">
        <v>37</v>
      </c>
      <c r="K448" s="48"/>
      <c r="L448" s="40" t="s">
        <v>375</v>
      </c>
      <c r="M448" s="9" t="str">
        <f t="shared" si="8"/>
        <v/>
      </c>
      <c r="N448" s="56"/>
    </row>
    <row r="449" spans="1:14" x14ac:dyDescent="0.25">
      <c r="A449" s="62" t="s">
        <v>1347</v>
      </c>
      <c r="B449" s="43" t="s">
        <v>373</v>
      </c>
      <c r="C449" s="40" t="s">
        <v>372</v>
      </c>
      <c r="D449" s="40" t="s">
        <v>355</v>
      </c>
      <c r="E449" s="40" t="s">
        <v>492</v>
      </c>
      <c r="F449" s="13" t="s">
        <v>244</v>
      </c>
      <c r="G449" s="41" t="s">
        <v>16</v>
      </c>
      <c r="H449" s="42">
        <v>63.9</v>
      </c>
      <c r="I449" s="42">
        <v>1.05</v>
      </c>
      <c r="J449" s="48">
        <v>108</v>
      </c>
      <c r="K449" s="48"/>
      <c r="L449" s="40" t="s">
        <v>1346</v>
      </c>
      <c r="M449" s="9" t="str">
        <f t="shared" si="8"/>
        <v/>
      </c>
      <c r="N449" s="56"/>
    </row>
    <row r="450" spans="1:14" x14ac:dyDescent="0.25">
      <c r="A450" s="62" t="s">
        <v>1345</v>
      </c>
      <c r="B450" s="43" t="s">
        <v>373</v>
      </c>
      <c r="C450" s="40" t="s">
        <v>372</v>
      </c>
      <c r="D450" s="40" t="s">
        <v>355</v>
      </c>
      <c r="E450" s="40" t="s">
        <v>507</v>
      </c>
      <c r="F450" s="13" t="s">
        <v>244</v>
      </c>
      <c r="G450" s="41" t="s">
        <v>16</v>
      </c>
      <c r="H450" s="42">
        <v>49.7</v>
      </c>
      <c r="I450" s="42">
        <v>1.05</v>
      </c>
      <c r="J450" s="48">
        <v>401</v>
      </c>
      <c r="K450" s="48"/>
      <c r="L450" s="40" t="s">
        <v>1344</v>
      </c>
      <c r="M450" s="9" t="str">
        <f t="shared" si="8"/>
        <v/>
      </c>
      <c r="N450" s="56"/>
    </row>
    <row r="451" spans="1:14" x14ac:dyDescent="0.25">
      <c r="A451" s="62" t="s">
        <v>374</v>
      </c>
      <c r="B451" s="43" t="s">
        <v>373</v>
      </c>
      <c r="C451" s="40" t="s">
        <v>372</v>
      </c>
      <c r="D451" s="40" t="s">
        <v>355</v>
      </c>
      <c r="E451" s="40" t="s">
        <v>258</v>
      </c>
      <c r="F451" s="13"/>
      <c r="G451" s="41" t="s">
        <v>16</v>
      </c>
      <c r="H451" s="42">
        <v>45</v>
      </c>
      <c r="I451" s="42">
        <v>1.05</v>
      </c>
      <c r="J451" s="48">
        <v>24</v>
      </c>
      <c r="K451" s="48"/>
      <c r="L451" s="40" t="s">
        <v>371</v>
      </c>
      <c r="M451" s="9" t="str">
        <f t="shared" si="8"/>
        <v/>
      </c>
      <c r="N451" s="56"/>
    </row>
    <row r="452" spans="1:14" x14ac:dyDescent="0.25">
      <c r="A452" s="62" t="s">
        <v>1343</v>
      </c>
      <c r="B452" s="43" t="s">
        <v>369</v>
      </c>
      <c r="C452" s="40" t="s">
        <v>368</v>
      </c>
      <c r="D452" s="40" t="s">
        <v>355</v>
      </c>
      <c r="E452" s="40" t="s">
        <v>492</v>
      </c>
      <c r="F452" s="13" t="s">
        <v>244</v>
      </c>
      <c r="G452" s="41" t="s">
        <v>16</v>
      </c>
      <c r="H452" s="42">
        <v>63.9</v>
      </c>
      <c r="I452" s="42">
        <v>1.05</v>
      </c>
      <c r="J452" s="48">
        <v>43</v>
      </c>
      <c r="K452" s="48"/>
      <c r="L452" s="40" t="s">
        <v>1342</v>
      </c>
      <c r="M452" s="9" t="str">
        <f t="shared" si="8"/>
        <v/>
      </c>
      <c r="N452" s="56"/>
    </row>
    <row r="453" spans="1:14" x14ac:dyDescent="0.25">
      <c r="A453" s="62" t="s">
        <v>1341</v>
      </c>
      <c r="B453" s="43" t="s">
        <v>369</v>
      </c>
      <c r="C453" s="40" t="s">
        <v>368</v>
      </c>
      <c r="D453" s="40" t="s">
        <v>355</v>
      </c>
      <c r="E453" s="40" t="s">
        <v>507</v>
      </c>
      <c r="F453" s="13" t="s">
        <v>244</v>
      </c>
      <c r="G453" s="41" t="s">
        <v>16</v>
      </c>
      <c r="H453" s="42">
        <v>49.7</v>
      </c>
      <c r="I453" s="42">
        <v>1.05</v>
      </c>
      <c r="J453" s="48">
        <v>246</v>
      </c>
      <c r="K453" s="48"/>
      <c r="L453" s="40" t="s">
        <v>1340</v>
      </c>
      <c r="M453" s="9" t="str">
        <f t="shared" si="8"/>
        <v/>
      </c>
      <c r="N453" s="56"/>
    </row>
    <row r="454" spans="1:14" x14ac:dyDescent="0.25">
      <c r="A454" s="62" t="s">
        <v>370</v>
      </c>
      <c r="B454" s="43" t="s">
        <v>369</v>
      </c>
      <c r="C454" s="40" t="s">
        <v>368</v>
      </c>
      <c r="D454" s="40" t="s">
        <v>355</v>
      </c>
      <c r="E454" s="40" t="s">
        <v>258</v>
      </c>
      <c r="F454" s="13"/>
      <c r="G454" s="41" t="s">
        <v>16</v>
      </c>
      <c r="H454" s="42">
        <v>45</v>
      </c>
      <c r="I454" s="42">
        <v>1.05</v>
      </c>
      <c r="J454" s="48">
        <v>58</v>
      </c>
      <c r="K454" s="48"/>
      <c r="L454" s="40" t="s">
        <v>367</v>
      </c>
      <c r="M454" s="9" t="str">
        <f t="shared" si="8"/>
        <v/>
      </c>
      <c r="N454" s="56"/>
    </row>
    <row r="455" spans="1:14" x14ac:dyDescent="0.25">
      <c r="A455" s="62" t="s">
        <v>1339</v>
      </c>
      <c r="B455" s="43" t="s">
        <v>1336</v>
      </c>
      <c r="C455" s="40" t="s">
        <v>1335</v>
      </c>
      <c r="D455" s="40" t="s">
        <v>355</v>
      </c>
      <c r="E455" s="40" t="s">
        <v>492</v>
      </c>
      <c r="F455" s="13"/>
      <c r="G455" s="41" t="s">
        <v>16</v>
      </c>
      <c r="H455" s="42">
        <v>63.9</v>
      </c>
      <c r="I455" s="42">
        <v>2.2999999999999998</v>
      </c>
      <c r="J455" s="48">
        <v>237</v>
      </c>
      <c r="K455" s="48"/>
      <c r="L455" s="40" t="s">
        <v>1338</v>
      </c>
      <c r="M455" s="9" t="str">
        <f t="shared" si="8"/>
        <v/>
      </c>
      <c r="N455" s="56"/>
    </row>
    <row r="456" spans="1:14" x14ac:dyDescent="0.25">
      <c r="A456" s="62" t="s">
        <v>1337</v>
      </c>
      <c r="B456" s="43" t="s">
        <v>1336</v>
      </c>
      <c r="C456" s="40" t="s">
        <v>1335</v>
      </c>
      <c r="D456" s="40" t="s">
        <v>355</v>
      </c>
      <c r="E456" s="40" t="s">
        <v>507</v>
      </c>
      <c r="F456" s="13"/>
      <c r="G456" s="41" t="s">
        <v>16</v>
      </c>
      <c r="H456" s="42">
        <v>49.7</v>
      </c>
      <c r="I456" s="42">
        <v>2.2999999999999998</v>
      </c>
      <c r="J456" s="48">
        <v>341</v>
      </c>
      <c r="K456" s="48"/>
      <c r="L456" s="40" t="s">
        <v>1334</v>
      </c>
      <c r="M456" s="9" t="str">
        <f t="shared" si="8"/>
        <v/>
      </c>
      <c r="N456" s="56"/>
    </row>
    <row r="457" spans="1:14" x14ac:dyDescent="0.25">
      <c r="A457" s="62" t="s">
        <v>1333</v>
      </c>
      <c r="B457" s="43" t="s">
        <v>365</v>
      </c>
      <c r="C457" s="40" t="s">
        <v>364</v>
      </c>
      <c r="D457" s="40" t="s">
        <v>355</v>
      </c>
      <c r="E457" s="40" t="s">
        <v>492</v>
      </c>
      <c r="F457" s="13"/>
      <c r="G457" s="41" t="s">
        <v>16</v>
      </c>
      <c r="H457" s="42">
        <v>63.9</v>
      </c>
      <c r="I457" s="42">
        <v>2.4500000000000002</v>
      </c>
      <c r="J457" s="48">
        <v>66</v>
      </c>
      <c r="K457" s="48"/>
      <c r="L457" s="40" t="s">
        <v>1332</v>
      </c>
      <c r="M457" s="9" t="str">
        <f t="shared" si="8"/>
        <v/>
      </c>
      <c r="N457" s="56"/>
    </row>
    <row r="458" spans="1:14" x14ac:dyDescent="0.25">
      <c r="A458" s="62" t="s">
        <v>1331</v>
      </c>
      <c r="B458" s="43" t="s">
        <v>365</v>
      </c>
      <c r="C458" s="40" t="s">
        <v>364</v>
      </c>
      <c r="D458" s="40" t="s">
        <v>355</v>
      </c>
      <c r="E458" s="40" t="s">
        <v>507</v>
      </c>
      <c r="F458" s="13"/>
      <c r="G458" s="41" t="s">
        <v>16</v>
      </c>
      <c r="H458" s="42">
        <v>49.7</v>
      </c>
      <c r="I458" s="42">
        <v>2.4500000000000002</v>
      </c>
      <c r="J458" s="48">
        <v>37</v>
      </c>
      <c r="K458" s="48"/>
      <c r="L458" s="40" t="s">
        <v>1330</v>
      </c>
      <c r="M458" s="9" t="str">
        <f t="shared" si="8"/>
        <v/>
      </c>
      <c r="N458" s="56"/>
    </row>
    <row r="459" spans="1:14" x14ac:dyDescent="0.25">
      <c r="A459" s="62" t="s">
        <v>366</v>
      </c>
      <c r="B459" s="43" t="s">
        <v>365</v>
      </c>
      <c r="C459" s="40" t="s">
        <v>364</v>
      </c>
      <c r="D459" s="40" t="s">
        <v>355</v>
      </c>
      <c r="E459" s="40" t="s">
        <v>258</v>
      </c>
      <c r="F459" s="13"/>
      <c r="G459" s="41" t="s">
        <v>16</v>
      </c>
      <c r="H459" s="42">
        <v>45</v>
      </c>
      <c r="I459" s="42">
        <v>2.4500000000000002</v>
      </c>
      <c r="J459" s="11">
        <v>500</v>
      </c>
      <c r="K459" s="48"/>
      <c r="L459" s="40" t="s">
        <v>363</v>
      </c>
      <c r="M459" s="9" t="str">
        <f t="shared" si="8"/>
        <v/>
      </c>
      <c r="N459" s="56"/>
    </row>
    <row r="460" spans="1:14" x14ac:dyDescent="0.25">
      <c r="A460" s="62" t="s">
        <v>2198</v>
      </c>
      <c r="B460" s="43" t="s">
        <v>365</v>
      </c>
      <c r="C460" s="40" t="s">
        <v>364</v>
      </c>
      <c r="D460" s="40" t="s">
        <v>355</v>
      </c>
      <c r="E460" s="40" t="s">
        <v>2197</v>
      </c>
      <c r="F460" s="13"/>
      <c r="G460" s="41" t="s">
        <v>16</v>
      </c>
      <c r="H460" s="42">
        <v>8</v>
      </c>
      <c r="I460" s="42">
        <v>2.4500000000000002</v>
      </c>
      <c r="J460" s="11">
        <v>500</v>
      </c>
      <c r="K460" s="48"/>
      <c r="L460" s="40" t="s">
        <v>2220</v>
      </c>
      <c r="M460" s="9" t="str">
        <f t="shared" si="8"/>
        <v/>
      </c>
      <c r="N460" s="56"/>
    </row>
    <row r="461" spans="1:14" x14ac:dyDescent="0.25">
      <c r="A461" s="62" t="s">
        <v>1329</v>
      </c>
      <c r="B461" s="43" t="s">
        <v>361</v>
      </c>
      <c r="C461" s="40" t="s">
        <v>360</v>
      </c>
      <c r="D461" s="40" t="s">
        <v>355</v>
      </c>
      <c r="E461" s="40" t="s">
        <v>492</v>
      </c>
      <c r="F461" s="13"/>
      <c r="G461" s="41" t="s">
        <v>16</v>
      </c>
      <c r="H461" s="42">
        <v>63.9</v>
      </c>
      <c r="I461" s="42">
        <v>2.25</v>
      </c>
      <c r="J461" s="48">
        <v>225</v>
      </c>
      <c r="K461" s="48"/>
      <c r="L461" s="40" t="s">
        <v>1328</v>
      </c>
      <c r="M461" s="9" t="str">
        <f t="shared" si="8"/>
        <v/>
      </c>
      <c r="N461" s="56"/>
    </row>
    <row r="462" spans="1:14" x14ac:dyDescent="0.25">
      <c r="A462" s="62" t="s">
        <v>1327</v>
      </c>
      <c r="B462" s="43" t="s">
        <v>361</v>
      </c>
      <c r="C462" s="40" t="s">
        <v>360</v>
      </c>
      <c r="D462" s="40" t="s">
        <v>355</v>
      </c>
      <c r="E462" s="40" t="s">
        <v>507</v>
      </c>
      <c r="F462" s="13"/>
      <c r="G462" s="41" t="s">
        <v>16</v>
      </c>
      <c r="H462" s="42">
        <v>49.7</v>
      </c>
      <c r="I462" s="42">
        <v>2.25</v>
      </c>
      <c r="J462" s="48">
        <v>455</v>
      </c>
      <c r="K462" s="48"/>
      <c r="L462" s="40" t="s">
        <v>1326</v>
      </c>
      <c r="M462" s="9" t="str">
        <f t="shared" si="8"/>
        <v/>
      </c>
      <c r="N462" s="56"/>
    </row>
    <row r="463" spans="1:14" x14ac:dyDescent="0.25">
      <c r="A463" s="62" t="s">
        <v>362</v>
      </c>
      <c r="B463" s="43" t="s">
        <v>361</v>
      </c>
      <c r="C463" s="40" t="s">
        <v>360</v>
      </c>
      <c r="D463" s="40" t="s">
        <v>355</v>
      </c>
      <c r="E463" s="40" t="s">
        <v>258</v>
      </c>
      <c r="F463" s="13"/>
      <c r="G463" s="41" t="s">
        <v>16</v>
      </c>
      <c r="H463" s="42">
        <v>45</v>
      </c>
      <c r="I463" s="42">
        <v>2.25</v>
      </c>
      <c r="J463" s="11">
        <v>500</v>
      </c>
      <c r="K463" s="48"/>
      <c r="L463" s="40" t="s">
        <v>359</v>
      </c>
      <c r="M463" s="9" t="str">
        <f t="shared" si="8"/>
        <v/>
      </c>
      <c r="N463" s="56"/>
    </row>
    <row r="464" spans="1:14" x14ac:dyDescent="0.25">
      <c r="A464" s="62" t="s">
        <v>2199</v>
      </c>
      <c r="B464" s="43" t="s">
        <v>361</v>
      </c>
      <c r="C464" s="40" t="s">
        <v>360</v>
      </c>
      <c r="D464" s="40" t="s">
        <v>355</v>
      </c>
      <c r="E464" s="40" t="s">
        <v>2197</v>
      </c>
      <c r="F464" s="13"/>
      <c r="G464" s="41" t="s">
        <v>16</v>
      </c>
      <c r="H464" s="42">
        <v>8</v>
      </c>
      <c r="I464" s="42">
        <v>2.25</v>
      </c>
      <c r="J464" s="48">
        <v>202</v>
      </c>
      <c r="K464" s="48"/>
      <c r="L464" s="40" t="s">
        <v>2221</v>
      </c>
      <c r="M464" s="9" t="str">
        <f t="shared" si="8"/>
        <v/>
      </c>
      <c r="N464" s="56"/>
    </row>
    <row r="465" spans="1:14" x14ac:dyDescent="0.25">
      <c r="A465" s="62" t="s">
        <v>1325</v>
      </c>
      <c r="B465" s="43" t="s">
        <v>357</v>
      </c>
      <c r="C465" s="40" t="s">
        <v>356</v>
      </c>
      <c r="D465" s="40" t="s">
        <v>355</v>
      </c>
      <c r="E465" s="40" t="s">
        <v>492</v>
      </c>
      <c r="F465" s="13" t="s">
        <v>244</v>
      </c>
      <c r="G465" s="41" t="s">
        <v>16</v>
      </c>
      <c r="H465" s="42">
        <v>63.9</v>
      </c>
      <c r="I465" s="42">
        <v>1</v>
      </c>
      <c r="J465" s="48">
        <v>257</v>
      </c>
      <c r="K465" s="48"/>
      <c r="L465" s="40" t="s">
        <v>1324</v>
      </c>
      <c r="M465" s="9" t="str">
        <f t="shared" si="8"/>
        <v/>
      </c>
      <c r="N465" s="56"/>
    </row>
    <row r="466" spans="1:14" x14ac:dyDescent="0.25">
      <c r="A466" s="62" t="s">
        <v>1323</v>
      </c>
      <c r="B466" s="43" t="s">
        <v>357</v>
      </c>
      <c r="C466" s="40" t="s">
        <v>356</v>
      </c>
      <c r="D466" s="40" t="s">
        <v>355</v>
      </c>
      <c r="E466" s="40" t="s">
        <v>507</v>
      </c>
      <c r="F466" s="13" t="s">
        <v>244</v>
      </c>
      <c r="G466" s="41" t="s">
        <v>16</v>
      </c>
      <c r="H466" s="42">
        <v>49.7</v>
      </c>
      <c r="I466" s="42">
        <v>1</v>
      </c>
      <c r="J466" s="48">
        <v>7</v>
      </c>
      <c r="K466" s="48"/>
      <c r="L466" s="40" t="s">
        <v>1322</v>
      </c>
      <c r="M466" s="9" t="str">
        <f t="shared" si="8"/>
        <v/>
      </c>
      <c r="N466" s="56"/>
    </row>
    <row r="467" spans="1:14" x14ac:dyDescent="0.25">
      <c r="A467" s="62" t="s">
        <v>358</v>
      </c>
      <c r="B467" s="43" t="s">
        <v>357</v>
      </c>
      <c r="C467" s="40" t="s">
        <v>356</v>
      </c>
      <c r="D467" s="40" t="s">
        <v>355</v>
      </c>
      <c r="E467" s="40" t="s">
        <v>258</v>
      </c>
      <c r="F467" s="13"/>
      <c r="G467" s="41" t="s">
        <v>16</v>
      </c>
      <c r="H467" s="42">
        <v>45</v>
      </c>
      <c r="I467" s="42">
        <v>1</v>
      </c>
      <c r="J467" s="48">
        <v>67</v>
      </c>
      <c r="K467" s="48"/>
      <c r="L467" s="40" t="s">
        <v>354</v>
      </c>
      <c r="M467" s="9" t="str">
        <f t="shared" si="8"/>
        <v/>
      </c>
      <c r="N467" s="56"/>
    </row>
    <row r="468" spans="1:14" x14ac:dyDescent="0.25">
      <c r="A468" s="62" t="s">
        <v>1321</v>
      </c>
      <c r="B468" s="43" t="s">
        <v>232</v>
      </c>
      <c r="C468" s="40" t="s">
        <v>1318</v>
      </c>
      <c r="D468" s="40" t="s">
        <v>355</v>
      </c>
      <c r="E468" s="40" t="s">
        <v>605</v>
      </c>
      <c r="F468" s="13" t="s">
        <v>244</v>
      </c>
      <c r="G468" s="41" t="s">
        <v>19</v>
      </c>
      <c r="H468" s="42">
        <v>94.1</v>
      </c>
      <c r="I468" s="42">
        <v>2.65</v>
      </c>
      <c r="J468" s="11">
        <v>500</v>
      </c>
      <c r="K468" s="48"/>
      <c r="L468" s="40" t="s">
        <v>1320</v>
      </c>
      <c r="M468" s="9" t="str">
        <f t="shared" si="8"/>
        <v/>
      </c>
      <c r="N468" s="56"/>
    </row>
    <row r="469" spans="1:14" x14ac:dyDescent="0.25">
      <c r="A469" s="62" t="s">
        <v>1319</v>
      </c>
      <c r="B469" s="43" t="s">
        <v>232</v>
      </c>
      <c r="C469" s="40" t="s">
        <v>1318</v>
      </c>
      <c r="D469" s="40" t="s">
        <v>355</v>
      </c>
      <c r="E469" s="40" t="s">
        <v>492</v>
      </c>
      <c r="F469" s="13" t="s">
        <v>244</v>
      </c>
      <c r="G469" s="41" t="s">
        <v>19</v>
      </c>
      <c r="H469" s="42">
        <v>74.05</v>
      </c>
      <c r="I469" s="42">
        <v>2.65</v>
      </c>
      <c r="J469" s="11">
        <v>500</v>
      </c>
      <c r="K469" s="48"/>
      <c r="L469" s="40" t="s">
        <v>1317</v>
      </c>
      <c r="M469" s="9" t="str">
        <f t="shared" si="8"/>
        <v/>
      </c>
      <c r="N469" s="56"/>
    </row>
    <row r="470" spans="1:14" x14ac:dyDescent="0.25">
      <c r="A470" s="62" t="s">
        <v>1316</v>
      </c>
      <c r="B470" s="43" t="s">
        <v>76</v>
      </c>
      <c r="C470" s="40" t="s">
        <v>1311</v>
      </c>
      <c r="D470" s="40" t="s">
        <v>355</v>
      </c>
      <c r="E470" s="40" t="s">
        <v>1100</v>
      </c>
      <c r="F470" s="13" t="s">
        <v>244</v>
      </c>
      <c r="G470" s="41" t="s">
        <v>19</v>
      </c>
      <c r="H470" s="42">
        <v>155</v>
      </c>
      <c r="I470" s="42">
        <v>2.65</v>
      </c>
      <c r="J470" s="48">
        <v>182</v>
      </c>
      <c r="K470" s="48"/>
      <c r="L470" s="40" t="s">
        <v>1315</v>
      </c>
      <c r="M470" s="9" t="str">
        <f t="shared" si="8"/>
        <v/>
      </c>
      <c r="N470" s="56"/>
    </row>
    <row r="471" spans="1:14" x14ac:dyDescent="0.25">
      <c r="A471" s="62" t="s">
        <v>1314</v>
      </c>
      <c r="B471" s="43" t="s">
        <v>76</v>
      </c>
      <c r="C471" s="40" t="s">
        <v>1311</v>
      </c>
      <c r="D471" s="40" t="s">
        <v>355</v>
      </c>
      <c r="E471" s="40" t="s">
        <v>605</v>
      </c>
      <c r="F471" s="13" t="s">
        <v>244</v>
      </c>
      <c r="G471" s="41" t="s">
        <v>19</v>
      </c>
      <c r="H471" s="42">
        <v>85</v>
      </c>
      <c r="I471" s="42">
        <v>2.65</v>
      </c>
      <c r="J471" s="11">
        <v>500</v>
      </c>
      <c r="K471" s="48"/>
      <c r="L471" s="40" t="s">
        <v>1313</v>
      </c>
      <c r="M471" s="9" t="str">
        <f t="shared" si="8"/>
        <v/>
      </c>
      <c r="N471" s="56"/>
    </row>
    <row r="472" spans="1:14" x14ac:dyDescent="0.25">
      <c r="A472" s="62" t="s">
        <v>1312</v>
      </c>
      <c r="B472" s="43" t="s">
        <v>76</v>
      </c>
      <c r="C472" s="40" t="s">
        <v>1311</v>
      </c>
      <c r="D472" s="40" t="s">
        <v>355</v>
      </c>
      <c r="E472" s="40" t="s">
        <v>492</v>
      </c>
      <c r="F472" s="13" t="s">
        <v>244</v>
      </c>
      <c r="G472" s="41" t="s">
        <v>19</v>
      </c>
      <c r="H472" s="42">
        <v>72</v>
      </c>
      <c r="I472" s="42">
        <v>2.65</v>
      </c>
      <c r="J472" s="11">
        <v>500</v>
      </c>
      <c r="K472" s="48"/>
      <c r="L472" s="40" t="s">
        <v>1310</v>
      </c>
      <c r="M472" s="9" t="str">
        <f t="shared" si="8"/>
        <v/>
      </c>
      <c r="N472" s="56"/>
    </row>
    <row r="473" spans="1:14" x14ac:dyDescent="0.25">
      <c r="A473" s="62" t="s">
        <v>1309</v>
      </c>
      <c r="B473" s="43" t="s">
        <v>1306</v>
      </c>
      <c r="C473" s="40" t="s">
        <v>1305</v>
      </c>
      <c r="D473" s="40" t="s">
        <v>355</v>
      </c>
      <c r="E473" s="40" t="s">
        <v>1302</v>
      </c>
      <c r="F473" s="13"/>
      <c r="G473" s="41" t="s">
        <v>19</v>
      </c>
      <c r="H473" s="42">
        <v>132</v>
      </c>
      <c r="I473" s="42">
        <v>1.4</v>
      </c>
      <c r="J473" s="48">
        <v>21</v>
      </c>
      <c r="K473" s="48"/>
      <c r="L473" s="40" t="s">
        <v>1308</v>
      </c>
      <c r="M473" s="9" t="str">
        <f t="shared" si="8"/>
        <v/>
      </c>
      <c r="N473" s="56"/>
    </row>
    <row r="474" spans="1:14" x14ac:dyDescent="0.25">
      <c r="A474" s="62" t="s">
        <v>1307</v>
      </c>
      <c r="B474" s="43" t="s">
        <v>1306</v>
      </c>
      <c r="C474" s="40" t="s">
        <v>1305</v>
      </c>
      <c r="D474" s="40" t="s">
        <v>355</v>
      </c>
      <c r="E474" s="40" t="s">
        <v>492</v>
      </c>
      <c r="F474" s="13" t="s">
        <v>244</v>
      </c>
      <c r="G474" s="41" t="s">
        <v>19</v>
      </c>
      <c r="H474" s="42">
        <v>74.05</v>
      </c>
      <c r="I474" s="42">
        <v>1.4</v>
      </c>
      <c r="J474" s="48">
        <v>248</v>
      </c>
      <c r="K474" s="48"/>
      <c r="L474" s="40" t="s">
        <v>1304</v>
      </c>
      <c r="M474" s="9" t="str">
        <f t="shared" si="8"/>
        <v/>
      </c>
      <c r="N474" s="56"/>
    </row>
    <row r="475" spans="1:14" x14ac:dyDescent="0.25">
      <c r="A475" s="62" t="s">
        <v>1303</v>
      </c>
      <c r="B475" s="43" t="s">
        <v>233</v>
      </c>
      <c r="C475" s="40" t="s">
        <v>1295</v>
      </c>
      <c r="D475" s="40" t="s">
        <v>355</v>
      </c>
      <c r="E475" s="40" t="s">
        <v>1302</v>
      </c>
      <c r="F475" s="13" t="s">
        <v>244</v>
      </c>
      <c r="G475" s="41" t="s">
        <v>19</v>
      </c>
      <c r="H475" s="42">
        <v>132</v>
      </c>
      <c r="I475" s="42">
        <v>1.4</v>
      </c>
      <c r="J475" s="48">
        <v>350</v>
      </c>
      <c r="K475" s="48"/>
      <c r="L475" s="40" t="s">
        <v>1301</v>
      </c>
      <c r="M475" s="9" t="str">
        <f t="shared" si="8"/>
        <v/>
      </c>
      <c r="N475" s="56"/>
    </row>
    <row r="476" spans="1:14" x14ac:dyDescent="0.25">
      <c r="A476" s="62" t="s">
        <v>1300</v>
      </c>
      <c r="B476" s="43" t="s">
        <v>233</v>
      </c>
      <c r="C476" s="40" t="s">
        <v>1295</v>
      </c>
      <c r="D476" s="40" t="s">
        <v>355</v>
      </c>
      <c r="E476" s="40" t="s">
        <v>605</v>
      </c>
      <c r="F476" s="13" t="s">
        <v>244</v>
      </c>
      <c r="G476" s="41" t="s">
        <v>19</v>
      </c>
      <c r="H476" s="42">
        <v>94.1</v>
      </c>
      <c r="I476" s="42">
        <v>1.4</v>
      </c>
      <c r="J476" s="48">
        <v>184</v>
      </c>
      <c r="K476" s="48"/>
      <c r="L476" s="40" t="s">
        <v>1299</v>
      </c>
      <c r="M476" s="9" t="str">
        <f t="shared" si="8"/>
        <v/>
      </c>
      <c r="N476" s="56"/>
    </row>
    <row r="477" spans="1:14" x14ac:dyDescent="0.25">
      <c r="A477" s="62" t="s">
        <v>1298</v>
      </c>
      <c r="B477" s="43" t="s">
        <v>233</v>
      </c>
      <c r="C477" s="40" t="s">
        <v>1295</v>
      </c>
      <c r="D477" s="40" t="s">
        <v>355</v>
      </c>
      <c r="E477" s="40" t="s">
        <v>492</v>
      </c>
      <c r="F477" s="13" t="s">
        <v>244</v>
      </c>
      <c r="G477" s="41" t="s">
        <v>19</v>
      </c>
      <c r="H477" s="42">
        <v>74.05</v>
      </c>
      <c r="I477" s="42">
        <v>1.4</v>
      </c>
      <c r="J477" s="11">
        <v>500</v>
      </c>
      <c r="K477" s="48"/>
      <c r="L477" s="40" t="s">
        <v>1297</v>
      </c>
      <c r="M477" s="9" t="str">
        <f t="shared" si="8"/>
        <v/>
      </c>
      <c r="N477" s="56"/>
    </row>
    <row r="478" spans="1:14" x14ac:dyDescent="0.25">
      <c r="A478" s="62" t="s">
        <v>1296</v>
      </c>
      <c r="B478" s="43" t="s">
        <v>233</v>
      </c>
      <c r="C478" s="40" t="s">
        <v>1295</v>
      </c>
      <c r="D478" s="40" t="s">
        <v>355</v>
      </c>
      <c r="E478" s="40" t="s">
        <v>507</v>
      </c>
      <c r="F478" s="13" t="s">
        <v>244</v>
      </c>
      <c r="G478" s="41" t="s">
        <v>19</v>
      </c>
      <c r="H478" s="42">
        <v>57.6</v>
      </c>
      <c r="I478" s="42">
        <v>1.4</v>
      </c>
      <c r="J478" s="48">
        <v>251</v>
      </c>
      <c r="K478" s="48"/>
      <c r="L478" s="40" t="s">
        <v>1294</v>
      </c>
      <c r="M478" s="9" t="str">
        <f t="shared" si="8"/>
        <v/>
      </c>
      <c r="N478" s="56"/>
    </row>
    <row r="479" spans="1:14" x14ac:dyDescent="0.25">
      <c r="A479" s="62" t="s">
        <v>2318</v>
      </c>
      <c r="B479" s="43" t="s">
        <v>2316</v>
      </c>
      <c r="C479" s="40" t="s">
        <v>2317</v>
      </c>
      <c r="D479" s="40" t="s">
        <v>15</v>
      </c>
      <c r="E479" s="40" t="s">
        <v>492</v>
      </c>
      <c r="F479" s="13"/>
      <c r="G479" s="41" t="s">
        <v>16</v>
      </c>
      <c r="H479" s="42">
        <v>65</v>
      </c>
      <c r="I479" s="42"/>
      <c r="J479" s="48">
        <v>4</v>
      </c>
      <c r="K479" s="48"/>
      <c r="L479" s="40" t="s">
        <v>2319</v>
      </c>
      <c r="M479" s="9" t="str">
        <f t="shared" si="8"/>
        <v/>
      </c>
      <c r="N479" s="56"/>
    </row>
    <row r="480" spans="1:14" ht="15.75" x14ac:dyDescent="0.25">
      <c r="A480" s="62" t="s">
        <v>1293</v>
      </c>
      <c r="B480" s="43" t="s">
        <v>1288</v>
      </c>
      <c r="C480" s="40" t="s">
        <v>1287</v>
      </c>
      <c r="D480" s="40" t="s">
        <v>15</v>
      </c>
      <c r="E480" s="40" t="s">
        <v>519</v>
      </c>
      <c r="F480" s="50"/>
      <c r="G480" s="41" t="s">
        <v>17</v>
      </c>
      <c r="H480" s="42">
        <v>212</v>
      </c>
      <c r="I480" s="42">
        <v>2</v>
      </c>
      <c r="J480" s="48">
        <v>38</v>
      </c>
      <c r="K480" s="48"/>
      <c r="L480" s="40" t="s">
        <v>1292</v>
      </c>
      <c r="M480" s="9" t="str">
        <f t="shared" si="8"/>
        <v/>
      </c>
      <c r="N480" s="56"/>
    </row>
    <row r="481" spans="1:14" x14ac:dyDescent="0.25">
      <c r="A481" s="62" t="s">
        <v>1291</v>
      </c>
      <c r="B481" s="43" t="s">
        <v>1288</v>
      </c>
      <c r="C481" s="40" t="s">
        <v>1287</v>
      </c>
      <c r="D481" s="40" t="s">
        <v>15</v>
      </c>
      <c r="E481" s="40" t="s">
        <v>501</v>
      </c>
      <c r="F481" s="13"/>
      <c r="G481" s="41" t="s">
        <v>17</v>
      </c>
      <c r="H481" s="42">
        <v>193.95</v>
      </c>
      <c r="I481" s="42">
        <v>2</v>
      </c>
      <c r="J481" s="48">
        <v>109</v>
      </c>
      <c r="K481" s="48"/>
      <c r="L481" s="40" t="s">
        <v>1290</v>
      </c>
      <c r="M481" s="9" t="str">
        <f t="shared" si="8"/>
        <v/>
      </c>
      <c r="N481" s="56"/>
    </row>
    <row r="482" spans="1:14" x14ac:dyDescent="0.25">
      <c r="A482" s="62" t="s">
        <v>1289</v>
      </c>
      <c r="B482" s="43" t="s">
        <v>1288</v>
      </c>
      <c r="C482" s="40" t="s">
        <v>1287</v>
      </c>
      <c r="D482" s="40" t="s">
        <v>15</v>
      </c>
      <c r="E482" s="40" t="s">
        <v>492</v>
      </c>
      <c r="F482" s="13" t="s">
        <v>244</v>
      </c>
      <c r="G482" s="41" t="s">
        <v>17</v>
      </c>
      <c r="H482" s="42">
        <v>74</v>
      </c>
      <c r="I482" s="42">
        <v>2</v>
      </c>
      <c r="J482" s="48">
        <v>7</v>
      </c>
      <c r="K482" s="48"/>
      <c r="L482" s="40" t="s">
        <v>1286</v>
      </c>
      <c r="M482" s="9" t="str">
        <f t="shared" si="8"/>
        <v/>
      </c>
      <c r="N482" s="56"/>
    </row>
    <row r="483" spans="1:14" x14ac:dyDescent="0.25">
      <c r="A483" s="62" t="s">
        <v>1285</v>
      </c>
      <c r="B483" s="43" t="s">
        <v>353</v>
      </c>
      <c r="C483" s="40" t="s">
        <v>352</v>
      </c>
      <c r="D483" s="40" t="s">
        <v>15</v>
      </c>
      <c r="E483" s="40" t="s">
        <v>519</v>
      </c>
      <c r="F483" s="13"/>
      <c r="G483" s="41" t="s">
        <v>17</v>
      </c>
      <c r="H483" s="42">
        <v>181.3</v>
      </c>
      <c r="I483" s="42"/>
      <c r="J483" s="48">
        <v>87</v>
      </c>
      <c r="K483" s="48"/>
      <c r="L483" s="40" t="s">
        <v>1284</v>
      </c>
      <c r="M483" s="9" t="str">
        <f t="shared" si="8"/>
        <v/>
      </c>
      <c r="N483" s="56"/>
    </row>
    <row r="484" spans="1:14" ht="15.75" x14ac:dyDescent="0.25">
      <c r="A484" s="62" t="s">
        <v>1283</v>
      </c>
      <c r="B484" s="43" t="s">
        <v>353</v>
      </c>
      <c r="C484" s="40" t="s">
        <v>352</v>
      </c>
      <c r="D484" s="40" t="s">
        <v>15</v>
      </c>
      <c r="E484" s="40" t="s">
        <v>675</v>
      </c>
      <c r="F484" s="50"/>
      <c r="G484" s="41" t="s">
        <v>17</v>
      </c>
      <c r="H484" s="42">
        <v>172</v>
      </c>
      <c r="I484" s="42"/>
      <c r="J484" s="48">
        <v>24</v>
      </c>
      <c r="K484" s="48"/>
      <c r="L484" s="40" t="s">
        <v>1282</v>
      </c>
      <c r="M484" s="9" t="str">
        <f t="shared" si="8"/>
        <v/>
      </c>
      <c r="N484" s="56"/>
    </row>
    <row r="485" spans="1:14" x14ac:dyDescent="0.25">
      <c r="A485" s="62" t="s">
        <v>2385</v>
      </c>
      <c r="B485" s="43" t="s">
        <v>353</v>
      </c>
      <c r="C485" s="40" t="s">
        <v>352</v>
      </c>
      <c r="D485" s="40" t="s">
        <v>15</v>
      </c>
      <c r="E485" s="40" t="s">
        <v>251</v>
      </c>
      <c r="F485" s="13"/>
      <c r="G485" s="41" t="s">
        <v>17</v>
      </c>
      <c r="H485" s="42">
        <v>33.549999999999997</v>
      </c>
      <c r="I485" s="42"/>
      <c r="J485" s="48">
        <v>58</v>
      </c>
      <c r="K485" s="48"/>
      <c r="L485" s="40" t="s">
        <v>2386</v>
      </c>
      <c r="M485" s="9" t="str">
        <f t="shared" si="8"/>
        <v/>
      </c>
      <c r="N485" s="56"/>
    </row>
    <row r="486" spans="1:14" x14ac:dyDescent="0.25">
      <c r="A486" s="62" t="s">
        <v>351</v>
      </c>
      <c r="B486" s="43" t="s">
        <v>348</v>
      </c>
      <c r="C486" s="40" t="s">
        <v>347</v>
      </c>
      <c r="D486" s="40" t="s">
        <v>15</v>
      </c>
      <c r="E486" s="40" t="s">
        <v>258</v>
      </c>
      <c r="F486" s="13"/>
      <c r="G486" s="41" t="s">
        <v>16</v>
      </c>
      <c r="H486" s="42">
        <v>37.4</v>
      </c>
      <c r="I486" s="42"/>
      <c r="J486" s="48">
        <v>271</v>
      </c>
      <c r="K486" s="48"/>
      <c r="L486" s="40" t="s">
        <v>350</v>
      </c>
      <c r="M486" s="9" t="str">
        <f t="shared" si="8"/>
        <v/>
      </c>
      <c r="N486" s="56"/>
    </row>
    <row r="487" spans="1:14" x14ac:dyDescent="0.25">
      <c r="A487" s="62" t="s">
        <v>349</v>
      </c>
      <c r="B487" s="43" t="s">
        <v>348</v>
      </c>
      <c r="C487" s="40" t="s">
        <v>347</v>
      </c>
      <c r="D487" s="40" t="s">
        <v>15</v>
      </c>
      <c r="E487" s="40" t="s">
        <v>241</v>
      </c>
      <c r="F487" s="13"/>
      <c r="G487" s="41" t="s">
        <v>16</v>
      </c>
      <c r="H487" s="42">
        <v>37.4</v>
      </c>
      <c r="I487" s="42"/>
      <c r="J487" s="48">
        <v>1</v>
      </c>
      <c r="K487" s="48"/>
      <c r="L487" s="40" t="s">
        <v>346</v>
      </c>
      <c r="M487" s="9" t="str">
        <f t="shared" si="8"/>
        <v/>
      </c>
      <c r="N487" s="56"/>
    </row>
    <row r="488" spans="1:14" x14ac:dyDescent="0.25">
      <c r="A488" s="62" t="s">
        <v>1281</v>
      </c>
      <c r="B488" s="43" t="s">
        <v>344</v>
      </c>
      <c r="C488" s="40" t="s">
        <v>343</v>
      </c>
      <c r="D488" s="40" t="s">
        <v>15</v>
      </c>
      <c r="E488" s="40" t="s">
        <v>492</v>
      </c>
      <c r="F488" s="13" t="s">
        <v>244</v>
      </c>
      <c r="G488" s="41" t="s">
        <v>189</v>
      </c>
      <c r="H488" s="42">
        <v>69.5</v>
      </c>
      <c r="I488" s="42"/>
      <c r="J488" s="48">
        <v>412</v>
      </c>
      <c r="K488" s="48"/>
      <c r="L488" s="40" t="s">
        <v>1280</v>
      </c>
      <c r="M488" s="9" t="str">
        <f t="shared" si="8"/>
        <v/>
      </c>
      <c r="N488" s="56"/>
    </row>
    <row r="489" spans="1:14" x14ac:dyDescent="0.25">
      <c r="A489" s="62" t="s">
        <v>345</v>
      </c>
      <c r="B489" s="43" t="s">
        <v>344</v>
      </c>
      <c r="C489" s="40" t="s">
        <v>343</v>
      </c>
      <c r="D489" s="40" t="s">
        <v>15</v>
      </c>
      <c r="E489" s="40" t="s">
        <v>258</v>
      </c>
      <c r="F489" s="13"/>
      <c r="G489" s="41" t="s">
        <v>189</v>
      </c>
      <c r="H489" s="42">
        <v>37.4</v>
      </c>
      <c r="I489" s="42"/>
      <c r="J489" s="48">
        <v>159</v>
      </c>
      <c r="K489" s="48">
        <v>248</v>
      </c>
      <c r="L489" s="40" t="s">
        <v>342</v>
      </c>
      <c r="M489" s="9" t="str">
        <f t="shared" si="8"/>
        <v/>
      </c>
      <c r="N489" s="56"/>
    </row>
    <row r="490" spans="1:14" x14ac:dyDescent="0.25">
      <c r="A490" s="62" t="s">
        <v>341</v>
      </c>
      <c r="B490" s="43" t="s">
        <v>338</v>
      </c>
      <c r="C490" s="40" t="s">
        <v>337</v>
      </c>
      <c r="D490" s="40" t="s">
        <v>15</v>
      </c>
      <c r="E490" s="40" t="s">
        <v>258</v>
      </c>
      <c r="F490" s="13"/>
      <c r="G490" s="41" t="s">
        <v>17</v>
      </c>
      <c r="H490" s="42">
        <v>37.4</v>
      </c>
      <c r="I490" s="42"/>
      <c r="J490" s="48">
        <v>150</v>
      </c>
      <c r="K490" s="48">
        <v>45</v>
      </c>
      <c r="L490" s="40" t="s">
        <v>340</v>
      </c>
      <c r="M490" s="9" t="str">
        <f t="shared" ref="M490:M553" si="9">IF(N490="","",H490-($M$7*H490))</f>
        <v/>
      </c>
      <c r="N490" s="56"/>
    </row>
    <row r="491" spans="1:14" x14ac:dyDescent="0.25">
      <c r="A491" s="62" t="s">
        <v>339</v>
      </c>
      <c r="B491" s="43" t="s">
        <v>338</v>
      </c>
      <c r="C491" s="40" t="s">
        <v>337</v>
      </c>
      <c r="D491" s="40" t="s">
        <v>15</v>
      </c>
      <c r="E491" s="40" t="s">
        <v>241</v>
      </c>
      <c r="F491" s="13"/>
      <c r="G491" s="41" t="s">
        <v>17</v>
      </c>
      <c r="H491" s="42">
        <v>37.4</v>
      </c>
      <c r="I491" s="42"/>
      <c r="J491" s="11">
        <v>500</v>
      </c>
      <c r="K491" s="69" t="s">
        <v>2460</v>
      </c>
      <c r="L491" s="40" t="s">
        <v>336</v>
      </c>
      <c r="M491" s="9" t="str">
        <f t="shared" si="9"/>
        <v/>
      </c>
      <c r="N491" s="56"/>
    </row>
    <row r="492" spans="1:14" x14ac:dyDescent="0.25">
      <c r="A492" s="62" t="s">
        <v>1279</v>
      </c>
      <c r="B492" s="43" t="s">
        <v>332</v>
      </c>
      <c r="C492" s="40" t="s">
        <v>331</v>
      </c>
      <c r="D492" s="40" t="s">
        <v>2258</v>
      </c>
      <c r="E492" s="40" t="s">
        <v>847</v>
      </c>
      <c r="F492" s="13"/>
      <c r="G492" s="41" t="s">
        <v>16</v>
      </c>
      <c r="H492" s="42">
        <v>107.65</v>
      </c>
      <c r="I492" s="42"/>
      <c r="J492" s="48">
        <v>59</v>
      </c>
      <c r="K492" s="48"/>
      <c r="L492" s="40" t="s">
        <v>1278</v>
      </c>
      <c r="M492" s="9" t="str">
        <f t="shared" si="9"/>
        <v/>
      </c>
      <c r="N492" s="56"/>
    </row>
    <row r="493" spans="1:14" x14ac:dyDescent="0.25">
      <c r="A493" s="62" t="s">
        <v>2245</v>
      </c>
      <c r="B493" s="43" t="s">
        <v>332</v>
      </c>
      <c r="C493" s="40" t="s">
        <v>331</v>
      </c>
      <c r="D493" s="40" t="s">
        <v>2258</v>
      </c>
      <c r="E493" s="40" t="s">
        <v>492</v>
      </c>
      <c r="F493" s="13"/>
      <c r="G493" s="41" t="s">
        <v>16</v>
      </c>
      <c r="H493" s="42">
        <v>69.599999999999994</v>
      </c>
      <c r="I493" s="42"/>
      <c r="J493" s="48">
        <v>3</v>
      </c>
      <c r="K493" s="48"/>
      <c r="L493" s="40" t="s">
        <v>2271</v>
      </c>
      <c r="M493" s="9" t="str">
        <f t="shared" si="9"/>
        <v/>
      </c>
      <c r="N493" s="56"/>
    </row>
    <row r="494" spans="1:14" x14ac:dyDescent="0.25">
      <c r="A494" s="62" t="s">
        <v>335</v>
      </c>
      <c r="B494" s="43" t="s">
        <v>332</v>
      </c>
      <c r="C494" s="40" t="s">
        <v>331</v>
      </c>
      <c r="D494" s="40" t="s">
        <v>2258</v>
      </c>
      <c r="E494" s="40" t="s">
        <v>258</v>
      </c>
      <c r="F494" s="13" t="s">
        <v>244</v>
      </c>
      <c r="G494" s="41" t="s">
        <v>16</v>
      </c>
      <c r="H494" s="42">
        <v>37.4</v>
      </c>
      <c r="I494" s="42"/>
      <c r="J494" s="11">
        <v>500</v>
      </c>
      <c r="K494" s="48"/>
      <c r="L494" s="40" t="s">
        <v>334</v>
      </c>
      <c r="M494" s="9" t="str">
        <f t="shared" si="9"/>
        <v/>
      </c>
      <c r="N494" s="56"/>
    </row>
    <row r="495" spans="1:14" x14ac:dyDescent="0.25">
      <c r="A495" s="62" t="s">
        <v>333</v>
      </c>
      <c r="B495" s="43" t="s">
        <v>332</v>
      </c>
      <c r="C495" s="40" t="s">
        <v>331</v>
      </c>
      <c r="D495" s="40" t="s">
        <v>2258</v>
      </c>
      <c r="E495" s="40" t="s">
        <v>241</v>
      </c>
      <c r="F495" s="13" t="s">
        <v>244</v>
      </c>
      <c r="G495" s="41" t="s">
        <v>16</v>
      </c>
      <c r="H495" s="42">
        <v>37.4</v>
      </c>
      <c r="I495" s="42"/>
      <c r="J495" s="11">
        <v>500</v>
      </c>
      <c r="K495" s="48"/>
      <c r="L495" s="40" t="s">
        <v>330</v>
      </c>
      <c r="M495" s="9" t="str">
        <f t="shared" si="9"/>
        <v/>
      </c>
      <c r="N495" s="56"/>
    </row>
    <row r="496" spans="1:14" x14ac:dyDescent="0.25">
      <c r="A496" s="62" t="s">
        <v>329</v>
      </c>
      <c r="B496" s="43" t="s">
        <v>328</v>
      </c>
      <c r="C496" s="40" t="s">
        <v>327</v>
      </c>
      <c r="D496" s="40" t="s">
        <v>15</v>
      </c>
      <c r="E496" s="40" t="s">
        <v>258</v>
      </c>
      <c r="F496" s="13"/>
      <c r="G496" s="41" t="s">
        <v>24</v>
      </c>
      <c r="H496" s="42">
        <v>37.4</v>
      </c>
      <c r="I496" s="42">
        <v>0.9</v>
      </c>
      <c r="J496" s="48">
        <v>364</v>
      </c>
      <c r="K496" s="48"/>
      <c r="L496" s="40" t="s">
        <v>326</v>
      </c>
      <c r="M496" s="9" t="str">
        <f t="shared" si="9"/>
        <v/>
      </c>
      <c r="N496" s="56"/>
    </row>
    <row r="497" spans="1:14" x14ac:dyDescent="0.25">
      <c r="A497" s="62" t="s">
        <v>1277</v>
      </c>
      <c r="B497" s="43" t="s">
        <v>324</v>
      </c>
      <c r="C497" s="40" t="s">
        <v>323</v>
      </c>
      <c r="D497" s="40" t="s">
        <v>2258</v>
      </c>
      <c r="E497" s="40" t="s">
        <v>492</v>
      </c>
      <c r="F497" s="13" t="s">
        <v>244</v>
      </c>
      <c r="G497" s="41" t="s">
        <v>20</v>
      </c>
      <c r="H497" s="42">
        <v>69.599999999999994</v>
      </c>
      <c r="I497" s="42"/>
      <c r="J497" s="48">
        <v>184</v>
      </c>
      <c r="K497" s="48"/>
      <c r="L497" s="40" t="s">
        <v>1276</v>
      </c>
      <c r="M497" s="9" t="str">
        <f t="shared" si="9"/>
        <v/>
      </c>
      <c r="N497" s="56"/>
    </row>
    <row r="498" spans="1:14" x14ac:dyDescent="0.25">
      <c r="A498" s="62" t="s">
        <v>325</v>
      </c>
      <c r="B498" s="43" t="s">
        <v>324</v>
      </c>
      <c r="C498" s="40" t="s">
        <v>323</v>
      </c>
      <c r="D498" s="40" t="s">
        <v>2258</v>
      </c>
      <c r="E498" s="40" t="s">
        <v>258</v>
      </c>
      <c r="F498" s="13"/>
      <c r="G498" s="41" t="s">
        <v>20</v>
      </c>
      <c r="H498" s="42">
        <v>37.4</v>
      </c>
      <c r="I498" s="42"/>
      <c r="J498" s="48">
        <v>489</v>
      </c>
      <c r="K498" s="48"/>
      <c r="L498" s="40" t="s">
        <v>322</v>
      </c>
      <c r="M498" s="9" t="str">
        <f t="shared" si="9"/>
        <v/>
      </c>
      <c r="N498" s="56"/>
    </row>
    <row r="499" spans="1:14" x14ac:dyDescent="0.25">
      <c r="A499" s="62" t="s">
        <v>1275</v>
      </c>
      <c r="B499" s="43" t="s">
        <v>320</v>
      </c>
      <c r="C499" s="40" t="s">
        <v>319</v>
      </c>
      <c r="D499" s="40" t="s">
        <v>2258</v>
      </c>
      <c r="E499" s="40" t="s">
        <v>492</v>
      </c>
      <c r="F499" s="13"/>
      <c r="G499" s="41" t="s">
        <v>20</v>
      </c>
      <c r="H499" s="42">
        <v>69.599999999999994</v>
      </c>
      <c r="I499" s="42"/>
      <c r="J499" s="48"/>
      <c r="K499" s="48">
        <v>190</v>
      </c>
      <c r="L499" s="40" t="s">
        <v>1274</v>
      </c>
      <c r="M499" s="9" t="str">
        <f t="shared" si="9"/>
        <v/>
      </c>
      <c r="N499" s="56"/>
    </row>
    <row r="500" spans="1:14" x14ac:dyDescent="0.25">
      <c r="A500" s="62" t="s">
        <v>321</v>
      </c>
      <c r="B500" s="43" t="s">
        <v>320</v>
      </c>
      <c r="C500" s="40" t="s">
        <v>319</v>
      </c>
      <c r="D500" s="40" t="s">
        <v>2258</v>
      </c>
      <c r="E500" s="40" t="s">
        <v>241</v>
      </c>
      <c r="F500" s="13" t="s">
        <v>244</v>
      </c>
      <c r="G500" s="41" t="s">
        <v>20</v>
      </c>
      <c r="H500" s="42">
        <v>37.4</v>
      </c>
      <c r="I500" s="42"/>
      <c r="J500" s="48">
        <v>102</v>
      </c>
      <c r="K500" s="48"/>
      <c r="L500" s="40" t="s">
        <v>318</v>
      </c>
      <c r="M500" s="9" t="str">
        <f t="shared" si="9"/>
        <v/>
      </c>
      <c r="N500" s="56"/>
    </row>
    <row r="501" spans="1:14" x14ac:dyDescent="0.25">
      <c r="A501" s="62" t="s">
        <v>2248</v>
      </c>
      <c r="B501" s="43" t="s">
        <v>2246</v>
      </c>
      <c r="C501" s="40" t="s">
        <v>2247</v>
      </c>
      <c r="D501" s="40" t="s">
        <v>2258</v>
      </c>
      <c r="E501" s="40" t="s">
        <v>258</v>
      </c>
      <c r="F501" s="13"/>
      <c r="G501" s="41" t="s">
        <v>20</v>
      </c>
      <c r="H501" s="42">
        <v>37.4</v>
      </c>
      <c r="I501" s="42"/>
      <c r="J501" s="48">
        <v>230</v>
      </c>
      <c r="K501" s="48"/>
      <c r="L501" s="40" t="s">
        <v>2272</v>
      </c>
      <c r="M501" s="9" t="str">
        <f t="shared" si="9"/>
        <v/>
      </c>
      <c r="N501" s="56"/>
    </row>
    <row r="502" spans="1:14" x14ac:dyDescent="0.25">
      <c r="A502" s="62" t="s">
        <v>1273</v>
      </c>
      <c r="B502" s="43" t="s">
        <v>78</v>
      </c>
      <c r="C502" s="40" t="s">
        <v>1268</v>
      </c>
      <c r="D502" s="40" t="s">
        <v>15</v>
      </c>
      <c r="E502" s="40" t="s">
        <v>496</v>
      </c>
      <c r="F502" s="13"/>
      <c r="G502" s="41" t="s">
        <v>20</v>
      </c>
      <c r="H502" s="42">
        <v>112.05</v>
      </c>
      <c r="I502" s="42"/>
      <c r="J502" s="48">
        <v>51</v>
      </c>
      <c r="K502" s="48"/>
      <c r="L502" s="40" t="s">
        <v>1272</v>
      </c>
      <c r="M502" s="9" t="str">
        <f t="shared" si="9"/>
        <v/>
      </c>
      <c r="N502" s="56"/>
    </row>
    <row r="503" spans="1:14" x14ac:dyDescent="0.25">
      <c r="A503" s="62" t="s">
        <v>1271</v>
      </c>
      <c r="B503" s="43" t="s">
        <v>78</v>
      </c>
      <c r="C503" s="40" t="s">
        <v>1268</v>
      </c>
      <c r="D503" s="40" t="s">
        <v>15</v>
      </c>
      <c r="E503" s="40" t="s">
        <v>649</v>
      </c>
      <c r="F503" s="13"/>
      <c r="G503" s="41" t="s">
        <v>20</v>
      </c>
      <c r="H503" s="42">
        <v>90.9</v>
      </c>
      <c r="I503" s="42"/>
      <c r="J503" s="48">
        <v>95</v>
      </c>
      <c r="K503" s="48"/>
      <c r="L503" s="40" t="s">
        <v>1270</v>
      </c>
      <c r="M503" s="9" t="str">
        <f t="shared" si="9"/>
        <v/>
      </c>
      <c r="N503" s="56"/>
    </row>
    <row r="504" spans="1:14" x14ac:dyDescent="0.25">
      <c r="A504" s="62" t="s">
        <v>1269</v>
      </c>
      <c r="B504" s="43" t="s">
        <v>78</v>
      </c>
      <c r="C504" s="40" t="s">
        <v>1268</v>
      </c>
      <c r="D504" s="40" t="s">
        <v>15</v>
      </c>
      <c r="E504" s="40" t="s">
        <v>492</v>
      </c>
      <c r="F504" s="13" t="s">
        <v>244</v>
      </c>
      <c r="G504" s="41" t="s">
        <v>20</v>
      </c>
      <c r="H504" s="42">
        <v>71.75</v>
      </c>
      <c r="I504" s="42"/>
      <c r="J504" s="48">
        <v>3</v>
      </c>
      <c r="K504" s="48"/>
      <c r="L504" s="40" t="s">
        <v>1267</v>
      </c>
      <c r="M504" s="9" t="str">
        <f t="shared" si="9"/>
        <v/>
      </c>
      <c r="N504" s="56"/>
    </row>
    <row r="505" spans="1:14" x14ac:dyDescent="0.25">
      <c r="A505" s="62" t="s">
        <v>1266</v>
      </c>
      <c r="B505" s="43" t="s">
        <v>79</v>
      </c>
      <c r="C505" s="40" t="s">
        <v>1263</v>
      </c>
      <c r="D505" s="40" t="s">
        <v>80</v>
      </c>
      <c r="E505" s="40" t="s">
        <v>1208</v>
      </c>
      <c r="F505" s="13"/>
      <c r="G505" s="41" t="s">
        <v>20</v>
      </c>
      <c r="H505" s="42">
        <v>114.65</v>
      </c>
      <c r="I505" s="42">
        <v>0.75</v>
      </c>
      <c r="J505" s="48">
        <v>140</v>
      </c>
      <c r="K505" s="48"/>
      <c r="L505" s="40" t="s">
        <v>1265</v>
      </c>
      <c r="M505" s="9" t="str">
        <f t="shared" si="9"/>
        <v/>
      </c>
      <c r="N505" s="56"/>
    </row>
    <row r="506" spans="1:14" x14ac:dyDescent="0.25">
      <c r="A506" s="62" t="s">
        <v>1264</v>
      </c>
      <c r="B506" s="43" t="s">
        <v>79</v>
      </c>
      <c r="C506" s="40" t="s">
        <v>1263</v>
      </c>
      <c r="D506" s="40" t="s">
        <v>80</v>
      </c>
      <c r="E506" s="40" t="s">
        <v>827</v>
      </c>
      <c r="F506" s="13"/>
      <c r="G506" s="41" t="s">
        <v>20</v>
      </c>
      <c r="H506" s="42">
        <v>94.35</v>
      </c>
      <c r="I506" s="42">
        <v>0.75</v>
      </c>
      <c r="J506" s="48">
        <v>155</v>
      </c>
      <c r="K506" s="48"/>
      <c r="L506" s="40" t="s">
        <v>1262</v>
      </c>
      <c r="M506" s="9" t="str">
        <f t="shared" si="9"/>
        <v/>
      </c>
      <c r="N506" s="56"/>
    </row>
    <row r="507" spans="1:14" x14ac:dyDescent="0.25">
      <c r="A507" s="62" t="s">
        <v>1261</v>
      </c>
      <c r="B507" s="43" t="s">
        <v>173</v>
      </c>
      <c r="C507" s="40" t="s">
        <v>1258</v>
      </c>
      <c r="D507" s="40" t="s">
        <v>15</v>
      </c>
      <c r="E507" s="40" t="s">
        <v>496</v>
      </c>
      <c r="F507" s="13"/>
      <c r="G507" s="41" t="s">
        <v>20</v>
      </c>
      <c r="H507" s="42">
        <v>112.05</v>
      </c>
      <c r="I507" s="42">
        <v>0.75</v>
      </c>
      <c r="J507" s="48">
        <v>77</v>
      </c>
      <c r="K507" s="48"/>
      <c r="L507" s="40" t="s">
        <v>1260</v>
      </c>
      <c r="M507" s="9" t="str">
        <f t="shared" si="9"/>
        <v/>
      </c>
      <c r="N507" s="56"/>
    </row>
    <row r="508" spans="1:14" x14ac:dyDescent="0.25">
      <c r="A508" s="62" t="s">
        <v>1259</v>
      </c>
      <c r="B508" s="43" t="s">
        <v>173</v>
      </c>
      <c r="C508" s="40" t="s">
        <v>1258</v>
      </c>
      <c r="D508" s="40" t="s">
        <v>15</v>
      </c>
      <c r="E508" s="40" t="s">
        <v>502</v>
      </c>
      <c r="F508" s="13"/>
      <c r="G508" s="41" t="s">
        <v>20</v>
      </c>
      <c r="H508" s="42">
        <v>86.65</v>
      </c>
      <c r="I508" s="42">
        <v>0.75</v>
      </c>
      <c r="J508" s="48">
        <v>64</v>
      </c>
      <c r="K508" s="48"/>
      <c r="L508" s="40" t="s">
        <v>1257</v>
      </c>
      <c r="M508" s="9" t="str">
        <f t="shared" si="9"/>
        <v/>
      </c>
      <c r="N508" s="56"/>
    </row>
    <row r="509" spans="1:14" x14ac:dyDescent="0.25">
      <c r="A509" s="62" t="s">
        <v>1250</v>
      </c>
      <c r="B509" s="43" t="s">
        <v>91</v>
      </c>
      <c r="C509" s="40" t="s">
        <v>1247</v>
      </c>
      <c r="D509" s="40" t="s">
        <v>77</v>
      </c>
      <c r="E509" s="40" t="s">
        <v>496</v>
      </c>
      <c r="F509" s="13"/>
      <c r="G509" s="41" t="s">
        <v>20</v>
      </c>
      <c r="H509" s="42">
        <v>111</v>
      </c>
      <c r="I509" s="42">
        <v>2</v>
      </c>
      <c r="J509" s="48">
        <v>42</v>
      </c>
      <c r="K509" s="48"/>
      <c r="L509" s="40" t="s">
        <v>1249</v>
      </c>
      <c r="M509" s="9" t="str">
        <f t="shared" si="9"/>
        <v/>
      </c>
      <c r="N509" s="56"/>
    </row>
    <row r="510" spans="1:14" x14ac:dyDescent="0.25">
      <c r="A510" s="62" t="s">
        <v>1248</v>
      </c>
      <c r="B510" s="43" t="s">
        <v>91</v>
      </c>
      <c r="C510" s="40" t="s">
        <v>1247</v>
      </c>
      <c r="D510" s="40" t="s">
        <v>77</v>
      </c>
      <c r="E510" s="40" t="s">
        <v>502</v>
      </c>
      <c r="F510" s="13"/>
      <c r="G510" s="41" t="s">
        <v>20</v>
      </c>
      <c r="H510" s="42">
        <v>100.05</v>
      </c>
      <c r="I510" s="42">
        <v>2</v>
      </c>
      <c r="J510" s="48">
        <v>1</v>
      </c>
      <c r="K510" s="48"/>
      <c r="L510" s="40" t="s">
        <v>1246</v>
      </c>
      <c r="M510" s="9" t="str">
        <f t="shared" si="9"/>
        <v/>
      </c>
      <c r="N510" s="56"/>
    </row>
    <row r="511" spans="1:14" x14ac:dyDescent="0.25">
      <c r="A511" s="62" t="s">
        <v>1245</v>
      </c>
      <c r="B511" s="43" t="s">
        <v>92</v>
      </c>
      <c r="C511" s="40" t="s">
        <v>1240</v>
      </c>
      <c r="D511" s="40" t="s">
        <v>15</v>
      </c>
      <c r="E511" s="40" t="s">
        <v>496</v>
      </c>
      <c r="F511" s="13"/>
      <c r="G511" s="41" t="s">
        <v>20</v>
      </c>
      <c r="H511" s="42">
        <v>125.15</v>
      </c>
      <c r="I511" s="42">
        <v>2.75</v>
      </c>
      <c r="J511" s="48">
        <v>67</v>
      </c>
      <c r="K511" s="48"/>
      <c r="L511" s="40" t="s">
        <v>1244</v>
      </c>
      <c r="M511" s="9" t="str">
        <f t="shared" si="9"/>
        <v/>
      </c>
      <c r="N511" s="56"/>
    </row>
    <row r="512" spans="1:14" x14ac:dyDescent="0.25">
      <c r="A512" s="62" t="s">
        <v>1243</v>
      </c>
      <c r="B512" s="43" t="s">
        <v>92</v>
      </c>
      <c r="C512" s="40" t="s">
        <v>1240</v>
      </c>
      <c r="D512" s="40" t="s">
        <v>36</v>
      </c>
      <c r="E512" s="40" t="s">
        <v>499</v>
      </c>
      <c r="F512" s="13"/>
      <c r="G512" s="41" t="s">
        <v>20</v>
      </c>
      <c r="H512" s="42">
        <v>166.1</v>
      </c>
      <c r="I512" s="42">
        <v>2.75</v>
      </c>
      <c r="J512" s="48">
        <v>50</v>
      </c>
      <c r="K512" s="48"/>
      <c r="L512" s="40" t="s">
        <v>1242</v>
      </c>
      <c r="M512" s="9" t="str">
        <f t="shared" si="9"/>
        <v/>
      </c>
      <c r="N512" s="56"/>
    </row>
    <row r="513" spans="1:14" x14ac:dyDescent="0.25">
      <c r="A513" s="62" t="s">
        <v>2200</v>
      </c>
      <c r="B513" s="43" t="s">
        <v>92</v>
      </c>
      <c r="C513" s="40" t="s">
        <v>1240</v>
      </c>
      <c r="D513" s="40" t="s">
        <v>77</v>
      </c>
      <c r="E513" s="40" t="s">
        <v>1025</v>
      </c>
      <c r="F513" s="13"/>
      <c r="G513" s="41" t="s">
        <v>20</v>
      </c>
      <c r="H513" s="42">
        <v>202.65</v>
      </c>
      <c r="I513" s="42">
        <v>2.75</v>
      </c>
      <c r="J513" s="48">
        <v>20</v>
      </c>
      <c r="K513" s="48"/>
      <c r="L513" s="40" t="s">
        <v>2222</v>
      </c>
      <c r="M513" s="9" t="str">
        <f t="shared" si="9"/>
        <v/>
      </c>
      <c r="N513" s="56"/>
    </row>
    <row r="514" spans="1:14" x14ac:dyDescent="0.25">
      <c r="A514" s="62" t="s">
        <v>1241</v>
      </c>
      <c r="B514" s="43" t="s">
        <v>92</v>
      </c>
      <c r="C514" s="40" t="s">
        <v>1240</v>
      </c>
      <c r="D514" s="40" t="s">
        <v>77</v>
      </c>
      <c r="E514" s="40" t="s">
        <v>499</v>
      </c>
      <c r="F514" s="13"/>
      <c r="G514" s="41" t="s">
        <v>20</v>
      </c>
      <c r="H514" s="42">
        <v>166.1</v>
      </c>
      <c r="I514" s="42">
        <v>2.75</v>
      </c>
      <c r="J514" s="48">
        <v>475</v>
      </c>
      <c r="K514" s="48"/>
      <c r="L514" s="40" t="s">
        <v>1239</v>
      </c>
      <c r="M514" s="9" t="str">
        <f t="shared" si="9"/>
        <v/>
      </c>
      <c r="N514" s="56"/>
    </row>
    <row r="515" spans="1:14" x14ac:dyDescent="0.25">
      <c r="A515" s="62" t="s">
        <v>1238</v>
      </c>
      <c r="B515" s="43" t="s">
        <v>93</v>
      </c>
      <c r="C515" s="40" t="s">
        <v>1235</v>
      </c>
      <c r="D515" s="40" t="s">
        <v>77</v>
      </c>
      <c r="E515" s="40" t="s">
        <v>496</v>
      </c>
      <c r="F515" s="13"/>
      <c r="G515" s="41" t="s">
        <v>20</v>
      </c>
      <c r="H515" s="42">
        <v>123.35</v>
      </c>
      <c r="I515" s="42">
        <v>2.75</v>
      </c>
      <c r="J515" s="11">
        <v>500</v>
      </c>
      <c r="K515" s="48"/>
      <c r="L515" s="40" t="s">
        <v>1237</v>
      </c>
      <c r="M515" s="9" t="str">
        <f t="shared" si="9"/>
        <v/>
      </c>
      <c r="N515" s="56"/>
    </row>
    <row r="516" spans="1:14" x14ac:dyDescent="0.25">
      <c r="A516" s="62" t="s">
        <v>1236</v>
      </c>
      <c r="B516" s="43" t="s">
        <v>93</v>
      </c>
      <c r="C516" s="40" t="s">
        <v>1235</v>
      </c>
      <c r="D516" s="40" t="s">
        <v>77</v>
      </c>
      <c r="E516" s="40" t="s">
        <v>502</v>
      </c>
      <c r="F516" s="13"/>
      <c r="G516" s="41" t="s">
        <v>20</v>
      </c>
      <c r="H516" s="42">
        <v>99.85</v>
      </c>
      <c r="I516" s="42">
        <v>2.75</v>
      </c>
      <c r="J516" s="11">
        <v>500</v>
      </c>
      <c r="K516" s="48"/>
      <c r="L516" s="40" t="s">
        <v>1234</v>
      </c>
      <c r="M516" s="9" t="str">
        <f t="shared" si="9"/>
        <v/>
      </c>
      <c r="N516" s="56"/>
    </row>
    <row r="517" spans="1:14" x14ac:dyDescent="0.25">
      <c r="A517" s="62" t="s">
        <v>1233</v>
      </c>
      <c r="B517" s="43" t="s">
        <v>1230</v>
      </c>
      <c r="C517" s="40" t="s">
        <v>1229</v>
      </c>
      <c r="D517" s="40" t="s">
        <v>15</v>
      </c>
      <c r="E517" s="40" t="s">
        <v>492</v>
      </c>
      <c r="F517" s="13"/>
      <c r="G517" s="41" t="s">
        <v>20</v>
      </c>
      <c r="H517" s="42">
        <v>56.75</v>
      </c>
      <c r="I517" s="42">
        <v>2</v>
      </c>
      <c r="J517" s="48">
        <v>1</v>
      </c>
      <c r="K517" s="48"/>
      <c r="L517" s="40" t="s">
        <v>1232</v>
      </c>
      <c r="M517" s="9" t="str">
        <f t="shared" si="9"/>
        <v/>
      </c>
      <c r="N517" s="56"/>
    </row>
    <row r="518" spans="1:14" ht="15.75" x14ac:dyDescent="0.25">
      <c r="A518" s="62" t="s">
        <v>1231</v>
      </c>
      <c r="B518" s="43" t="s">
        <v>1230</v>
      </c>
      <c r="C518" s="40" t="s">
        <v>1229</v>
      </c>
      <c r="D518" s="40" t="s">
        <v>77</v>
      </c>
      <c r="E518" s="40" t="s">
        <v>649</v>
      </c>
      <c r="F518" s="50"/>
      <c r="G518" s="41" t="s">
        <v>20</v>
      </c>
      <c r="H518" s="42">
        <v>68</v>
      </c>
      <c r="I518" s="42">
        <v>2</v>
      </c>
      <c r="J518" s="48">
        <v>64</v>
      </c>
      <c r="K518" s="48"/>
      <c r="L518" s="40" t="s">
        <v>1228</v>
      </c>
      <c r="M518" s="9" t="str">
        <f t="shared" si="9"/>
        <v/>
      </c>
      <c r="N518" s="56"/>
    </row>
    <row r="519" spans="1:14" x14ac:dyDescent="0.25">
      <c r="A519" s="62" t="s">
        <v>1256</v>
      </c>
      <c r="B519" s="43" t="s">
        <v>2436</v>
      </c>
      <c r="C519" s="40" t="s">
        <v>1252</v>
      </c>
      <c r="D519" s="40" t="s">
        <v>80</v>
      </c>
      <c r="E519" s="40" t="s">
        <v>1255</v>
      </c>
      <c r="F519" s="13"/>
      <c r="G519" s="41" t="s">
        <v>20</v>
      </c>
      <c r="H519" s="42">
        <v>124.9</v>
      </c>
      <c r="I519" s="42">
        <v>2</v>
      </c>
      <c r="J519" s="48">
        <v>244</v>
      </c>
      <c r="K519" s="48"/>
      <c r="L519" s="40" t="s">
        <v>1254</v>
      </c>
      <c r="M519" s="9" t="str">
        <f t="shared" si="9"/>
        <v/>
      </c>
      <c r="N519" s="56"/>
    </row>
    <row r="520" spans="1:14" x14ac:dyDescent="0.25">
      <c r="A520" s="62" t="s">
        <v>1253</v>
      </c>
      <c r="B520" s="43" t="s">
        <v>2436</v>
      </c>
      <c r="C520" s="40" t="s">
        <v>1252</v>
      </c>
      <c r="D520" s="40" t="s">
        <v>80</v>
      </c>
      <c r="E520" s="40" t="s">
        <v>831</v>
      </c>
      <c r="F520" s="13" t="s">
        <v>244</v>
      </c>
      <c r="G520" s="41" t="s">
        <v>20</v>
      </c>
      <c r="H520" s="42">
        <v>115.35</v>
      </c>
      <c r="I520" s="42">
        <v>2</v>
      </c>
      <c r="J520" s="11">
        <v>500</v>
      </c>
      <c r="K520" s="48"/>
      <c r="L520" s="40" t="s">
        <v>1251</v>
      </c>
      <c r="M520" s="9" t="str">
        <f t="shared" si="9"/>
        <v/>
      </c>
      <c r="N520" s="56"/>
    </row>
    <row r="521" spans="1:14" x14ac:dyDescent="0.25">
      <c r="A521" s="62" t="s">
        <v>1227</v>
      </c>
      <c r="B521" s="43" t="s">
        <v>89</v>
      </c>
      <c r="C521" s="40" t="s">
        <v>317</v>
      </c>
      <c r="D521" s="40" t="s">
        <v>15</v>
      </c>
      <c r="E521" s="40" t="s">
        <v>499</v>
      </c>
      <c r="F521" s="13" t="s">
        <v>244</v>
      </c>
      <c r="G521" s="41" t="s">
        <v>20</v>
      </c>
      <c r="H521" s="42">
        <v>145.05000000000001</v>
      </c>
      <c r="I521" s="42">
        <v>2</v>
      </c>
      <c r="J521" s="48">
        <v>192</v>
      </c>
      <c r="K521" s="48"/>
      <c r="L521" s="40" t="s">
        <v>1226</v>
      </c>
      <c r="M521" s="9" t="str">
        <f t="shared" si="9"/>
        <v/>
      </c>
      <c r="N521" s="56"/>
    </row>
    <row r="522" spans="1:14" x14ac:dyDescent="0.25">
      <c r="A522" s="62" t="s">
        <v>1225</v>
      </c>
      <c r="B522" s="43" t="s">
        <v>89</v>
      </c>
      <c r="C522" s="40" t="s">
        <v>317</v>
      </c>
      <c r="D522" s="40" t="s">
        <v>15</v>
      </c>
      <c r="E522" s="40" t="s">
        <v>496</v>
      </c>
      <c r="F522" s="13" t="s">
        <v>244</v>
      </c>
      <c r="G522" s="41" t="s">
        <v>20</v>
      </c>
      <c r="H522" s="42">
        <v>111</v>
      </c>
      <c r="I522" s="42">
        <v>2</v>
      </c>
      <c r="J522" s="48">
        <v>93</v>
      </c>
      <c r="K522" s="48"/>
      <c r="L522" s="40" t="s">
        <v>1224</v>
      </c>
      <c r="M522" s="9" t="str">
        <f t="shared" si="9"/>
        <v/>
      </c>
      <c r="N522" s="56"/>
    </row>
    <row r="523" spans="1:14" x14ac:dyDescent="0.25">
      <c r="A523" s="62" t="s">
        <v>1223</v>
      </c>
      <c r="B523" s="43" t="s">
        <v>89</v>
      </c>
      <c r="C523" s="40" t="s">
        <v>317</v>
      </c>
      <c r="D523" s="40" t="s">
        <v>15</v>
      </c>
      <c r="E523" s="40" t="s">
        <v>502</v>
      </c>
      <c r="F523" s="13"/>
      <c r="G523" s="41" t="s">
        <v>20</v>
      </c>
      <c r="H523" s="42">
        <v>87.25</v>
      </c>
      <c r="I523" s="42">
        <v>2</v>
      </c>
      <c r="J523" s="48">
        <v>345</v>
      </c>
      <c r="K523" s="48"/>
      <c r="L523" s="40" t="s">
        <v>1222</v>
      </c>
      <c r="M523" s="9" t="str">
        <f t="shared" si="9"/>
        <v/>
      </c>
      <c r="N523" s="56"/>
    </row>
    <row r="524" spans="1:14" x14ac:dyDescent="0.25">
      <c r="A524" s="62" t="s">
        <v>1221</v>
      </c>
      <c r="B524" s="43" t="s">
        <v>89</v>
      </c>
      <c r="C524" s="40" t="s">
        <v>317</v>
      </c>
      <c r="D524" s="40" t="s">
        <v>15</v>
      </c>
      <c r="E524" s="40" t="s">
        <v>492</v>
      </c>
      <c r="F524" s="13" t="s">
        <v>244</v>
      </c>
      <c r="G524" s="41" t="s">
        <v>20</v>
      </c>
      <c r="H524" s="42">
        <v>66.849999999999994</v>
      </c>
      <c r="I524" s="42">
        <v>2</v>
      </c>
      <c r="J524" s="11">
        <v>500</v>
      </c>
      <c r="K524" s="48"/>
      <c r="L524" s="40" t="s">
        <v>1220</v>
      </c>
      <c r="M524" s="9" t="str">
        <f t="shared" si="9"/>
        <v/>
      </c>
      <c r="N524" s="56"/>
    </row>
    <row r="525" spans="1:14" x14ac:dyDescent="0.25">
      <c r="A525" s="62" t="s">
        <v>1219</v>
      </c>
      <c r="B525" s="43" t="s">
        <v>89</v>
      </c>
      <c r="C525" s="40" t="s">
        <v>317</v>
      </c>
      <c r="D525" s="40" t="s">
        <v>15</v>
      </c>
      <c r="E525" s="40" t="s">
        <v>507</v>
      </c>
      <c r="F525" s="13"/>
      <c r="G525" s="41" t="s">
        <v>20</v>
      </c>
      <c r="H525" s="42">
        <v>50.95</v>
      </c>
      <c r="I525" s="42">
        <v>2</v>
      </c>
      <c r="J525" s="48">
        <v>330</v>
      </c>
      <c r="K525" s="48"/>
      <c r="L525" s="40" t="s">
        <v>1218</v>
      </c>
      <c r="M525" s="9" t="str">
        <f t="shared" si="9"/>
        <v/>
      </c>
      <c r="N525" s="56"/>
    </row>
    <row r="526" spans="1:14" x14ac:dyDescent="0.25">
      <c r="A526" s="62" t="s">
        <v>1217</v>
      </c>
      <c r="B526" s="43" t="s">
        <v>89</v>
      </c>
      <c r="C526" s="40" t="s">
        <v>317</v>
      </c>
      <c r="D526" s="40" t="s">
        <v>77</v>
      </c>
      <c r="E526" s="40" t="s">
        <v>499</v>
      </c>
      <c r="F526" s="13" t="s">
        <v>244</v>
      </c>
      <c r="G526" s="41" t="s">
        <v>20</v>
      </c>
      <c r="H526" s="42">
        <v>145.05000000000001</v>
      </c>
      <c r="I526" s="42">
        <v>2</v>
      </c>
      <c r="J526" s="48">
        <v>8</v>
      </c>
      <c r="K526" s="48"/>
      <c r="L526" s="40" t="s">
        <v>1216</v>
      </c>
      <c r="M526" s="9" t="str">
        <f t="shared" si="9"/>
        <v/>
      </c>
      <c r="N526" s="56"/>
    </row>
    <row r="527" spans="1:14" x14ac:dyDescent="0.25">
      <c r="A527" s="62" t="s">
        <v>2249</v>
      </c>
      <c r="B527" s="43" t="s">
        <v>89</v>
      </c>
      <c r="C527" s="40" t="s">
        <v>317</v>
      </c>
      <c r="D527" s="40" t="s">
        <v>77</v>
      </c>
      <c r="E527" s="40" t="s">
        <v>492</v>
      </c>
      <c r="F527" s="13"/>
      <c r="G527" s="41" t="s">
        <v>20</v>
      </c>
      <c r="H527" s="42">
        <v>66.849999999999994</v>
      </c>
      <c r="I527" s="42">
        <v>2</v>
      </c>
      <c r="J527" s="48">
        <v>4</v>
      </c>
      <c r="K527" s="48"/>
      <c r="L527" s="40" t="s">
        <v>2273</v>
      </c>
      <c r="M527" s="9" t="str">
        <f t="shared" si="9"/>
        <v/>
      </c>
      <c r="N527" s="56"/>
    </row>
    <row r="528" spans="1:14" x14ac:dyDescent="0.25">
      <c r="A528" s="62" t="s">
        <v>1215</v>
      </c>
      <c r="B528" s="43" t="s">
        <v>83</v>
      </c>
      <c r="C528" s="40" t="s">
        <v>1214</v>
      </c>
      <c r="D528" s="40" t="s">
        <v>77</v>
      </c>
      <c r="E528" s="40" t="s">
        <v>496</v>
      </c>
      <c r="F528" s="13"/>
      <c r="G528" s="41" t="s">
        <v>20</v>
      </c>
      <c r="H528" s="42">
        <v>99.95</v>
      </c>
      <c r="I528" s="42">
        <v>1</v>
      </c>
      <c r="J528" s="48">
        <v>112</v>
      </c>
      <c r="K528" s="48"/>
      <c r="L528" s="40" t="s">
        <v>1213</v>
      </c>
      <c r="M528" s="9" t="str">
        <f t="shared" si="9"/>
        <v/>
      </c>
      <c r="N528" s="56"/>
    </row>
    <row r="529" spans="1:14" x14ac:dyDescent="0.25">
      <c r="A529" s="62" t="s">
        <v>1212</v>
      </c>
      <c r="B529" s="43" t="s">
        <v>88</v>
      </c>
      <c r="C529" s="40" t="s">
        <v>1211</v>
      </c>
      <c r="D529" s="40" t="s">
        <v>77</v>
      </c>
      <c r="E529" s="40" t="s">
        <v>496</v>
      </c>
      <c r="F529" s="13"/>
      <c r="G529" s="41" t="s">
        <v>20</v>
      </c>
      <c r="H529" s="42">
        <v>112.05</v>
      </c>
      <c r="I529" s="42">
        <v>0.75</v>
      </c>
      <c r="J529" s="48">
        <v>331</v>
      </c>
      <c r="K529" s="48"/>
      <c r="L529" s="40" t="s">
        <v>1210</v>
      </c>
      <c r="M529" s="9" t="str">
        <f t="shared" si="9"/>
        <v/>
      </c>
      <c r="N529" s="56"/>
    </row>
    <row r="530" spans="1:14" x14ac:dyDescent="0.25">
      <c r="A530" s="62" t="s">
        <v>1209</v>
      </c>
      <c r="B530" s="43" t="s">
        <v>82</v>
      </c>
      <c r="C530" s="40" t="s">
        <v>1205</v>
      </c>
      <c r="D530" s="40" t="s">
        <v>80</v>
      </c>
      <c r="E530" s="40" t="s">
        <v>1208</v>
      </c>
      <c r="F530" s="13"/>
      <c r="G530" s="41" t="s">
        <v>20</v>
      </c>
      <c r="H530" s="42">
        <v>127.3</v>
      </c>
      <c r="I530" s="42">
        <v>3</v>
      </c>
      <c r="J530" s="48">
        <v>80</v>
      </c>
      <c r="K530" s="48"/>
      <c r="L530" s="40" t="s">
        <v>1207</v>
      </c>
      <c r="M530" s="9" t="str">
        <f t="shared" si="9"/>
        <v/>
      </c>
      <c r="N530" s="56"/>
    </row>
    <row r="531" spans="1:14" x14ac:dyDescent="0.25">
      <c r="A531" s="62" t="s">
        <v>1206</v>
      </c>
      <c r="B531" s="43" t="s">
        <v>82</v>
      </c>
      <c r="C531" s="40" t="s">
        <v>1205</v>
      </c>
      <c r="D531" s="40" t="s">
        <v>80</v>
      </c>
      <c r="E531" s="40" t="s">
        <v>831</v>
      </c>
      <c r="F531" s="13"/>
      <c r="G531" s="41" t="s">
        <v>20</v>
      </c>
      <c r="H531" s="42">
        <v>118.95</v>
      </c>
      <c r="I531" s="42">
        <v>3</v>
      </c>
      <c r="J531" s="48">
        <v>318</v>
      </c>
      <c r="K531" s="48"/>
      <c r="L531" s="40" t="s">
        <v>1204</v>
      </c>
      <c r="M531" s="9" t="str">
        <f t="shared" si="9"/>
        <v/>
      </c>
      <c r="N531" s="56"/>
    </row>
    <row r="532" spans="1:14" x14ac:dyDescent="0.25">
      <c r="A532" s="62" t="s">
        <v>1203</v>
      </c>
      <c r="B532" s="43" t="s">
        <v>194</v>
      </c>
      <c r="C532" s="40" t="s">
        <v>1202</v>
      </c>
      <c r="D532" s="40" t="s">
        <v>77</v>
      </c>
      <c r="E532" s="40" t="s">
        <v>827</v>
      </c>
      <c r="F532" s="13"/>
      <c r="G532" s="41" t="s">
        <v>20</v>
      </c>
      <c r="H532" s="42">
        <v>104.7</v>
      </c>
      <c r="I532" s="42"/>
      <c r="J532" s="48">
        <v>53</v>
      </c>
      <c r="K532" s="48"/>
      <c r="L532" s="40" t="s">
        <v>1201</v>
      </c>
      <c r="M532" s="9" t="str">
        <f t="shared" si="9"/>
        <v/>
      </c>
      <c r="N532" s="56"/>
    </row>
    <row r="533" spans="1:14" x14ac:dyDescent="0.25">
      <c r="A533" s="62" t="s">
        <v>1200</v>
      </c>
      <c r="B533" s="43" t="s">
        <v>84</v>
      </c>
      <c r="C533" s="40" t="s">
        <v>1191</v>
      </c>
      <c r="D533" s="40" t="s">
        <v>15</v>
      </c>
      <c r="E533" s="40" t="s">
        <v>496</v>
      </c>
      <c r="F533" s="13"/>
      <c r="G533" s="41" t="s">
        <v>20</v>
      </c>
      <c r="H533" s="42">
        <v>112.05</v>
      </c>
      <c r="I533" s="42"/>
      <c r="J533" s="48">
        <v>73</v>
      </c>
      <c r="K533" s="48"/>
      <c r="L533" s="40" t="s">
        <v>1199</v>
      </c>
      <c r="M533" s="9" t="str">
        <f t="shared" si="9"/>
        <v/>
      </c>
      <c r="N533" s="56"/>
    </row>
    <row r="534" spans="1:14" x14ac:dyDescent="0.25">
      <c r="A534" s="62" t="s">
        <v>1198</v>
      </c>
      <c r="B534" s="43" t="s">
        <v>84</v>
      </c>
      <c r="C534" s="40" t="s">
        <v>1191</v>
      </c>
      <c r="D534" s="40" t="s">
        <v>15</v>
      </c>
      <c r="E534" s="40" t="s">
        <v>502</v>
      </c>
      <c r="F534" s="13"/>
      <c r="G534" s="41" t="s">
        <v>20</v>
      </c>
      <c r="H534" s="42">
        <v>91.9</v>
      </c>
      <c r="I534" s="42"/>
      <c r="J534" s="48">
        <v>55</v>
      </c>
      <c r="K534" s="48"/>
      <c r="L534" s="40" t="s">
        <v>1197</v>
      </c>
      <c r="M534" s="9" t="str">
        <f t="shared" si="9"/>
        <v/>
      </c>
      <c r="N534" s="56"/>
    </row>
    <row r="535" spans="1:14" x14ac:dyDescent="0.25">
      <c r="A535" s="62" t="s">
        <v>1196</v>
      </c>
      <c r="B535" s="43" t="s">
        <v>84</v>
      </c>
      <c r="C535" s="40" t="s">
        <v>1191</v>
      </c>
      <c r="D535" s="40" t="s">
        <v>77</v>
      </c>
      <c r="E535" s="40" t="s">
        <v>496</v>
      </c>
      <c r="F535" s="13"/>
      <c r="G535" s="41" t="s">
        <v>20</v>
      </c>
      <c r="H535" s="42">
        <v>112.05</v>
      </c>
      <c r="I535" s="42"/>
      <c r="J535" s="48">
        <v>16</v>
      </c>
      <c r="K535" s="48"/>
      <c r="L535" s="40" t="s">
        <v>1195</v>
      </c>
      <c r="M535" s="9" t="str">
        <f t="shared" si="9"/>
        <v/>
      </c>
      <c r="N535" s="56"/>
    </row>
    <row r="536" spans="1:14" x14ac:dyDescent="0.25">
      <c r="A536" s="62" t="s">
        <v>1194</v>
      </c>
      <c r="B536" s="43" t="s">
        <v>84</v>
      </c>
      <c r="C536" s="40" t="s">
        <v>1191</v>
      </c>
      <c r="D536" s="40" t="s">
        <v>77</v>
      </c>
      <c r="E536" s="40" t="s">
        <v>502</v>
      </c>
      <c r="F536" s="13"/>
      <c r="G536" s="41" t="s">
        <v>20</v>
      </c>
      <c r="H536" s="42">
        <v>91.9</v>
      </c>
      <c r="I536" s="42"/>
      <c r="J536" s="48">
        <v>13</v>
      </c>
      <c r="K536" s="48"/>
      <c r="L536" s="40" t="s">
        <v>1193</v>
      </c>
      <c r="M536" s="9" t="str">
        <f t="shared" si="9"/>
        <v/>
      </c>
      <c r="N536" s="56"/>
    </row>
    <row r="537" spans="1:14" x14ac:dyDescent="0.25">
      <c r="A537" s="62" t="s">
        <v>1192</v>
      </c>
      <c r="B537" s="43" t="s">
        <v>84</v>
      </c>
      <c r="C537" s="40" t="s">
        <v>1191</v>
      </c>
      <c r="D537" s="40" t="s">
        <v>77</v>
      </c>
      <c r="E537" s="40" t="s">
        <v>492</v>
      </c>
      <c r="F537" s="13"/>
      <c r="G537" s="41" t="s">
        <v>20</v>
      </c>
      <c r="H537" s="42">
        <v>71.75</v>
      </c>
      <c r="I537" s="42"/>
      <c r="J537" s="48">
        <v>206</v>
      </c>
      <c r="K537" s="48"/>
      <c r="L537" s="40" t="s">
        <v>1190</v>
      </c>
      <c r="M537" s="9" t="str">
        <f t="shared" si="9"/>
        <v/>
      </c>
      <c r="N537" s="56"/>
    </row>
    <row r="538" spans="1:14" x14ac:dyDescent="0.25">
      <c r="A538" s="62" t="s">
        <v>2201</v>
      </c>
      <c r="B538" s="43" t="s">
        <v>85</v>
      </c>
      <c r="C538" s="40" t="s">
        <v>1184</v>
      </c>
      <c r="D538" s="40" t="s">
        <v>15</v>
      </c>
      <c r="E538" s="40" t="s">
        <v>496</v>
      </c>
      <c r="F538" s="13"/>
      <c r="G538" s="41" t="s">
        <v>20</v>
      </c>
      <c r="H538" s="42">
        <v>109</v>
      </c>
      <c r="I538" s="42"/>
      <c r="J538" s="48">
        <v>6</v>
      </c>
      <c r="K538" s="48"/>
      <c r="L538" s="40" t="s">
        <v>2223</v>
      </c>
      <c r="M538" s="9" t="str">
        <f t="shared" si="9"/>
        <v/>
      </c>
      <c r="N538" s="56"/>
    </row>
    <row r="539" spans="1:14" x14ac:dyDescent="0.25">
      <c r="A539" s="62" t="s">
        <v>1189</v>
      </c>
      <c r="B539" s="43" t="s">
        <v>85</v>
      </c>
      <c r="C539" s="40" t="s">
        <v>1184</v>
      </c>
      <c r="D539" s="40" t="s">
        <v>15</v>
      </c>
      <c r="E539" s="40" t="s">
        <v>502</v>
      </c>
      <c r="F539" s="13"/>
      <c r="G539" s="41" t="s">
        <v>20</v>
      </c>
      <c r="H539" s="42">
        <v>86.65</v>
      </c>
      <c r="I539" s="42"/>
      <c r="J539" s="48">
        <v>205</v>
      </c>
      <c r="K539" s="48"/>
      <c r="L539" s="40" t="s">
        <v>1188</v>
      </c>
      <c r="M539" s="9" t="str">
        <f t="shared" si="9"/>
        <v/>
      </c>
      <c r="N539" s="56"/>
    </row>
    <row r="540" spans="1:14" x14ac:dyDescent="0.25">
      <c r="A540" s="62" t="s">
        <v>1187</v>
      </c>
      <c r="B540" s="43" t="s">
        <v>85</v>
      </c>
      <c r="C540" s="40" t="s">
        <v>1184</v>
      </c>
      <c r="D540" s="40" t="s">
        <v>15</v>
      </c>
      <c r="E540" s="40" t="s">
        <v>492</v>
      </c>
      <c r="F540" s="13"/>
      <c r="G540" s="41" t="s">
        <v>20</v>
      </c>
      <c r="H540" s="42">
        <v>69</v>
      </c>
      <c r="I540" s="42"/>
      <c r="J540" s="48">
        <v>27</v>
      </c>
      <c r="K540" s="48"/>
      <c r="L540" s="40" t="s">
        <v>1186</v>
      </c>
      <c r="M540" s="9" t="str">
        <f t="shared" si="9"/>
        <v/>
      </c>
      <c r="N540" s="56"/>
    </row>
    <row r="541" spans="1:14" x14ac:dyDescent="0.25">
      <c r="A541" s="62" t="s">
        <v>2161</v>
      </c>
      <c r="B541" s="43" t="s">
        <v>85</v>
      </c>
      <c r="C541" s="40" t="s">
        <v>1184</v>
      </c>
      <c r="D541" s="40" t="s">
        <v>77</v>
      </c>
      <c r="E541" s="40" t="s">
        <v>496</v>
      </c>
      <c r="F541" s="13"/>
      <c r="G541" s="41" t="s">
        <v>20</v>
      </c>
      <c r="H541" s="42">
        <v>109</v>
      </c>
      <c r="I541" s="42"/>
      <c r="J541" s="48">
        <v>36</v>
      </c>
      <c r="K541" s="48"/>
      <c r="L541" s="40" t="s">
        <v>2182</v>
      </c>
      <c r="M541" s="9" t="str">
        <f t="shared" si="9"/>
        <v/>
      </c>
      <c r="N541" s="56"/>
    </row>
    <row r="542" spans="1:14" x14ac:dyDescent="0.25">
      <c r="A542" s="62" t="s">
        <v>1185</v>
      </c>
      <c r="B542" s="43" t="s">
        <v>85</v>
      </c>
      <c r="C542" s="40" t="s">
        <v>1184</v>
      </c>
      <c r="D542" s="40" t="s">
        <v>77</v>
      </c>
      <c r="E542" s="40" t="s">
        <v>502</v>
      </c>
      <c r="F542" s="13"/>
      <c r="G542" s="41" t="s">
        <v>20</v>
      </c>
      <c r="H542" s="42">
        <v>86.65</v>
      </c>
      <c r="I542" s="42"/>
      <c r="J542" s="48">
        <v>3</v>
      </c>
      <c r="K542" s="48"/>
      <c r="L542" s="40" t="s">
        <v>1183</v>
      </c>
      <c r="M542" s="9" t="str">
        <f t="shared" si="9"/>
        <v/>
      </c>
      <c r="N542" s="56"/>
    </row>
    <row r="543" spans="1:14" x14ac:dyDescent="0.25">
      <c r="A543" s="62" t="s">
        <v>1182</v>
      </c>
      <c r="B543" s="43" t="s">
        <v>86</v>
      </c>
      <c r="C543" s="40" t="s">
        <v>1179</v>
      </c>
      <c r="D543" s="40" t="s">
        <v>77</v>
      </c>
      <c r="E543" s="40" t="s">
        <v>496</v>
      </c>
      <c r="F543" s="13"/>
      <c r="G543" s="41" t="s">
        <v>20</v>
      </c>
      <c r="H543" s="42">
        <v>112.05</v>
      </c>
      <c r="I543" s="42"/>
      <c r="J543" s="48">
        <v>144</v>
      </c>
      <c r="K543" s="48"/>
      <c r="L543" s="40" t="s">
        <v>1181</v>
      </c>
      <c r="M543" s="9" t="str">
        <f t="shared" si="9"/>
        <v/>
      </c>
      <c r="N543" s="56"/>
    </row>
    <row r="544" spans="1:14" x14ac:dyDescent="0.25">
      <c r="A544" s="62" t="s">
        <v>1180</v>
      </c>
      <c r="B544" s="43" t="s">
        <v>86</v>
      </c>
      <c r="C544" s="40" t="s">
        <v>1179</v>
      </c>
      <c r="D544" s="40" t="s">
        <v>77</v>
      </c>
      <c r="E544" s="40" t="s">
        <v>502</v>
      </c>
      <c r="F544" s="13"/>
      <c r="G544" s="41" t="s">
        <v>20</v>
      </c>
      <c r="H544" s="42">
        <v>86.65</v>
      </c>
      <c r="I544" s="42"/>
      <c r="J544" s="48">
        <v>14</v>
      </c>
      <c r="K544" s="48"/>
      <c r="L544" s="40" t="s">
        <v>1178</v>
      </c>
      <c r="M544" s="9" t="str">
        <f t="shared" si="9"/>
        <v/>
      </c>
      <c r="N544" s="56"/>
    </row>
    <row r="545" spans="1:14" x14ac:dyDescent="0.25">
      <c r="A545" s="62" t="s">
        <v>2250</v>
      </c>
      <c r="B545" s="43" t="s">
        <v>87</v>
      </c>
      <c r="C545" s="40" t="s">
        <v>1174</v>
      </c>
      <c r="D545" s="40" t="s">
        <v>15</v>
      </c>
      <c r="E545" s="40" t="s">
        <v>499</v>
      </c>
      <c r="F545" s="13"/>
      <c r="G545" s="41" t="s">
        <v>19</v>
      </c>
      <c r="H545" s="42">
        <v>157.1</v>
      </c>
      <c r="I545" s="42"/>
      <c r="J545" s="48">
        <v>3</v>
      </c>
      <c r="K545" s="48"/>
      <c r="L545" s="40" t="s">
        <v>2274</v>
      </c>
      <c r="M545" s="9" t="str">
        <f t="shared" si="9"/>
        <v/>
      </c>
      <c r="N545" s="56"/>
    </row>
    <row r="546" spans="1:14" x14ac:dyDescent="0.25">
      <c r="A546" s="62" t="s">
        <v>1177</v>
      </c>
      <c r="B546" s="43" t="s">
        <v>87</v>
      </c>
      <c r="C546" s="40" t="s">
        <v>1174</v>
      </c>
      <c r="D546" s="40" t="s">
        <v>15</v>
      </c>
      <c r="E546" s="40" t="s">
        <v>502</v>
      </c>
      <c r="F546" s="13"/>
      <c r="G546" s="41" t="s">
        <v>19</v>
      </c>
      <c r="H546" s="42">
        <v>86.65</v>
      </c>
      <c r="I546" s="42"/>
      <c r="J546" s="48">
        <v>43</v>
      </c>
      <c r="K546" s="48"/>
      <c r="L546" s="40" t="s">
        <v>1176</v>
      </c>
      <c r="M546" s="9" t="str">
        <f t="shared" si="9"/>
        <v/>
      </c>
      <c r="N546" s="56"/>
    </row>
    <row r="547" spans="1:14" x14ac:dyDescent="0.25">
      <c r="A547" s="62" t="s">
        <v>1175</v>
      </c>
      <c r="B547" s="43" t="s">
        <v>87</v>
      </c>
      <c r="C547" s="40" t="s">
        <v>1174</v>
      </c>
      <c r="D547" s="40" t="s">
        <v>15</v>
      </c>
      <c r="E547" s="40" t="s">
        <v>492</v>
      </c>
      <c r="F547" s="13"/>
      <c r="G547" s="41" t="s">
        <v>19</v>
      </c>
      <c r="H547" s="42">
        <v>71.900000000000006</v>
      </c>
      <c r="I547" s="42"/>
      <c r="J547" s="48">
        <v>78</v>
      </c>
      <c r="K547" s="48"/>
      <c r="L547" s="40" t="s">
        <v>1173</v>
      </c>
      <c r="M547" s="9" t="str">
        <f t="shared" si="9"/>
        <v/>
      </c>
      <c r="N547" s="56"/>
    </row>
    <row r="548" spans="1:14" x14ac:dyDescent="0.25">
      <c r="A548" s="62" t="s">
        <v>1172</v>
      </c>
      <c r="B548" s="43" t="s">
        <v>165</v>
      </c>
      <c r="C548" s="40" t="s">
        <v>1171</v>
      </c>
      <c r="D548" s="40" t="s">
        <v>77</v>
      </c>
      <c r="E548" s="40" t="s">
        <v>496</v>
      </c>
      <c r="F548" s="13"/>
      <c r="G548" s="41" t="s">
        <v>19</v>
      </c>
      <c r="H548" s="42">
        <v>112.05</v>
      </c>
      <c r="I548" s="42">
        <v>1.25</v>
      </c>
      <c r="J548" s="48">
        <v>28</v>
      </c>
      <c r="K548" s="48"/>
      <c r="L548" s="40" t="s">
        <v>1170</v>
      </c>
      <c r="M548" s="9" t="str">
        <f t="shared" si="9"/>
        <v/>
      </c>
      <c r="N548" s="56"/>
    </row>
    <row r="549" spans="1:14" x14ac:dyDescent="0.25">
      <c r="A549" s="62" t="s">
        <v>1169</v>
      </c>
      <c r="B549" s="43" t="s">
        <v>130</v>
      </c>
      <c r="C549" s="40" t="s">
        <v>1166</v>
      </c>
      <c r="D549" s="40" t="s">
        <v>15</v>
      </c>
      <c r="E549" s="40" t="s">
        <v>502</v>
      </c>
      <c r="F549" s="13"/>
      <c r="G549" s="41" t="s">
        <v>20</v>
      </c>
      <c r="H549" s="42">
        <v>93.45</v>
      </c>
      <c r="I549" s="42"/>
      <c r="J549" s="48">
        <v>51</v>
      </c>
      <c r="K549" s="48"/>
      <c r="L549" s="40" t="s">
        <v>1168</v>
      </c>
      <c r="M549" s="9" t="str">
        <f t="shared" si="9"/>
        <v/>
      </c>
      <c r="N549" s="56"/>
    </row>
    <row r="550" spans="1:14" x14ac:dyDescent="0.25">
      <c r="A550" s="62" t="s">
        <v>1167</v>
      </c>
      <c r="B550" s="43" t="s">
        <v>130</v>
      </c>
      <c r="C550" s="40" t="s">
        <v>1166</v>
      </c>
      <c r="D550" s="40" t="s">
        <v>15</v>
      </c>
      <c r="E550" s="40" t="s">
        <v>492</v>
      </c>
      <c r="F550" s="13"/>
      <c r="G550" s="41" t="s">
        <v>20</v>
      </c>
      <c r="H550" s="42">
        <v>73.599999999999994</v>
      </c>
      <c r="I550" s="42"/>
      <c r="J550" s="48">
        <v>114</v>
      </c>
      <c r="K550" s="48"/>
      <c r="L550" s="40" t="s">
        <v>1165</v>
      </c>
      <c r="M550" s="9" t="str">
        <f t="shared" si="9"/>
        <v/>
      </c>
      <c r="N550" s="56"/>
    </row>
    <row r="551" spans="1:14" x14ac:dyDescent="0.25">
      <c r="A551" s="62" t="s">
        <v>2251</v>
      </c>
      <c r="B551" s="43" t="s">
        <v>130</v>
      </c>
      <c r="C551" s="40" t="s">
        <v>1166</v>
      </c>
      <c r="D551" s="40" t="s">
        <v>77</v>
      </c>
      <c r="E551" s="40" t="s">
        <v>502</v>
      </c>
      <c r="F551" s="13"/>
      <c r="G551" s="41" t="s">
        <v>20</v>
      </c>
      <c r="H551" s="42">
        <v>93.45</v>
      </c>
      <c r="I551" s="42"/>
      <c r="J551" s="48">
        <v>5</v>
      </c>
      <c r="K551" s="48"/>
      <c r="L551" s="40" t="s">
        <v>2275</v>
      </c>
      <c r="M551" s="9" t="str">
        <f t="shared" si="9"/>
        <v/>
      </c>
      <c r="N551" s="56"/>
    </row>
    <row r="552" spans="1:14" x14ac:dyDescent="0.25">
      <c r="A552" s="62" t="s">
        <v>1164</v>
      </c>
      <c r="B552" s="43" t="s">
        <v>154</v>
      </c>
      <c r="C552" s="40" t="s">
        <v>1163</v>
      </c>
      <c r="D552" s="40" t="s">
        <v>15</v>
      </c>
      <c r="E552" s="40" t="s">
        <v>492</v>
      </c>
      <c r="F552" s="13"/>
      <c r="G552" s="41" t="s">
        <v>15</v>
      </c>
      <c r="H552" s="42">
        <v>82.05</v>
      </c>
      <c r="I552" s="42"/>
      <c r="J552" s="48">
        <v>122</v>
      </c>
      <c r="K552" s="48"/>
      <c r="L552" s="40" t="s">
        <v>1162</v>
      </c>
      <c r="M552" s="9" t="str">
        <f t="shared" si="9"/>
        <v/>
      </c>
      <c r="N552" s="56"/>
    </row>
    <row r="553" spans="1:14" x14ac:dyDescent="0.25">
      <c r="A553" s="62" t="s">
        <v>1161</v>
      </c>
      <c r="B553" s="43" t="s">
        <v>195</v>
      </c>
      <c r="C553" s="40" t="s">
        <v>1160</v>
      </c>
      <c r="D553" s="40" t="s">
        <v>15</v>
      </c>
      <c r="E553" s="40" t="s">
        <v>492</v>
      </c>
      <c r="F553" s="13" t="s">
        <v>244</v>
      </c>
      <c r="G553" s="41" t="s">
        <v>196</v>
      </c>
      <c r="H553" s="42">
        <v>57.35</v>
      </c>
      <c r="I553" s="42"/>
      <c r="J553" s="48">
        <v>66</v>
      </c>
      <c r="K553" s="48"/>
      <c r="L553" s="40" t="s">
        <v>1159</v>
      </c>
      <c r="M553" s="9" t="str">
        <f t="shared" si="9"/>
        <v/>
      </c>
      <c r="N553" s="56"/>
    </row>
    <row r="554" spans="1:14" x14ac:dyDescent="0.25">
      <c r="A554" s="62" t="s">
        <v>1158</v>
      </c>
      <c r="B554" s="43" t="s">
        <v>1157</v>
      </c>
      <c r="C554" s="40" t="s">
        <v>1156</v>
      </c>
      <c r="D554" s="40" t="s">
        <v>15</v>
      </c>
      <c r="E554" s="40" t="s">
        <v>507</v>
      </c>
      <c r="F554" s="13" t="s">
        <v>244</v>
      </c>
      <c r="G554" s="41" t="s">
        <v>167</v>
      </c>
      <c r="H554" s="42">
        <v>34</v>
      </c>
      <c r="I554" s="42">
        <v>2</v>
      </c>
      <c r="J554" s="48">
        <v>389</v>
      </c>
      <c r="K554" s="48"/>
      <c r="L554" s="40" t="s">
        <v>1155</v>
      </c>
      <c r="M554" s="9" t="str">
        <f t="shared" ref="M554:M617" si="10">IF(N554="","",H554-($M$7*H554))</f>
        <v/>
      </c>
      <c r="N554" s="56"/>
    </row>
    <row r="555" spans="1:14" x14ac:dyDescent="0.25">
      <c r="A555" s="62" t="s">
        <v>1154</v>
      </c>
      <c r="B555" s="43" t="s">
        <v>1151</v>
      </c>
      <c r="C555" s="40" t="s">
        <v>1150</v>
      </c>
      <c r="D555" s="40" t="s">
        <v>15</v>
      </c>
      <c r="E555" s="40" t="s">
        <v>492</v>
      </c>
      <c r="F555" s="13" t="s">
        <v>244</v>
      </c>
      <c r="G555" s="41" t="s">
        <v>145</v>
      </c>
      <c r="H555" s="42">
        <v>57.35</v>
      </c>
      <c r="I555" s="42"/>
      <c r="J555" s="48">
        <v>224</v>
      </c>
      <c r="K555" s="48"/>
      <c r="L555" s="40" t="s">
        <v>1153</v>
      </c>
      <c r="M555" s="9" t="str">
        <f t="shared" si="10"/>
        <v/>
      </c>
      <c r="N555" s="56"/>
    </row>
    <row r="556" spans="1:14" x14ac:dyDescent="0.25">
      <c r="A556" s="62" t="s">
        <v>1152</v>
      </c>
      <c r="B556" s="43" t="s">
        <v>1151</v>
      </c>
      <c r="C556" s="40" t="s">
        <v>1150</v>
      </c>
      <c r="D556" s="40" t="s">
        <v>15</v>
      </c>
      <c r="E556" s="40" t="s">
        <v>507</v>
      </c>
      <c r="F556" s="13" t="s">
        <v>244</v>
      </c>
      <c r="G556" s="41" t="s">
        <v>145</v>
      </c>
      <c r="H556" s="42">
        <v>34</v>
      </c>
      <c r="I556" s="42"/>
      <c r="J556" s="48">
        <v>108</v>
      </c>
      <c r="K556" s="48"/>
      <c r="L556" s="40" t="s">
        <v>1149</v>
      </c>
      <c r="M556" s="9" t="str">
        <f t="shared" si="10"/>
        <v/>
      </c>
      <c r="N556" s="56"/>
    </row>
    <row r="557" spans="1:14" x14ac:dyDescent="0.25">
      <c r="A557" s="62" t="s">
        <v>1148</v>
      </c>
      <c r="B557" s="43" t="s">
        <v>155</v>
      </c>
      <c r="C557" s="40" t="s">
        <v>1147</v>
      </c>
      <c r="D557" s="40" t="s">
        <v>15</v>
      </c>
      <c r="E557" s="40" t="s">
        <v>492</v>
      </c>
      <c r="F557" s="13" t="s">
        <v>244</v>
      </c>
      <c r="G557" s="41" t="s">
        <v>156</v>
      </c>
      <c r="H557" s="42">
        <v>57.35</v>
      </c>
      <c r="I557" s="42"/>
      <c r="J557" s="48">
        <v>56</v>
      </c>
      <c r="K557" s="48"/>
      <c r="L557" s="40" t="s">
        <v>1146</v>
      </c>
      <c r="M557" s="9" t="str">
        <f t="shared" si="10"/>
        <v/>
      </c>
      <c r="N557" s="56"/>
    </row>
    <row r="558" spans="1:14" x14ac:dyDescent="0.25">
      <c r="A558" s="62" t="s">
        <v>1145</v>
      </c>
      <c r="B558" s="43" t="s">
        <v>148</v>
      </c>
      <c r="C558" s="40" t="s">
        <v>1142</v>
      </c>
      <c r="D558" s="40" t="s">
        <v>15</v>
      </c>
      <c r="E558" s="40" t="s">
        <v>492</v>
      </c>
      <c r="F558" s="13" t="s">
        <v>244</v>
      </c>
      <c r="G558" s="41" t="s">
        <v>149</v>
      </c>
      <c r="H558" s="42">
        <v>57.35</v>
      </c>
      <c r="I558" s="42"/>
      <c r="J558" s="48">
        <v>266</v>
      </c>
      <c r="K558" s="48"/>
      <c r="L558" s="40" t="s">
        <v>1144</v>
      </c>
      <c r="M558" s="9" t="str">
        <f t="shared" si="10"/>
        <v/>
      </c>
      <c r="N558" s="56"/>
    </row>
    <row r="559" spans="1:14" x14ac:dyDescent="0.25">
      <c r="A559" s="62" t="s">
        <v>1143</v>
      </c>
      <c r="B559" s="43" t="s">
        <v>148</v>
      </c>
      <c r="C559" s="40" t="s">
        <v>1142</v>
      </c>
      <c r="D559" s="40" t="s">
        <v>15</v>
      </c>
      <c r="E559" s="40" t="s">
        <v>507</v>
      </c>
      <c r="F559" s="13" t="s">
        <v>244</v>
      </c>
      <c r="G559" s="41" t="s">
        <v>149</v>
      </c>
      <c r="H559" s="42">
        <v>34</v>
      </c>
      <c r="I559" s="42"/>
      <c r="J559" s="11">
        <v>500</v>
      </c>
      <c r="K559" s="48"/>
      <c r="L559" s="40" t="s">
        <v>1141</v>
      </c>
      <c r="M559" s="9" t="str">
        <f t="shared" si="10"/>
        <v/>
      </c>
      <c r="N559" s="56"/>
    </row>
    <row r="560" spans="1:14" x14ac:dyDescent="0.25">
      <c r="A560" s="62" t="s">
        <v>1140</v>
      </c>
      <c r="B560" s="43" t="s">
        <v>166</v>
      </c>
      <c r="C560" s="40" t="s">
        <v>1137</v>
      </c>
      <c r="D560" s="40" t="s">
        <v>15</v>
      </c>
      <c r="E560" s="40" t="s">
        <v>492</v>
      </c>
      <c r="F560" s="13" t="s">
        <v>244</v>
      </c>
      <c r="G560" s="41" t="s">
        <v>157</v>
      </c>
      <c r="H560" s="42">
        <v>57.35</v>
      </c>
      <c r="I560" s="42"/>
      <c r="J560" s="48">
        <v>388</v>
      </c>
      <c r="K560" s="48"/>
      <c r="L560" s="40" t="s">
        <v>1139</v>
      </c>
      <c r="M560" s="9" t="str">
        <f t="shared" si="10"/>
        <v/>
      </c>
      <c r="N560" s="56"/>
    </row>
    <row r="561" spans="1:14" x14ac:dyDescent="0.25">
      <c r="A561" s="62" t="s">
        <v>1138</v>
      </c>
      <c r="B561" s="43" t="s">
        <v>166</v>
      </c>
      <c r="C561" s="40" t="s">
        <v>1137</v>
      </c>
      <c r="D561" s="40" t="s">
        <v>15</v>
      </c>
      <c r="E561" s="40" t="s">
        <v>507</v>
      </c>
      <c r="F561" s="13" t="s">
        <v>244</v>
      </c>
      <c r="G561" s="41" t="s">
        <v>157</v>
      </c>
      <c r="H561" s="42">
        <v>34</v>
      </c>
      <c r="I561" s="42"/>
      <c r="J561" s="48">
        <v>19</v>
      </c>
      <c r="K561" s="48"/>
      <c r="L561" s="40" t="s">
        <v>1136</v>
      </c>
      <c r="M561" s="9" t="str">
        <f t="shared" si="10"/>
        <v/>
      </c>
      <c r="N561" s="56"/>
    </row>
    <row r="562" spans="1:14" x14ac:dyDescent="0.25">
      <c r="A562" s="62" t="s">
        <v>1135</v>
      </c>
      <c r="B562" s="43" t="s">
        <v>146</v>
      </c>
      <c r="C562" s="40" t="s">
        <v>1134</v>
      </c>
      <c r="D562" s="40" t="s">
        <v>15</v>
      </c>
      <c r="E562" s="40" t="s">
        <v>507</v>
      </c>
      <c r="F562" s="13" t="s">
        <v>244</v>
      </c>
      <c r="G562" s="41" t="s">
        <v>147</v>
      </c>
      <c r="H562" s="42">
        <v>34</v>
      </c>
      <c r="I562" s="42"/>
      <c r="J562" s="48">
        <v>154</v>
      </c>
      <c r="K562" s="48"/>
      <c r="L562" s="40" t="s">
        <v>1133</v>
      </c>
      <c r="M562" s="9" t="str">
        <f t="shared" si="10"/>
        <v/>
      </c>
      <c r="N562" s="56"/>
    </row>
    <row r="563" spans="1:14" x14ac:dyDescent="0.25">
      <c r="A563" s="62" t="s">
        <v>1132</v>
      </c>
      <c r="B563" s="43" t="s">
        <v>81</v>
      </c>
      <c r="C563" s="40" t="s">
        <v>1131</v>
      </c>
      <c r="D563" s="40" t="s">
        <v>80</v>
      </c>
      <c r="E563" s="40" t="s">
        <v>831</v>
      </c>
      <c r="F563" s="13" t="s">
        <v>244</v>
      </c>
      <c r="G563" s="41" t="s">
        <v>20</v>
      </c>
      <c r="H563" s="42">
        <v>111.3</v>
      </c>
      <c r="I563" s="42">
        <v>1</v>
      </c>
      <c r="J563" s="48">
        <v>296</v>
      </c>
      <c r="K563" s="48"/>
      <c r="L563" s="40" t="s">
        <v>1130</v>
      </c>
      <c r="M563" s="9" t="str">
        <f t="shared" si="10"/>
        <v/>
      </c>
      <c r="N563" s="56"/>
    </row>
    <row r="564" spans="1:14" x14ac:dyDescent="0.25">
      <c r="A564" s="62" t="s">
        <v>1129</v>
      </c>
      <c r="B564" s="43" t="s">
        <v>90</v>
      </c>
      <c r="C564" s="40" t="s">
        <v>1125</v>
      </c>
      <c r="D564" s="40" t="s">
        <v>80</v>
      </c>
      <c r="E564" s="40" t="s">
        <v>1128</v>
      </c>
      <c r="F564" s="13"/>
      <c r="G564" s="41" t="s">
        <v>20</v>
      </c>
      <c r="H564" s="42">
        <v>136.25</v>
      </c>
      <c r="I564" s="42"/>
      <c r="J564" s="48">
        <v>86</v>
      </c>
      <c r="K564" s="48"/>
      <c r="L564" s="40" t="s">
        <v>1127</v>
      </c>
      <c r="M564" s="9" t="str">
        <f t="shared" si="10"/>
        <v/>
      </c>
      <c r="N564" s="56"/>
    </row>
    <row r="565" spans="1:14" x14ac:dyDescent="0.25">
      <c r="A565" s="62" t="s">
        <v>1126</v>
      </c>
      <c r="B565" s="43" t="s">
        <v>90</v>
      </c>
      <c r="C565" s="40" t="s">
        <v>1125</v>
      </c>
      <c r="D565" s="40" t="s">
        <v>80</v>
      </c>
      <c r="E565" s="40" t="s">
        <v>831</v>
      </c>
      <c r="F565" s="13" t="s">
        <v>244</v>
      </c>
      <c r="G565" s="41" t="s">
        <v>20</v>
      </c>
      <c r="H565" s="42">
        <v>113.9</v>
      </c>
      <c r="I565" s="42"/>
      <c r="J565" s="48">
        <v>289</v>
      </c>
      <c r="K565" s="48"/>
      <c r="L565" s="40" t="s">
        <v>1124</v>
      </c>
      <c r="M565" s="9" t="str">
        <f t="shared" si="10"/>
        <v/>
      </c>
      <c r="N565" s="56"/>
    </row>
    <row r="566" spans="1:14" x14ac:dyDescent="0.25">
      <c r="A566" s="62" t="s">
        <v>316</v>
      </c>
      <c r="B566" s="43" t="s">
        <v>197</v>
      </c>
      <c r="C566" s="40" t="s">
        <v>315</v>
      </c>
      <c r="D566" s="40" t="s">
        <v>15</v>
      </c>
      <c r="E566" s="40" t="s">
        <v>251</v>
      </c>
      <c r="F566" s="13"/>
      <c r="G566" s="41" t="s">
        <v>16</v>
      </c>
      <c r="H566" s="42">
        <v>41.05</v>
      </c>
      <c r="I566" s="42">
        <v>1.5</v>
      </c>
      <c r="J566" s="11">
        <v>500</v>
      </c>
      <c r="K566" s="48"/>
      <c r="L566" s="40" t="s">
        <v>314</v>
      </c>
      <c r="M566" s="9" t="str">
        <f t="shared" si="10"/>
        <v/>
      </c>
      <c r="N566" s="56"/>
    </row>
    <row r="567" spans="1:14" x14ac:dyDescent="0.25">
      <c r="A567" s="62" t="s">
        <v>313</v>
      </c>
      <c r="B567" s="43" t="s">
        <v>312</v>
      </c>
      <c r="C567" s="40" t="s">
        <v>311</v>
      </c>
      <c r="D567" s="40" t="s">
        <v>15</v>
      </c>
      <c r="E567" s="40" t="s">
        <v>251</v>
      </c>
      <c r="F567" s="13"/>
      <c r="G567" s="41" t="s">
        <v>16</v>
      </c>
      <c r="H567" s="42">
        <v>41.05</v>
      </c>
      <c r="I567" s="42"/>
      <c r="J567" s="48">
        <v>343</v>
      </c>
      <c r="K567" s="48"/>
      <c r="L567" s="40" t="s">
        <v>310</v>
      </c>
      <c r="M567" s="9" t="str">
        <f t="shared" si="10"/>
        <v/>
      </c>
      <c r="N567" s="56"/>
    </row>
    <row r="568" spans="1:14" x14ac:dyDescent="0.25">
      <c r="A568" s="62" t="s">
        <v>309</v>
      </c>
      <c r="B568" s="43" t="s">
        <v>94</v>
      </c>
      <c r="C568" s="40" t="s">
        <v>308</v>
      </c>
      <c r="D568" s="40" t="s">
        <v>15</v>
      </c>
      <c r="E568" s="40" t="s">
        <v>251</v>
      </c>
      <c r="F568" s="13"/>
      <c r="G568" s="41" t="s">
        <v>16</v>
      </c>
      <c r="H568" s="42">
        <v>35.200000000000003</v>
      </c>
      <c r="I568" s="42"/>
      <c r="J568" s="48">
        <v>254</v>
      </c>
      <c r="K568" s="48"/>
      <c r="L568" s="40" t="s">
        <v>307</v>
      </c>
      <c r="M568" s="9" t="str">
        <f t="shared" si="10"/>
        <v/>
      </c>
      <c r="N568" s="56"/>
    </row>
    <row r="569" spans="1:14" x14ac:dyDescent="0.25">
      <c r="A569" s="62" t="s">
        <v>306</v>
      </c>
      <c r="B569" s="43" t="s">
        <v>305</v>
      </c>
      <c r="C569" s="40" t="s">
        <v>304</v>
      </c>
      <c r="D569" s="40" t="s">
        <v>15</v>
      </c>
      <c r="E569" s="40" t="s">
        <v>251</v>
      </c>
      <c r="F569" s="13"/>
      <c r="G569" s="41" t="s">
        <v>16</v>
      </c>
      <c r="H569" s="42">
        <v>41.5</v>
      </c>
      <c r="I569" s="42">
        <v>1.75</v>
      </c>
      <c r="J569" s="48">
        <v>93</v>
      </c>
      <c r="K569" s="48"/>
      <c r="L569" s="40" t="s">
        <v>303</v>
      </c>
      <c r="M569" s="9" t="str">
        <f t="shared" si="10"/>
        <v/>
      </c>
      <c r="N569" s="56"/>
    </row>
    <row r="570" spans="1:14" x14ac:dyDescent="0.25">
      <c r="A570" s="62" t="s">
        <v>2439</v>
      </c>
      <c r="B570" s="43" t="s">
        <v>2437</v>
      </c>
      <c r="C570" s="40" t="s">
        <v>2438</v>
      </c>
      <c r="D570" s="40" t="s">
        <v>15</v>
      </c>
      <c r="E570" s="40" t="s">
        <v>620</v>
      </c>
      <c r="F570" s="13"/>
      <c r="G570" s="41" t="s">
        <v>16</v>
      </c>
      <c r="H570" s="42">
        <v>176</v>
      </c>
      <c r="I570" s="42">
        <v>1.75</v>
      </c>
      <c r="J570" s="48">
        <v>3</v>
      </c>
      <c r="K570" s="48"/>
      <c r="L570" s="40" t="s">
        <v>2440</v>
      </c>
      <c r="M570" s="9" t="str">
        <f t="shared" si="10"/>
        <v/>
      </c>
      <c r="N570" s="56"/>
    </row>
    <row r="571" spans="1:14" x14ac:dyDescent="0.25">
      <c r="A571" s="62" t="s">
        <v>2202</v>
      </c>
      <c r="B571" s="43" t="s">
        <v>2203</v>
      </c>
      <c r="C571" s="40" t="s">
        <v>2204</v>
      </c>
      <c r="D571" s="40" t="s">
        <v>15</v>
      </c>
      <c r="E571" s="40" t="s">
        <v>251</v>
      </c>
      <c r="F571" s="13"/>
      <c r="G571" s="41" t="s">
        <v>16</v>
      </c>
      <c r="H571" s="42">
        <v>39.799999999999997</v>
      </c>
      <c r="I571" s="42">
        <v>1.85</v>
      </c>
      <c r="J571" s="48">
        <v>66</v>
      </c>
      <c r="K571" s="48"/>
      <c r="L571" s="40" t="s">
        <v>2224</v>
      </c>
      <c r="M571" s="9" t="str">
        <f t="shared" si="10"/>
        <v/>
      </c>
      <c r="N571" s="56"/>
    </row>
    <row r="572" spans="1:14" x14ac:dyDescent="0.25">
      <c r="A572" s="62" t="s">
        <v>1123</v>
      </c>
      <c r="B572" s="43" t="s">
        <v>1122</v>
      </c>
      <c r="C572" s="40" t="s">
        <v>1121</v>
      </c>
      <c r="D572" s="40" t="s">
        <v>15</v>
      </c>
      <c r="E572" s="40" t="s">
        <v>492</v>
      </c>
      <c r="F572" s="13"/>
      <c r="G572" s="41" t="s">
        <v>20</v>
      </c>
      <c r="H572" s="42">
        <v>80.3</v>
      </c>
      <c r="I572" s="42"/>
      <c r="J572" s="48">
        <v>2</v>
      </c>
      <c r="K572" s="48"/>
      <c r="L572" s="40" t="s">
        <v>1120</v>
      </c>
      <c r="M572" s="9" t="str">
        <f t="shared" si="10"/>
        <v/>
      </c>
      <c r="N572" s="56"/>
    </row>
    <row r="573" spans="1:14" x14ac:dyDescent="0.25">
      <c r="A573" s="62" t="s">
        <v>302</v>
      </c>
      <c r="B573" s="43" t="s">
        <v>301</v>
      </c>
      <c r="C573" s="40" t="s">
        <v>300</v>
      </c>
      <c r="D573" s="40" t="s">
        <v>15</v>
      </c>
      <c r="E573" s="40" t="s">
        <v>251</v>
      </c>
      <c r="F573" s="13" t="s">
        <v>244</v>
      </c>
      <c r="G573" s="41" t="s">
        <v>20</v>
      </c>
      <c r="H573" s="42">
        <v>38.4</v>
      </c>
      <c r="I573" s="42">
        <v>1.5</v>
      </c>
      <c r="J573" s="48">
        <v>349</v>
      </c>
      <c r="K573" s="48"/>
      <c r="L573" s="40" t="s">
        <v>299</v>
      </c>
      <c r="M573" s="9" t="str">
        <f t="shared" si="10"/>
        <v/>
      </c>
      <c r="N573" s="56"/>
    </row>
    <row r="574" spans="1:14" x14ac:dyDescent="0.25">
      <c r="A574" s="62" t="s">
        <v>1119</v>
      </c>
      <c r="B574" s="43" t="s">
        <v>1117</v>
      </c>
      <c r="C574" s="40" t="s">
        <v>1116</v>
      </c>
      <c r="D574" s="40" t="s">
        <v>15</v>
      </c>
      <c r="E574" s="40" t="s">
        <v>496</v>
      </c>
      <c r="F574" s="13" t="s">
        <v>244</v>
      </c>
      <c r="G574" s="41" t="s">
        <v>16</v>
      </c>
      <c r="H574" s="42">
        <v>126.4</v>
      </c>
      <c r="I574" s="42">
        <v>1</v>
      </c>
      <c r="J574" s="48">
        <v>73</v>
      </c>
      <c r="K574" s="48"/>
      <c r="L574" s="40" t="s">
        <v>1118</v>
      </c>
      <c r="M574" s="9" t="str">
        <f t="shared" si="10"/>
        <v/>
      </c>
      <c r="N574" s="56"/>
    </row>
    <row r="575" spans="1:14" x14ac:dyDescent="0.25">
      <c r="A575" s="62" t="s">
        <v>298</v>
      </c>
      <c r="B575" s="43" t="s">
        <v>237</v>
      </c>
      <c r="C575" s="40" t="s">
        <v>297</v>
      </c>
      <c r="D575" s="40" t="s">
        <v>15</v>
      </c>
      <c r="E575" s="40" t="s">
        <v>251</v>
      </c>
      <c r="F575" s="13" t="s">
        <v>244</v>
      </c>
      <c r="G575" s="41" t="s">
        <v>16</v>
      </c>
      <c r="H575" s="42">
        <v>38.4</v>
      </c>
      <c r="I575" s="42">
        <v>3</v>
      </c>
      <c r="J575" s="48">
        <v>228</v>
      </c>
      <c r="K575" s="48"/>
      <c r="L575" s="40" t="s">
        <v>296</v>
      </c>
      <c r="M575" s="9" t="str">
        <f t="shared" si="10"/>
        <v/>
      </c>
      <c r="N575" s="56"/>
    </row>
    <row r="576" spans="1:14" x14ac:dyDescent="0.25">
      <c r="A576" s="62" t="s">
        <v>2387</v>
      </c>
      <c r="B576" s="43" t="s">
        <v>95</v>
      </c>
      <c r="C576" s="40" t="s">
        <v>294</v>
      </c>
      <c r="D576" s="40" t="s">
        <v>15</v>
      </c>
      <c r="E576" s="40" t="s">
        <v>649</v>
      </c>
      <c r="F576" s="13"/>
      <c r="G576" s="41" t="s">
        <v>16</v>
      </c>
      <c r="H576" s="42">
        <v>67</v>
      </c>
      <c r="I576" s="42"/>
      <c r="J576" s="48">
        <v>74</v>
      </c>
      <c r="K576" s="48"/>
      <c r="L576" s="40" t="s">
        <v>2388</v>
      </c>
      <c r="M576" s="9" t="str">
        <f t="shared" si="10"/>
        <v/>
      </c>
      <c r="N576" s="56"/>
    </row>
    <row r="577" spans="1:14" x14ac:dyDescent="0.25">
      <c r="A577" s="62" t="s">
        <v>295</v>
      </c>
      <c r="B577" s="43" t="s">
        <v>95</v>
      </c>
      <c r="C577" s="40" t="s">
        <v>294</v>
      </c>
      <c r="D577" s="40" t="s">
        <v>15</v>
      </c>
      <c r="E577" s="40" t="s">
        <v>251</v>
      </c>
      <c r="F577" s="13"/>
      <c r="G577" s="41" t="s">
        <v>16</v>
      </c>
      <c r="H577" s="42">
        <v>38.4</v>
      </c>
      <c r="I577" s="42"/>
      <c r="J577" s="48">
        <v>263</v>
      </c>
      <c r="K577" s="48"/>
      <c r="L577" s="40" t="s">
        <v>293</v>
      </c>
      <c r="M577" s="9" t="str">
        <f t="shared" si="10"/>
        <v/>
      </c>
      <c r="N577" s="56"/>
    </row>
    <row r="578" spans="1:14" x14ac:dyDescent="0.25">
      <c r="A578" s="62" t="s">
        <v>1114</v>
      </c>
      <c r="B578" s="43" t="s">
        <v>1111</v>
      </c>
      <c r="C578" s="40" t="s">
        <v>1110</v>
      </c>
      <c r="D578" s="40" t="s">
        <v>15</v>
      </c>
      <c r="E578" s="40" t="s">
        <v>649</v>
      </c>
      <c r="F578" s="13" t="s">
        <v>244</v>
      </c>
      <c r="G578" s="41" t="s">
        <v>17</v>
      </c>
      <c r="H578" s="42">
        <v>94.7</v>
      </c>
      <c r="I578" s="42"/>
      <c r="J578" s="48">
        <v>33</v>
      </c>
      <c r="K578" s="48"/>
      <c r="L578" s="40" t="s">
        <v>1113</v>
      </c>
      <c r="M578" s="9" t="str">
        <f t="shared" si="10"/>
        <v/>
      </c>
      <c r="N578" s="56"/>
    </row>
    <row r="579" spans="1:14" x14ac:dyDescent="0.25">
      <c r="A579" s="62" t="s">
        <v>1112</v>
      </c>
      <c r="B579" s="43" t="s">
        <v>1111</v>
      </c>
      <c r="C579" s="40" t="s">
        <v>1110</v>
      </c>
      <c r="D579" s="40" t="s">
        <v>15</v>
      </c>
      <c r="E579" s="40" t="s">
        <v>507</v>
      </c>
      <c r="F579" s="13" t="s">
        <v>244</v>
      </c>
      <c r="G579" s="41" t="s">
        <v>17</v>
      </c>
      <c r="H579" s="42">
        <v>48.9</v>
      </c>
      <c r="I579" s="42"/>
      <c r="J579" s="48">
        <v>3</v>
      </c>
      <c r="K579" s="48"/>
      <c r="L579" s="40" t="s">
        <v>1109</v>
      </c>
      <c r="M579" s="9" t="str">
        <f t="shared" si="10"/>
        <v/>
      </c>
      <c r="N579" s="56"/>
    </row>
    <row r="580" spans="1:14" x14ac:dyDescent="0.25">
      <c r="A580" s="62" t="s">
        <v>1108</v>
      </c>
      <c r="B580" s="43" t="s">
        <v>1107</v>
      </c>
      <c r="C580" s="40" t="s">
        <v>1106</v>
      </c>
      <c r="D580" s="40" t="s">
        <v>15</v>
      </c>
      <c r="E580" s="40" t="s">
        <v>1105</v>
      </c>
      <c r="F580" s="13"/>
      <c r="G580" s="41" t="s">
        <v>19</v>
      </c>
      <c r="H580" s="42">
        <v>169.95</v>
      </c>
      <c r="I580" s="42"/>
      <c r="J580" s="48">
        <v>3</v>
      </c>
      <c r="K580" s="48"/>
      <c r="L580" s="40" t="s">
        <v>1104</v>
      </c>
      <c r="M580" s="9" t="str">
        <f t="shared" si="10"/>
        <v/>
      </c>
      <c r="N580" s="56"/>
    </row>
    <row r="581" spans="1:14" x14ac:dyDescent="0.25">
      <c r="A581" s="62" t="s">
        <v>2349</v>
      </c>
      <c r="B581" s="43" t="s">
        <v>2350</v>
      </c>
      <c r="C581" s="40" t="s">
        <v>2351</v>
      </c>
      <c r="D581" s="40" t="s">
        <v>15</v>
      </c>
      <c r="E581" s="40" t="s">
        <v>1954</v>
      </c>
      <c r="F581" s="13"/>
      <c r="G581" s="41" t="s">
        <v>20</v>
      </c>
      <c r="H581" s="42">
        <v>186.05</v>
      </c>
      <c r="I581" s="42"/>
      <c r="J581" s="48">
        <v>1</v>
      </c>
      <c r="K581" s="48"/>
      <c r="L581" s="40" t="s">
        <v>2352</v>
      </c>
      <c r="M581" s="9" t="str">
        <f t="shared" si="10"/>
        <v/>
      </c>
      <c r="N581" s="56"/>
    </row>
    <row r="582" spans="1:14" ht="15.75" x14ac:dyDescent="0.25">
      <c r="A582" s="62" t="s">
        <v>2389</v>
      </c>
      <c r="B582" s="43" t="s">
        <v>2350</v>
      </c>
      <c r="C582" s="40" t="s">
        <v>2351</v>
      </c>
      <c r="D582" s="40" t="s">
        <v>15</v>
      </c>
      <c r="E582" s="40" t="s">
        <v>2325</v>
      </c>
      <c r="F582" s="50"/>
      <c r="G582" s="41" t="s">
        <v>20</v>
      </c>
      <c r="H582" s="42">
        <v>174</v>
      </c>
      <c r="I582" s="42"/>
      <c r="J582" s="48">
        <v>1</v>
      </c>
      <c r="K582" s="48"/>
      <c r="L582" s="40" t="s">
        <v>2390</v>
      </c>
      <c r="M582" s="9" t="str">
        <f t="shared" si="10"/>
        <v/>
      </c>
      <c r="N582" s="56"/>
    </row>
    <row r="583" spans="1:14" ht="15.75" x14ac:dyDescent="0.25">
      <c r="A583" s="62" t="s">
        <v>2391</v>
      </c>
      <c r="B583" s="43" t="s">
        <v>2392</v>
      </c>
      <c r="C583" s="40" t="s">
        <v>2393</v>
      </c>
      <c r="D583" s="40" t="s">
        <v>15</v>
      </c>
      <c r="E583" s="40" t="s">
        <v>1094</v>
      </c>
      <c r="F583" s="50"/>
      <c r="G583" s="41" t="s">
        <v>19</v>
      </c>
      <c r="H583" s="42">
        <v>185</v>
      </c>
      <c r="I583" s="42"/>
      <c r="J583" s="48">
        <v>1</v>
      </c>
      <c r="K583" s="48"/>
      <c r="L583" s="40" t="s">
        <v>2394</v>
      </c>
      <c r="M583" s="9" t="str">
        <f t="shared" si="10"/>
        <v/>
      </c>
      <c r="N583" s="56"/>
    </row>
    <row r="584" spans="1:14" ht="15.75" x14ac:dyDescent="0.25">
      <c r="A584" s="62" t="s">
        <v>2353</v>
      </c>
      <c r="B584" s="43" t="s">
        <v>2354</v>
      </c>
      <c r="C584" s="40" t="s">
        <v>2355</v>
      </c>
      <c r="D584" s="40" t="s">
        <v>15</v>
      </c>
      <c r="E584" s="40" t="s">
        <v>1094</v>
      </c>
      <c r="F584" s="50"/>
      <c r="G584" s="41" t="s">
        <v>16</v>
      </c>
      <c r="H584" s="42">
        <v>155.85</v>
      </c>
      <c r="I584" s="42"/>
      <c r="J584" s="48">
        <v>3</v>
      </c>
      <c r="K584" s="48"/>
      <c r="L584" s="40" t="s">
        <v>2395</v>
      </c>
      <c r="M584" s="9" t="str">
        <f t="shared" si="10"/>
        <v/>
      </c>
      <c r="N584" s="56"/>
    </row>
    <row r="585" spans="1:14" ht="15.75" x14ac:dyDescent="0.25">
      <c r="A585" s="62" t="s">
        <v>2356</v>
      </c>
      <c r="B585" s="43" t="s">
        <v>2354</v>
      </c>
      <c r="C585" s="40" t="s">
        <v>2355</v>
      </c>
      <c r="D585" s="40" t="s">
        <v>15</v>
      </c>
      <c r="E585" s="40" t="s">
        <v>2325</v>
      </c>
      <c r="F585" s="50"/>
      <c r="G585" s="41" t="s">
        <v>16</v>
      </c>
      <c r="H585" s="42">
        <v>148</v>
      </c>
      <c r="I585" s="42"/>
      <c r="J585" s="48">
        <v>25</v>
      </c>
      <c r="K585" s="48"/>
      <c r="L585" s="40" t="s">
        <v>2396</v>
      </c>
      <c r="M585" s="9" t="str">
        <f t="shared" si="10"/>
        <v/>
      </c>
      <c r="N585" s="56"/>
    </row>
    <row r="586" spans="1:14" x14ac:dyDescent="0.25">
      <c r="A586" s="62" t="s">
        <v>1103</v>
      </c>
      <c r="B586" s="43" t="s">
        <v>1102</v>
      </c>
      <c r="C586" s="40" t="s">
        <v>1101</v>
      </c>
      <c r="D586" s="40" t="s">
        <v>15</v>
      </c>
      <c r="E586" s="40" t="s">
        <v>1100</v>
      </c>
      <c r="F586" s="13"/>
      <c r="G586" s="41" t="s">
        <v>22</v>
      </c>
      <c r="H586" s="42">
        <v>90.4</v>
      </c>
      <c r="I586" s="42"/>
      <c r="J586" s="48">
        <v>2</v>
      </c>
      <c r="K586" s="48">
        <v>6</v>
      </c>
      <c r="L586" s="40" t="s">
        <v>1099</v>
      </c>
      <c r="M586" s="9" t="str">
        <f t="shared" si="10"/>
        <v/>
      </c>
      <c r="N586" s="56"/>
    </row>
    <row r="587" spans="1:14" x14ac:dyDescent="0.25">
      <c r="A587" s="62" t="s">
        <v>1098</v>
      </c>
      <c r="B587" s="43" t="s">
        <v>1093</v>
      </c>
      <c r="C587" s="40" t="s">
        <v>1092</v>
      </c>
      <c r="D587" s="40" t="s">
        <v>15</v>
      </c>
      <c r="E587" s="40" t="s">
        <v>1097</v>
      </c>
      <c r="F587" s="13"/>
      <c r="G587" s="41" t="s">
        <v>20</v>
      </c>
      <c r="H587" s="42">
        <v>212.05</v>
      </c>
      <c r="I587" s="42"/>
      <c r="J587" s="48">
        <v>11</v>
      </c>
      <c r="K587" s="48"/>
      <c r="L587" s="40" t="s">
        <v>1096</v>
      </c>
      <c r="M587" s="9" t="str">
        <f t="shared" si="10"/>
        <v/>
      </c>
      <c r="N587" s="56"/>
    </row>
    <row r="588" spans="1:14" ht="15.75" x14ac:dyDescent="0.25">
      <c r="A588" s="62" t="s">
        <v>2357</v>
      </c>
      <c r="B588" s="43" t="s">
        <v>2358</v>
      </c>
      <c r="C588" s="40" t="s">
        <v>2359</v>
      </c>
      <c r="D588" s="40" t="s">
        <v>15</v>
      </c>
      <c r="E588" s="40" t="s">
        <v>1094</v>
      </c>
      <c r="F588" s="50"/>
      <c r="G588" s="41" t="s">
        <v>20</v>
      </c>
      <c r="H588" s="42">
        <v>155.85</v>
      </c>
      <c r="I588" s="42"/>
      <c r="J588" s="48">
        <v>2</v>
      </c>
      <c r="K588" s="48"/>
      <c r="L588" s="40" t="s">
        <v>2360</v>
      </c>
      <c r="M588" s="9" t="str">
        <f t="shared" si="10"/>
        <v/>
      </c>
      <c r="N588" s="56"/>
    </row>
    <row r="589" spans="1:14" x14ac:dyDescent="0.25">
      <c r="A589" s="62" t="s">
        <v>2205</v>
      </c>
      <c r="B589" s="43" t="s">
        <v>292</v>
      </c>
      <c r="C589" s="40" t="s">
        <v>291</v>
      </c>
      <c r="D589" s="40" t="s">
        <v>15</v>
      </c>
      <c r="E589" s="40" t="s">
        <v>258</v>
      </c>
      <c r="F589" s="13"/>
      <c r="G589" s="41" t="s">
        <v>17</v>
      </c>
      <c r="H589" s="42">
        <v>51.95</v>
      </c>
      <c r="I589" s="42">
        <v>1.25</v>
      </c>
      <c r="J589" s="48">
        <v>34</v>
      </c>
      <c r="K589" s="48"/>
      <c r="L589" s="40" t="s">
        <v>290</v>
      </c>
      <c r="M589" s="9" t="str">
        <f t="shared" si="10"/>
        <v/>
      </c>
      <c r="N589" s="56"/>
    </row>
    <row r="590" spans="1:14" x14ac:dyDescent="0.25">
      <c r="A590" s="62" t="s">
        <v>2206</v>
      </c>
      <c r="B590" s="43" t="s">
        <v>292</v>
      </c>
      <c r="C590" s="40" t="s">
        <v>291</v>
      </c>
      <c r="D590" s="40" t="s">
        <v>15</v>
      </c>
      <c r="E590" s="40" t="s">
        <v>251</v>
      </c>
      <c r="F590" s="13"/>
      <c r="G590" s="41" t="s">
        <v>17</v>
      </c>
      <c r="H590" s="42">
        <v>51.95</v>
      </c>
      <c r="I590" s="42">
        <v>1.25</v>
      </c>
      <c r="J590" s="48">
        <v>10</v>
      </c>
      <c r="K590" s="48"/>
      <c r="L590" s="40" t="s">
        <v>2225</v>
      </c>
      <c r="M590" s="9" t="str">
        <f t="shared" si="10"/>
        <v/>
      </c>
      <c r="N590" s="56"/>
    </row>
    <row r="591" spans="1:14" x14ac:dyDescent="0.25">
      <c r="A591" s="62" t="s">
        <v>1091</v>
      </c>
      <c r="B591" s="43" t="s">
        <v>96</v>
      </c>
      <c r="C591" s="40" t="s">
        <v>1082</v>
      </c>
      <c r="D591" s="40" t="s">
        <v>15</v>
      </c>
      <c r="E591" s="40" t="s">
        <v>1025</v>
      </c>
      <c r="F591" s="13"/>
      <c r="G591" s="41" t="s">
        <v>16</v>
      </c>
      <c r="H591" s="42">
        <v>183.35</v>
      </c>
      <c r="I591" s="42"/>
      <c r="J591" s="48">
        <v>16</v>
      </c>
      <c r="K591" s="48"/>
      <c r="L591" s="40" t="s">
        <v>1090</v>
      </c>
      <c r="M591" s="9" t="str">
        <f t="shared" si="10"/>
        <v/>
      </c>
      <c r="N591" s="56"/>
    </row>
    <row r="592" spans="1:14" x14ac:dyDescent="0.25">
      <c r="A592" s="62" t="s">
        <v>1089</v>
      </c>
      <c r="B592" s="43" t="s">
        <v>96</v>
      </c>
      <c r="C592" s="40" t="s">
        <v>1082</v>
      </c>
      <c r="D592" s="40" t="s">
        <v>15</v>
      </c>
      <c r="E592" s="40" t="s">
        <v>501</v>
      </c>
      <c r="F592" s="13" t="s">
        <v>244</v>
      </c>
      <c r="G592" s="41" t="s">
        <v>16</v>
      </c>
      <c r="H592" s="42">
        <v>176.8</v>
      </c>
      <c r="I592" s="42"/>
      <c r="J592" s="48">
        <v>118</v>
      </c>
      <c r="K592" s="48"/>
      <c r="L592" s="40" t="s">
        <v>1088</v>
      </c>
      <c r="M592" s="9" t="str">
        <f t="shared" si="10"/>
        <v/>
      </c>
      <c r="N592" s="56"/>
    </row>
    <row r="593" spans="1:14" x14ac:dyDescent="0.25">
      <c r="A593" s="62" t="s">
        <v>1087</v>
      </c>
      <c r="B593" s="43" t="s">
        <v>96</v>
      </c>
      <c r="C593" s="40" t="s">
        <v>1082</v>
      </c>
      <c r="D593" s="40" t="s">
        <v>15</v>
      </c>
      <c r="E593" s="40" t="s">
        <v>499</v>
      </c>
      <c r="F593" s="13" t="s">
        <v>244</v>
      </c>
      <c r="G593" s="41" t="s">
        <v>16</v>
      </c>
      <c r="H593" s="42">
        <v>142.19999999999999</v>
      </c>
      <c r="I593" s="42"/>
      <c r="J593" s="48">
        <v>22</v>
      </c>
      <c r="K593" s="48"/>
      <c r="L593" s="40" t="s">
        <v>1086</v>
      </c>
      <c r="M593" s="9" t="str">
        <f t="shared" si="10"/>
        <v/>
      </c>
      <c r="N593" s="56"/>
    </row>
    <row r="594" spans="1:14" x14ac:dyDescent="0.25">
      <c r="A594" s="62" t="s">
        <v>1085</v>
      </c>
      <c r="B594" s="43" t="s">
        <v>96</v>
      </c>
      <c r="C594" s="40" t="s">
        <v>1082</v>
      </c>
      <c r="D594" s="40" t="s">
        <v>15</v>
      </c>
      <c r="E594" s="40" t="s">
        <v>496</v>
      </c>
      <c r="F594" s="13" t="s">
        <v>244</v>
      </c>
      <c r="G594" s="41" t="s">
        <v>16</v>
      </c>
      <c r="H594" s="42">
        <v>102.85</v>
      </c>
      <c r="I594" s="42"/>
      <c r="J594" s="48">
        <v>170</v>
      </c>
      <c r="K594" s="48"/>
      <c r="L594" s="40" t="s">
        <v>1084</v>
      </c>
      <c r="M594" s="9" t="str">
        <f t="shared" si="10"/>
        <v/>
      </c>
      <c r="N594" s="56"/>
    </row>
    <row r="595" spans="1:14" x14ac:dyDescent="0.25">
      <c r="A595" s="62" t="s">
        <v>1083</v>
      </c>
      <c r="B595" s="43" t="s">
        <v>96</v>
      </c>
      <c r="C595" s="40" t="s">
        <v>1082</v>
      </c>
      <c r="D595" s="40" t="s">
        <v>15</v>
      </c>
      <c r="E595" s="40" t="s">
        <v>502</v>
      </c>
      <c r="F595" s="13" t="s">
        <v>244</v>
      </c>
      <c r="G595" s="41" t="s">
        <v>16</v>
      </c>
      <c r="H595" s="42">
        <v>98.5</v>
      </c>
      <c r="I595" s="42"/>
      <c r="J595" s="48">
        <v>54</v>
      </c>
      <c r="K595" s="48"/>
      <c r="L595" s="40" t="s">
        <v>1081</v>
      </c>
      <c r="M595" s="9" t="str">
        <f t="shared" si="10"/>
        <v/>
      </c>
      <c r="N595" s="56"/>
    </row>
    <row r="596" spans="1:14" x14ac:dyDescent="0.25">
      <c r="A596" s="62" t="s">
        <v>2162</v>
      </c>
      <c r="B596" s="43" t="s">
        <v>96</v>
      </c>
      <c r="C596" s="40" t="s">
        <v>1082</v>
      </c>
      <c r="D596" s="40" t="s">
        <v>15</v>
      </c>
      <c r="E596" s="40" t="s">
        <v>492</v>
      </c>
      <c r="F596" s="13" t="s">
        <v>244</v>
      </c>
      <c r="G596" s="41" t="s">
        <v>16</v>
      </c>
      <c r="H596" s="42">
        <v>67.5</v>
      </c>
      <c r="I596" s="42"/>
      <c r="J596" s="48">
        <v>122</v>
      </c>
      <c r="K596" s="48"/>
      <c r="L596" s="40" t="s">
        <v>2183</v>
      </c>
      <c r="M596" s="9" t="str">
        <f t="shared" si="10"/>
        <v/>
      </c>
      <c r="N596" s="56"/>
    </row>
    <row r="597" spans="1:14" x14ac:dyDescent="0.25">
      <c r="A597" s="62" t="s">
        <v>1080</v>
      </c>
      <c r="B597" s="43" t="s">
        <v>97</v>
      </c>
      <c r="C597" s="40" t="s">
        <v>1073</v>
      </c>
      <c r="D597" s="40" t="s">
        <v>15</v>
      </c>
      <c r="E597" s="40" t="s">
        <v>519</v>
      </c>
      <c r="F597" s="13"/>
      <c r="G597" s="41" t="s">
        <v>16</v>
      </c>
      <c r="H597" s="42">
        <v>195</v>
      </c>
      <c r="I597" s="42">
        <v>1</v>
      </c>
      <c r="J597" s="48">
        <v>20</v>
      </c>
      <c r="K597" s="48"/>
      <c r="L597" s="40" t="s">
        <v>1079</v>
      </c>
      <c r="M597" s="9" t="str">
        <f t="shared" si="10"/>
        <v/>
      </c>
      <c r="N597" s="56"/>
    </row>
    <row r="598" spans="1:14" x14ac:dyDescent="0.25">
      <c r="A598" s="62" t="s">
        <v>1078</v>
      </c>
      <c r="B598" s="43" t="s">
        <v>97</v>
      </c>
      <c r="C598" s="40" t="s">
        <v>1073</v>
      </c>
      <c r="D598" s="40" t="s">
        <v>15</v>
      </c>
      <c r="E598" s="40" t="s">
        <v>501</v>
      </c>
      <c r="F598" s="13"/>
      <c r="G598" s="41" t="s">
        <v>16</v>
      </c>
      <c r="H598" s="42">
        <v>165</v>
      </c>
      <c r="I598" s="42">
        <v>1</v>
      </c>
      <c r="J598" s="48">
        <v>41</v>
      </c>
      <c r="K598" s="48"/>
      <c r="L598" s="40" t="s">
        <v>1077</v>
      </c>
      <c r="M598" s="9" t="str">
        <f t="shared" si="10"/>
        <v/>
      </c>
      <c r="N598" s="56"/>
    </row>
    <row r="599" spans="1:14" x14ac:dyDescent="0.25">
      <c r="A599" s="62" t="s">
        <v>1076</v>
      </c>
      <c r="B599" s="43" t="s">
        <v>97</v>
      </c>
      <c r="C599" s="40" t="s">
        <v>1073</v>
      </c>
      <c r="D599" s="40" t="s">
        <v>15</v>
      </c>
      <c r="E599" s="40" t="s">
        <v>499</v>
      </c>
      <c r="F599" s="13" t="s">
        <v>244</v>
      </c>
      <c r="G599" s="41" t="s">
        <v>16</v>
      </c>
      <c r="H599" s="42">
        <v>149.6</v>
      </c>
      <c r="I599" s="42">
        <v>1</v>
      </c>
      <c r="J599" s="48">
        <v>125</v>
      </c>
      <c r="K599" s="48"/>
      <c r="L599" s="40" t="s">
        <v>1075</v>
      </c>
      <c r="M599" s="9" t="str">
        <f t="shared" si="10"/>
        <v/>
      </c>
      <c r="N599" s="56"/>
    </row>
    <row r="600" spans="1:14" x14ac:dyDescent="0.25">
      <c r="A600" s="62" t="s">
        <v>1074</v>
      </c>
      <c r="B600" s="43" t="s">
        <v>97</v>
      </c>
      <c r="C600" s="40" t="s">
        <v>1073</v>
      </c>
      <c r="D600" s="40" t="s">
        <v>15</v>
      </c>
      <c r="E600" s="40" t="s">
        <v>496</v>
      </c>
      <c r="F600" s="13" t="s">
        <v>244</v>
      </c>
      <c r="G600" s="41" t="s">
        <v>16</v>
      </c>
      <c r="H600" s="42">
        <v>105.6</v>
      </c>
      <c r="I600" s="42">
        <v>1</v>
      </c>
      <c r="J600" s="48">
        <v>171</v>
      </c>
      <c r="K600" s="48"/>
      <c r="L600" s="40" t="s">
        <v>1072</v>
      </c>
      <c r="M600" s="9" t="str">
        <f t="shared" si="10"/>
        <v/>
      </c>
      <c r="N600" s="56"/>
    </row>
    <row r="601" spans="1:14" x14ac:dyDescent="0.25">
      <c r="A601" s="62" t="s">
        <v>1071</v>
      </c>
      <c r="B601" s="43" t="s">
        <v>142</v>
      </c>
      <c r="C601" s="40" t="s">
        <v>1070</v>
      </c>
      <c r="D601" s="40" t="s">
        <v>15</v>
      </c>
      <c r="E601" s="40" t="s">
        <v>499</v>
      </c>
      <c r="F601" s="13" t="s">
        <v>244</v>
      </c>
      <c r="G601" s="41" t="s">
        <v>20</v>
      </c>
      <c r="H601" s="42">
        <v>150.4</v>
      </c>
      <c r="I601" s="42">
        <v>1</v>
      </c>
      <c r="J601" s="48">
        <v>64</v>
      </c>
      <c r="K601" s="48"/>
      <c r="L601" s="40" t="s">
        <v>1069</v>
      </c>
      <c r="M601" s="9" t="str">
        <f t="shared" si="10"/>
        <v/>
      </c>
      <c r="N601" s="56"/>
    </row>
    <row r="602" spans="1:14" x14ac:dyDescent="0.25">
      <c r="A602" s="62" t="s">
        <v>1068</v>
      </c>
      <c r="B602" s="43" t="s">
        <v>198</v>
      </c>
      <c r="C602" s="40" t="s">
        <v>1059</v>
      </c>
      <c r="D602" s="40" t="s">
        <v>15</v>
      </c>
      <c r="E602" s="40" t="s">
        <v>640</v>
      </c>
      <c r="F602" s="13" t="s">
        <v>244</v>
      </c>
      <c r="G602" s="41" t="s">
        <v>22</v>
      </c>
      <c r="H602" s="42">
        <v>70.599999999999994</v>
      </c>
      <c r="I602" s="42"/>
      <c r="J602" s="48">
        <v>268</v>
      </c>
      <c r="K602" s="48"/>
      <c r="L602" s="40" t="s">
        <v>1067</v>
      </c>
      <c r="M602" s="9" t="str">
        <f t="shared" si="10"/>
        <v/>
      </c>
      <c r="N602" s="56"/>
    </row>
    <row r="603" spans="1:14" x14ac:dyDescent="0.25">
      <c r="A603" s="62" t="s">
        <v>1066</v>
      </c>
      <c r="B603" s="43" t="s">
        <v>198</v>
      </c>
      <c r="C603" s="40" t="s">
        <v>1059</v>
      </c>
      <c r="D603" s="40" t="s">
        <v>15</v>
      </c>
      <c r="E603" s="40" t="s">
        <v>502</v>
      </c>
      <c r="F603" s="13" t="s">
        <v>244</v>
      </c>
      <c r="G603" s="41" t="s">
        <v>22</v>
      </c>
      <c r="H603" s="42">
        <v>60.95</v>
      </c>
      <c r="I603" s="42"/>
      <c r="J603" s="48">
        <v>48</v>
      </c>
      <c r="K603" s="48"/>
      <c r="L603" s="40" t="s">
        <v>1065</v>
      </c>
      <c r="M603" s="9" t="str">
        <f t="shared" si="10"/>
        <v/>
      </c>
      <c r="N603" s="56"/>
    </row>
    <row r="604" spans="1:14" x14ac:dyDescent="0.25">
      <c r="A604" s="62" t="s">
        <v>1064</v>
      </c>
      <c r="B604" s="43" t="s">
        <v>198</v>
      </c>
      <c r="C604" s="40" t="s">
        <v>1059</v>
      </c>
      <c r="D604" s="40" t="s">
        <v>15</v>
      </c>
      <c r="E604" s="40" t="s">
        <v>649</v>
      </c>
      <c r="F604" s="13" t="s">
        <v>244</v>
      </c>
      <c r="G604" s="41" t="s">
        <v>22</v>
      </c>
      <c r="H604" s="42">
        <v>57</v>
      </c>
      <c r="I604" s="42"/>
      <c r="J604" s="48">
        <v>1</v>
      </c>
      <c r="K604" s="48"/>
      <c r="L604" s="40" t="s">
        <v>1063</v>
      </c>
      <c r="M604" s="9" t="str">
        <f t="shared" si="10"/>
        <v/>
      </c>
      <c r="N604" s="56"/>
    </row>
    <row r="605" spans="1:14" x14ac:dyDescent="0.25">
      <c r="A605" s="62" t="s">
        <v>1062</v>
      </c>
      <c r="B605" s="43" t="s">
        <v>198</v>
      </c>
      <c r="C605" s="40" t="s">
        <v>1059</v>
      </c>
      <c r="D605" s="40" t="s">
        <v>15</v>
      </c>
      <c r="E605" s="40" t="s">
        <v>492</v>
      </c>
      <c r="F605" s="13" t="s">
        <v>244</v>
      </c>
      <c r="G605" s="41" t="s">
        <v>22</v>
      </c>
      <c r="H605" s="42">
        <v>48.95</v>
      </c>
      <c r="I605" s="42"/>
      <c r="J605" s="48">
        <v>158</v>
      </c>
      <c r="K605" s="48"/>
      <c r="L605" s="40" t="s">
        <v>1061</v>
      </c>
      <c r="M605" s="9" t="str">
        <f t="shared" si="10"/>
        <v/>
      </c>
      <c r="N605" s="56"/>
    </row>
    <row r="606" spans="1:14" x14ac:dyDescent="0.25">
      <c r="A606" s="62" t="s">
        <v>1060</v>
      </c>
      <c r="B606" s="43" t="s">
        <v>198</v>
      </c>
      <c r="C606" s="40" t="s">
        <v>1059</v>
      </c>
      <c r="D606" s="40" t="s">
        <v>15</v>
      </c>
      <c r="E606" s="40" t="s">
        <v>507</v>
      </c>
      <c r="F606" s="13" t="s">
        <v>244</v>
      </c>
      <c r="G606" s="41" t="s">
        <v>22</v>
      </c>
      <c r="H606" s="42">
        <v>38.35</v>
      </c>
      <c r="I606" s="42"/>
      <c r="J606" s="48">
        <v>99</v>
      </c>
      <c r="K606" s="48"/>
      <c r="L606" s="40" t="s">
        <v>1058</v>
      </c>
      <c r="M606" s="9" t="str">
        <f t="shared" si="10"/>
        <v/>
      </c>
      <c r="N606" s="56"/>
    </row>
    <row r="607" spans="1:14" x14ac:dyDescent="0.25">
      <c r="A607" s="62" t="s">
        <v>2207</v>
      </c>
      <c r="B607" s="43" t="s">
        <v>200</v>
      </c>
      <c r="C607" s="40" t="s">
        <v>1056</v>
      </c>
      <c r="D607" s="40" t="s">
        <v>15</v>
      </c>
      <c r="E607" s="40" t="s">
        <v>492</v>
      </c>
      <c r="F607" s="13"/>
      <c r="G607" s="41" t="s">
        <v>19</v>
      </c>
      <c r="H607" s="42">
        <v>48.3</v>
      </c>
      <c r="I607" s="42"/>
      <c r="J607" s="48">
        <v>28</v>
      </c>
      <c r="K607" s="48"/>
      <c r="L607" s="40" t="s">
        <v>2226</v>
      </c>
      <c r="M607" s="9" t="str">
        <f t="shared" si="10"/>
        <v/>
      </c>
      <c r="N607" s="56"/>
    </row>
    <row r="608" spans="1:14" x14ac:dyDescent="0.25">
      <c r="A608" s="62" t="s">
        <v>1057</v>
      </c>
      <c r="B608" s="43" t="s">
        <v>200</v>
      </c>
      <c r="C608" s="40" t="s">
        <v>1056</v>
      </c>
      <c r="D608" s="40" t="s">
        <v>15</v>
      </c>
      <c r="E608" s="40" t="s">
        <v>507</v>
      </c>
      <c r="F608" s="13" t="s">
        <v>244</v>
      </c>
      <c r="G608" s="41" t="s">
        <v>19</v>
      </c>
      <c r="H608" s="42">
        <v>38.85</v>
      </c>
      <c r="I608" s="42"/>
      <c r="J608" s="48">
        <v>252</v>
      </c>
      <c r="K608" s="48"/>
      <c r="L608" s="40" t="s">
        <v>1055</v>
      </c>
      <c r="M608" s="9" t="str">
        <f t="shared" si="10"/>
        <v/>
      </c>
      <c r="N608" s="56"/>
    </row>
    <row r="609" spans="1:14" x14ac:dyDescent="0.25">
      <c r="A609" s="62" t="s">
        <v>1054</v>
      </c>
      <c r="B609" s="43" t="s">
        <v>199</v>
      </c>
      <c r="C609" s="40" t="s">
        <v>1049</v>
      </c>
      <c r="D609" s="40" t="s">
        <v>15</v>
      </c>
      <c r="E609" s="40" t="s">
        <v>502</v>
      </c>
      <c r="F609" s="13" t="s">
        <v>244</v>
      </c>
      <c r="G609" s="41" t="s">
        <v>22</v>
      </c>
      <c r="H609" s="42">
        <v>81.05</v>
      </c>
      <c r="I609" s="42"/>
      <c r="J609" s="48">
        <v>195</v>
      </c>
      <c r="K609" s="48"/>
      <c r="L609" s="40" t="s">
        <v>1053</v>
      </c>
      <c r="M609" s="9" t="str">
        <f t="shared" si="10"/>
        <v/>
      </c>
      <c r="N609" s="56"/>
    </row>
    <row r="610" spans="1:14" x14ac:dyDescent="0.25">
      <c r="A610" s="62" t="s">
        <v>1052</v>
      </c>
      <c r="B610" s="43" t="s">
        <v>199</v>
      </c>
      <c r="C610" s="40" t="s">
        <v>1049</v>
      </c>
      <c r="D610" s="40" t="s">
        <v>15</v>
      </c>
      <c r="E610" s="40" t="s">
        <v>492</v>
      </c>
      <c r="F610" s="13" t="s">
        <v>244</v>
      </c>
      <c r="G610" s="41" t="s">
        <v>22</v>
      </c>
      <c r="H610" s="42">
        <v>69.2</v>
      </c>
      <c r="I610" s="42"/>
      <c r="J610" s="48">
        <v>482</v>
      </c>
      <c r="K610" s="48"/>
      <c r="L610" s="40" t="s">
        <v>1051</v>
      </c>
      <c r="M610" s="9" t="str">
        <f t="shared" si="10"/>
        <v/>
      </c>
      <c r="N610" s="56"/>
    </row>
    <row r="611" spans="1:14" x14ac:dyDescent="0.25">
      <c r="A611" s="62" t="s">
        <v>1050</v>
      </c>
      <c r="B611" s="43" t="s">
        <v>199</v>
      </c>
      <c r="C611" s="40" t="s">
        <v>1049</v>
      </c>
      <c r="D611" s="40" t="s">
        <v>15</v>
      </c>
      <c r="E611" s="40" t="s">
        <v>507</v>
      </c>
      <c r="F611" s="13" t="s">
        <v>244</v>
      </c>
      <c r="G611" s="41" t="s">
        <v>22</v>
      </c>
      <c r="H611" s="42">
        <v>38.35</v>
      </c>
      <c r="I611" s="42"/>
      <c r="J611" s="11">
        <v>500</v>
      </c>
      <c r="K611" s="48"/>
      <c r="L611" s="40" t="s">
        <v>1048</v>
      </c>
      <c r="M611" s="9" t="str">
        <f t="shared" si="10"/>
        <v/>
      </c>
      <c r="N611" s="56"/>
    </row>
    <row r="612" spans="1:14" x14ac:dyDescent="0.25">
      <c r="A612" s="62" t="s">
        <v>1047</v>
      </c>
      <c r="B612" s="43" t="s">
        <v>99</v>
      </c>
      <c r="C612" s="40" t="s">
        <v>1046</v>
      </c>
      <c r="D612" s="40" t="s">
        <v>15</v>
      </c>
      <c r="E612" s="40" t="s">
        <v>502</v>
      </c>
      <c r="F612" s="13" t="s">
        <v>244</v>
      </c>
      <c r="G612" s="41" t="s">
        <v>19</v>
      </c>
      <c r="H612" s="42">
        <v>95.15</v>
      </c>
      <c r="I612" s="42">
        <v>1.5</v>
      </c>
      <c r="J612" s="48"/>
      <c r="K612" s="48">
        <v>22</v>
      </c>
      <c r="L612" s="40" t="s">
        <v>1045</v>
      </c>
      <c r="M612" s="9" t="str">
        <f t="shared" si="10"/>
        <v/>
      </c>
      <c r="N612" s="56"/>
    </row>
    <row r="613" spans="1:14" x14ac:dyDescent="0.25">
      <c r="A613" s="62" t="s">
        <v>1044</v>
      </c>
      <c r="B613" s="43" t="s">
        <v>98</v>
      </c>
      <c r="C613" s="40" t="s">
        <v>1028</v>
      </c>
      <c r="D613" s="40" t="s">
        <v>15</v>
      </c>
      <c r="E613" s="40" t="s">
        <v>502</v>
      </c>
      <c r="F613" s="13" t="s">
        <v>244</v>
      </c>
      <c r="G613" s="41" t="s">
        <v>20</v>
      </c>
      <c r="H613" s="42">
        <v>86.05</v>
      </c>
      <c r="I613" s="42">
        <v>1.5</v>
      </c>
      <c r="J613" s="48">
        <v>1</v>
      </c>
      <c r="K613" s="48"/>
      <c r="L613" s="40" t="s">
        <v>1043</v>
      </c>
      <c r="M613" s="9" t="str">
        <f t="shared" si="10"/>
        <v/>
      </c>
      <c r="N613" s="56"/>
    </row>
    <row r="614" spans="1:14" x14ac:dyDescent="0.25">
      <c r="A614" s="62" t="s">
        <v>1042</v>
      </c>
      <c r="B614" s="43" t="s">
        <v>98</v>
      </c>
      <c r="C614" s="40" t="s">
        <v>1028</v>
      </c>
      <c r="D614" s="40" t="s">
        <v>15</v>
      </c>
      <c r="E614" s="40" t="s">
        <v>649</v>
      </c>
      <c r="F614" s="13" t="s">
        <v>244</v>
      </c>
      <c r="G614" s="41" t="s">
        <v>20</v>
      </c>
      <c r="H614" s="42">
        <v>77.05</v>
      </c>
      <c r="I614" s="42">
        <v>1.5</v>
      </c>
      <c r="J614" s="48">
        <v>137</v>
      </c>
      <c r="K614" s="48"/>
      <c r="L614" s="40" t="s">
        <v>1041</v>
      </c>
      <c r="M614" s="9" t="str">
        <f t="shared" si="10"/>
        <v/>
      </c>
      <c r="N614" s="56"/>
    </row>
    <row r="615" spans="1:14" x14ac:dyDescent="0.25">
      <c r="A615" s="62" t="s">
        <v>1040</v>
      </c>
      <c r="B615" s="43" t="s">
        <v>98</v>
      </c>
      <c r="C615" s="40" t="s">
        <v>1028</v>
      </c>
      <c r="D615" s="40" t="s">
        <v>15</v>
      </c>
      <c r="E615" s="40" t="s">
        <v>492</v>
      </c>
      <c r="F615" s="13"/>
      <c r="G615" s="41" t="s">
        <v>20</v>
      </c>
      <c r="H615" s="42">
        <v>67.25</v>
      </c>
      <c r="I615" s="42">
        <v>1.5</v>
      </c>
      <c r="J615" s="48">
        <v>92</v>
      </c>
      <c r="K615" s="48"/>
      <c r="L615" s="40" t="s">
        <v>1039</v>
      </c>
      <c r="M615" s="9" t="str">
        <f t="shared" si="10"/>
        <v/>
      </c>
      <c r="N615" s="56"/>
    </row>
    <row r="616" spans="1:14" x14ac:dyDescent="0.25">
      <c r="A616" s="62" t="s">
        <v>1038</v>
      </c>
      <c r="B616" s="43" t="s">
        <v>98</v>
      </c>
      <c r="C616" s="40" t="s">
        <v>1028</v>
      </c>
      <c r="D616" s="40" t="s">
        <v>15</v>
      </c>
      <c r="E616" s="40" t="s">
        <v>507</v>
      </c>
      <c r="F616" s="13" t="s">
        <v>244</v>
      </c>
      <c r="G616" s="41" t="s">
        <v>20</v>
      </c>
      <c r="H616" s="42">
        <v>45.4</v>
      </c>
      <c r="I616" s="42">
        <v>1.5</v>
      </c>
      <c r="J616" s="11">
        <v>500</v>
      </c>
      <c r="K616" s="48"/>
      <c r="L616" s="40" t="s">
        <v>1037</v>
      </c>
      <c r="M616" s="9" t="str">
        <f t="shared" si="10"/>
        <v/>
      </c>
      <c r="N616" s="56"/>
    </row>
    <row r="617" spans="1:14" x14ac:dyDescent="0.25">
      <c r="A617" s="62" t="s">
        <v>1036</v>
      </c>
      <c r="B617" s="43" t="s">
        <v>98</v>
      </c>
      <c r="C617" s="40" t="s">
        <v>1028</v>
      </c>
      <c r="D617" s="40" t="s">
        <v>421</v>
      </c>
      <c r="E617" s="40" t="s">
        <v>1035</v>
      </c>
      <c r="F617" s="13" t="s">
        <v>244</v>
      </c>
      <c r="G617" s="41" t="s">
        <v>20</v>
      </c>
      <c r="H617" s="42">
        <v>123.15</v>
      </c>
      <c r="I617" s="42">
        <v>1.5</v>
      </c>
      <c r="J617" s="48">
        <v>87</v>
      </c>
      <c r="K617" s="48"/>
      <c r="L617" s="40" t="s">
        <v>1034</v>
      </c>
      <c r="M617" s="9" t="str">
        <f t="shared" si="10"/>
        <v/>
      </c>
      <c r="N617" s="56"/>
    </row>
    <row r="618" spans="1:14" x14ac:dyDescent="0.25">
      <c r="A618" s="62" t="s">
        <v>1033</v>
      </c>
      <c r="B618" s="43" t="s">
        <v>98</v>
      </c>
      <c r="C618" s="40" t="s">
        <v>1028</v>
      </c>
      <c r="D618" s="40" t="s">
        <v>421</v>
      </c>
      <c r="E618" s="40" t="s">
        <v>605</v>
      </c>
      <c r="F618" s="13" t="s">
        <v>244</v>
      </c>
      <c r="G618" s="41" t="s">
        <v>20</v>
      </c>
      <c r="H618" s="42">
        <v>114</v>
      </c>
      <c r="I618" s="42">
        <v>1.5</v>
      </c>
      <c r="J618" s="48">
        <v>9</v>
      </c>
      <c r="K618" s="48"/>
      <c r="L618" s="40" t="s">
        <v>1032</v>
      </c>
      <c r="M618" s="9" t="str">
        <f t="shared" ref="M618:M681" si="11">IF(N618="","",H618-($M$7*H618))</f>
        <v/>
      </c>
      <c r="N618" s="56"/>
    </row>
    <row r="619" spans="1:14" x14ac:dyDescent="0.25">
      <c r="A619" s="62" t="s">
        <v>1031</v>
      </c>
      <c r="B619" s="43" t="s">
        <v>98</v>
      </c>
      <c r="C619" s="40" t="s">
        <v>1028</v>
      </c>
      <c r="D619" s="40" t="s">
        <v>421</v>
      </c>
      <c r="E619" s="40" t="s">
        <v>492</v>
      </c>
      <c r="F619" s="13" t="s">
        <v>244</v>
      </c>
      <c r="G619" s="41" t="s">
        <v>20</v>
      </c>
      <c r="H619" s="42">
        <v>94.45</v>
      </c>
      <c r="I619" s="42">
        <v>1.5</v>
      </c>
      <c r="J619" s="11">
        <v>500</v>
      </c>
      <c r="K619" s="48"/>
      <c r="L619" s="40" t="s">
        <v>1030</v>
      </c>
      <c r="M619" s="9" t="str">
        <f t="shared" si="11"/>
        <v/>
      </c>
      <c r="N619" s="56"/>
    </row>
    <row r="620" spans="1:14" x14ac:dyDescent="0.25">
      <c r="A620" s="62" t="s">
        <v>1029</v>
      </c>
      <c r="B620" s="43" t="s">
        <v>98</v>
      </c>
      <c r="C620" s="40" t="s">
        <v>1028</v>
      </c>
      <c r="D620" s="40" t="s">
        <v>421</v>
      </c>
      <c r="E620" s="40" t="s">
        <v>507</v>
      </c>
      <c r="F620" s="13" t="s">
        <v>244</v>
      </c>
      <c r="G620" s="41" t="s">
        <v>20</v>
      </c>
      <c r="H620" s="42">
        <v>55.9</v>
      </c>
      <c r="I620" s="42">
        <v>1.5</v>
      </c>
      <c r="J620" s="48">
        <v>233</v>
      </c>
      <c r="K620" s="48"/>
      <c r="L620" s="40" t="s">
        <v>1027</v>
      </c>
      <c r="M620" s="9" t="str">
        <f t="shared" si="11"/>
        <v/>
      </c>
      <c r="N620" s="56"/>
    </row>
    <row r="621" spans="1:14" ht="15.75" x14ac:dyDescent="0.25">
      <c r="A621" s="62" t="s">
        <v>1026</v>
      </c>
      <c r="B621" s="43" t="s">
        <v>174</v>
      </c>
      <c r="C621" s="40" t="s">
        <v>1014</v>
      </c>
      <c r="D621" s="40" t="s">
        <v>15</v>
      </c>
      <c r="E621" s="40" t="s">
        <v>1025</v>
      </c>
      <c r="F621" s="50"/>
      <c r="G621" s="41" t="s">
        <v>19</v>
      </c>
      <c r="H621" s="42">
        <v>180</v>
      </c>
      <c r="I621" s="42"/>
      <c r="J621" s="48">
        <v>1</v>
      </c>
      <c r="K621" s="48"/>
      <c r="L621" s="40" t="s">
        <v>1024</v>
      </c>
      <c r="M621" s="9" t="str">
        <f t="shared" si="11"/>
        <v/>
      </c>
      <c r="N621" s="56"/>
    </row>
    <row r="622" spans="1:14" x14ac:dyDescent="0.25">
      <c r="A622" s="62" t="s">
        <v>1023</v>
      </c>
      <c r="B622" s="43" t="s">
        <v>174</v>
      </c>
      <c r="C622" s="40" t="s">
        <v>1014</v>
      </c>
      <c r="D622" s="40" t="s">
        <v>15</v>
      </c>
      <c r="E622" s="40" t="s">
        <v>501</v>
      </c>
      <c r="F622" s="13"/>
      <c r="G622" s="41" t="s">
        <v>19</v>
      </c>
      <c r="H622" s="42">
        <v>167</v>
      </c>
      <c r="I622" s="42"/>
      <c r="J622" s="48">
        <v>27</v>
      </c>
      <c r="K622" s="48"/>
      <c r="L622" s="40" t="s">
        <v>1022</v>
      </c>
      <c r="M622" s="9" t="str">
        <f t="shared" si="11"/>
        <v/>
      </c>
      <c r="N622" s="56"/>
    </row>
    <row r="623" spans="1:14" x14ac:dyDescent="0.25">
      <c r="A623" s="62" t="s">
        <v>1021</v>
      </c>
      <c r="B623" s="43" t="s">
        <v>174</v>
      </c>
      <c r="C623" s="40" t="s">
        <v>1014</v>
      </c>
      <c r="D623" s="40" t="s">
        <v>15</v>
      </c>
      <c r="E623" s="40" t="s">
        <v>499</v>
      </c>
      <c r="F623" s="13"/>
      <c r="G623" s="41" t="s">
        <v>19</v>
      </c>
      <c r="H623" s="42">
        <v>143.19999999999999</v>
      </c>
      <c r="I623" s="42"/>
      <c r="J623" s="48">
        <v>4</v>
      </c>
      <c r="K623" s="48"/>
      <c r="L623" s="40" t="s">
        <v>1020</v>
      </c>
      <c r="M623" s="9" t="str">
        <f t="shared" si="11"/>
        <v/>
      </c>
      <c r="N623" s="56"/>
    </row>
    <row r="624" spans="1:14" x14ac:dyDescent="0.25">
      <c r="A624" s="62" t="s">
        <v>2252</v>
      </c>
      <c r="B624" s="43" t="s">
        <v>174</v>
      </c>
      <c r="C624" s="40" t="s">
        <v>1014</v>
      </c>
      <c r="D624" s="40" t="s">
        <v>15</v>
      </c>
      <c r="E624" s="40" t="s">
        <v>502</v>
      </c>
      <c r="F624" s="13" t="s">
        <v>244</v>
      </c>
      <c r="G624" s="41" t="s">
        <v>19</v>
      </c>
      <c r="H624" s="42">
        <v>93.75</v>
      </c>
      <c r="I624" s="42"/>
      <c r="J624" s="48">
        <v>3</v>
      </c>
      <c r="K624" s="48"/>
      <c r="L624" s="40" t="s">
        <v>2276</v>
      </c>
      <c r="M624" s="9" t="str">
        <f t="shared" si="11"/>
        <v/>
      </c>
      <c r="N624" s="56"/>
    </row>
    <row r="625" spans="1:14" x14ac:dyDescent="0.25">
      <c r="A625" s="62" t="s">
        <v>2253</v>
      </c>
      <c r="B625" s="43" t="s">
        <v>174</v>
      </c>
      <c r="C625" s="40" t="s">
        <v>1014</v>
      </c>
      <c r="D625" s="40" t="s">
        <v>15</v>
      </c>
      <c r="E625" s="40" t="s">
        <v>649</v>
      </c>
      <c r="F625" s="13" t="s">
        <v>244</v>
      </c>
      <c r="G625" s="41" t="s">
        <v>19</v>
      </c>
      <c r="H625" s="42">
        <v>87.55</v>
      </c>
      <c r="I625" s="42"/>
      <c r="J625" s="48">
        <v>12</v>
      </c>
      <c r="K625" s="48"/>
      <c r="L625" s="40" t="s">
        <v>2277</v>
      </c>
      <c r="M625" s="9" t="str">
        <f t="shared" si="11"/>
        <v/>
      </c>
      <c r="N625" s="56"/>
    </row>
    <row r="626" spans="1:14" x14ac:dyDescent="0.25">
      <c r="A626" s="62" t="s">
        <v>1019</v>
      </c>
      <c r="B626" s="43" t="s">
        <v>174</v>
      </c>
      <c r="C626" s="40" t="s">
        <v>1014</v>
      </c>
      <c r="D626" s="40" t="s">
        <v>421</v>
      </c>
      <c r="E626" s="40" t="s">
        <v>605</v>
      </c>
      <c r="F626" s="13" t="s">
        <v>244</v>
      </c>
      <c r="G626" s="41" t="s">
        <v>19</v>
      </c>
      <c r="H626" s="42">
        <v>93.75</v>
      </c>
      <c r="I626" s="42"/>
      <c r="J626" s="48">
        <v>35</v>
      </c>
      <c r="K626" s="48"/>
      <c r="L626" s="40" t="s">
        <v>1018</v>
      </c>
      <c r="M626" s="9" t="str">
        <f t="shared" si="11"/>
        <v/>
      </c>
      <c r="N626" s="56"/>
    </row>
    <row r="627" spans="1:14" x14ac:dyDescent="0.25">
      <c r="A627" s="62" t="s">
        <v>1017</v>
      </c>
      <c r="B627" s="43" t="s">
        <v>174</v>
      </c>
      <c r="C627" s="40" t="s">
        <v>1014</v>
      </c>
      <c r="D627" s="40" t="s">
        <v>421</v>
      </c>
      <c r="E627" s="40" t="s">
        <v>492</v>
      </c>
      <c r="F627" s="13" t="s">
        <v>244</v>
      </c>
      <c r="G627" s="41" t="s">
        <v>19</v>
      </c>
      <c r="H627" s="42">
        <v>57.7</v>
      </c>
      <c r="I627" s="42"/>
      <c r="J627" s="48">
        <v>171</v>
      </c>
      <c r="K627" s="48"/>
      <c r="L627" s="40" t="s">
        <v>1016</v>
      </c>
      <c r="M627" s="9" t="str">
        <f t="shared" si="11"/>
        <v/>
      </c>
      <c r="N627" s="56"/>
    </row>
    <row r="628" spans="1:14" x14ac:dyDescent="0.25">
      <c r="A628" s="62" t="s">
        <v>1015</v>
      </c>
      <c r="B628" s="43" t="s">
        <v>174</v>
      </c>
      <c r="C628" s="40" t="s">
        <v>1014</v>
      </c>
      <c r="D628" s="40" t="s">
        <v>421</v>
      </c>
      <c r="E628" s="40" t="s">
        <v>507</v>
      </c>
      <c r="F628" s="13" t="s">
        <v>244</v>
      </c>
      <c r="G628" s="41" t="s">
        <v>19</v>
      </c>
      <c r="H628" s="42">
        <v>40.200000000000003</v>
      </c>
      <c r="I628" s="42"/>
      <c r="J628" s="48">
        <v>138</v>
      </c>
      <c r="K628" s="48"/>
      <c r="L628" s="40" t="s">
        <v>1013</v>
      </c>
      <c r="M628" s="9" t="str">
        <f t="shared" si="11"/>
        <v/>
      </c>
      <c r="N628" s="56"/>
    </row>
    <row r="629" spans="1:14" x14ac:dyDescent="0.25">
      <c r="A629" s="62" t="s">
        <v>1012</v>
      </c>
      <c r="B629" s="43" t="s">
        <v>102</v>
      </c>
      <c r="C629" s="40" t="s">
        <v>1009</v>
      </c>
      <c r="D629" s="40" t="s">
        <v>15</v>
      </c>
      <c r="E629" s="40" t="s">
        <v>499</v>
      </c>
      <c r="F629" s="13" t="s">
        <v>244</v>
      </c>
      <c r="G629" s="41" t="s">
        <v>16</v>
      </c>
      <c r="H629" s="42">
        <v>148.6</v>
      </c>
      <c r="I629" s="42">
        <v>1.75</v>
      </c>
      <c r="J629" s="48">
        <v>112</v>
      </c>
      <c r="K629" s="48"/>
      <c r="L629" s="40" t="s">
        <v>1011</v>
      </c>
      <c r="M629" s="9" t="str">
        <f t="shared" si="11"/>
        <v/>
      </c>
      <c r="N629" s="56"/>
    </row>
    <row r="630" spans="1:14" x14ac:dyDescent="0.25">
      <c r="A630" s="62" t="s">
        <v>1010</v>
      </c>
      <c r="B630" s="43" t="s">
        <v>102</v>
      </c>
      <c r="C630" s="40" t="s">
        <v>1009</v>
      </c>
      <c r="D630" s="40" t="s">
        <v>15</v>
      </c>
      <c r="E630" s="40" t="s">
        <v>507</v>
      </c>
      <c r="F630" s="13"/>
      <c r="G630" s="41" t="s">
        <v>16</v>
      </c>
      <c r="H630" s="42">
        <v>56.1</v>
      </c>
      <c r="I630" s="42">
        <v>1.75</v>
      </c>
      <c r="J630" s="48">
        <v>96</v>
      </c>
      <c r="K630" s="48"/>
      <c r="L630" s="40" t="s">
        <v>1008</v>
      </c>
      <c r="M630" s="9" t="str">
        <f t="shared" si="11"/>
        <v/>
      </c>
      <c r="N630" s="56"/>
    </row>
    <row r="631" spans="1:14" x14ac:dyDescent="0.25">
      <c r="A631" s="62" t="s">
        <v>1007</v>
      </c>
      <c r="B631" s="43" t="s">
        <v>101</v>
      </c>
      <c r="C631" s="40" t="s">
        <v>1002</v>
      </c>
      <c r="D631" s="40" t="s">
        <v>15</v>
      </c>
      <c r="E631" s="40" t="s">
        <v>507</v>
      </c>
      <c r="F631" s="13"/>
      <c r="G631" s="41" t="s">
        <v>16</v>
      </c>
      <c r="H631" s="42">
        <v>56.3</v>
      </c>
      <c r="I631" s="42">
        <v>1.75</v>
      </c>
      <c r="J631" s="11">
        <v>500</v>
      </c>
      <c r="K631" s="48"/>
      <c r="L631" s="40" t="s">
        <v>1006</v>
      </c>
      <c r="M631" s="9" t="str">
        <f t="shared" si="11"/>
        <v/>
      </c>
      <c r="N631" s="56"/>
    </row>
    <row r="632" spans="1:14" x14ac:dyDescent="0.25">
      <c r="A632" s="62" t="s">
        <v>1005</v>
      </c>
      <c r="B632" s="43" t="s">
        <v>101</v>
      </c>
      <c r="C632" s="40" t="s">
        <v>1002</v>
      </c>
      <c r="D632" s="40" t="s">
        <v>201</v>
      </c>
      <c r="E632" s="40" t="s">
        <v>831</v>
      </c>
      <c r="F632" s="13" t="s">
        <v>244</v>
      </c>
      <c r="G632" s="41" t="s">
        <v>16</v>
      </c>
      <c r="H632" s="42">
        <v>108.9</v>
      </c>
      <c r="I632" s="42">
        <v>1.75</v>
      </c>
      <c r="J632" s="48">
        <v>169</v>
      </c>
      <c r="K632" s="48"/>
      <c r="L632" s="40" t="s">
        <v>1004</v>
      </c>
      <c r="M632" s="9" t="str">
        <f t="shared" si="11"/>
        <v/>
      </c>
      <c r="N632" s="56"/>
    </row>
    <row r="633" spans="1:14" x14ac:dyDescent="0.25">
      <c r="A633" s="62" t="s">
        <v>1003</v>
      </c>
      <c r="B633" s="43" t="s">
        <v>101</v>
      </c>
      <c r="C633" s="40" t="s">
        <v>1002</v>
      </c>
      <c r="D633" s="40" t="s">
        <v>201</v>
      </c>
      <c r="E633" s="40" t="s">
        <v>827</v>
      </c>
      <c r="F633" s="13" t="s">
        <v>244</v>
      </c>
      <c r="G633" s="41" t="s">
        <v>16</v>
      </c>
      <c r="H633" s="42">
        <v>90</v>
      </c>
      <c r="I633" s="42">
        <v>1.75</v>
      </c>
      <c r="J633" s="48">
        <v>294</v>
      </c>
      <c r="K633" s="48"/>
      <c r="L633" s="40" t="s">
        <v>1001</v>
      </c>
      <c r="M633" s="9" t="str">
        <f t="shared" si="11"/>
        <v/>
      </c>
      <c r="N633" s="56"/>
    </row>
    <row r="634" spans="1:14" x14ac:dyDescent="0.25">
      <c r="A634" s="62" t="s">
        <v>1000</v>
      </c>
      <c r="B634" s="43" t="s">
        <v>136</v>
      </c>
      <c r="C634" s="40" t="s">
        <v>993</v>
      </c>
      <c r="D634" s="40" t="s">
        <v>15</v>
      </c>
      <c r="E634" s="40" t="s">
        <v>499</v>
      </c>
      <c r="F634" s="13"/>
      <c r="G634" s="41" t="s">
        <v>19</v>
      </c>
      <c r="H634" s="42">
        <v>123.8</v>
      </c>
      <c r="I634" s="42"/>
      <c r="J634" s="48">
        <v>17</v>
      </c>
      <c r="K634" s="48"/>
      <c r="L634" s="40" t="s">
        <v>999</v>
      </c>
      <c r="M634" s="9" t="str">
        <f t="shared" si="11"/>
        <v/>
      </c>
      <c r="N634" s="56"/>
    </row>
    <row r="635" spans="1:14" x14ac:dyDescent="0.25">
      <c r="A635" s="62" t="s">
        <v>998</v>
      </c>
      <c r="B635" s="43" t="s">
        <v>136</v>
      </c>
      <c r="C635" s="40" t="s">
        <v>993</v>
      </c>
      <c r="D635" s="40" t="s">
        <v>15</v>
      </c>
      <c r="E635" s="40" t="s">
        <v>496</v>
      </c>
      <c r="F635" s="13" t="s">
        <v>244</v>
      </c>
      <c r="G635" s="41" t="s">
        <v>19</v>
      </c>
      <c r="H635" s="42">
        <v>91.3</v>
      </c>
      <c r="I635" s="42"/>
      <c r="J635" s="48">
        <v>19</v>
      </c>
      <c r="K635" s="48"/>
      <c r="L635" s="40" t="s">
        <v>997</v>
      </c>
      <c r="M635" s="9" t="str">
        <f t="shared" si="11"/>
        <v/>
      </c>
      <c r="N635" s="56"/>
    </row>
    <row r="636" spans="1:14" x14ac:dyDescent="0.25">
      <c r="A636" s="62" t="s">
        <v>996</v>
      </c>
      <c r="B636" s="43" t="s">
        <v>136</v>
      </c>
      <c r="C636" s="40" t="s">
        <v>993</v>
      </c>
      <c r="D636" s="40" t="s">
        <v>15</v>
      </c>
      <c r="E636" s="40" t="s">
        <v>502</v>
      </c>
      <c r="F636" s="13"/>
      <c r="G636" s="41" t="s">
        <v>19</v>
      </c>
      <c r="H636" s="42">
        <v>74.650000000000006</v>
      </c>
      <c r="I636" s="42"/>
      <c r="J636" s="48">
        <v>63</v>
      </c>
      <c r="K636" s="48"/>
      <c r="L636" s="40" t="s">
        <v>995</v>
      </c>
      <c r="M636" s="9" t="str">
        <f t="shared" si="11"/>
        <v/>
      </c>
      <c r="N636" s="56"/>
    </row>
    <row r="637" spans="1:14" x14ac:dyDescent="0.25">
      <c r="A637" s="62" t="s">
        <v>994</v>
      </c>
      <c r="B637" s="43" t="s">
        <v>136</v>
      </c>
      <c r="C637" s="40" t="s">
        <v>993</v>
      </c>
      <c r="D637" s="40" t="s">
        <v>15</v>
      </c>
      <c r="E637" s="40" t="s">
        <v>507</v>
      </c>
      <c r="F637" s="13" t="s">
        <v>244</v>
      </c>
      <c r="G637" s="41" t="s">
        <v>19</v>
      </c>
      <c r="H637" s="42">
        <v>38.65</v>
      </c>
      <c r="I637" s="42"/>
      <c r="J637" s="48">
        <v>35</v>
      </c>
      <c r="K637" s="48"/>
      <c r="L637" s="40" t="s">
        <v>992</v>
      </c>
      <c r="M637" s="9" t="str">
        <f t="shared" si="11"/>
        <v/>
      </c>
      <c r="N637" s="56"/>
    </row>
    <row r="638" spans="1:14" x14ac:dyDescent="0.25">
      <c r="A638" s="62" t="s">
        <v>991</v>
      </c>
      <c r="B638" s="43" t="s">
        <v>134</v>
      </c>
      <c r="C638" s="40" t="s">
        <v>990</v>
      </c>
      <c r="D638" s="40" t="s">
        <v>15</v>
      </c>
      <c r="E638" s="40" t="s">
        <v>496</v>
      </c>
      <c r="F638" s="13"/>
      <c r="G638" s="41" t="s">
        <v>16</v>
      </c>
      <c r="H638" s="42">
        <v>120</v>
      </c>
      <c r="I638" s="42"/>
      <c r="J638" s="48">
        <v>118</v>
      </c>
      <c r="K638" s="48"/>
      <c r="L638" s="40" t="s">
        <v>989</v>
      </c>
      <c r="M638" s="9" t="str">
        <f t="shared" si="11"/>
        <v/>
      </c>
      <c r="N638" s="56"/>
    </row>
    <row r="639" spans="1:14" x14ac:dyDescent="0.25">
      <c r="A639" s="62" t="s">
        <v>988</v>
      </c>
      <c r="B639" s="43" t="s">
        <v>159</v>
      </c>
      <c r="C639" s="40" t="s">
        <v>987</v>
      </c>
      <c r="D639" s="40" t="s">
        <v>15</v>
      </c>
      <c r="E639" s="40" t="s">
        <v>492</v>
      </c>
      <c r="F639" s="13" t="s">
        <v>244</v>
      </c>
      <c r="G639" s="41" t="s">
        <v>153</v>
      </c>
      <c r="H639" s="42">
        <v>57.35</v>
      </c>
      <c r="I639" s="42"/>
      <c r="J639" s="48">
        <v>39</v>
      </c>
      <c r="K639" s="48"/>
      <c r="L639" s="40" t="s">
        <v>986</v>
      </c>
      <c r="M639" s="9" t="str">
        <f t="shared" si="11"/>
        <v/>
      </c>
      <c r="N639" s="56"/>
    </row>
    <row r="640" spans="1:14" x14ac:dyDescent="0.25">
      <c r="A640" s="62" t="s">
        <v>985</v>
      </c>
      <c r="B640" s="43" t="s">
        <v>152</v>
      </c>
      <c r="C640" s="40" t="s">
        <v>984</v>
      </c>
      <c r="D640" s="40" t="s">
        <v>15</v>
      </c>
      <c r="E640" s="40" t="s">
        <v>507</v>
      </c>
      <c r="F640" s="13" t="s">
        <v>244</v>
      </c>
      <c r="G640" s="41" t="s">
        <v>153</v>
      </c>
      <c r="H640" s="42">
        <v>34</v>
      </c>
      <c r="I640" s="42"/>
      <c r="J640" s="48">
        <v>248</v>
      </c>
      <c r="K640" s="48">
        <v>15</v>
      </c>
      <c r="L640" s="40" t="s">
        <v>983</v>
      </c>
      <c r="M640" s="9" t="str">
        <f t="shared" si="11"/>
        <v/>
      </c>
      <c r="N640" s="56"/>
    </row>
    <row r="641" spans="1:14" x14ac:dyDescent="0.25">
      <c r="A641" s="62" t="s">
        <v>982</v>
      </c>
      <c r="B641" s="43" t="s">
        <v>158</v>
      </c>
      <c r="C641" s="40" t="s">
        <v>981</v>
      </c>
      <c r="D641" s="40" t="s">
        <v>15</v>
      </c>
      <c r="E641" s="40" t="s">
        <v>507</v>
      </c>
      <c r="F641" s="13" t="s">
        <v>244</v>
      </c>
      <c r="G641" s="41" t="s">
        <v>144</v>
      </c>
      <c r="H641" s="42">
        <v>34</v>
      </c>
      <c r="I641" s="42"/>
      <c r="J641" s="48">
        <v>140</v>
      </c>
      <c r="K641" s="48"/>
      <c r="L641" s="40" t="s">
        <v>980</v>
      </c>
      <c r="M641" s="9" t="str">
        <f t="shared" si="11"/>
        <v/>
      </c>
      <c r="N641" s="56"/>
    </row>
    <row r="642" spans="1:14" ht="15.75" x14ac:dyDescent="0.25">
      <c r="A642" s="62" t="s">
        <v>979</v>
      </c>
      <c r="B642" s="43" t="s">
        <v>203</v>
      </c>
      <c r="C642" s="40" t="s">
        <v>974</v>
      </c>
      <c r="D642" s="40" t="s">
        <v>15</v>
      </c>
      <c r="E642" s="40" t="s">
        <v>529</v>
      </c>
      <c r="F642" s="50"/>
      <c r="G642" s="41" t="s">
        <v>16</v>
      </c>
      <c r="H642" s="42">
        <v>152</v>
      </c>
      <c r="I642" s="42"/>
      <c r="J642" s="48">
        <v>14</v>
      </c>
      <c r="K642" s="48"/>
      <c r="L642" s="40" t="s">
        <v>978</v>
      </c>
      <c r="M642" s="9" t="str">
        <f t="shared" si="11"/>
        <v/>
      </c>
      <c r="N642" s="56"/>
    </row>
    <row r="643" spans="1:14" x14ac:dyDescent="0.25">
      <c r="A643" s="62" t="s">
        <v>977</v>
      </c>
      <c r="B643" s="43" t="s">
        <v>203</v>
      </c>
      <c r="C643" s="40" t="s">
        <v>974</v>
      </c>
      <c r="D643" s="40" t="s">
        <v>15</v>
      </c>
      <c r="E643" s="40" t="s">
        <v>499</v>
      </c>
      <c r="F643" s="13"/>
      <c r="G643" s="41" t="s">
        <v>16</v>
      </c>
      <c r="H643" s="42">
        <v>122.7</v>
      </c>
      <c r="I643" s="42"/>
      <c r="J643" s="48">
        <v>67</v>
      </c>
      <c r="K643" s="48"/>
      <c r="L643" s="40" t="s">
        <v>976</v>
      </c>
      <c r="M643" s="9" t="str">
        <f t="shared" si="11"/>
        <v/>
      </c>
      <c r="N643" s="56"/>
    </row>
    <row r="644" spans="1:14" x14ac:dyDescent="0.25">
      <c r="A644" s="62" t="s">
        <v>2361</v>
      </c>
      <c r="B644" s="43" t="s">
        <v>203</v>
      </c>
      <c r="C644" s="40" t="s">
        <v>974</v>
      </c>
      <c r="D644" s="40" t="s">
        <v>15</v>
      </c>
      <c r="E644" s="40" t="s">
        <v>502</v>
      </c>
      <c r="F644" s="13"/>
      <c r="G644" s="41" t="s">
        <v>16</v>
      </c>
      <c r="H644" s="42">
        <v>73.349999999999994</v>
      </c>
      <c r="I644" s="42"/>
      <c r="J644" s="48">
        <v>10</v>
      </c>
      <c r="K644" s="48"/>
      <c r="L644" s="40" t="s">
        <v>2362</v>
      </c>
      <c r="M644" s="9" t="str">
        <f t="shared" si="11"/>
        <v/>
      </c>
      <c r="N644" s="56"/>
    </row>
    <row r="645" spans="1:14" x14ac:dyDescent="0.25">
      <c r="A645" s="62" t="s">
        <v>2163</v>
      </c>
      <c r="B645" s="43" t="s">
        <v>203</v>
      </c>
      <c r="C645" s="40" t="s">
        <v>974</v>
      </c>
      <c r="D645" s="40" t="s">
        <v>15</v>
      </c>
      <c r="E645" s="40" t="s">
        <v>492</v>
      </c>
      <c r="F645" s="13" t="s">
        <v>244</v>
      </c>
      <c r="G645" s="41" t="s">
        <v>16</v>
      </c>
      <c r="H645" s="42">
        <v>50.25</v>
      </c>
      <c r="I645" s="42"/>
      <c r="J645" s="48">
        <v>4</v>
      </c>
      <c r="K645" s="48"/>
      <c r="L645" s="40" t="s">
        <v>2184</v>
      </c>
      <c r="M645" s="9" t="str">
        <f t="shared" si="11"/>
        <v/>
      </c>
      <c r="N645" s="56"/>
    </row>
    <row r="646" spans="1:14" x14ac:dyDescent="0.25">
      <c r="A646" s="62" t="s">
        <v>975</v>
      </c>
      <c r="B646" s="43" t="s">
        <v>203</v>
      </c>
      <c r="C646" s="40" t="s">
        <v>974</v>
      </c>
      <c r="D646" s="40" t="s">
        <v>15</v>
      </c>
      <c r="E646" s="40" t="s">
        <v>507</v>
      </c>
      <c r="F646" s="13"/>
      <c r="G646" s="41" t="s">
        <v>16</v>
      </c>
      <c r="H646" s="42">
        <v>32.700000000000003</v>
      </c>
      <c r="I646" s="42"/>
      <c r="J646" s="48">
        <v>18</v>
      </c>
      <c r="K646" s="48"/>
      <c r="L646" s="40" t="s">
        <v>973</v>
      </c>
      <c r="M646" s="9" t="str">
        <f t="shared" si="11"/>
        <v/>
      </c>
      <c r="N646" s="56"/>
    </row>
    <row r="647" spans="1:14" x14ac:dyDescent="0.25">
      <c r="A647" s="62" t="s">
        <v>972</v>
      </c>
      <c r="B647" s="43" t="s">
        <v>204</v>
      </c>
      <c r="C647" s="40" t="s">
        <v>967</v>
      </c>
      <c r="D647" s="40" t="s">
        <v>15</v>
      </c>
      <c r="E647" s="40" t="s">
        <v>496</v>
      </c>
      <c r="F647" s="13"/>
      <c r="G647" s="41" t="s">
        <v>16</v>
      </c>
      <c r="H647" s="42">
        <v>93.9</v>
      </c>
      <c r="I647" s="42"/>
      <c r="J647" s="48"/>
      <c r="K647" s="48">
        <v>37</v>
      </c>
      <c r="L647" s="40" t="s">
        <v>971</v>
      </c>
      <c r="M647" s="9" t="str">
        <f t="shared" si="11"/>
        <v/>
      </c>
      <c r="N647" s="56"/>
    </row>
    <row r="648" spans="1:14" x14ac:dyDescent="0.25">
      <c r="A648" s="62" t="s">
        <v>970</v>
      </c>
      <c r="B648" s="43" t="s">
        <v>204</v>
      </c>
      <c r="C648" s="40" t="s">
        <v>967</v>
      </c>
      <c r="D648" s="40" t="s">
        <v>15</v>
      </c>
      <c r="E648" s="40" t="s">
        <v>492</v>
      </c>
      <c r="F648" s="13"/>
      <c r="G648" s="41" t="s">
        <v>16</v>
      </c>
      <c r="H648" s="42">
        <v>51.15</v>
      </c>
      <c r="I648" s="42"/>
      <c r="J648" s="48">
        <v>1</v>
      </c>
      <c r="K648" s="48"/>
      <c r="L648" s="40" t="s">
        <v>969</v>
      </c>
      <c r="M648" s="9" t="str">
        <f t="shared" si="11"/>
        <v/>
      </c>
      <c r="N648" s="56"/>
    </row>
    <row r="649" spans="1:14" x14ac:dyDescent="0.25">
      <c r="A649" s="62" t="s">
        <v>968</v>
      </c>
      <c r="B649" s="43" t="s">
        <v>204</v>
      </c>
      <c r="C649" s="40" t="s">
        <v>967</v>
      </c>
      <c r="D649" s="40" t="s">
        <v>15</v>
      </c>
      <c r="E649" s="40" t="s">
        <v>507</v>
      </c>
      <c r="F649" s="13" t="s">
        <v>244</v>
      </c>
      <c r="G649" s="41" t="s">
        <v>16</v>
      </c>
      <c r="H649" s="42">
        <v>38.65</v>
      </c>
      <c r="I649" s="42"/>
      <c r="J649" s="48">
        <v>30</v>
      </c>
      <c r="K649" s="48">
        <v>43</v>
      </c>
      <c r="L649" s="40" t="s">
        <v>966</v>
      </c>
      <c r="M649" s="9" t="str">
        <f t="shared" si="11"/>
        <v/>
      </c>
      <c r="N649" s="56"/>
    </row>
    <row r="650" spans="1:14" x14ac:dyDescent="0.25">
      <c r="A650" s="62" t="s">
        <v>965</v>
      </c>
      <c r="B650" s="43" t="s">
        <v>964</v>
      </c>
      <c r="C650" s="40" t="s">
        <v>963</v>
      </c>
      <c r="D650" s="40" t="s">
        <v>15</v>
      </c>
      <c r="E650" s="40" t="s">
        <v>492</v>
      </c>
      <c r="F650" s="13" t="s">
        <v>244</v>
      </c>
      <c r="G650" s="41" t="s">
        <v>15</v>
      </c>
      <c r="H650" s="42">
        <v>82.05</v>
      </c>
      <c r="I650" s="42"/>
      <c r="J650" s="11">
        <v>500</v>
      </c>
      <c r="K650" s="48"/>
      <c r="L650" s="40" t="s">
        <v>962</v>
      </c>
      <c r="M650" s="9" t="str">
        <f t="shared" si="11"/>
        <v/>
      </c>
      <c r="N650" s="56"/>
    </row>
    <row r="651" spans="1:14" x14ac:dyDescent="0.25">
      <c r="A651" s="62" t="s">
        <v>961</v>
      </c>
      <c r="B651" s="43" t="s">
        <v>960</v>
      </c>
      <c r="C651" s="40" t="s">
        <v>959</v>
      </c>
      <c r="D651" s="40" t="s">
        <v>15</v>
      </c>
      <c r="E651" s="40" t="s">
        <v>492</v>
      </c>
      <c r="F651" s="13" t="s">
        <v>244</v>
      </c>
      <c r="G651" s="41" t="s">
        <v>144</v>
      </c>
      <c r="H651" s="42">
        <v>57.35</v>
      </c>
      <c r="I651" s="42"/>
      <c r="J651" s="48">
        <v>412</v>
      </c>
      <c r="K651" s="48"/>
      <c r="L651" s="40" t="s">
        <v>958</v>
      </c>
      <c r="M651" s="9" t="str">
        <f t="shared" si="11"/>
        <v/>
      </c>
      <c r="N651" s="56"/>
    </row>
    <row r="652" spans="1:14" x14ac:dyDescent="0.25">
      <c r="A652" s="62" t="s">
        <v>957</v>
      </c>
      <c r="B652" s="43" t="s">
        <v>205</v>
      </c>
      <c r="C652" s="40" t="s">
        <v>956</v>
      </c>
      <c r="D652" s="40" t="s">
        <v>15</v>
      </c>
      <c r="E652" s="40" t="s">
        <v>492</v>
      </c>
      <c r="F652" s="13" t="s">
        <v>244</v>
      </c>
      <c r="G652" s="41" t="s">
        <v>147</v>
      </c>
      <c r="H652" s="42">
        <v>57.35</v>
      </c>
      <c r="I652" s="42"/>
      <c r="J652" s="48">
        <v>163</v>
      </c>
      <c r="K652" s="48"/>
      <c r="L652" s="40" t="s">
        <v>955</v>
      </c>
      <c r="M652" s="9" t="str">
        <f t="shared" si="11"/>
        <v/>
      </c>
      <c r="N652" s="56"/>
    </row>
    <row r="653" spans="1:14" x14ac:dyDescent="0.25">
      <c r="A653" s="62" t="s">
        <v>2208</v>
      </c>
      <c r="B653" s="43" t="s">
        <v>206</v>
      </c>
      <c r="C653" s="40" t="s">
        <v>953</v>
      </c>
      <c r="D653" s="40" t="s">
        <v>15</v>
      </c>
      <c r="E653" s="40" t="s">
        <v>492</v>
      </c>
      <c r="F653" s="13" t="s">
        <v>244</v>
      </c>
      <c r="G653" s="41" t="s">
        <v>147</v>
      </c>
      <c r="H653" s="42">
        <v>57.35</v>
      </c>
      <c r="I653" s="42"/>
      <c r="J653" s="11">
        <v>500</v>
      </c>
      <c r="K653" s="48"/>
      <c r="L653" s="40" t="s">
        <v>2227</v>
      </c>
      <c r="M653" s="9" t="str">
        <f t="shared" si="11"/>
        <v/>
      </c>
      <c r="N653" s="56"/>
    </row>
    <row r="654" spans="1:14" x14ac:dyDescent="0.25">
      <c r="A654" s="62" t="s">
        <v>954</v>
      </c>
      <c r="B654" s="43" t="s">
        <v>206</v>
      </c>
      <c r="C654" s="40" t="s">
        <v>953</v>
      </c>
      <c r="D654" s="40" t="s">
        <v>15</v>
      </c>
      <c r="E654" s="40" t="s">
        <v>507</v>
      </c>
      <c r="F654" s="13" t="s">
        <v>244</v>
      </c>
      <c r="G654" s="41" t="s">
        <v>147</v>
      </c>
      <c r="H654" s="42">
        <v>34</v>
      </c>
      <c r="I654" s="42"/>
      <c r="J654" s="48">
        <v>101</v>
      </c>
      <c r="K654" s="48"/>
      <c r="L654" s="40" t="s">
        <v>952</v>
      </c>
      <c r="M654" s="9" t="str">
        <f t="shared" si="11"/>
        <v/>
      </c>
      <c r="N654" s="56"/>
    </row>
    <row r="655" spans="1:14" x14ac:dyDescent="0.25">
      <c r="A655" s="62" t="s">
        <v>951</v>
      </c>
      <c r="B655" s="43" t="s">
        <v>207</v>
      </c>
      <c r="C655" s="40" t="s">
        <v>948</v>
      </c>
      <c r="D655" s="40" t="s">
        <v>15</v>
      </c>
      <c r="E655" s="40" t="s">
        <v>492</v>
      </c>
      <c r="F655" s="13" t="s">
        <v>244</v>
      </c>
      <c r="G655" s="41" t="s">
        <v>151</v>
      </c>
      <c r="H655" s="42">
        <v>57.35</v>
      </c>
      <c r="I655" s="42"/>
      <c r="J655" s="48">
        <v>87</v>
      </c>
      <c r="K655" s="48"/>
      <c r="L655" s="40" t="s">
        <v>950</v>
      </c>
      <c r="M655" s="9" t="str">
        <f t="shared" si="11"/>
        <v/>
      </c>
      <c r="N655" s="56"/>
    </row>
    <row r="656" spans="1:14" x14ac:dyDescent="0.25">
      <c r="A656" s="62" t="s">
        <v>949</v>
      </c>
      <c r="B656" s="43" t="s">
        <v>207</v>
      </c>
      <c r="C656" s="40" t="s">
        <v>948</v>
      </c>
      <c r="D656" s="40" t="s">
        <v>15</v>
      </c>
      <c r="E656" s="40" t="s">
        <v>507</v>
      </c>
      <c r="F656" s="13" t="s">
        <v>244</v>
      </c>
      <c r="G656" s="41" t="s">
        <v>151</v>
      </c>
      <c r="H656" s="42">
        <v>34</v>
      </c>
      <c r="I656" s="42"/>
      <c r="J656" s="48">
        <v>15</v>
      </c>
      <c r="K656" s="48"/>
      <c r="L656" s="40" t="s">
        <v>947</v>
      </c>
      <c r="M656" s="9" t="str">
        <f t="shared" si="11"/>
        <v/>
      </c>
      <c r="N656" s="56"/>
    </row>
    <row r="657" spans="1:14" x14ac:dyDescent="0.25">
      <c r="A657" s="62" t="s">
        <v>946</v>
      </c>
      <c r="B657" s="43" t="s">
        <v>168</v>
      </c>
      <c r="C657" s="40" t="s">
        <v>943</v>
      </c>
      <c r="D657" s="40" t="s">
        <v>15</v>
      </c>
      <c r="E657" s="40" t="s">
        <v>492</v>
      </c>
      <c r="F657" s="13" t="s">
        <v>244</v>
      </c>
      <c r="G657" s="41" t="s">
        <v>151</v>
      </c>
      <c r="H657" s="42">
        <v>57.35</v>
      </c>
      <c r="I657" s="42"/>
      <c r="J657" s="48">
        <v>45</v>
      </c>
      <c r="K657" s="48"/>
      <c r="L657" s="40" t="s">
        <v>945</v>
      </c>
      <c r="M657" s="9" t="str">
        <f t="shared" si="11"/>
        <v/>
      </c>
      <c r="N657" s="56"/>
    </row>
    <row r="658" spans="1:14" x14ac:dyDescent="0.25">
      <c r="A658" s="62" t="s">
        <v>944</v>
      </c>
      <c r="B658" s="43" t="s">
        <v>168</v>
      </c>
      <c r="C658" s="40" t="s">
        <v>943</v>
      </c>
      <c r="D658" s="40" t="s">
        <v>15</v>
      </c>
      <c r="E658" s="40" t="s">
        <v>507</v>
      </c>
      <c r="F658" s="13" t="s">
        <v>244</v>
      </c>
      <c r="G658" s="41" t="s">
        <v>151</v>
      </c>
      <c r="H658" s="42">
        <v>34</v>
      </c>
      <c r="I658" s="42"/>
      <c r="J658" s="48">
        <v>232</v>
      </c>
      <c r="K658" s="48"/>
      <c r="L658" s="40" t="s">
        <v>942</v>
      </c>
      <c r="M658" s="9" t="str">
        <f t="shared" si="11"/>
        <v/>
      </c>
      <c r="N658" s="56"/>
    </row>
    <row r="659" spans="1:14" x14ac:dyDescent="0.25">
      <c r="A659" s="62" t="s">
        <v>941</v>
      </c>
      <c r="B659" s="43" t="s">
        <v>208</v>
      </c>
      <c r="C659" s="40" t="s">
        <v>940</v>
      </c>
      <c r="D659" s="40" t="s">
        <v>15</v>
      </c>
      <c r="E659" s="40" t="s">
        <v>492</v>
      </c>
      <c r="F659" s="13" t="s">
        <v>244</v>
      </c>
      <c r="G659" s="41" t="s">
        <v>147</v>
      </c>
      <c r="H659" s="42">
        <v>57.35</v>
      </c>
      <c r="I659" s="42"/>
      <c r="J659" s="48">
        <v>436</v>
      </c>
      <c r="K659" s="48"/>
      <c r="L659" s="40" t="s">
        <v>939</v>
      </c>
      <c r="M659" s="9" t="str">
        <f t="shared" si="11"/>
        <v/>
      </c>
      <c r="N659" s="56"/>
    </row>
    <row r="660" spans="1:14" x14ac:dyDescent="0.25">
      <c r="A660" s="62" t="s">
        <v>938</v>
      </c>
      <c r="B660" s="43" t="s">
        <v>209</v>
      </c>
      <c r="C660" s="40" t="s">
        <v>935</v>
      </c>
      <c r="D660" s="40" t="s">
        <v>15</v>
      </c>
      <c r="E660" s="40" t="s">
        <v>492</v>
      </c>
      <c r="F660" s="13" t="s">
        <v>244</v>
      </c>
      <c r="G660" s="41" t="s">
        <v>144</v>
      </c>
      <c r="H660" s="42">
        <v>57.35</v>
      </c>
      <c r="I660" s="42"/>
      <c r="J660" s="48">
        <v>211</v>
      </c>
      <c r="K660" s="48"/>
      <c r="L660" s="40" t="s">
        <v>937</v>
      </c>
      <c r="M660" s="9" t="str">
        <f t="shared" si="11"/>
        <v/>
      </c>
      <c r="N660" s="56"/>
    </row>
    <row r="661" spans="1:14" x14ac:dyDescent="0.25">
      <c r="A661" s="62" t="s">
        <v>936</v>
      </c>
      <c r="B661" s="43" t="s">
        <v>209</v>
      </c>
      <c r="C661" s="40" t="s">
        <v>935</v>
      </c>
      <c r="D661" s="40" t="s">
        <v>15</v>
      </c>
      <c r="E661" s="40" t="s">
        <v>507</v>
      </c>
      <c r="F661" s="13"/>
      <c r="G661" s="41" t="s">
        <v>144</v>
      </c>
      <c r="H661" s="42">
        <v>34</v>
      </c>
      <c r="I661" s="42"/>
      <c r="J661" s="48"/>
      <c r="K661" s="48">
        <v>15</v>
      </c>
      <c r="L661" s="40" t="s">
        <v>934</v>
      </c>
      <c r="M661" s="9" t="str">
        <f t="shared" si="11"/>
        <v/>
      </c>
      <c r="N661" s="56"/>
    </row>
    <row r="662" spans="1:14" x14ac:dyDescent="0.25">
      <c r="A662" s="62" t="s">
        <v>933</v>
      </c>
      <c r="B662" s="43" t="s">
        <v>211</v>
      </c>
      <c r="C662" s="40" t="s">
        <v>930</v>
      </c>
      <c r="D662" s="40" t="s">
        <v>15</v>
      </c>
      <c r="E662" s="40" t="s">
        <v>492</v>
      </c>
      <c r="F662" s="13" t="s">
        <v>244</v>
      </c>
      <c r="G662" s="41" t="s">
        <v>212</v>
      </c>
      <c r="H662" s="42">
        <v>57.35</v>
      </c>
      <c r="I662" s="42"/>
      <c r="J662" s="48">
        <v>389</v>
      </c>
      <c r="K662" s="48"/>
      <c r="L662" s="40" t="s">
        <v>932</v>
      </c>
      <c r="M662" s="9" t="str">
        <f t="shared" si="11"/>
        <v/>
      </c>
      <c r="N662" s="56"/>
    </row>
    <row r="663" spans="1:14" x14ac:dyDescent="0.25">
      <c r="A663" s="62" t="s">
        <v>931</v>
      </c>
      <c r="B663" s="43" t="s">
        <v>211</v>
      </c>
      <c r="C663" s="40" t="s">
        <v>930</v>
      </c>
      <c r="D663" s="40" t="s">
        <v>15</v>
      </c>
      <c r="E663" s="40" t="s">
        <v>507</v>
      </c>
      <c r="F663" s="13" t="s">
        <v>244</v>
      </c>
      <c r="G663" s="41" t="s">
        <v>212</v>
      </c>
      <c r="H663" s="42">
        <v>34</v>
      </c>
      <c r="I663" s="42"/>
      <c r="J663" s="48">
        <v>70</v>
      </c>
      <c r="K663" s="48"/>
      <c r="L663" s="40" t="s">
        <v>929</v>
      </c>
      <c r="M663" s="9" t="str">
        <f t="shared" si="11"/>
        <v/>
      </c>
      <c r="N663" s="56"/>
    </row>
    <row r="664" spans="1:14" x14ac:dyDescent="0.25">
      <c r="A664" s="62" t="s">
        <v>928</v>
      </c>
      <c r="B664" s="43" t="s">
        <v>213</v>
      </c>
      <c r="C664" s="40" t="s">
        <v>927</v>
      </c>
      <c r="D664" s="40" t="s">
        <v>15</v>
      </c>
      <c r="E664" s="40" t="s">
        <v>492</v>
      </c>
      <c r="F664" s="13" t="s">
        <v>244</v>
      </c>
      <c r="G664" s="41" t="s">
        <v>151</v>
      </c>
      <c r="H664" s="42">
        <v>57.35</v>
      </c>
      <c r="I664" s="42"/>
      <c r="J664" s="48">
        <v>162</v>
      </c>
      <c r="K664" s="48"/>
      <c r="L664" s="40" t="s">
        <v>926</v>
      </c>
      <c r="M664" s="9" t="str">
        <f t="shared" si="11"/>
        <v/>
      </c>
      <c r="N664" s="56"/>
    </row>
    <row r="665" spans="1:14" x14ac:dyDescent="0.25">
      <c r="A665" s="62" t="s">
        <v>925</v>
      </c>
      <c r="B665" s="43" t="s">
        <v>210</v>
      </c>
      <c r="C665" s="40" t="s">
        <v>922</v>
      </c>
      <c r="D665" s="40" t="s">
        <v>15</v>
      </c>
      <c r="E665" s="40" t="s">
        <v>492</v>
      </c>
      <c r="F665" s="13" t="s">
        <v>244</v>
      </c>
      <c r="G665" s="41" t="s">
        <v>151</v>
      </c>
      <c r="H665" s="42">
        <v>57.35</v>
      </c>
      <c r="I665" s="42"/>
      <c r="J665" s="48">
        <v>62</v>
      </c>
      <c r="K665" s="48"/>
      <c r="L665" s="40" t="s">
        <v>924</v>
      </c>
      <c r="M665" s="9" t="str">
        <f t="shared" si="11"/>
        <v/>
      </c>
      <c r="N665" s="56"/>
    </row>
    <row r="666" spans="1:14" x14ac:dyDescent="0.25">
      <c r="A666" s="62" t="s">
        <v>923</v>
      </c>
      <c r="B666" s="43" t="s">
        <v>210</v>
      </c>
      <c r="C666" s="40" t="s">
        <v>922</v>
      </c>
      <c r="D666" s="40" t="s">
        <v>15</v>
      </c>
      <c r="E666" s="40" t="s">
        <v>507</v>
      </c>
      <c r="F666" s="13"/>
      <c r="G666" s="41" t="s">
        <v>151</v>
      </c>
      <c r="H666" s="42">
        <v>34</v>
      </c>
      <c r="I666" s="42"/>
      <c r="J666" s="48"/>
      <c r="K666" s="48">
        <v>2</v>
      </c>
      <c r="L666" s="40" t="s">
        <v>921</v>
      </c>
      <c r="M666" s="9" t="str">
        <f t="shared" si="11"/>
        <v/>
      </c>
      <c r="N666" s="56"/>
    </row>
    <row r="667" spans="1:14" x14ac:dyDescent="0.25">
      <c r="A667" s="62" t="s">
        <v>920</v>
      </c>
      <c r="B667" s="43" t="s">
        <v>214</v>
      </c>
      <c r="C667" s="40" t="s">
        <v>919</v>
      </c>
      <c r="D667" s="40" t="s">
        <v>15</v>
      </c>
      <c r="E667" s="40" t="s">
        <v>492</v>
      </c>
      <c r="F667" s="13" t="s">
        <v>244</v>
      </c>
      <c r="G667" s="41" t="s">
        <v>167</v>
      </c>
      <c r="H667" s="42">
        <v>57.35</v>
      </c>
      <c r="I667" s="42"/>
      <c r="J667" s="48">
        <v>36</v>
      </c>
      <c r="K667" s="48"/>
      <c r="L667" s="40" t="s">
        <v>918</v>
      </c>
      <c r="M667" s="9" t="str">
        <f t="shared" si="11"/>
        <v/>
      </c>
      <c r="N667" s="56"/>
    </row>
    <row r="668" spans="1:14" x14ac:dyDescent="0.25">
      <c r="A668" s="62" t="s">
        <v>917</v>
      </c>
      <c r="B668" s="43" t="s">
        <v>215</v>
      </c>
      <c r="C668" s="40" t="s">
        <v>916</v>
      </c>
      <c r="D668" s="40" t="s">
        <v>15</v>
      </c>
      <c r="E668" s="40" t="s">
        <v>605</v>
      </c>
      <c r="F668" s="13" t="s">
        <v>244</v>
      </c>
      <c r="G668" s="41" t="s">
        <v>15</v>
      </c>
      <c r="H668" s="42">
        <v>95.95</v>
      </c>
      <c r="I668" s="42"/>
      <c r="J668" s="48">
        <v>165</v>
      </c>
      <c r="K668" s="48"/>
      <c r="L668" s="40" t="s">
        <v>915</v>
      </c>
      <c r="M668" s="9" t="str">
        <f t="shared" si="11"/>
        <v/>
      </c>
      <c r="N668" s="56"/>
    </row>
    <row r="669" spans="1:14" x14ac:dyDescent="0.25">
      <c r="A669" s="62" t="s">
        <v>914</v>
      </c>
      <c r="B669" s="43" t="s">
        <v>217</v>
      </c>
      <c r="C669" s="40" t="s">
        <v>911</v>
      </c>
      <c r="D669" s="40" t="s">
        <v>15</v>
      </c>
      <c r="E669" s="40" t="s">
        <v>492</v>
      </c>
      <c r="F669" s="13" t="s">
        <v>244</v>
      </c>
      <c r="G669" s="41" t="s">
        <v>144</v>
      </c>
      <c r="H669" s="42">
        <v>57.35</v>
      </c>
      <c r="I669" s="42"/>
      <c r="J669" s="48">
        <v>165</v>
      </c>
      <c r="K669" s="48"/>
      <c r="L669" s="40" t="s">
        <v>913</v>
      </c>
      <c r="M669" s="9" t="str">
        <f t="shared" si="11"/>
        <v/>
      </c>
      <c r="N669" s="56"/>
    </row>
    <row r="670" spans="1:14" x14ac:dyDescent="0.25">
      <c r="A670" s="62" t="s">
        <v>912</v>
      </c>
      <c r="B670" s="43" t="s">
        <v>217</v>
      </c>
      <c r="C670" s="40" t="s">
        <v>911</v>
      </c>
      <c r="D670" s="40" t="s">
        <v>15</v>
      </c>
      <c r="E670" s="40" t="s">
        <v>507</v>
      </c>
      <c r="F670" s="13" t="s">
        <v>244</v>
      </c>
      <c r="G670" s="41" t="s">
        <v>144</v>
      </c>
      <c r="H670" s="42">
        <v>34</v>
      </c>
      <c r="I670" s="42"/>
      <c r="J670" s="48">
        <v>110</v>
      </c>
      <c r="K670" s="48"/>
      <c r="L670" s="40" t="s">
        <v>910</v>
      </c>
      <c r="M670" s="9" t="str">
        <f t="shared" si="11"/>
        <v/>
      </c>
      <c r="N670" s="56"/>
    </row>
    <row r="671" spans="1:14" x14ac:dyDescent="0.25">
      <c r="A671" s="62" t="s">
        <v>909</v>
      </c>
      <c r="B671" s="43" t="s">
        <v>908</v>
      </c>
      <c r="C671" s="40" t="s">
        <v>907</v>
      </c>
      <c r="D671" s="40" t="s">
        <v>15</v>
      </c>
      <c r="E671" s="40" t="s">
        <v>492</v>
      </c>
      <c r="F671" s="13"/>
      <c r="G671" s="41" t="s">
        <v>144</v>
      </c>
      <c r="H671" s="42">
        <v>57.35</v>
      </c>
      <c r="I671" s="42"/>
      <c r="J671" s="48">
        <v>54</v>
      </c>
      <c r="K671" s="48"/>
      <c r="L671" s="40" t="s">
        <v>906</v>
      </c>
      <c r="M671" s="9" t="str">
        <f t="shared" si="11"/>
        <v/>
      </c>
      <c r="N671" s="56"/>
    </row>
    <row r="672" spans="1:14" x14ac:dyDescent="0.25">
      <c r="A672" s="62" t="s">
        <v>905</v>
      </c>
      <c r="B672" s="43" t="s">
        <v>902</v>
      </c>
      <c r="C672" s="40" t="s">
        <v>901</v>
      </c>
      <c r="D672" s="40" t="s">
        <v>15</v>
      </c>
      <c r="E672" s="40" t="s">
        <v>492</v>
      </c>
      <c r="F672" s="13" t="s">
        <v>244</v>
      </c>
      <c r="G672" s="41" t="s">
        <v>144</v>
      </c>
      <c r="H672" s="42">
        <v>57.35</v>
      </c>
      <c r="I672" s="42"/>
      <c r="J672" s="48">
        <v>30</v>
      </c>
      <c r="K672" s="48"/>
      <c r="L672" s="40" t="s">
        <v>904</v>
      </c>
      <c r="M672" s="9" t="str">
        <f t="shared" si="11"/>
        <v/>
      </c>
      <c r="N672" s="56"/>
    </row>
    <row r="673" spans="1:14" x14ac:dyDescent="0.25">
      <c r="A673" s="62" t="s">
        <v>903</v>
      </c>
      <c r="B673" s="43" t="s">
        <v>902</v>
      </c>
      <c r="C673" s="40" t="s">
        <v>901</v>
      </c>
      <c r="D673" s="40" t="s">
        <v>15</v>
      </c>
      <c r="E673" s="40" t="s">
        <v>507</v>
      </c>
      <c r="F673" s="13" t="s">
        <v>244</v>
      </c>
      <c r="G673" s="41" t="s">
        <v>144</v>
      </c>
      <c r="H673" s="42">
        <v>34</v>
      </c>
      <c r="I673" s="42"/>
      <c r="J673" s="48">
        <v>426</v>
      </c>
      <c r="K673" s="48"/>
      <c r="L673" s="40" t="s">
        <v>900</v>
      </c>
      <c r="M673" s="9" t="str">
        <f t="shared" si="11"/>
        <v/>
      </c>
      <c r="N673" s="56"/>
    </row>
    <row r="674" spans="1:14" x14ac:dyDescent="0.25">
      <c r="A674" s="62" t="s">
        <v>899</v>
      </c>
      <c r="B674" s="43" t="s">
        <v>218</v>
      </c>
      <c r="C674" s="40" t="s">
        <v>896</v>
      </c>
      <c r="D674" s="40" t="s">
        <v>15</v>
      </c>
      <c r="E674" s="40" t="s">
        <v>492</v>
      </c>
      <c r="F674" s="13" t="s">
        <v>244</v>
      </c>
      <c r="G674" s="41" t="s">
        <v>144</v>
      </c>
      <c r="H674" s="42">
        <v>57.35</v>
      </c>
      <c r="I674" s="42"/>
      <c r="J674" s="48">
        <v>8</v>
      </c>
      <c r="K674" s="48"/>
      <c r="L674" s="40" t="s">
        <v>898</v>
      </c>
      <c r="M674" s="9" t="str">
        <f t="shared" si="11"/>
        <v/>
      </c>
      <c r="N674" s="56"/>
    </row>
    <row r="675" spans="1:14" x14ac:dyDescent="0.25">
      <c r="A675" s="62" t="s">
        <v>897</v>
      </c>
      <c r="B675" s="43" t="s">
        <v>218</v>
      </c>
      <c r="C675" s="40" t="s">
        <v>896</v>
      </c>
      <c r="D675" s="40" t="s">
        <v>15</v>
      </c>
      <c r="E675" s="40" t="s">
        <v>507</v>
      </c>
      <c r="F675" s="13" t="s">
        <v>244</v>
      </c>
      <c r="G675" s="41" t="s">
        <v>144</v>
      </c>
      <c r="H675" s="42">
        <v>34</v>
      </c>
      <c r="I675" s="42"/>
      <c r="J675" s="48">
        <v>91</v>
      </c>
      <c r="K675" s="48"/>
      <c r="L675" s="40" t="s">
        <v>895</v>
      </c>
      <c r="M675" s="9" t="str">
        <f t="shared" si="11"/>
        <v/>
      </c>
      <c r="N675" s="56"/>
    </row>
    <row r="676" spans="1:14" x14ac:dyDescent="0.25">
      <c r="A676" s="62" t="s">
        <v>894</v>
      </c>
      <c r="B676" s="43" t="s">
        <v>219</v>
      </c>
      <c r="C676" s="40" t="s">
        <v>893</v>
      </c>
      <c r="D676" s="40" t="s">
        <v>15</v>
      </c>
      <c r="E676" s="40" t="s">
        <v>492</v>
      </c>
      <c r="F676" s="13" t="s">
        <v>244</v>
      </c>
      <c r="G676" s="41" t="s">
        <v>196</v>
      </c>
      <c r="H676" s="42">
        <v>57.35</v>
      </c>
      <c r="I676" s="42"/>
      <c r="J676" s="48">
        <v>189</v>
      </c>
      <c r="K676" s="48"/>
      <c r="L676" s="40" t="s">
        <v>892</v>
      </c>
      <c r="M676" s="9" t="str">
        <f t="shared" si="11"/>
        <v/>
      </c>
      <c r="N676" s="56"/>
    </row>
    <row r="677" spans="1:14" x14ac:dyDescent="0.25">
      <c r="A677" s="62" t="s">
        <v>891</v>
      </c>
      <c r="B677" s="43" t="s">
        <v>220</v>
      </c>
      <c r="C677" s="40" t="s">
        <v>888</v>
      </c>
      <c r="D677" s="40" t="s">
        <v>15</v>
      </c>
      <c r="E677" s="40" t="s">
        <v>492</v>
      </c>
      <c r="F677" s="13" t="s">
        <v>244</v>
      </c>
      <c r="G677" s="41" t="s">
        <v>144</v>
      </c>
      <c r="H677" s="42">
        <v>57.35</v>
      </c>
      <c r="I677" s="42"/>
      <c r="J677" s="48">
        <v>24</v>
      </c>
      <c r="K677" s="48"/>
      <c r="L677" s="40" t="s">
        <v>890</v>
      </c>
      <c r="M677" s="9" t="str">
        <f t="shared" si="11"/>
        <v/>
      </c>
      <c r="N677" s="56"/>
    </row>
    <row r="678" spans="1:14" x14ac:dyDescent="0.25">
      <c r="A678" s="62" t="s">
        <v>889</v>
      </c>
      <c r="B678" s="43" t="s">
        <v>220</v>
      </c>
      <c r="C678" s="40" t="s">
        <v>888</v>
      </c>
      <c r="D678" s="40" t="s">
        <v>15</v>
      </c>
      <c r="E678" s="40" t="s">
        <v>507</v>
      </c>
      <c r="F678" s="13" t="s">
        <v>244</v>
      </c>
      <c r="G678" s="41" t="s">
        <v>144</v>
      </c>
      <c r="H678" s="42">
        <v>34</v>
      </c>
      <c r="I678" s="42"/>
      <c r="J678" s="48">
        <v>214</v>
      </c>
      <c r="K678" s="48"/>
      <c r="L678" s="40" t="s">
        <v>887</v>
      </c>
      <c r="M678" s="9" t="str">
        <f t="shared" si="11"/>
        <v/>
      </c>
      <c r="N678" s="56"/>
    </row>
    <row r="679" spans="1:14" x14ac:dyDescent="0.25">
      <c r="A679" s="62" t="s">
        <v>886</v>
      </c>
      <c r="B679" s="43" t="s">
        <v>221</v>
      </c>
      <c r="C679" s="40" t="s">
        <v>885</v>
      </c>
      <c r="D679" s="40" t="s">
        <v>15</v>
      </c>
      <c r="E679" s="40" t="s">
        <v>492</v>
      </c>
      <c r="F679" s="13" t="s">
        <v>244</v>
      </c>
      <c r="G679" s="41" t="s">
        <v>151</v>
      </c>
      <c r="H679" s="42">
        <v>57.35</v>
      </c>
      <c r="I679" s="42"/>
      <c r="J679" s="48">
        <v>161</v>
      </c>
      <c r="K679" s="48"/>
      <c r="L679" s="40" t="s">
        <v>884</v>
      </c>
      <c r="M679" s="9" t="str">
        <f t="shared" si="11"/>
        <v/>
      </c>
      <c r="N679" s="56"/>
    </row>
    <row r="680" spans="1:14" x14ac:dyDescent="0.25">
      <c r="A680" s="62" t="s">
        <v>883</v>
      </c>
      <c r="B680" s="43" t="s">
        <v>882</v>
      </c>
      <c r="C680" s="40" t="s">
        <v>881</v>
      </c>
      <c r="D680" s="40" t="s">
        <v>15</v>
      </c>
      <c r="E680" s="40" t="s">
        <v>507</v>
      </c>
      <c r="F680" s="13" t="s">
        <v>244</v>
      </c>
      <c r="G680" s="41" t="s">
        <v>151</v>
      </c>
      <c r="H680" s="42">
        <v>34</v>
      </c>
      <c r="I680" s="42"/>
      <c r="J680" s="48">
        <v>167</v>
      </c>
      <c r="K680" s="48"/>
      <c r="L680" s="40" t="s">
        <v>880</v>
      </c>
      <c r="M680" s="9" t="str">
        <f t="shared" si="11"/>
        <v/>
      </c>
      <c r="N680" s="56"/>
    </row>
    <row r="681" spans="1:14" x14ac:dyDescent="0.25">
      <c r="A681" s="62" t="s">
        <v>879</v>
      </c>
      <c r="B681" s="43" t="s">
        <v>216</v>
      </c>
      <c r="C681" s="40" t="s">
        <v>878</v>
      </c>
      <c r="D681" s="40" t="s">
        <v>15</v>
      </c>
      <c r="E681" s="40" t="s">
        <v>492</v>
      </c>
      <c r="F681" s="13" t="s">
        <v>244</v>
      </c>
      <c r="G681" s="41" t="s">
        <v>151</v>
      </c>
      <c r="H681" s="42">
        <v>57.35</v>
      </c>
      <c r="I681" s="42"/>
      <c r="J681" s="48">
        <v>93</v>
      </c>
      <c r="K681" s="48"/>
      <c r="L681" s="40" t="s">
        <v>877</v>
      </c>
      <c r="M681" s="9" t="str">
        <f t="shared" si="11"/>
        <v/>
      </c>
      <c r="N681" s="56"/>
    </row>
    <row r="682" spans="1:14" x14ac:dyDescent="0.25">
      <c r="A682" s="62" t="s">
        <v>876</v>
      </c>
      <c r="B682" s="43" t="s">
        <v>103</v>
      </c>
      <c r="C682" s="40" t="s">
        <v>875</v>
      </c>
      <c r="D682" s="40" t="s">
        <v>15</v>
      </c>
      <c r="E682" s="40" t="s">
        <v>496</v>
      </c>
      <c r="F682" s="13" t="s">
        <v>244</v>
      </c>
      <c r="G682" s="41" t="s">
        <v>20</v>
      </c>
      <c r="H682" s="42">
        <v>116.5</v>
      </c>
      <c r="I682" s="42">
        <v>1.75</v>
      </c>
      <c r="J682" s="48">
        <v>340</v>
      </c>
      <c r="K682" s="48"/>
      <c r="L682" s="40" t="s">
        <v>874</v>
      </c>
      <c r="M682" s="9" t="str">
        <f t="shared" ref="M682:M745" si="12">IF(N682="","",H682-($M$7*H682))</f>
        <v/>
      </c>
      <c r="N682" s="56"/>
    </row>
    <row r="683" spans="1:14" x14ac:dyDescent="0.25">
      <c r="A683" s="62" t="s">
        <v>2166</v>
      </c>
      <c r="B683" s="43" t="s">
        <v>2164</v>
      </c>
      <c r="C683" s="40" t="s">
        <v>2165</v>
      </c>
      <c r="D683" s="40" t="s">
        <v>15</v>
      </c>
      <c r="E683" s="40" t="s">
        <v>507</v>
      </c>
      <c r="F683" s="13" t="s">
        <v>244</v>
      </c>
      <c r="G683" s="41" t="s">
        <v>16</v>
      </c>
      <c r="H683" s="42">
        <v>52.2</v>
      </c>
      <c r="I683" s="42"/>
      <c r="J683" s="48">
        <v>7</v>
      </c>
      <c r="K683" s="48"/>
      <c r="L683" s="40" t="s">
        <v>2185</v>
      </c>
      <c r="M683" s="9" t="str">
        <f t="shared" si="12"/>
        <v/>
      </c>
      <c r="N683" s="56"/>
    </row>
    <row r="684" spans="1:14" x14ac:dyDescent="0.25">
      <c r="A684" s="62" t="s">
        <v>873</v>
      </c>
      <c r="B684" s="43" t="s">
        <v>162</v>
      </c>
      <c r="C684" s="40" t="s">
        <v>868</v>
      </c>
      <c r="D684" s="40" t="s">
        <v>15</v>
      </c>
      <c r="E684" s="40" t="s">
        <v>502</v>
      </c>
      <c r="F684" s="13"/>
      <c r="G684" s="41" t="s">
        <v>16</v>
      </c>
      <c r="H684" s="42">
        <v>95.55</v>
      </c>
      <c r="I684" s="42"/>
      <c r="J684" s="48">
        <v>18</v>
      </c>
      <c r="K684" s="48"/>
      <c r="L684" s="40" t="s">
        <v>872</v>
      </c>
      <c r="M684" s="9" t="str">
        <f t="shared" si="12"/>
        <v/>
      </c>
      <c r="N684" s="56"/>
    </row>
    <row r="685" spans="1:14" x14ac:dyDescent="0.25">
      <c r="A685" s="62" t="s">
        <v>871</v>
      </c>
      <c r="B685" s="43" t="s">
        <v>162</v>
      </c>
      <c r="C685" s="40" t="s">
        <v>868</v>
      </c>
      <c r="D685" s="40" t="s">
        <v>15</v>
      </c>
      <c r="E685" s="40" t="s">
        <v>492</v>
      </c>
      <c r="F685" s="13"/>
      <c r="G685" s="41" t="s">
        <v>16</v>
      </c>
      <c r="H685" s="42">
        <v>65.349999999999994</v>
      </c>
      <c r="I685" s="42"/>
      <c r="J685" s="48">
        <v>14</v>
      </c>
      <c r="K685" s="48"/>
      <c r="L685" s="40" t="s">
        <v>870</v>
      </c>
      <c r="M685" s="9" t="str">
        <f t="shared" si="12"/>
        <v/>
      </c>
      <c r="N685" s="56"/>
    </row>
    <row r="686" spans="1:14" x14ac:dyDescent="0.25">
      <c r="A686" s="62" t="s">
        <v>869</v>
      </c>
      <c r="B686" s="43" t="s">
        <v>162</v>
      </c>
      <c r="C686" s="40" t="s">
        <v>868</v>
      </c>
      <c r="D686" s="40" t="s">
        <v>15</v>
      </c>
      <c r="E686" s="40" t="s">
        <v>507</v>
      </c>
      <c r="F686" s="13"/>
      <c r="G686" s="41" t="s">
        <v>16</v>
      </c>
      <c r="H686" s="42">
        <v>53.5</v>
      </c>
      <c r="I686" s="42"/>
      <c r="J686" s="48">
        <v>90</v>
      </c>
      <c r="K686" s="48"/>
      <c r="L686" s="40" t="s">
        <v>867</v>
      </c>
      <c r="M686" s="9" t="str">
        <f t="shared" si="12"/>
        <v/>
      </c>
      <c r="N686" s="56"/>
    </row>
    <row r="687" spans="1:14" x14ac:dyDescent="0.25">
      <c r="A687" s="62" t="s">
        <v>866</v>
      </c>
      <c r="B687" s="43" t="s">
        <v>202</v>
      </c>
      <c r="C687" s="40" t="s">
        <v>865</v>
      </c>
      <c r="D687" s="40" t="s">
        <v>201</v>
      </c>
      <c r="E687" s="40" t="s">
        <v>831</v>
      </c>
      <c r="F687" s="13"/>
      <c r="G687" s="41" t="s">
        <v>16</v>
      </c>
      <c r="H687" s="42">
        <v>104.5</v>
      </c>
      <c r="I687" s="42"/>
      <c r="J687" s="48">
        <v>141</v>
      </c>
      <c r="K687" s="48"/>
      <c r="L687" s="40" t="s">
        <v>864</v>
      </c>
      <c r="M687" s="9" t="str">
        <f t="shared" si="12"/>
        <v/>
      </c>
      <c r="N687" s="56"/>
    </row>
    <row r="688" spans="1:14" x14ac:dyDescent="0.25">
      <c r="A688" s="62" t="s">
        <v>863</v>
      </c>
      <c r="B688" s="43" t="s">
        <v>104</v>
      </c>
      <c r="C688" s="40" t="s">
        <v>840</v>
      </c>
      <c r="D688" s="40" t="s">
        <v>15</v>
      </c>
      <c r="E688" s="40" t="s">
        <v>496</v>
      </c>
      <c r="F688" s="13"/>
      <c r="G688" s="41" t="s">
        <v>22</v>
      </c>
      <c r="H688" s="42">
        <v>103.5</v>
      </c>
      <c r="I688" s="42"/>
      <c r="J688" s="48">
        <v>274</v>
      </c>
      <c r="K688" s="48"/>
      <c r="L688" s="40" t="s">
        <v>862</v>
      </c>
      <c r="M688" s="9" t="str">
        <f t="shared" si="12"/>
        <v/>
      </c>
      <c r="N688" s="56"/>
    </row>
    <row r="689" spans="1:14" x14ac:dyDescent="0.25">
      <c r="A689" s="62" t="s">
        <v>861</v>
      </c>
      <c r="B689" s="43" t="s">
        <v>104</v>
      </c>
      <c r="C689" s="40" t="s">
        <v>840</v>
      </c>
      <c r="D689" s="40" t="s">
        <v>15</v>
      </c>
      <c r="E689" s="40" t="s">
        <v>502</v>
      </c>
      <c r="F689" s="13"/>
      <c r="G689" s="41" t="s">
        <v>22</v>
      </c>
      <c r="H689" s="42">
        <v>84.3</v>
      </c>
      <c r="I689" s="42"/>
      <c r="J689" s="48">
        <v>150</v>
      </c>
      <c r="K689" s="48"/>
      <c r="L689" s="40" t="s">
        <v>860</v>
      </c>
      <c r="M689" s="9" t="str">
        <f t="shared" si="12"/>
        <v/>
      </c>
      <c r="N689" s="56"/>
    </row>
    <row r="690" spans="1:14" x14ac:dyDescent="0.25">
      <c r="A690" s="62" t="s">
        <v>859</v>
      </c>
      <c r="B690" s="43" t="s">
        <v>104</v>
      </c>
      <c r="C690" s="40" t="s">
        <v>840</v>
      </c>
      <c r="D690" s="40" t="s">
        <v>15</v>
      </c>
      <c r="E690" s="40" t="s">
        <v>492</v>
      </c>
      <c r="F690" s="13"/>
      <c r="G690" s="41" t="s">
        <v>22</v>
      </c>
      <c r="H690" s="42">
        <v>56.05</v>
      </c>
      <c r="I690" s="42"/>
      <c r="J690" s="48">
        <v>126</v>
      </c>
      <c r="K690" s="48"/>
      <c r="L690" s="40" t="s">
        <v>858</v>
      </c>
      <c r="M690" s="9" t="str">
        <f t="shared" si="12"/>
        <v/>
      </c>
      <c r="N690" s="56"/>
    </row>
    <row r="691" spans="1:14" x14ac:dyDescent="0.25">
      <c r="A691" s="62" t="s">
        <v>857</v>
      </c>
      <c r="B691" s="43" t="s">
        <v>104</v>
      </c>
      <c r="C691" s="40" t="s">
        <v>840</v>
      </c>
      <c r="D691" s="40" t="s">
        <v>15</v>
      </c>
      <c r="E691" s="40" t="s">
        <v>507</v>
      </c>
      <c r="F691" s="13" t="s">
        <v>244</v>
      </c>
      <c r="G691" s="41" t="s">
        <v>22</v>
      </c>
      <c r="H691" s="42">
        <v>38.65</v>
      </c>
      <c r="I691" s="42"/>
      <c r="J691" s="11">
        <v>500</v>
      </c>
      <c r="K691" s="48"/>
      <c r="L691" s="40" t="s">
        <v>856</v>
      </c>
      <c r="M691" s="9" t="str">
        <f t="shared" si="12"/>
        <v/>
      </c>
      <c r="N691" s="56"/>
    </row>
    <row r="692" spans="1:14" ht="15.75" x14ac:dyDescent="0.25">
      <c r="A692" s="62" t="s">
        <v>855</v>
      </c>
      <c r="B692" s="43" t="s">
        <v>104</v>
      </c>
      <c r="C692" s="40" t="s">
        <v>840</v>
      </c>
      <c r="D692" s="40" t="s">
        <v>2258</v>
      </c>
      <c r="E692" s="40" t="s">
        <v>854</v>
      </c>
      <c r="F692" s="50"/>
      <c r="G692" s="41" t="s">
        <v>22</v>
      </c>
      <c r="H692" s="42">
        <v>142.5</v>
      </c>
      <c r="I692" s="42"/>
      <c r="J692" s="48">
        <v>49</v>
      </c>
      <c r="K692" s="48"/>
      <c r="L692" s="40" t="s">
        <v>853</v>
      </c>
      <c r="M692" s="9" t="str">
        <f t="shared" si="12"/>
        <v/>
      </c>
      <c r="N692" s="56"/>
    </row>
    <row r="693" spans="1:14" ht="15.75" x14ac:dyDescent="0.25">
      <c r="A693" s="62" t="s">
        <v>2232</v>
      </c>
      <c r="B693" s="43" t="s">
        <v>104</v>
      </c>
      <c r="C693" s="40" t="s">
        <v>840</v>
      </c>
      <c r="D693" s="40" t="s">
        <v>2258</v>
      </c>
      <c r="E693" s="40" t="s">
        <v>2104</v>
      </c>
      <c r="F693" s="50"/>
      <c r="G693" s="41" t="s">
        <v>22</v>
      </c>
      <c r="H693" s="42">
        <v>149.5</v>
      </c>
      <c r="I693" s="42"/>
      <c r="J693" s="48">
        <v>11</v>
      </c>
      <c r="K693" s="48"/>
      <c r="L693" s="40" t="s">
        <v>2236</v>
      </c>
      <c r="M693" s="9" t="str">
        <f t="shared" si="12"/>
        <v/>
      </c>
      <c r="N693" s="56"/>
    </row>
    <row r="694" spans="1:14" x14ac:dyDescent="0.25">
      <c r="A694" s="62" t="s">
        <v>852</v>
      </c>
      <c r="B694" s="43" t="s">
        <v>104</v>
      </c>
      <c r="C694" s="40" t="s">
        <v>840</v>
      </c>
      <c r="D694" s="40" t="s">
        <v>2258</v>
      </c>
      <c r="E694" s="40" t="s">
        <v>851</v>
      </c>
      <c r="F694" s="13"/>
      <c r="G694" s="41" t="s">
        <v>22</v>
      </c>
      <c r="H694" s="42">
        <v>134.65</v>
      </c>
      <c r="I694" s="42"/>
      <c r="J694" s="48">
        <v>115</v>
      </c>
      <c r="K694" s="48"/>
      <c r="L694" s="40" t="s">
        <v>850</v>
      </c>
      <c r="M694" s="9" t="str">
        <f t="shared" si="12"/>
        <v/>
      </c>
      <c r="N694" s="56"/>
    </row>
    <row r="695" spans="1:14" x14ac:dyDescent="0.25">
      <c r="A695" s="62" t="s">
        <v>848</v>
      </c>
      <c r="B695" s="43" t="s">
        <v>104</v>
      </c>
      <c r="C695" s="40" t="s">
        <v>840</v>
      </c>
      <c r="D695" s="40" t="s">
        <v>2258</v>
      </c>
      <c r="E695" s="40" t="s">
        <v>847</v>
      </c>
      <c r="F695" s="13" t="s">
        <v>244</v>
      </c>
      <c r="G695" s="41" t="s">
        <v>22</v>
      </c>
      <c r="H695" s="42">
        <v>95</v>
      </c>
      <c r="I695" s="42"/>
      <c r="J695" s="11">
        <v>500</v>
      </c>
      <c r="K695" s="48"/>
      <c r="L695" s="40" t="s">
        <v>846</v>
      </c>
      <c r="M695" s="9" t="str">
        <f t="shared" si="12"/>
        <v/>
      </c>
      <c r="N695" s="56"/>
    </row>
    <row r="696" spans="1:14" x14ac:dyDescent="0.25">
      <c r="A696" s="62" t="s">
        <v>845</v>
      </c>
      <c r="B696" s="43" t="s">
        <v>104</v>
      </c>
      <c r="C696" s="40" t="s">
        <v>840</v>
      </c>
      <c r="D696" s="40" t="s">
        <v>2258</v>
      </c>
      <c r="E696" s="40" t="s">
        <v>605</v>
      </c>
      <c r="F696" s="13"/>
      <c r="G696" s="41" t="s">
        <v>22</v>
      </c>
      <c r="H696" s="42">
        <v>75</v>
      </c>
      <c r="I696" s="42"/>
      <c r="J696" s="48">
        <v>308</v>
      </c>
      <c r="K696" s="48"/>
      <c r="L696" s="40" t="s">
        <v>844</v>
      </c>
      <c r="M696" s="9" t="str">
        <f t="shared" si="12"/>
        <v/>
      </c>
      <c r="N696" s="56"/>
    </row>
    <row r="697" spans="1:14" x14ac:dyDescent="0.25">
      <c r="A697" s="62" t="s">
        <v>843</v>
      </c>
      <c r="B697" s="43" t="s">
        <v>104</v>
      </c>
      <c r="C697" s="40" t="s">
        <v>840</v>
      </c>
      <c r="D697" s="40" t="s">
        <v>2258</v>
      </c>
      <c r="E697" s="40" t="s">
        <v>492</v>
      </c>
      <c r="F697" s="13"/>
      <c r="G697" s="41" t="s">
        <v>22</v>
      </c>
      <c r="H697" s="42">
        <v>62.3</v>
      </c>
      <c r="I697" s="42"/>
      <c r="J697" s="48">
        <v>41</v>
      </c>
      <c r="K697" s="48"/>
      <c r="L697" s="40" t="s">
        <v>842</v>
      </c>
      <c r="M697" s="9" t="str">
        <f t="shared" si="12"/>
        <v/>
      </c>
      <c r="N697" s="56"/>
    </row>
    <row r="698" spans="1:14" x14ac:dyDescent="0.25">
      <c r="A698" s="62" t="s">
        <v>841</v>
      </c>
      <c r="B698" s="43" t="s">
        <v>104</v>
      </c>
      <c r="C698" s="40" t="s">
        <v>840</v>
      </c>
      <c r="D698" s="40" t="s">
        <v>2258</v>
      </c>
      <c r="E698" s="40" t="s">
        <v>507</v>
      </c>
      <c r="F698" s="13" t="s">
        <v>244</v>
      </c>
      <c r="G698" s="41" t="s">
        <v>22</v>
      </c>
      <c r="H698" s="42">
        <v>42.9</v>
      </c>
      <c r="I698" s="42"/>
      <c r="J698" s="48">
        <v>430</v>
      </c>
      <c r="K698" s="48"/>
      <c r="L698" s="40" t="s">
        <v>839</v>
      </c>
      <c r="M698" s="9" t="str">
        <f t="shared" si="12"/>
        <v/>
      </c>
      <c r="N698" s="56"/>
    </row>
    <row r="699" spans="1:14" x14ac:dyDescent="0.25">
      <c r="A699" s="62" t="s">
        <v>838</v>
      </c>
      <c r="B699" s="43" t="s">
        <v>100</v>
      </c>
      <c r="C699" s="40" t="s">
        <v>828</v>
      </c>
      <c r="D699" s="40" t="s">
        <v>15</v>
      </c>
      <c r="E699" s="40" t="s">
        <v>831</v>
      </c>
      <c r="F699" s="13"/>
      <c r="G699" s="41" t="s">
        <v>16</v>
      </c>
      <c r="H699" s="42">
        <v>102.5</v>
      </c>
      <c r="I699" s="42">
        <v>0.75</v>
      </c>
      <c r="J699" s="48">
        <v>9</v>
      </c>
      <c r="K699" s="48"/>
      <c r="L699" s="40" t="s">
        <v>837</v>
      </c>
      <c r="M699" s="9" t="str">
        <f t="shared" si="12"/>
        <v/>
      </c>
      <c r="N699" s="56"/>
    </row>
    <row r="700" spans="1:14" x14ac:dyDescent="0.25">
      <c r="A700" s="62" t="s">
        <v>836</v>
      </c>
      <c r="B700" s="43" t="s">
        <v>100</v>
      </c>
      <c r="C700" s="40" t="s">
        <v>828</v>
      </c>
      <c r="D700" s="40" t="s">
        <v>15</v>
      </c>
      <c r="E700" s="40" t="s">
        <v>492</v>
      </c>
      <c r="F700" s="13"/>
      <c r="G700" s="41" t="s">
        <v>16</v>
      </c>
      <c r="H700" s="42">
        <v>70.099999999999994</v>
      </c>
      <c r="I700" s="42">
        <v>0.75</v>
      </c>
      <c r="J700" s="48">
        <v>4</v>
      </c>
      <c r="K700" s="48"/>
      <c r="L700" s="40" t="s">
        <v>835</v>
      </c>
      <c r="M700" s="9" t="str">
        <f t="shared" si="12"/>
        <v/>
      </c>
      <c r="N700" s="56"/>
    </row>
    <row r="701" spans="1:14" x14ac:dyDescent="0.25">
      <c r="A701" s="62" t="s">
        <v>834</v>
      </c>
      <c r="B701" s="43" t="s">
        <v>100</v>
      </c>
      <c r="C701" s="40" t="s">
        <v>828</v>
      </c>
      <c r="D701" s="40" t="s">
        <v>15</v>
      </c>
      <c r="E701" s="40" t="s">
        <v>507</v>
      </c>
      <c r="F701" s="13"/>
      <c r="G701" s="41" t="s">
        <v>16</v>
      </c>
      <c r="H701" s="42">
        <v>55.6</v>
      </c>
      <c r="I701" s="42">
        <v>0.75</v>
      </c>
      <c r="J701" s="48">
        <v>233</v>
      </c>
      <c r="K701" s="48"/>
      <c r="L701" s="40" t="s">
        <v>833</v>
      </c>
      <c r="M701" s="9" t="str">
        <f t="shared" si="12"/>
        <v/>
      </c>
      <c r="N701" s="56"/>
    </row>
    <row r="702" spans="1:14" x14ac:dyDescent="0.25">
      <c r="A702" s="62" t="s">
        <v>832</v>
      </c>
      <c r="B702" s="43" t="s">
        <v>100</v>
      </c>
      <c r="C702" s="40" t="s">
        <v>828</v>
      </c>
      <c r="D702" s="40" t="s">
        <v>201</v>
      </c>
      <c r="E702" s="40" t="s">
        <v>831</v>
      </c>
      <c r="F702" s="13" t="s">
        <v>244</v>
      </c>
      <c r="G702" s="41" t="s">
        <v>16</v>
      </c>
      <c r="H702" s="42">
        <v>102.5</v>
      </c>
      <c r="I702" s="42">
        <v>0.75</v>
      </c>
      <c r="J702" s="48">
        <v>186</v>
      </c>
      <c r="K702" s="48"/>
      <c r="L702" s="40" t="s">
        <v>830</v>
      </c>
      <c r="M702" s="9" t="str">
        <f t="shared" si="12"/>
        <v/>
      </c>
      <c r="N702" s="56"/>
    </row>
    <row r="703" spans="1:14" x14ac:dyDescent="0.25">
      <c r="A703" s="62" t="s">
        <v>829</v>
      </c>
      <c r="B703" s="43" t="s">
        <v>100</v>
      </c>
      <c r="C703" s="40" t="s">
        <v>828</v>
      </c>
      <c r="D703" s="40" t="s">
        <v>201</v>
      </c>
      <c r="E703" s="40" t="s">
        <v>827</v>
      </c>
      <c r="F703" s="13" t="s">
        <v>244</v>
      </c>
      <c r="G703" s="41" t="s">
        <v>16</v>
      </c>
      <c r="H703" s="42">
        <v>79.7</v>
      </c>
      <c r="I703" s="42">
        <v>0.75</v>
      </c>
      <c r="J703" s="48">
        <v>164</v>
      </c>
      <c r="K703" s="48"/>
      <c r="L703" s="40" t="s">
        <v>826</v>
      </c>
      <c r="M703" s="9" t="str">
        <f t="shared" si="12"/>
        <v/>
      </c>
      <c r="N703" s="56"/>
    </row>
    <row r="704" spans="1:14" x14ac:dyDescent="0.25">
      <c r="A704" s="62" t="s">
        <v>825</v>
      </c>
      <c r="B704" s="43" t="s">
        <v>138</v>
      </c>
      <c r="C704" s="40" t="s">
        <v>288</v>
      </c>
      <c r="D704" s="40" t="s">
        <v>15</v>
      </c>
      <c r="E704" s="40" t="s">
        <v>640</v>
      </c>
      <c r="F704" s="13" t="s">
        <v>244</v>
      </c>
      <c r="G704" s="41" t="s">
        <v>20</v>
      </c>
      <c r="H704" s="42">
        <v>87</v>
      </c>
      <c r="I704" s="42">
        <v>1.25</v>
      </c>
      <c r="J704" s="48">
        <v>113</v>
      </c>
      <c r="K704" s="48"/>
      <c r="L704" s="40" t="s">
        <v>824</v>
      </c>
      <c r="M704" s="9" t="str">
        <f t="shared" si="12"/>
        <v/>
      </c>
      <c r="N704" s="56"/>
    </row>
    <row r="705" spans="1:14" ht="15.75" x14ac:dyDescent="0.25">
      <c r="A705" s="62" t="s">
        <v>823</v>
      </c>
      <c r="B705" s="43" t="s">
        <v>138</v>
      </c>
      <c r="C705" s="40" t="s">
        <v>288</v>
      </c>
      <c r="D705" s="40" t="s">
        <v>15</v>
      </c>
      <c r="E705" s="40" t="s">
        <v>649</v>
      </c>
      <c r="F705" s="50"/>
      <c r="G705" s="41" t="s">
        <v>20</v>
      </c>
      <c r="H705" s="42">
        <v>75</v>
      </c>
      <c r="I705" s="42">
        <v>1.25</v>
      </c>
      <c r="J705" s="11">
        <v>500</v>
      </c>
      <c r="K705" s="48"/>
      <c r="L705" s="40" t="s">
        <v>822</v>
      </c>
      <c r="M705" s="9" t="str">
        <f t="shared" si="12"/>
        <v/>
      </c>
      <c r="N705" s="56"/>
    </row>
    <row r="706" spans="1:14" x14ac:dyDescent="0.25">
      <c r="A706" s="62" t="s">
        <v>289</v>
      </c>
      <c r="B706" s="43" t="s">
        <v>138</v>
      </c>
      <c r="C706" s="40" t="s">
        <v>288</v>
      </c>
      <c r="D706" s="40" t="s">
        <v>15</v>
      </c>
      <c r="E706" s="40" t="s">
        <v>258</v>
      </c>
      <c r="F706" s="13" t="s">
        <v>244</v>
      </c>
      <c r="G706" s="41" t="s">
        <v>20</v>
      </c>
      <c r="H706" s="42">
        <v>31.55</v>
      </c>
      <c r="I706" s="42">
        <v>1.25</v>
      </c>
      <c r="J706" s="48">
        <v>173</v>
      </c>
      <c r="K706" s="48"/>
      <c r="L706" s="40" t="s">
        <v>287</v>
      </c>
      <c r="M706" s="9" t="str">
        <f t="shared" si="12"/>
        <v/>
      </c>
      <c r="N706" s="56"/>
    </row>
    <row r="707" spans="1:14" x14ac:dyDescent="0.25">
      <c r="A707" s="62" t="s">
        <v>821</v>
      </c>
      <c r="B707" s="43" t="s">
        <v>816</v>
      </c>
      <c r="C707" s="40" t="s">
        <v>815</v>
      </c>
      <c r="D707" s="40" t="s">
        <v>15</v>
      </c>
      <c r="E707" s="40" t="s">
        <v>620</v>
      </c>
      <c r="F707" s="13" t="s">
        <v>244</v>
      </c>
      <c r="G707" s="41" t="s">
        <v>16</v>
      </c>
      <c r="H707" s="42">
        <v>132</v>
      </c>
      <c r="I707" s="42"/>
      <c r="J707" s="48">
        <v>73</v>
      </c>
      <c r="K707" s="48"/>
      <c r="L707" s="40" t="s">
        <v>820</v>
      </c>
      <c r="M707" s="9" t="str">
        <f t="shared" si="12"/>
        <v/>
      </c>
      <c r="N707" s="56"/>
    </row>
    <row r="708" spans="1:14" x14ac:dyDescent="0.25">
      <c r="A708" s="62" t="s">
        <v>819</v>
      </c>
      <c r="B708" s="43" t="s">
        <v>816</v>
      </c>
      <c r="C708" s="40" t="s">
        <v>815</v>
      </c>
      <c r="D708" s="40" t="s">
        <v>15</v>
      </c>
      <c r="E708" s="40" t="s">
        <v>496</v>
      </c>
      <c r="F708" s="13" t="s">
        <v>244</v>
      </c>
      <c r="G708" s="41" t="s">
        <v>16</v>
      </c>
      <c r="H708" s="42">
        <v>108.3</v>
      </c>
      <c r="I708" s="42"/>
      <c r="J708" s="48">
        <v>52</v>
      </c>
      <c r="K708" s="48"/>
      <c r="L708" s="40" t="s">
        <v>818</v>
      </c>
      <c r="M708" s="9" t="str">
        <f t="shared" si="12"/>
        <v/>
      </c>
      <c r="N708" s="56"/>
    </row>
    <row r="709" spans="1:14" x14ac:dyDescent="0.25">
      <c r="A709" s="62" t="s">
        <v>817</v>
      </c>
      <c r="B709" s="43" t="s">
        <v>816</v>
      </c>
      <c r="C709" s="40" t="s">
        <v>815</v>
      </c>
      <c r="D709" s="40" t="s">
        <v>15</v>
      </c>
      <c r="E709" s="40" t="s">
        <v>507</v>
      </c>
      <c r="F709" s="13" t="s">
        <v>244</v>
      </c>
      <c r="G709" s="41" t="s">
        <v>16</v>
      </c>
      <c r="H709" s="42">
        <v>51.9</v>
      </c>
      <c r="I709" s="42"/>
      <c r="J709" s="48">
        <v>9</v>
      </c>
      <c r="K709" s="48"/>
      <c r="L709" s="40" t="s">
        <v>814</v>
      </c>
      <c r="M709" s="9" t="str">
        <f t="shared" si="12"/>
        <v/>
      </c>
      <c r="N709" s="56"/>
    </row>
    <row r="710" spans="1:14" x14ac:dyDescent="0.25">
      <c r="A710" s="62" t="s">
        <v>2254</v>
      </c>
      <c r="B710" s="43" t="s">
        <v>106</v>
      </c>
      <c r="C710" s="40" t="s">
        <v>810</v>
      </c>
      <c r="D710" s="40" t="s">
        <v>15</v>
      </c>
      <c r="E710" s="40" t="s">
        <v>496</v>
      </c>
      <c r="F710" s="13"/>
      <c r="G710" s="41" t="s">
        <v>24</v>
      </c>
      <c r="H710" s="42">
        <v>122.15</v>
      </c>
      <c r="I710" s="42">
        <v>0.35</v>
      </c>
      <c r="J710" s="48">
        <v>1</v>
      </c>
      <c r="K710" s="48"/>
      <c r="L710" s="40" t="s">
        <v>2278</v>
      </c>
      <c r="M710" s="9" t="str">
        <f t="shared" si="12"/>
        <v/>
      </c>
      <c r="N710" s="56"/>
    </row>
    <row r="711" spans="1:14" x14ac:dyDescent="0.25">
      <c r="A711" s="62" t="s">
        <v>813</v>
      </c>
      <c r="B711" s="43" t="s">
        <v>106</v>
      </c>
      <c r="C711" s="40" t="s">
        <v>810</v>
      </c>
      <c r="D711" s="40" t="s">
        <v>15</v>
      </c>
      <c r="E711" s="40" t="s">
        <v>502</v>
      </c>
      <c r="F711" s="13"/>
      <c r="G711" s="41" t="s">
        <v>24</v>
      </c>
      <c r="H711" s="42">
        <v>93.35</v>
      </c>
      <c r="I711" s="42">
        <v>0.35</v>
      </c>
      <c r="J711" s="48">
        <v>15</v>
      </c>
      <c r="K711" s="48"/>
      <c r="L711" s="40" t="s">
        <v>812</v>
      </c>
      <c r="M711" s="9" t="str">
        <f t="shared" si="12"/>
        <v/>
      </c>
      <c r="N711" s="56"/>
    </row>
    <row r="712" spans="1:14" x14ac:dyDescent="0.25">
      <c r="A712" s="62" t="s">
        <v>811</v>
      </c>
      <c r="B712" s="43" t="s">
        <v>106</v>
      </c>
      <c r="C712" s="40" t="s">
        <v>810</v>
      </c>
      <c r="D712" s="40" t="s">
        <v>15</v>
      </c>
      <c r="E712" s="40" t="s">
        <v>492</v>
      </c>
      <c r="F712" s="13"/>
      <c r="G712" s="41" t="s">
        <v>24</v>
      </c>
      <c r="H712" s="42">
        <v>65.900000000000006</v>
      </c>
      <c r="I712" s="42">
        <v>0.35</v>
      </c>
      <c r="J712" s="48">
        <v>59</v>
      </c>
      <c r="K712" s="48"/>
      <c r="L712" s="40" t="s">
        <v>809</v>
      </c>
      <c r="M712" s="9" t="str">
        <f t="shared" si="12"/>
        <v/>
      </c>
      <c r="N712" s="56"/>
    </row>
    <row r="713" spans="1:14" x14ac:dyDescent="0.25">
      <c r="A713" s="62" t="s">
        <v>808</v>
      </c>
      <c r="B713" s="43" t="s">
        <v>234</v>
      </c>
      <c r="C713" s="40" t="s">
        <v>807</v>
      </c>
      <c r="D713" s="40" t="s">
        <v>15</v>
      </c>
      <c r="E713" s="40" t="s">
        <v>502</v>
      </c>
      <c r="F713" s="13"/>
      <c r="G713" s="41" t="s">
        <v>20</v>
      </c>
      <c r="H713" s="42">
        <v>93.35</v>
      </c>
      <c r="I713" s="42"/>
      <c r="J713" s="48">
        <v>99</v>
      </c>
      <c r="K713" s="48"/>
      <c r="L713" s="40" t="s">
        <v>806</v>
      </c>
      <c r="M713" s="9" t="str">
        <f t="shared" si="12"/>
        <v/>
      </c>
      <c r="N713" s="56"/>
    </row>
    <row r="714" spans="1:14" x14ac:dyDescent="0.25">
      <c r="A714" s="62" t="s">
        <v>805</v>
      </c>
      <c r="B714" s="43" t="s">
        <v>105</v>
      </c>
      <c r="C714" s="40" t="s">
        <v>800</v>
      </c>
      <c r="D714" s="40" t="s">
        <v>15</v>
      </c>
      <c r="E714" s="40" t="s">
        <v>499</v>
      </c>
      <c r="F714" s="13"/>
      <c r="G714" s="41" t="s">
        <v>20</v>
      </c>
      <c r="H714" s="42">
        <v>138.5</v>
      </c>
      <c r="I714" s="42">
        <v>0.65</v>
      </c>
      <c r="J714" s="48">
        <v>10</v>
      </c>
      <c r="K714" s="48"/>
      <c r="L714" s="40" t="s">
        <v>804</v>
      </c>
      <c r="M714" s="9" t="str">
        <f t="shared" si="12"/>
        <v/>
      </c>
      <c r="N714" s="56"/>
    </row>
    <row r="715" spans="1:14" x14ac:dyDescent="0.25">
      <c r="A715" s="62" t="s">
        <v>803</v>
      </c>
      <c r="B715" s="43" t="s">
        <v>105</v>
      </c>
      <c r="C715" s="40" t="s">
        <v>800</v>
      </c>
      <c r="D715" s="40" t="s">
        <v>15</v>
      </c>
      <c r="E715" s="40" t="s">
        <v>496</v>
      </c>
      <c r="F715" s="13"/>
      <c r="G715" s="41" t="s">
        <v>20</v>
      </c>
      <c r="H715" s="42">
        <v>113.75</v>
      </c>
      <c r="I715" s="42">
        <v>0.65</v>
      </c>
      <c r="J715" s="11">
        <v>500</v>
      </c>
      <c r="K715" s="48"/>
      <c r="L715" s="40" t="s">
        <v>802</v>
      </c>
      <c r="M715" s="9" t="str">
        <f t="shared" si="12"/>
        <v/>
      </c>
      <c r="N715" s="56"/>
    </row>
    <row r="716" spans="1:14" x14ac:dyDescent="0.25">
      <c r="A716" s="62" t="s">
        <v>801</v>
      </c>
      <c r="B716" s="43" t="s">
        <v>105</v>
      </c>
      <c r="C716" s="40" t="s">
        <v>800</v>
      </c>
      <c r="D716" s="40" t="s">
        <v>15</v>
      </c>
      <c r="E716" s="40" t="s">
        <v>492</v>
      </c>
      <c r="F716" s="13"/>
      <c r="G716" s="41" t="s">
        <v>20</v>
      </c>
      <c r="H716" s="42">
        <v>65.05</v>
      </c>
      <c r="I716" s="42">
        <v>0.65</v>
      </c>
      <c r="J716" s="48">
        <v>278</v>
      </c>
      <c r="K716" s="48"/>
      <c r="L716" s="40" t="s">
        <v>799</v>
      </c>
      <c r="M716" s="9" t="str">
        <f t="shared" si="12"/>
        <v/>
      </c>
      <c r="N716" s="56"/>
    </row>
    <row r="717" spans="1:14" x14ac:dyDescent="0.25">
      <c r="A717" s="62" t="s">
        <v>798</v>
      </c>
      <c r="B717" s="43" t="s">
        <v>107</v>
      </c>
      <c r="C717" s="40" t="s">
        <v>793</v>
      </c>
      <c r="D717" s="40" t="s">
        <v>15</v>
      </c>
      <c r="E717" s="40" t="s">
        <v>496</v>
      </c>
      <c r="F717" s="13"/>
      <c r="G717" s="41" t="s">
        <v>20</v>
      </c>
      <c r="H717" s="42">
        <v>128.69999999999999</v>
      </c>
      <c r="I717" s="42">
        <v>0.95</v>
      </c>
      <c r="J717" s="48">
        <v>45</v>
      </c>
      <c r="K717" s="48"/>
      <c r="L717" s="40" t="s">
        <v>797</v>
      </c>
      <c r="M717" s="9" t="str">
        <f t="shared" si="12"/>
        <v/>
      </c>
      <c r="N717" s="56"/>
    </row>
    <row r="718" spans="1:14" x14ac:dyDescent="0.25">
      <c r="A718" s="62" t="s">
        <v>796</v>
      </c>
      <c r="B718" s="43" t="s">
        <v>107</v>
      </c>
      <c r="C718" s="40" t="s">
        <v>793</v>
      </c>
      <c r="D718" s="40" t="s">
        <v>15</v>
      </c>
      <c r="E718" s="40" t="s">
        <v>649</v>
      </c>
      <c r="F718" s="13"/>
      <c r="G718" s="41" t="s">
        <v>20</v>
      </c>
      <c r="H718" s="42">
        <v>89.7</v>
      </c>
      <c r="I718" s="42">
        <v>0.95</v>
      </c>
      <c r="J718" s="48">
        <v>73</v>
      </c>
      <c r="K718" s="48"/>
      <c r="L718" s="40" t="s">
        <v>795</v>
      </c>
      <c r="M718" s="9" t="str">
        <f t="shared" si="12"/>
        <v/>
      </c>
      <c r="N718" s="56"/>
    </row>
    <row r="719" spans="1:14" x14ac:dyDescent="0.25">
      <c r="A719" s="62" t="s">
        <v>794</v>
      </c>
      <c r="B719" s="43" t="s">
        <v>107</v>
      </c>
      <c r="C719" s="40" t="s">
        <v>793</v>
      </c>
      <c r="D719" s="40" t="s">
        <v>15</v>
      </c>
      <c r="E719" s="40" t="s">
        <v>492</v>
      </c>
      <c r="F719" s="13"/>
      <c r="G719" s="41" t="s">
        <v>20</v>
      </c>
      <c r="H719" s="42">
        <v>62.15</v>
      </c>
      <c r="I719" s="42">
        <v>0.95</v>
      </c>
      <c r="J719" s="48">
        <v>91</v>
      </c>
      <c r="K719" s="48"/>
      <c r="L719" s="40" t="s">
        <v>792</v>
      </c>
      <c r="M719" s="9" t="str">
        <f t="shared" si="12"/>
        <v/>
      </c>
      <c r="N719" s="56"/>
    </row>
    <row r="720" spans="1:14" x14ac:dyDescent="0.25">
      <c r="A720" s="62" t="s">
        <v>791</v>
      </c>
      <c r="B720" s="43" t="s">
        <v>790</v>
      </c>
      <c r="C720" s="40" t="s">
        <v>789</v>
      </c>
      <c r="D720" s="40" t="s">
        <v>15</v>
      </c>
      <c r="E720" s="40" t="s">
        <v>507</v>
      </c>
      <c r="F720" s="13"/>
      <c r="G720" s="41" t="s">
        <v>151</v>
      </c>
      <c r="H720" s="42">
        <v>34</v>
      </c>
      <c r="I720" s="42"/>
      <c r="J720" s="48">
        <v>64</v>
      </c>
      <c r="K720" s="48"/>
      <c r="L720" s="40" t="s">
        <v>788</v>
      </c>
      <c r="M720" s="9" t="str">
        <f t="shared" si="12"/>
        <v/>
      </c>
      <c r="N720" s="56"/>
    </row>
    <row r="721" spans="1:14" x14ac:dyDescent="0.25">
      <c r="A721" s="62" t="s">
        <v>787</v>
      </c>
      <c r="B721" s="43" t="s">
        <v>223</v>
      </c>
      <c r="C721" s="40" t="s">
        <v>784</v>
      </c>
      <c r="D721" s="40" t="s">
        <v>15</v>
      </c>
      <c r="E721" s="40" t="s">
        <v>492</v>
      </c>
      <c r="F721" s="13"/>
      <c r="G721" s="41" t="s">
        <v>144</v>
      </c>
      <c r="H721" s="42">
        <v>57.35</v>
      </c>
      <c r="I721" s="42"/>
      <c r="J721" s="48">
        <v>103</v>
      </c>
      <c r="K721" s="48"/>
      <c r="L721" s="40" t="s">
        <v>786</v>
      </c>
      <c r="M721" s="9" t="str">
        <f t="shared" si="12"/>
        <v/>
      </c>
      <c r="N721" s="56"/>
    </row>
    <row r="722" spans="1:14" x14ac:dyDescent="0.25">
      <c r="A722" s="62" t="s">
        <v>785</v>
      </c>
      <c r="B722" s="43" t="s">
        <v>223</v>
      </c>
      <c r="C722" s="40" t="s">
        <v>784</v>
      </c>
      <c r="D722" s="40" t="s">
        <v>15</v>
      </c>
      <c r="E722" s="40" t="s">
        <v>507</v>
      </c>
      <c r="F722" s="13" t="s">
        <v>244</v>
      </c>
      <c r="G722" s="41" t="s">
        <v>144</v>
      </c>
      <c r="H722" s="42">
        <v>34</v>
      </c>
      <c r="I722" s="42"/>
      <c r="J722" s="48">
        <v>239</v>
      </c>
      <c r="K722" s="48"/>
      <c r="L722" s="40" t="s">
        <v>783</v>
      </c>
      <c r="M722" s="9" t="str">
        <f t="shared" si="12"/>
        <v/>
      </c>
      <c r="N722" s="56"/>
    </row>
    <row r="723" spans="1:14" x14ac:dyDescent="0.25">
      <c r="A723" s="62" t="s">
        <v>782</v>
      </c>
      <c r="B723" s="43" t="s">
        <v>224</v>
      </c>
      <c r="C723" s="40" t="s">
        <v>781</v>
      </c>
      <c r="D723" s="40" t="s">
        <v>15</v>
      </c>
      <c r="E723" s="40" t="s">
        <v>492</v>
      </c>
      <c r="F723" s="13" t="s">
        <v>244</v>
      </c>
      <c r="G723" s="41" t="s">
        <v>150</v>
      </c>
      <c r="H723" s="42">
        <v>57.35</v>
      </c>
      <c r="I723" s="42"/>
      <c r="J723" s="48">
        <v>209</v>
      </c>
      <c r="K723" s="48"/>
      <c r="L723" s="40" t="s">
        <v>780</v>
      </c>
      <c r="M723" s="9" t="str">
        <f t="shared" si="12"/>
        <v/>
      </c>
      <c r="N723" s="56"/>
    </row>
    <row r="724" spans="1:14" x14ac:dyDescent="0.25">
      <c r="A724" s="62" t="s">
        <v>779</v>
      </c>
      <c r="B724" s="43" t="s">
        <v>226</v>
      </c>
      <c r="C724" s="40" t="s">
        <v>778</v>
      </c>
      <c r="D724" s="40" t="s">
        <v>15</v>
      </c>
      <c r="E724" s="40" t="s">
        <v>507</v>
      </c>
      <c r="F724" s="13"/>
      <c r="G724" s="41" t="s">
        <v>196</v>
      </c>
      <c r="H724" s="42">
        <v>34</v>
      </c>
      <c r="I724" s="42"/>
      <c r="J724" s="48">
        <v>46</v>
      </c>
      <c r="K724" s="48"/>
      <c r="L724" s="40" t="s">
        <v>777</v>
      </c>
      <c r="M724" s="9" t="str">
        <f t="shared" si="12"/>
        <v/>
      </c>
      <c r="N724" s="56"/>
    </row>
    <row r="725" spans="1:14" ht="15.75" x14ac:dyDescent="0.25">
      <c r="A725" s="62" t="s">
        <v>776</v>
      </c>
      <c r="B725" s="43" t="s">
        <v>225</v>
      </c>
      <c r="C725" s="40" t="s">
        <v>775</v>
      </c>
      <c r="D725" s="40" t="s">
        <v>15</v>
      </c>
      <c r="E725" s="40" t="s">
        <v>507</v>
      </c>
      <c r="F725" s="50"/>
      <c r="G725" s="41" t="s">
        <v>147</v>
      </c>
      <c r="H725" s="42">
        <v>34</v>
      </c>
      <c r="I725" s="42"/>
      <c r="J725" s="48">
        <v>153</v>
      </c>
      <c r="K725" s="48"/>
      <c r="L725" s="40" t="s">
        <v>774</v>
      </c>
      <c r="M725" s="9" t="str">
        <f t="shared" si="12"/>
        <v/>
      </c>
      <c r="N725" s="56"/>
    </row>
    <row r="726" spans="1:14" x14ac:dyDescent="0.25">
      <c r="A726" s="62" t="s">
        <v>773</v>
      </c>
      <c r="B726" s="43" t="s">
        <v>222</v>
      </c>
      <c r="C726" s="40" t="s">
        <v>772</v>
      </c>
      <c r="D726" s="40" t="s">
        <v>15</v>
      </c>
      <c r="E726" s="40" t="s">
        <v>507</v>
      </c>
      <c r="F726" s="13"/>
      <c r="G726" s="41" t="s">
        <v>144</v>
      </c>
      <c r="H726" s="42">
        <v>34</v>
      </c>
      <c r="I726" s="42"/>
      <c r="J726" s="48">
        <v>7</v>
      </c>
      <c r="K726" s="48"/>
      <c r="L726" s="40" t="s">
        <v>771</v>
      </c>
      <c r="M726" s="9" t="str">
        <f t="shared" si="12"/>
        <v/>
      </c>
      <c r="N726" s="56"/>
    </row>
    <row r="727" spans="1:14" ht="15.75" x14ac:dyDescent="0.25">
      <c r="A727" s="62" t="s">
        <v>770</v>
      </c>
      <c r="B727" s="43" t="s">
        <v>769</v>
      </c>
      <c r="C727" s="40" t="s">
        <v>768</v>
      </c>
      <c r="D727" s="40" t="s">
        <v>15</v>
      </c>
      <c r="E727" s="40" t="s">
        <v>507</v>
      </c>
      <c r="F727" s="50"/>
      <c r="G727" s="41" t="s">
        <v>147</v>
      </c>
      <c r="H727" s="42">
        <v>34</v>
      </c>
      <c r="I727" s="42"/>
      <c r="J727" s="48">
        <v>52</v>
      </c>
      <c r="K727" s="48"/>
      <c r="L727" s="40" t="s">
        <v>767</v>
      </c>
      <c r="M727" s="9" t="str">
        <f t="shared" si="12"/>
        <v/>
      </c>
      <c r="N727" s="56"/>
    </row>
    <row r="728" spans="1:14" x14ac:dyDescent="0.25">
      <c r="A728" s="62" t="s">
        <v>766</v>
      </c>
      <c r="B728" s="43" t="s">
        <v>235</v>
      </c>
      <c r="C728" s="40" t="s">
        <v>763</v>
      </c>
      <c r="D728" s="40" t="s">
        <v>15</v>
      </c>
      <c r="E728" s="40" t="s">
        <v>492</v>
      </c>
      <c r="F728" s="13"/>
      <c r="G728" s="41" t="s">
        <v>144</v>
      </c>
      <c r="H728" s="42">
        <v>57.35</v>
      </c>
      <c r="I728" s="42"/>
      <c r="J728" s="48">
        <v>71</v>
      </c>
      <c r="K728" s="48"/>
      <c r="L728" s="40" t="s">
        <v>765</v>
      </c>
      <c r="M728" s="9" t="str">
        <f t="shared" si="12"/>
        <v/>
      </c>
      <c r="N728" s="56"/>
    </row>
    <row r="729" spans="1:14" x14ac:dyDescent="0.25">
      <c r="A729" s="62" t="s">
        <v>764</v>
      </c>
      <c r="B729" s="43" t="s">
        <v>235</v>
      </c>
      <c r="C729" s="40" t="s">
        <v>763</v>
      </c>
      <c r="D729" s="40" t="s">
        <v>15</v>
      </c>
      <c r="E729" s="40" t="s">
        <v>507</v>
      </c>
      <c r="F729" s="13"/>
      <c r="G729" s="41" t="s">
        <v>144</v>
      </c>
      <c r="H729" s="42">
        <v>34</v>
      </c>
      <c r="I729" s="42"/>
      <c r="J729" s="48">
        <v>4</v>
      </c>
      <c r="K729" s="48"/>
      <c r="L729" s="40" t="s">
        <v>762</v>
      </c>
      <c r="M729" s="9" t="str">
        <f t="shared" si="12"/>
        <v/>
      </c>
      <c r="N729" s="56"/>
    </row>
    <row r="730" spans="1:14" x14ac:dyDescent="0.25">
      <c r="A730" s="62" t="s">
        <v>761</v>
      </c>
      <c r="B730" s="43" t="s">
        <v>141</v>
      </c>
      <c r="C730" s="40" t="s">
        <v>752</v>
      </c>
      <c r="D730" s="40" t="s">
        <v>15</v>
      </c>
      <c r="E730" s="40" t="s">
        <v>496</v>
      </c>
      <c r="F730" s="13"/>
      <c r="G730" s="41" t="s">
        <v>16</v>
      </c>
      <c r="H730" s="42">
        <v>124.3</v>
      </c>
      <c r="I730" s="42">
        <v>1.75</v>
      </c>
      <c r="J730" s="48">
        <v>88</v>
      </c>
      <c r="K730" s="48"/>
      <c r="L730" s="40" t="s">
        <v>760</v>
      </c>
      <c r="M730" s="9" t="str">
        <f t="shared" si="12"/>
        <v/>
      </c>
      <c r="N730" s="56"/>
    </row>
    <row r="731" spans="1:14" x14ac:dyDescent="0.25">
      <c r="A731" s="62" t="s">
        <v>759</v>
      </c>
      <c r="B731" s="43" t="s">
        <v>141</v>
      </c>
      <c r="C731" s="40" t="s">
        <v>752</v>
      </c>
      <c r="D731" s="40" t="s">
        <v>15</v>
      </c>
      <c r="E731" s="40" t="s">
        <v>502</v>
      </c>
      <c r="F731" s="13"/>
      <c r="G731" s="41" t="s">
        <v>16</v>
      </c>
      <c r="H731" s="42">
        <v>94.25</v>
      </c>
      <c r="I731" s="42">
        <v>1.75</v>
      </c>
      <c r="J731" s="48">
        <v>55</v>
      </c>
      <c r="K731" s="48"/>
      <c r="L731" s="40" t="s">
        <v>758</v>
      </c>
      <c r="M731" s="9" t="str">
        <f t="shared" si="12"/>
        <v/>
      </c>
      <c r="N731" s="56"/>
    </row>
    <row r="732" spans="1:14" x14ac:dyDescent="0.25">
      <c r="A732" s="62" t="s">
        <v>757</v>
      </c>
      <c r="B732" s="43" t="s">
        <v>141</v>
      </c>
      <c r="C732" s="40" t="s">
        <v>752</v>
      </c>
      <c r="D732" s="40" t="s">
        <v>15</v>
      </c>
      <c r="E732" s="40" t="s">
        <v>492</v>
      </c>
      <c r="F732" s="13"/>
      <c r="G732" s="41" t="s">
        <v>16</v>
      </c>
      <c r="H732" s="42">
        <v>68.3</v>
      </c>
      <c r="I732" s="42">
        <v>1.75</v>
      </c>
      <c r="J732" s="48">
        <v>35</v>
      </c>
      <c r="K732" s="48"/>
      <c r="L732" s="40" t="s">
        <v>756</v>
      </c>
      <c r="M732" s="9" t="str">
        <f t="shared" si="12"/>
        <v/>
      </c>
      <c r="N732" s="56"/>
    </row>
    <row r="733" spans="1:14" x14ac:dyDescent="0.25">
      <c r="A733" s="62" t="s">
        <v>755</v>
      </c>
      <c r="B733" s="43" t="s">
        <v>141</v>
      </c>
      <c r="C733" s="40" t="s">
        <v>752</v>
      </c>
      <c r="D733" s="40" t="s">
        <v>15</v>
      </c>
      <c r="E733" s="40" t="s">
        <v>507</v>
      </c>
      <c r="F733" s="13"/>
      <c r="G733" s="41" t="s">
        <v>16</v>
      </c>
      <c r="H733" s="42">
        <v>48.2</v>
      </c>
      <c r="I733" s="42">
        <v>1.75</v>
      </c>
      <c r="J733" s="48">
        <v>132</v>
      </c>
      <c r="K733" s="48"/>
      <c r="L733" s="40" t="s">
        <v>754</v>
      </c>
      <c r="M733" s="9" t="str">
        <f t="shared" si="12"/>
        <v/>
      </c>
      <c r="N733" s="56"/>
    </row>
    <row r="734" spans="1:14" x14ac:dyDescent="0.25">
      <c r="A734" s="62" t="s">
        <v>753</v>
      </c>
      <c r="B734" s="43" t="s">
        <v>141</v>
      </c>
      <c r="C734" s="40" t="s">
        <v>752</v>
      </c>
      <c r="D734" s="40" t="s">
        <v>751</v>
      </c>
      <c r="E734" s="40" t="s">
        <v>502</v>
      </c>
      <c r="F734" s="13"/>
      <c r="G734" s="41" t="s">
        <v>16</v>
      </c>
      <c r="H734" s="42">
        <v>94.25</v>
      </c>
      <c r="I734" s="42">
        <v>1.75</v>
      </c>
      <c r="J734" s="48">
        <v>87</v>
      </c>
      <c r="K734" s="48"/>
      <c r="L734" s="40" t="s">
        <v>750</v>
      </c>
      <c r="M734" s="9" t="str">
        <f t="shared" si="12"/>
        <v/>
      </c>
      <c r="N734" s="56"/>
    </row>
    <row r="735" spans="1:14" x14ac:dyDescent="0.25">
      <c r="A735" s="62" t="s">
        <v>749</v>
      </c>
      <c r="B735" s="43" t="s">
        <v>109</v>
      </c>
      <c r="C735" s="40" t="s">
        <v>748</v>
      </c>
      <c r="D735" s="40" t="s">
        <v>15</v>
      </c>
      <c r="E735" s="40" t="s">
        <v>499</v>
      </c>
      <c r="F735" s="13"/>
      <c r="G735" s="41" t="s">
        <v>16</v>
      </c>
      <c r="H735" s="42">
        <v>148.94999999999999</v>
      </c>
      <c r="I735" s="42"/>
      <c r="J735" s="48">
        <v>145</v>
      </c>
      <c r="K735" s="48"/>
      <c r="L735" s="40" t="s">
        <v>747</v>
      </c>
      <c r="M735" s="9" t="str">
        <f t="shared" si="12"/>
        <v/>
      </c>
      <c r="N735" s="56"/>
    </row>
    <row r="736" spans="1:14" x14ac:dyDescent="0.25">
      <c r="A736" s="62" t="s">
        <v>746</v>
      </c>
      <c r="B736" s="43" t="s">
        <v>114</v>
      </c>
      <c r="C736" s="40" t="s">
        <v>285</v>
      </c>
      <c r="D736" s="40" t="s">
        <v>15</v>
      </c>
      <c r="E736" s="40" t="s">
        <v>496</v>
      </c>
      <c r="F736" s="13" t="s">
        <v>244</v>
      </c>
      <c r="G736" s="41" t="s">
        <v>20</v>
      </c>
      <c r="H736" s="42">
        <v>145.44999999999999</v>
      </c>
      <c r="I736" s="42">
        <v>2</v>
      </c>
      <c r="J736" s="48">
        <v>487</v>
      </c>
      <c r="K736" s="48"/>
      <c r="L736" s="40" t="s">
        <v>745</v>
      </c>
      <c r="M736" s="9" t="str">
        <f t="shared" si="12"/>
        <v/>
      </c>
      <c r="N736" s="56"/>
    </row>
    <row r="737" spans="1:14" x14ac:dyDescent="0.25">
      <c r="A737" s="62" t="s">
        <v>744</v>
      </c>
      <c r="B737" s="43" t="s">
        <v>114</v>
      </c>
      <c r="C737" s="40" t="s">
        <v>285</v>
      </c>
      <c r="D737" s="40" t="s">
        <v>15</v>
      </c>
      <c r="E737" s="40" t="s">
        <v>502</v>
      </c>
      <c r="F737" s="13" t="s">
        <v>244</v>
      </c>
      <c r="G737" s="41" t="s">
        <v>20</v>
      </c>
      <c r="H737" s="42">
        <v>104.2</v>
      </c>
      <c r="I737" s="42">
        <v>2</v>
      </c>
      <c r="J737" s="11">
        <v>500</v>
      </c>
      <c r="K737" s="48"/>
      <c r="L737" s="40" t="s">
        <v>743</v>
      </c>
      <c r="M737" s="9" t="str">
        <f t="shared" si="12"/>
        <v/>
      </c>
      <c r="N737" s="56"/>
    </row>
    <row r="738" spans="1:14" x14ac:dyDescent="0.25">
      <c r="A738" s="62" t="s">
        <v>742</v>
      </c>
      <c r="B738" s="43" t="s">
        <v>114</v>
      </c>
      <c r="C738" s="40" t="s">
        <v>285</v>
      </c>
      <c r="D738" s="40" t="s">
        <v>15</v>
      </c>
      <c r="E738" s="40" t="s">
        <v>492</v>
      </c>
      <c r="F738" s="13"/>
      <c r="G738" s="41" t="s">
        <v>20</v>
      </c>
      <c r="H738" s="42">
        <v>92.45</v>
      </c>
      <c r="I738" s="42">
        <v>2</v>
      </c>
      <c r="J738" s="48">
        <v>291</v>
      </c>
      <c r="K738" s="48"/>
      <c r="L738" s="40" t="s">
        <v>741</v>
      </c>
      <c r="M738" s="9" t="str">
        <f t="shared" si="12"/>
        <v/>
      </c>
      <c r="N738" s="56"/>
    </row>
    <row r="739" spans="1:14" x14ac:dyDescent="0.25">
      <c r="A739" s="62" t="s">
        <v>286</v>
      </c>
      <c r="B739" s="43" t="s">
        <v>114</v>
      </c>
      <c r="C739" s="40" t="s">
        <v>285</v>
      </c>
      <c r="D739" s="40" t="s">
        <v>15</v>
      </c>
      <c r="E739" s="40" t="s">
        <v>265</v>
      </c>
      <c r="F739" s="13" t="s">
        <v>244</v>
      </c>
      <c r="G739" s="41" t="s">
        <v>20</v>
      </c>
      <c r="H739" s="42">
        <v>35.049999999999997</v>
      </c>
      <c r="I739" s="42">
        <v>2</v>
      </c>
      <c r="J739" s="48">
        <v>307</v>
      </c>
      <c r="K739" s="48"/>
      <c r="L739" s="40" t="s">
        <v>264</v>
      </c>
      <c r="M739" s="9" t="str">
        <f t="shared" si="12"/>
        <v/>
      </c>
      <c r="N739" s="56"/>
    </row>
    <row r="740" spans="1:14" x14ac:dyDescent="0.25">
      <c r="A740" s="62" t="s">
        <v>740</v>
      </c>
      <c r="B740" s="43" t="s">
        <v>169</v>
      </c>
      <c r="C740" s="40" t="s">
        <v>733</v>
      </c>
      <c r="D740" s="40" t="s">
        <v>15</v>
      </c>
      <c r="E740" s="40" t="s">
        <v>502</v>
      </c>
      <c r="F740" s="13"/>
      <c r="G740" s="41" t="s">
        <v>20</v>
      </c>
      <c r="H740" s="42">
        <v>105.5</v>
      </c>
      <c r="I740" s="42">
        <v>2</v>
      </c>
      <c r="J740" s="48">
        <v>3</v>
      </c>
      <c r="K740" s="48"/>
      <c r="L740" s="40" t="s">
        <v>739</v>
      </c>
      <c r="M740" s="9" t="str">
        <f t="shared" si="12"/>
        <v/>
      </c>
      <c r="N740" s="56"/>
    </row>
    <row r="741" spans="1:14" x14ac:dyDescent="0.25">
      <c r="A741" s="62" t="s">
        <v>738</v>
      </c>
      <c r="B741" s="43" t="s">
        <v>169</v>
      </c>
      <c r="C741" s="40" t="s">
        <v>733</v>
      </c>
      <c r="D741" s="40" t="s">
        <v>683</v>
      </c>
      <c r="E741" s="40" t="s">
        <v>499</v>
      </c>
      <c r="F741" s="13"/>
      <c r="G741" s="41" t="s">
        <v>20</v>
      </c>
      <c r="H741" s="42">
        <v>167.8</v>
      </c>
      <c r="I741" s="42">
        <v>2</v>
      </c>
      <c r="J741" s="48">
        <v>55</v>
      </c>
      <c r="K741" s="48"/>
      <c r="L741" s="40" t="s">
        <v>737</v>
      </c>
      <c r="M741" s="9" t="str">
        <f t="shared" si="12"/>
        <v/>
      </c>
      <c r="N741" s="56"/>
    </row>
    <row r="742" spans="1:14" x14ac:dyDescent="0.25">
      <c r="A742" s="62" t="s">
        <v>736</v>
      </c>
      <c r="B742" s="43" t="s">
        <v>169</v>
      </c>
      <c r="C742" s="40" t="s">
        <v>733</v>
      </c>
      <c r="D742" s="40" t="s">
        <v>683</v>
      </c>
      <c r="E742" s="40" t="s">
        <v>496</v>
      </c>
      <c r="F742" s="13"/>
      <c r="G742" s="41" t="s">
        <v>20</v>
      </c>
      <c r="H742" s="42">
        <v>142.69999999999999</v>
      </c>
      <c r="I742" s="42">
        <v>2</v>
      </c>
      <c r="J742" s="48">
        <v>376</v>
      </c>
      <c r="K742" s="48">
        <v>33</v>
      </c>
      <c r="L742" s="40" t="s">
        <v>735</v>
      </c>
      <c r="M742" s="9" t="str">
        <f t="shared" si="12"/>
        <v/>
      </c>
      <c r="N742" s="56"/>
    </row>
    <row r="743" spans="1:14" x14ac:dyDescent="0.25">
      <c r="A743" s="62" t="s">
        <v>734</v>
      </c>
      <c r="B743" s="43" t="s">
        <v>169</v>
      </c>
      <c r="C743" s="40" t="s">
        <v>733</v>
      </c>
      <c r="D743" s="40" t="s">
        <v>683</v>
      </c>
      <c r="E743" s="40" t="s">
        <v>502</v>
      </c>
      <c r="F743" s="13"/>
      <c r="G743" s="41" t="s">
        <v>20</v>
      </c>
      <c r="H743" s="42">
        <v>108.8</v>
      </c>
      <c r="I743" s="42">
        <v>2</v>
      </c>
      <c r="J743" s="48"/>
      <c r="K743" s="48">
        <v>41</v>
      </c>
      <c r="L743" s="40" t="s">
        <v>732</v>
      </c>
      <c r="M743" s="9" t="str">
        <f t="shared" si="12"/>
        <v/>
      </c>
      <c r="N743" s="56"/>
    </row>
    <row r="744" spans="1:14" x14ac:dyDescent="0.25">
      <c r="A744" s="62" t="s">
        <v>731</v>
      </c>
      <c r="B744" s="43" t="s">
        <v>171</v>
      </c>
      <c r="C744" s="40" t="s">
        <v>727</v>
      </c>
      <c r="D744" s="40" t="s">
        <v>15</v>
      </c>
      <c r="E744" s="40" t="s">
        <v>496</v>
      </c>
      <c r="F744" s="13" t="s">
        <v>244</v>
      </c>
      <c r="G744" s="41" t="s">
        <v>20</v>
      </c>
      <c r="H744" s="42">
        <v>131.35</v>
      </c>
      <c r="I744" s="42"/>
      <c r="J744" s="11">
        <v>500</v>
      </c>
      <c r="K744" s="48"/>
      <c r="L744" s="40" t="s">
        <v>730</v>
      </c>
      <c r="M744" s="9" t="str">
        <f t="shared" si="12"/>
        <v/>
      </c>
      <c r="N744" s="56"/>
    </row>
    <row r="745" spans="1:14" x14ac:dyDescent="0.25">
      <c r="A745" s="62" t="s">
        <v>729</v>
      </c>
      <c r="B745" s="43" t="s">
        <v>171</v>
      </c>
      <c r="C745" s="40" t="s">
        <v>727</v>
      </c>
      <c r="D745" s="40" t="s">
        <v>15</v>
      </c>
      <c r="E745" s="40" t="s">
        <v>640</v>
      </c>
      <c r="F745" s="13"/>
      <c r="G745" s="41" t="s">
        <v>20</v>
      </c>
      <c r="H745" s="42">
        <v>124.8</v>
      </c>
      <c r="I745" s="42"/>
      <c r="J745" s="48">
        <v>116</v>
      </c>
      <c r="K745" s="48"/>
      <c r="L745" s="40" t="s">
        <v>728</v>
      </c>
      <c r="M745" s="9" t="str">
        <f t="shared" si="12"/>
        <v/>
      </c>
      <c r="N745" s="56"/>
    </row>
    <row r="746" spans="1:14" x14ac:dyDescent="0.25">
      <c r="A746" s="62" t="s">
        <v>726</v>
      </c>
      <c r="B746" s="43" t="s">
        <v>110</v>
      </c>
      <c r="C746" s="40" t="s">
        <v>721</v>
      </c>
      <c r="D746" s="40" t="s">
        <v>15</v>
      </c>
      <c r="E746" s="40" t="s">
        <v>501</v>
      </c>
      <c r="F746" s="13"/>
      <c r="G746" s="41" t="s">
        <v>20</v>
      </c>
      <c r="H746" s="42">
        <v>174.25</v>
      </c>
      <c r="I746" s="42"/>
      <c r="J746" s="48">
        <v>49</v>
      </c>
      <c r="K746" s="48"/>
      <c r="L746" s="40" t="s">
        <v>725</v>
      </c>
      <c r="M746" s="9" t="str">
        <f t="shared" ref="M746:M809" si="13">IF(N746="","",H746-($M$7*H746))</f>
        <v/>
      </c>
      <c r="N746" s="56"/>
    </row>
    <row r="747" spans="1:14" x14ac:dyDescent="0.25">
      <c r="A747" s="62" t="s">
        <v>724</v>
      </c>
      <c r="B747" s="43" t="s">
        <v>110</v>
      </c>
      <c r="C747" s="40" t="s">
        <v>721</v>
      </c>
      <c r="D747" s="40" t="s">
        <v>15</v>
      </c>
      <c r="E747" s="40" t="s">
        <v>496</v>
      </c>
      <c r="F747" s="13"/>
      <c r="G747" s="41" t="s">
        <v>20</v>
      </c>
      <c r="H747" s="42">
        <v>117.25</v>
      </c>
      <c r="I747" s="42"/>
      <c r="J747" s="48">
        <v>69</v>
      </c>
      <c r="K747" s="48"/>
      <c r="L747" s="40" t="s">
        <v>723</v>
      </c>
      <c r="M747" s="9" t="str">
        <f t="shared" si="13"/>
        <v/>
      </c>
      <c r="N747" s="56"/>
    </row>
    <row r="748" spans="1:14" x14ac:dyDescent="0.25">
      <c r="A748" s="62" t="s">
        <v>722</v>
      </c>
      <c r="B748" s="43" t="s">
        <v>110</v>
      </c>
      <c r="C748" s="40" t="s">
        <v>721</v>
      </c>
      <c r="D748" s="40" t="s">
        <v>15</v>
      </c>
      <c r="E748" s="40" t="s">
        <v>720</v>
      </c>
      <c r="F748" s="13"/>
      <c r="G748" s="41" t="s">
        <v>20</v>
      </c>
      <c r="H748" s="42">
        <v>102</v>
      </c>
      <c r="I748" s="42"/>
      <c r="J748" s="48">
        <v>139</v>
      </c>
      <c r="K748" s="48"/>
      <c r="L748" s="40" t="s">
        <v>719</v>
      </c>
      <c r="M748" s="9" t="str">
        <f t="shared" si="13"/>
        <v/>
      </c>
      <c r="N748" s="56"/>
    </row>
    <row r="749" spans="1:14" x14ac:dyDescent="0.25">
      <c r="A749" s="62" t="s">
        <v>2167</v>
      </c>
      <c r="B749" s="43" t="s">
        <v>110</v>
      </c>
      <c r="C749" s="40" t="s">
        <v>721</v>
      </c>
      <c r="D749" s="40" t="s">
        <v>15</v>
      </c>
      <c r="E749" s="40" t="s">
        <v>502</v>
      </c>
      <c r="F749" s="13"/>
      <c r="G749" s="41" t="s">
        <v>20</v>
      </c>
      <c r="H749" s="42">
        <v>94.35</v>
      </c>
      <c r="I749" s="42"/>
      <c r="J749" s="48">
        <v>29</v>
      </c>
      <c r="K749" s="48"/>
      <c r="L749" s="40" t="s">
        <v>2186</v>
      </c>
      <c r="M749" s="9" t="str">
        <f t="shared" si="13"/>
        <v/>
      </c>
      <c r="N749" s="56"/>
    </row>
    <row r="750" spans="1:14" x14ac:dyDescent="0.25">
      <c r="A750" s="62" t="s">
        <v>2233</v>
      </c>
      <c r="B750" s="43" t="s">
        <v>110</v>
      </c>
      <c r="C750" s="40" t="s">
        <v>721</v>
      </c>
      <c r="D750" s="40" t="s">
        <v>15</v>
      </c>
      <c r="E750" s="40" t="s">
        <v>507</v>
      </c>
      <c r="F750" s="13"/>
      <c r="G750" s="41" t="s">
        <v>20</v>
      </c>
      <c r="H750" s="42">
        <v>44.85</v>
      </c>
      <c r="I750" s="42"/>
      <c r="J750" s="48">
        <v>160</v>
      </c>
      <c r="K750" s="48"/>
      <c r="L750" s="40" t="s">
        <v>2237</v>
      </c>
      <c r="M750" s="9" t="str">
        <f t="shared" si="13"/>
        <v/>
      </c>
      <c r="N750" s="56"/>
    </row>
    <row r="751" spans="1:14" x14ac:dyDescent="0.25">
      <c r="A751" s="62" t="s">
        <v>718</v>
      </c>
      <c r="B751" s="43" t="s">
        <v>281</v>
      </c>
      <c r="C751" s="40" t="s">
        <v>280</v>
      </c>
      <c r="D751" s="40" t="s">
        <v>15</v>
      </c>
      <c r="E751" s="40" t="s">
        <v>705</v>
      </c>
      <c r="F751" s="13"/>
      <c r="G751" s="41" t="s">
        <v>33</v>
      </c>
      <c r="H751" s="42">
        <v>228</v>
      </c>
      <c r="I751" s="42">
        <v>1.75</v>
      </c>
      <c r="J751" s="48">
        <v>71</v>
      </c>
      <c r="K751" s="48"/>
      <c r="L751" s="40" t="s">
        <v>717</v>
      </c>
      <c r="M751" s="9" t="str">
        <f t="shared" si="13"/>
        <v/>
      </c>
      <c r="N751" s="56"/>
    </row>
    <row r="752" spans="1:14" x14ac:dyDescent="0.25">
      <c r="A752" s="62" t="s">
        <v>716</v>
      </c>
      <c r="B752" s="43" t="s">
        <v>281</v>
      </c>
      <c r="C752" s="40" t="s">
        <v>280</v>
      </c>
      <c r="D752" s="40" t="s">
        <v>15</v>
      </c>
      <c r="E752" s="40" t="s">
        <v>501</v>
      </c>
      <c r="F752" s="13" t="s">
        <v>244</v>
      </c>
      <c r="G752" s="41" t="s">
        <v>33</v>
      </c>
      <c r="H752" s="42">
        <v>198.3</v>
      </c>
      <c r="I752" s="42">
        <v>1.75</v>
      </c>
      <c r="J752" s="48">
        <v>287</v>
      </c>
      <c r="K752" s="48"/>
      <c r="L752" s="40" t="s">
        <v>715</v>
      </c>
      <c r="M752" s="9" t="str">
        <f t="shared" si="13"/>
        <v/>
      </c>
      <c r="N752" s="56"/>
    </row>
    <row r="753" spans="1:14" x14ac:dyDescent="0.25">
      <c r="A753" s="62" t="s">
        <v>714</v>
      </c>
      <c r="B753" s="43" t="s">
        <v>281</v>
      </c>
      <c r="C753" s="40" t="s">
        <v>280</v>
      </c>
      <c r="D753" s="40" t="s">
        <v>15</v>
      </c>
      <c r="E753" s="40" t="s">
        <v>499</v>
      </c>
      <c r="F753" s="13" t="s">
        <v>244</v>
      </c>
      <c r="G753" s="41" t="s">
        <v>33</v>
      </c>
      <c r="H753" s="42">
        <v>174.9</v>
      </c>
      <c r="I753" s="42">
        <v>1.75</v>
      </c>
      <c r="J753" s="48">
        <v>41</v>
      </c>
      <c r="K753" s="48"/>
      <c r="L753" s="40" t="s">
        <v>713</v>
      </c>
      <c r="M753" s="9" t="str">
        <f t="shared" si="13"/>
        <v/>
      </c>
      <c r="N753" s="56"/>
    </row>
    <row r="754" spans="1:14" x14ac:dyDescent="0.25">
      <c r="A754" s="62" t="s">
        <v>712</v>
      </c>
      <c r="B754" s="43" t="s">
        <v>281</v>
      </c>
      <c r="C754" s="40" t="s">
        <v>280</v>
      </c>
      <c r="D754" s="40" t="s">
        <v>15</v>
      </c>
      <c r="E754" s="40" t="s">
        <v>496</v>
      </c>
      <c r="F754" s="13" t="s">
        <v>244</v>
      </c>
      <c r="G754" s="41" t="s">
        <v>33</v>
      </c>
      <c r="H754" s="42">
        <v>148.69999999999999</v>
      </c>
      <c r="I754" s="42">
        <v>1.75</v>
      </c>
      <c r="J754" s="48">
        <v>14</v>
      </c>
      <c r="K754" s="48"/>
      <c r="L754" s="40" t="s">
        <v>711</v>
      </c>
      <c r="M754" s="9" t="str">
        <f t="shared" si="13"/>
        <v/>
      </c>
      <c r="N754" s="56"/>
    </row>
    <row r="755" spans="1:14" x14ac:dyDescent="0.25">
      <c r="A755" s="62" t="s">
        <v>284</v>
      </c>
      <c r="B755" s="43" t="s">
        <v>281</v>
      </c>
      <c r="C755" s="40" t="s">
        <v>280</v>
      </c>
      <c r="D755" s="40" t="s">
        <v>15</v>
      </c>
      <c r="E755" s="40" t="s">
        <v>265</v>
      </c>
      <c r="F755" s="13" t="s">
        <v>244</v>
      </c>
      <c r="G755" s="41" t="s">
        <v>33</v>
      </c>
      <c r="H755" s="42">
        <v>34.9</v>
      </c>
      <c r="I755" s="42">
        <v>1.75</v>
      </c>
      <c r="J755" s="48">
        <v>215</v>
      </c>
      <c r="K755" s="48"/>
      <c r="L755" s="40" t="s">
        <v>283</v>
      </c>
      <c r="M755" s="9" t="str">
        <f t="shared" si="13"/>
        <v/>
      </c>
      <c r="N755" s="56"/>
    </row>
    <row r="756" spans="1:14" x14ac:dyDescent="0.25">
      <c r="A756" s="62" t="s">
        <v>282</v>
      </c>
      <c r="B756" s="43" t="s">
        <v>281</v>
      </c>
      <c r="C756" s="40" t="s">
        <v>280</v>
      </c>
      <c r="D756" s="40" t="s">
        <v>15</v>
      </c>
      <c r="E756" s="40" t="s">
        <v>241</v>
      </c>
      <c r="F756" s="13" t="s">
        <v>244</v>
      </c>
      <c r="G756" s="41" t="s">
        <v>33</v>
      </c>
      <c r="H756" s="42">
        <v>34.9</v>
      </c>
      <c r="I756" s="42">
        <v>1.75</v>
      </c>
      <c r="J756" s="48">
        <v>387</v>
      </c>
      <c r="K756" s="48"/>
      <c r="L756" s="40" t="s">
        <v>279</v>
      </c>
      <c r="M756" s="9" t="str">
        <f t="shared" si="13"/>
        <v/>
      </c>
      <c r="N756" s="56"/>
    </row>
    <row r="757" spans="1:14" x14ac:dyDescent="0.25">
      <c r="A757" s="62" t="s">
        <v>710</v>
      </c>
      <c r="B757" s="43" t="s">
        <v>709</v>
      </c>
      <c r="C757" s="40" t="s">
        <v>708</v>
      </c>
      <c r="D757" s="40" t="s">
        <v>2258</v>
      </c>
      <c r="E757" s="40" t="s">
        <v>492</v>
      </c>
      <c r="F757" s="13" t="s">
        <v>244</v>
      </c>
      <c r="G757" s="41" t="s">
        <v>16</v>
      </c>
      <c r="H757" s="42">
        <v>69.5</v>
      </c>
      <c r="I757" s="42"/>
      <c r="J757" s="11">
        <v>500</v>
      </c>
      <c r="K757" s="48"/>
      <c r="L757" s="40" t="s">
        <v>707</v>
      </c>
      <c r="M757" s="9" t="str">
        <f t="shared" si="13"/>
        <v/>
      </c>
      <c r="N757" s="56"/>
    </row>
    <row r="758" spans="1:14" x14ac:dyDescent="0.25">
      <c r="A758" s="62" t="s">
        <v>2441</v>
      </c>
      <c r="B758" s="43" t="s">
        <v>709</v>
      </c>
      <c r="C758" s="40" t="s">
        <v>708</v>
      </c>
      <c r="D758" s="40" t="s">
        <v>2258</v>
      </c>
      <c r="E758" s="40" t="s">
        <v>241</v>
      </c>
      <c r="F758" s="13"/>
      <c r="G758" s="41" t="s">
        <v>16</v>
      </c>
      <c r="H758" s="42">
        <v>30.15</v>
      </c>
      <c r="I758" s="42"/>
      <c r="J758" s="48">
        <v>160</v>
      </c>
      <c r="K758" s="48"/>
      <c r="L758" s="40" t="s">
        <v>2442</v>
      </c>
      <c r="M758" s="9" t="str">
        <f t="shared" si="13"/>
        <v/>
      </c>
      <c r="N758" s="56"/>
    </row>
    <row r="759" spans="1:14" ht="15.75" x14ac:dyDescent="0.25">
      <c r="A759" s="62" t="s">
        <v>2399</v>
      </c>
      <c r="B759" s="43" t="s">
        <v>2397</v>
      </c>
      <c r="C759" s="40" t="s">
        <v>2398</v>
      </c>
      <c r="D759" s="40" t="s">
        <v>15</v>
      </c>
      <c r="E759" s="40" t="s">
        <v>502</v>
      </c>
      <c r="F759" s="50"/>
      <c r="G759" s="41" t="s">
        <v>20</v>
      </c>
      <c r="H759" s="42">
        <v>115.55</v>
      </c>
      <c r="I759" s="42">
        <v>1.5</v>
      </c>
      <c r="J759" s="48"/>
      <c r="K759" s="48">
        <v>1</v>
      </c>
      <c r="L759" s="40" t="s">
        <v>2400</v>
      </c>
      <c r="M759" s="9" t="str">
        <f t="shared" si="13"/>
        <v/>
      </c>
      <c r="N759" s="56"/>
    </row>
    <row r="760" spans="1:14" x14ac:dyDescent="0.25">
      <c r="A760" s="62" t="s">
        <v>706</v>
      </c>
      <c r="B760" s="43" t="s">
        <v>108</v>
      </c>
      <c r="C760" s="40" t="s">
        <v>696</v>
      </c>
      <c r="D760" s="40" t="s">
        <v>15</v>
      </c>
      <c r="E760" s="40" t="s">
        <v>705</v>
      </c>
      <c r="F760" s="13"/>
      <c r="G760" s="41" t="s">
        <v>20</v>
      </c>
      <c r="H760" s="42">
        <v>209.7</v>
      </c>
      <c r="I760" s="42"/>
      <c r="J760" s="48">
        <v>9</v>
      </c>
      <c r="K760" s="48"/>
      <c r="L760" s="40" t="s">
        <v>704</v>
      </c>
      <c r="M760" s="9" t="str">
        <f t="shared" si="13"/>
        <v/>
      </c>
      <c r="N760" s="56"/>
    </row>
    <row r="761" spans="1:14" x14ac:dyDescent="0.25">
      <c r="A761" s="62" t="s">
        <v>703</v>
      </c>
      <c r="B761" s="43" t="s">
        <v>108</v>
      </c>
      <c r="C761" s="40" t="s">
        <v>696</v>
      </c>
      <c r="D761" s="40" t="s">
        <v>15</v>
      </c>
      <c r="E761" s="40" t="s">
        <v>501</v>
      </c>
      <c r="F761" s="13"/>
      <c r="G761" s="41" t="s">
        <v>20</v>
      </c>
      <c r="H761" s="42">
        <v>179.4</v>
      </c>
      <c r="I761" s="42"/>
      <c r="J761" s="48">
        <v>6</v>
      </c>
      <c r="K761" s="48">
        <v>101</v>
      </c>
      <c r="L761" s="40" t="s">
        <v>702</v>
      </c>
      <c r="M761" s="9" t="str">
        <f t="shared" si="13"/>
        <v/>
      </c>
      <c r="N761" s="56"/>
    </row>
    <row r="762" spans="1:14" x14ac:dyDescent="0.25">
      <c r="A762" s="62" t="s">
        <v>701</v>
      </c>
      <c r="B762" s="43" t="s">
        <v>108</v>
      </c>
      <c r="C762" s="40" t="s">
        <v>696</v>
      </c>
      <c r="D762" s="40" t="s">
        <v>15</v>
      </c>
      <c r="E762" s="40" t="s">
        <v>499</v>
      </c>
      <c r="F762" s="13"/>
      <c r="G762" s="41" t="s">
        <v>20</v>
      </c>
      <c r="H762" s="42">
        <v>153.44999999999999</v>
      </c>
      <c r="I762" s="42"/>
      <c r="J762" s="48">
        <v>42</v>
      </c>
      <c r="K762" s="48"/>
      <c r="L762" s="40" t="s">
        <v>700</v>
      </c>
      <c r="M762" s="9" t="str">
        <f t="shared" si="13"/>
        <v/>
      </c>
      <c r="N762" s="56"/>
    </row>
    <row r="763" spans="1:14" x14ac:dyDescent="0.25">
      <c r="A763" s="62" t="s">
        <v>699</v>
      </c>
      <c r="B763" s="43" t="s">
        <v>108</v>
      </c>
      <c r="C763" s="40" t="s">
        <v>696</v>
      </c>
      <c r="D763" s="40" t="s">
        <v>15</v>
      </c>
      <c r="E763" s="40" t="s">
        <v>496</v>
      </c>
      <c r="F763" s="13" t="s">
        <v>244</v>
      </c>
      <c r="G763" s="41" t="s">
        <v>20</v>
      </c>
      <c r="H763" s="42">
        <v>120.75</v>
      </c>
      <c r="I763" s="42"/>
      <c r="J763" s="48">
        <v>305</v>
      </c>
      <c r="K763" s="48"/>
      <c r="L763" s="40" t="s">
        <v>698</v>
      </c>
      <c r="M763" s="9" t="str">
        <f t="shared" si="13"/>
        <v/>
      </c>
      <c r="N763" s="56"/>
    </row>
    <row r="764" spans="1:14" x14ac:dyDescent="0.25">
      <c r="A764" s="62" t="s">
        <v>697</v>
      </c>
      <c r="B764" s="43" t="s">
        <v>108</v>
      </c>
      <c r="C764" s="40" t="s">
        <v>696</v>
      </c>
      <c r="D764" s="40" t="s">
        <v>15</v>
      </c>
      <c r="E764" s="40" t="s">
        <v>507</v>
      </c>
      <c r="F764" s="13" t="s">
        <v>244</v>
      </c>
      <c r="G764" s="41" t="s">
        <v>20</v>
      </c>
      <c r="H764" s="42">
        <v>44.85</v>
      </c>
      <c r="I764" s="42"/>
      <c r="J764" s="48">
        <v>284</v>
      </c>
      <c r="K764" s="48"/>
      <c r="L764" s="40" t="s">
        <v>695</v>
      </c>
      <c r="M764" s="9" t="str">
        <f t="shared" si="13"/>
        <v/>
      </c>
      <c r="N764" s="56"/>
    </row>
    <row r="765" spans="1:14" x14ac:dyDescent="0.25">
      <c r="A765" s="62" t="s">
        <v>2255</v>
      </c>
      <c r="B765" s="43" t="s">
        <v>108</v>
      </c>
      <c r="C765" s="40" t="s">
        <v>696</v>
      </c>
      <c r="D765" s="40" t="s">
        <v>15</v>
      </c>
      <c r="E765" s="40" t="s">
        <v>241</v>
      </c>
      <c r="F765" s="13"/>
      <c r="G765" s="41" t="s">
        <v>20</v>
      </c>
      <c r="H765" s="42">
        <v>30.15</v>
      </c>
      <c r="I765" s="42"/>
      <c r="J765" s="48">
        <v>26</v>
      </c>
      <c r="K765" s="48"/>
      <c r="L765" s="40" t="s">
        <v>2279</v>
      </c>
      <c r="M765" s="9" t="str">
        <f t="shared" si="13"/>
        <v/>
      </c>
      <c r="N765" s="56"/>
    </row>
    <row r="766" spans="1:14" x14ac:dyDescent="0.25">
      <c r="A766" s="62" t="s">
        <v>694</v>
      </c>
      <c r="B766" s="43" t="s">
        <v>236</v>
      </c>
      <c r="C766" s="40" t="s">
        <v>278</v>
      </c>
      <c r="D766" s="40" t="s">
        <v>15</v>
      </c>
      <c r="E766" s="40" t="s">
        <v>499</v>
      </c>
      <c r="F766" s="13"/>
      <c r="G766" s="41" t="s">
        <v>20</v>
      </c>
      <c r="H766" s="42">
        <v>174.9</v>
      </c>
      <c r="I766" s="42">
        <v>1</v>
      </c>
      <c r="J766" s="48">
        <v>154</v>
      </c>
      <c r="K766" s="48"/>
      <c r="L766" s="40" t="s">
        <v>693</v>
      </c>
      <c r="M766" s="9" t="str">
        <f t="shared" si="13"/>
        <v/>
      </c>
      <c r="N766" s="56"/>
    </row>
    <row r="767" spans="1:14" x14ac:dyDescent="0.25">
      <c r="A767" s="62" t="s">
        <v>692</v>
      </c>
      <c r="B767" s="43" t="s">
        <v>236</v>
      </c>
      <c r="C767" s="40" t="s">
        <v>278</v>
      </c>
      <c r="D767" s="40" t="s">
        <v>15</v>
      </c>
      <c r="E767" s="40" t="s">
        <v>496</v>
      </c>
      <c r="F767" s="13"/>
      <c r="G767" s="41" t="s">
        <v>20</v>
      </c>
      <c r="H767" s="42">
        <v>148.69999999999999</v>
      </c>
      <c r="I767" s="42">
        <v>1</v>
      </c>
      <c r="J767" s="48">
        <v>3</v>
      </c>
      <c r="K767" s="48"/>
      <c r="L767" s="40" t="s">
        <v>691</v>
      </c>
      <c r="M767" s="9" t="str">
        <f t="shared" si="13"/>
        <v/>
      </c>
      <c r="N767" s="56"/>
    </row>
    <row r="768" spans="1:14" x14ac:dyDescent="0.25">
      <c r="A768" s="62" t="s">
        <v>690</v>
      </c>
      <c r="B768" s="43" t="s">
        <v>236</v>
      </c>
      <c r="C768" s="40" t="s">
        <v>278</v>
      </c>
      <c r="D768" s="40" t="s">
        <v>15</v>
      </c>
      <c r="E768" s="40" t="s">
        <v>492</v>
      </c>
      <c r="F768" s="13"/>
      <c r="G768" s="41" t="s">
        <v>20</v>
      </c>
      <c r="H768" s="42">
        <v>85.15</v>
      </c>
      <c r="I768" s="42">
        <v>1</v>
      </c>
      <c r="J768" s="48">
        <v>69</v>
      </c>
      <c r="K768" s="48"/>
      <c r="L768" s="40" t="s">
        <v>689</v>
      </c>
      <c r="M768" s="9" t="str">
        <f t="shared" si="13"/>
        <v/>
      </c>
      <c r="N768" s="56"/>
    </row>
    <row r="769" spans="1:14" x14ac:dyDescent="0.25">
      <c r="A769" s="62" t="s">
        <v>688</v>
      </c>
      <c r="B769" s="43" t="s">
        <v>236</v>
      </c>
      <c r="C769" s="40" t="s">
        <v>278</v>
      </c>
      <c r="D769" s="40" t="s">
        <v>683</v>
      </c>
      <c r="E769" s="40" t="s">
        <v>502</v>
      </c>
      <c r="F769" s="13"/>
      <c r="G769" s="41" t="s">
        <v>20</v>
      </c>
      <c r="H769" s="42">
        <v>113.4</v>
      </c>
      <c r="I769" s="42">
        <v>1</v>
      </c>
      <c r="J769" s="48">
        <v>168</v>
      </c>
      <c r="K769" s="48"/>
      <c r="L769" s="40" t="s">
        <v>687</v>
      </c>
      <c r="M769" s="9" t="str">
        <f t="shared" si="13"/>
        <v/>
      </c>
      <c r="N769" s="56"/>
    </row>
    <row r="770" spans="1:14" x14ac:dyDescent="0.25">
      <c r="A770" s="62" t="s">
        <v>686</v>
      </c>
      <c r="B770" s="43" t="s">
        <v>236</v>
      </c>
      <c r="C770" s="40" t="s">
        <v>278</v>
      </c>
      <c r="D770" s="40" t="s">
        <v>683</v>
      </c>
      <c r="E770" s="40" t="s">
        <v>649</v>
      </c>
      <c r="F770" s="13"/>
      <c r="G770" s="41" t="s">
        <v>20</v>
      </c>
      <c r="H770" s="42">
        <v>103.3</v>
      </c>
      <c r="I770" s="42">
        <v>1</v>
      </c>
      <c r="J770" s="48">
        <v>2</v>
      </c>
      <c r="K770" s="48"/>
      <c r="L770" s="40" t="s">
        <v>685</v>
      </c>
      <c r="M770" s="9" t="str">
        <f t="shared" si="13"/>
        <v/>
      </c>
      <c r="N770" s="56"/>
    </row>
    <row r="771" spans="1:14" x14ac:dyDescent="0.25">
      <c r="A771" s="62" t="s">
        <v>684</v>
      </c>
      <c r="B771" s="43" t="s">
        <v>236</v>
      </c>
      <c r="C771" s="40" t="s">
        <v>278</v>
      </c>
      <c r="D771" s="40" t="s">
        <v>683</v>
      </c>
      <c r="E771" s="40" t="s">
        <v>492</v>
      </c>
      <c r="F771" s="13"/>
      <c r="G771" s="41" t="s">
        <v>20</v>
      </c>
      <c r="H771" s="42">
        <v>85.15</v>
      </c>
      <c r="I771" s="42">
        <v>1</v>
      </c>
      <c r="J771" s="48">
        <v>55</v>
      </c>
      <c r="K771" s="48"/>
      <c r="L771" s="40" t="s">
        <v>682</v>
      </c>
      <c r="M771" s="9" t="str">
        <f t="shared" si="13"/>
        <v/>
      </c>
      <c r="N771" s="56"/>
    </row>
    <row r="772" spans="1:14" x14ac:dyDescent="0.25">
      <c r="A772" s="62" t="s">
        <v>2363</v>
      </c>
      <c r="B772" s="43" t="s">
        <v>175</v>
      </c>
      <c r="C772" s="40" t="s">
        <v>680</v>
      </c>
      <c r="D772" s="40" t="s">
        <v>15</v>
      </c>
      <c r="E772" s="40" t="s">
        <v>502</v>
      </c>
      <c r="F772" s="13"/>
      <c r="G772" s="41" t="s">
        <v>20</v>
      </c>
      <c r="H772" s="42">
        <v>107.3</v>
      </c>
      <c r="I772" s="42">
        <v>2</v>
      </c>
      <c r="J772" s="48">
        <v>2</v>
      </c>
      <c r="K772" s="48"/>
      <c r="L772" s="40" t="s">
        <v>2364</v>
      </c>
      <c r="M772" s="9" t="str">
        <f t="shared" si="13"/>
        <v/>
      </c>
      <c r="N772" s="56"/>
    </row>
    <row r="773" spans="1:14" x14ac:dyDescent="0.25">
      <c r="A773" s="62" t="s">
        <v>681</v>
      </c>
      <c r="B773" s="43" t="s">
        <v>175</v>
      </c>
      <c r="C773" s="40" t="s">
        <v>680</v>
      </c>
      <c r="D773" s="40" t="s">
        <v>15</v>
      </c>
      <c r="E773" s="40" t="s">
        <v>492</v>
      </c>
      <c r="F773" s="13"/>
      <c r="G773" s="41" t="s">
        <v>20</v>
      </c>
      <c r="H773" s="42">
        <v>79.900000000000006</v>
      </c>
      <c r="I773" s="42">
        <v>2</v>
      </c>
      <c r="J773" s="48">
        <v>132</v>
      </c>
      <c r="K773" s="48"/>
      <c r="L773" s="40" t="s">
        <v>679</v>
      </c>
      <c r="M773" s="9" t="str">
        <f t="shared" si="13"/>
        <v/>
      </c>
      <c r="N773" s="56"/>
    </row>
    <row r="774" spans="1:14" x14ac:dyDescent="0.25">
      <c r="A774" s="62" t="s">
        <v>678</v>
      </c>
      <c r="B774" s="43" t="s">
        <v>170</v>
      </c>
      <c r="C774" s="40" t="s">
        <v>668</v>
      </c>
      <c r="D774" s="40" t="s">
        <v>15</v>
      </c>
      <c r="E774" s="40" t="s">
        <v>519</v>
      </c>
      <c r="F774" s="13"/>
      <c r="G774" s="41" t="s">
        <v>20</v>
      </c>
      <c r="H774" s="42">
        <v>210</v>
      </c>
      <c r="I774" s="42"/>
      <c r="J774" s="48">
        <v>14</v>
      </c>
      <c r="K774" s="48"/>
      <c r="L774" s="40" t="s">
        <v>677</v>
      </c>
      <c r="M774" s="9" t="str">
        <f t="shared" si="13"/>
        <v/>
      </c>
      <c r="N774" s="56"/>
    </row>
    <row r="775" spans="1:14" ht="15.75" x14ac:dyDescent="0.25">
      <c r="A775" s="62" t="s">
        <v>676</v>
      </c>
      <c r="B775" s="43" t="s">
        <v>170</v>
      </c>
      <c r="C775" s="40" t="s">
        <v>668</v>
      </c>
      <c r="D775" s="40" t="s">
        <v>15</v>
      </c>
      <c r="E775" s="40" t="s">
        <v>675</v>
      </c>
      <c r="F775" s="50"/>
      <c r="G775" s="41" t="s">
        <v>20</v>
      </c>
      <c r="H775" s="42">
        <v>198</v>
      </c>
      <c r="I775" s="42"/>
      <c r="J775" s="48">
        <v>34</v>
      </c>
      <c r="K775" s="48"/>
      <c r="L775" s="40" t="s">
        <v>674</v>
      </c>
      <c r="M775" s="9" t="str">
        <f t="shared" si="13"/>
        <v/>
      </c>
      <c r="N775" s="56"/>
    </row>
    <row r="776" spans="1:14" x14ac:dyDescent="0.25">
      <c r="A776" s="62" t="s">
        <v>673</v>
      </c>
      <c r="B776" s="43" t="s">
        <v>170</v>
      </c>
      <c r="C776" s="40" t="s">
        <v>668</v>
      </c>
      <c r="D776" s="40" t="s">
        <v>15</v>
      </c>
      <c r="E776" s="40" t="s">
        <v>501</v>
      </c>
      <c r="F776" s="13"/>
      <c r="G776" s="41" t="s">
        <v>20</v>
      </c>
      <c r="H776" s="42">
        <v>179.4</v>
      </c>
      <c r="I776" s="42"/>
      <c r="J776" s="48">
        <v>235</v>
      </c>
      <c r="K776" s="48"/>
      <c r="L776" s="40" t="s">
        <v>672</v>
      </c>
      <c r="M776" s="9" t="str">
        <f t="shared" si="13"/>
        <v/>
      </c>
      <c r="N776" s="56"/>
    </row>
    <row r="777" spans="1:14" x14ac:dyDescent="0.25">
      <c r="A777" s="62" t="s">
        <v>671</v>
      </c>
      <c r="B777" s="43" t="s">
        <v>170</v>
      </c>
      <c r="C777" s="40" t="s">
        <v>668</v>
      </c>
      <c r="D777" s="40" t="s">
        <v>15</v>
      </c>
      <c r="E777" s="40" t="s">
        <v>499</v>
      </c>
      <c r="F777" s="13"/>
      <c r="G777" s="41" t="s">
        <v>20</v>
      </c>
      <c r="H777" s="42">
        <v>153.44999999999999</v>
      </c>
      <c r="I777" s="42"/>
      <c r="J777" s="48">
        <v>137</v>
      </c>
      <c r="K777" s="48"/>
      <c r="L777" s="40" t="s">
        <v>670</v>
      </c>
      <c r="M777" s="9" t="str">
        <f t="shared" si="13"/>
        <v/>
      </c>
      <c r="N777" s="56"/>
    </row>
    <row r="778" spans="1:14" x14ac:dyDescent="0.25">
      <c r="A778" s="62" t="s">
        <v>669</v>
      </c>
      <c r="B778" s="43" t="s">
        <v>170</v>
      </c>
      <c r="C778" s="40" t="s">
        <v>668</v>
      </c>
      <c r="D778" s="40" t="s">
        <v>15</v>
      </c>
      <c r="E778" s="40" t="s">
        <v>496</v>
      </c>
      <c r="F778" s="13"/>
      <c r="G778" s="41" t="s">
        <v>20</v>
      </c>
      <c r="H778" s="42">
        <v>117.25</v>
      </c>
      <c r="I778" s="42"/>
      <c r="J778" s="48">
        <v>392</v>
      </c>
      <c r="K778" s="48"/>
      <c r="L778" s="40" t="s">
        <v>667</v>
      </c>
      <c r="M778" s="9" t="str">
        <f t="shared" si="13"/>
        <v/>
      </c>
      <c r="N778" s="56"/>
    </row>
    <row r="779" spans="1:14" x14ac:dyDescent="0.25">
      <c r="A779" s="62" t="s">
        <v>2256</v>
      </c>
      <c r="B779" s="43" t="s">
        <v>170</v>
      </c>
      <c r="C779" s="40" t="s">
        <v>668</v>
      </c>
      <c r="D779" s="40" t="s">
        <v>15</v>
      </c>
      <c r="E779" s="40" t="s">
        <v>502</v>
      </c>
      <c r="F779" s="13"/>
      <c r="G779" s="41" t="s">
        <v>20</v>
      </c>
      <c r="H779" s="42">
        <v>94.35</v>
      </c>
      <c r="I779" s="42"/>
      <c r="J779" s="48">
        <v>1</v>
      </c>
      <c r="K779" s="48"/>
      <c r="L779" s="40" t="s">
        <v>2280</v>
      </c>
      <c r="M779" s="9" t="str">
        <f t="shared" si="13"/>
        <v/>
      </c>
      <c r="N779" s="56"/>
    </row>
    <row r="780" spans="1:14" x14ac:dyDescent="0.25">
      <c r="A780" s="62" t="s">
        <v>2257</v>
      </c>
      <c r="B780" s="43" t="s">
        <v>170</v>
      </c>
      <c r="C780" s="40" t="s">
        <v>668</v>
      </c>
      <c r="D780" s="40" t="s">
        <v>15</v>
      </c>
      <c r="E780" s="40" t="s">
        <v>507</v>
      </c>
      <c r="F780" s="13"/>
      <c r="G780" s="41" t="s">
        <v>20</v>
      </c>
      <c r="H780" s="42">
        <v>46.15</v>
      </c>
      <c r="I780" s="42"/>
      <c r="J780" s="48">
        <v>73</v>
      </c>
      <c r="K780" s="48"/>
      <c r="L780" s="40" t="s">
        <v>2281</v>
      </c>
      <c r="M780" s="9" t="str">
        <f t="shared" si="13"/>
        <v/>
      </c>
      <c r="N780" s="56"/>
    </row>
    <row r="781" spans="1:14" x14ac:dyDescent="0.25">
      <c r="A781" s="62" t="s">
        <v>666</v>
      </c>
      <c r="B781" s="43" t="s">
        <v>111</v>
      </c>
      <c r="C781" s="40" t="s">
        <v>274</v>
      </c>
      <c r="D781" s="40" t="s">
        <v>15</v>
      </c>
      <c r="E781" s="40" t="s">
        <v>496</v>
      </c>
      <c r="F781" s="13" t="s">
        <v>244</v>
      </c>
      <c r="G781" s="41" t="s">
        <v>20</v>
      </c>
      <c r="H781" s="42">
        <v>135</v>
      </c>
      <c r="I781" s="42">
        <v>1.75</v>
      </c>
      <c r="J781" s="48">
        <v>194</v>
      </c>
      <c r="K781" s="48"/>
      <c r="L781" s="40" t="s">
        <v>665</v>
      </c>
      <c r="M781" s="9" t="str">
        <f t="shared" si="13"/>
        <v/>
      </c>
      <c r="N781" s="56"/>
    </row>
    <row r="782" spans="1:14" x14ac:dyDescent="0.25">
      <c r="A782" s="62" t="s">
        <v>664</v>
      </c>
      <c r="B782" s="43" t="s">
        <v>111</v>
      </c>
      <c r="C782" s="40" t="s">
        <v>274</v>
      </c>
      <c r="D782" s="40" t="s">
        <v>15</v>
      </c>
      <c r="E782" s="40" t="s">
        <v>502</v>
      </c>
      <c r="F782" s="13"/>
      <c r="G782" s="41" t="s">
        <v>20</v>
      </c>
      <c r="H782" s="42">
        <v>95</v>
      </c>
      <c r="I782" s="42">
        <v>1.75</v>
      </c>
      <c r="J782" s="48">
        <v>150</v>
      </c>
      <c r="K782" s="48"/>
      <c r="L782" s="40" t="s">
        <v>663</v>
      </c>
      <c r="M782" s="9" t="str">
        <f t="shared" si="13"/>
        <v/>
      </c>
      <c r="N782" s="56"/>
    </row>
    <row r="783" spans="1:14" x14ac:dyDescent="0.25">
      <c r="A783" s="62" t="s">
        <v>662</v>
      </c>
      <c r="B783" s="43" t="s">
        <v>111</v>
      </c>
      <c r="C783" s="40" t="s">
        <v>274</v>
      </c>
      <c r="D783" s="40" t="s">
        <v>15</v>
      </c>
      <c r="E783" s="40" t="s">
        <v>649</v>
      </c>
      <c r="F783" s="13" t="s">
        <v>244</v>
      </c>
      <c r="G783" s="41" t="s">
        <v>20</v>
      </c>
      <c r="H783" s="42">
        <v>85</v>
      </c>
      <c r="I783" s="42">
        <v>1.75</v>
      </c>
      <c r="J783" s="48">
        <v>448</v>
      </c>
      <c r="K783" s="48"/>
      <c r="L783" s="40" t="s">
        <v>661</v>
      </c>
      <c r="M783" s="9" t="str">
        <f t="shared" si="13"/>
        <v/>
      </c>
      <c r="N783" s="56"/>
    </row>
    <row r="784" spans="1:14" x14ac:dyDescent="0.25">
      <c r="A784" s="62" t="s">
        <v>660</v>
      </c>
      <c r="B784" s="43" t="s">
        <v>111</v>
      </c>
      <c r="C784" s="40" t="s">
        <v>274</v>
      </c>
      <c r="D784" s="40" t="s">
        <v>15</v>
      </c>
      <c r="E784" s="40" t="s">
        <v>492</v>
      </c>
      <c r="F784" s="13" t="s">
        <v>244</v>
      </c>
      <c r="G784" s="41" t="s">
        <v>20</v>
      </c>
      <c r="H784" s="42">
        <v>74.5</v>
      </c>
      <c r="I784" s="42">
        <v>1.75</v>
      </c>
      <c r="J784" s="48">
        <v>437</v>
      </c>
      <c r="K784" s="48"/>
      <c r="L784" s="40" t="s">
        <v>659</v>
      </c>
      <c r="M784" s="9" t="str">
        <f t="shared" si="13"/>
        <v/>
      </c>
      <c r="N784" s="56"/>
    </row>
    <row r="785" spans="1:14" x14ac:dyDescent="0.25">
      <c r="A785" s="62" t="s">
        <v>277</v>
      </c>
      <c r="B785" s="43" t="s">
        <v>111</v>
      </c>
      <c r="C785" s="40" t="s">
        <v>274</v>
      </c>
      <c r="D785" s="40" t="s">
        <v>15</v>
      </c>
      <c r="E785" s="40" t="s">
        <v>241</v>
      </c>
      <c r="F785" s="13" t="s">
        <v>244</v>
      </c>
      <c r="G785" s="41" t="s">
        <v>20</v>
      </c>
      <c r="H785" s="42">
        <v>35.049999999999997</v>
      </c>
      <c r="I785" s="42">
        <v>1.75</v>
      </c>
      <c r="J785" s="11">
        <v>500</v>
      </c>
      <c r="K785" s="48"/>
      <c r="L785" s="40" t="s">
        <v>276</v>
      </c>
      <c r="M785" s="9" t="str">
        <f t="shared" si="13"/>
        <v/>
      </c>
      <c r="N785" s="56"/>
    </row>
    <row r="786" spans="1:14" x14ac:dyDescent="0.25">
      <c r="A786" s="62" t="s">
        <v>275</v>
      </c>
      <c r="B786" s="43" t="s">
        <v>111</v>
      </c>
      <c r="C786" s="40" t="s">
        <v>274</v>
      </c>
      <c r="D786" s="40" t="s">
        <v>15</v>
      </c>
      <c r="E786" s="40" t="s">
        <v>265</v>
      </c>
      <c r="F786" s="13" t="s">
        <v>244</v>
      </c>
      <c r="G786" s="41" t="s">
        <v>20</v>
      </c>
      <c r="H786" s="42">
        <v>35.049999999999997</v>
      </c>
      <c r="I786" s="42">
        <v>1.75</v>
      </c>
      <c r="J786" s="11">
        <v>500</v>
      </c>
      <c r="K786" s="48"/>
      <c r="L786" s="40" t="s">
        <v>273</v>
      </c>
      <c r="M786" s="9" t="str">
        <f t="shared" si="13"/>
        <v/>
      </c>
      <c r="N786" s="56"/>
    </row>
    <row r="787" spans="1:14" x14ac:dyDescent="0.25">
      <c r="A787" s="62" t="s">
        <v>2168</v>
      </c>
      <c r="B787" s="43" t="s">
        <v>112</v>
      </c>
      <c r="C787" s="40" t="s">
        <v>269</v>
      </c>
      <c r="D787" s="40" t="s">
        <v>15</v>
      </c>
      <c r="E787" s="40" t="s">
        <v>496</v>
      </c>
      <c r="F787" s="13" t="s">
        <v>244</v>
      </c>
      <c r="G787" s="41" t="s">
        <v>20</v>
      </c>
      <c r="H787" s="42">
        <v>151.6</v>
      </c>
      <c r="I787" s="42">
        <v>2</v>
      </c>
      <c r="J787" s="48">
        <v>3</v>
      </c>
      <c r="K787" s="48"/>
      <c r="L787" s="40" t="s">
        <v>2187</v>
      </c>
      <c r="M787" s="9" t="str">
        <f t="shared" si="13"/>
        <v/>
      </c>
      <c r="N787" s="56"/>
    </row>
    <row r="788" spans="1:14" x14ac:dyDescent="0.25">
      <c r="A788" s="62" t="s">
        <v>658</v>
      </c>
      <c r="B788" s="43" t="s">
        <v>112</v>
      </c>
      <c r="C788" s="40" t="s">
        <v>269</v>
      </c>
      <c r="D788" s="40" t="s">
        <v>15</v>
      </c>
      <c r="E788" s="40" t="s">
        <v>649</v>
      </c>
      <c r="F788" s="13"/>
      <c r="G788" s="41" t="s">
        <v>20</v>
      </c>
      <c r="H788" s="42">
        <v>105.25</v>
      </c>
      <c r="I788" s="42">
        <v>2</v>
      </c>
      <c r="J788" s="48">
        <v>190</v>
      </c>
      <c r="K788" s="48"/>
      <c r="L788" s="40" t="s">
        <v>657</v>
      </c>
      <c r="M788" s="9" t="str">
        <f t="shared" si="13"/>
        <v/>
      </c>
      <c r="N788" s="56"/>
    </row>
    <row r="789" spans="1:14" x14ac:dyDescent="0.25">
      <c r="A789" s="62" t="s">
        <v>656</v>
      </c>
      <c r="B789" s="43" t="s">
        <v>112</v>
      </c>
      <c r="C789" s="40" t="s">
        <v>269</v>
      </c>
      <c r="D789" s="40" t="s">
        <v>15</v>
      </c>
      <c r="E789" s="40" t="s">
        <v>492</v>
      </c>
      <c r="F789" s="13" t="s">
        <v>244</v>
      </c>
      <c r="G789" s="41" t="s">
        <v>20</v>
      </c>
      <c r="H789" s="42">
        <v>87.2</v>
      </c>
      <c r="I789" s="42">
        <v>2</v>
      </c>
      <c r="J789" s="11">
        <v>500</v>
      </c>
      <c r="K789" s="69" t="s">
        <v>2460</v>
      </c>
      <c r="L789" s="40" t="s">
        <v>655</v>
      </c>
      <c r="M789" s="9" t="str">
        <f t="shared" si="13"/>
        <v/>
      </c>
      <c r="N789" s="56"/>
    </row>
    <row r="790" spans="1:14" x14ac:dyDescent="0.25">
      <c r="A790" s="62" t="s">
        <v>270</v>
      </c>
      <c r="B790" s="43" t="s">
        <v>112</v>
      </c>
      <c r="C790" s="40" t="s">
        <v>269</v>
      </c>
      <c r="D790" s="40" t="s">
        <v>15</v>
      </c>
      <c r="E790" s="40" t="s">
        <v>241</v>
      </c>
      <c r="F790" s="13" t="s">
        <v>244</v>
      </c>
      <c r="G790" s="41" t="s">
        <v>20</v>
      </c>
      <c r="H790" s="42">
        <v>35.049999999999997</v>
      </c>
      <c r="I790" s="42">
        <v>2</v>
      </c>
      <c r="J790" s="48">
        <v>494</v>
      </c>
      <c r="K790" s="48"/>
      <c r="L790" s="40" t="s">
        <v>268</v>
      </c>
      <c r="M790" s="9" t="str">
        <f t="shared" si="13"/>
        <v/>
      </c>
      <c r="N790" s="56"/>
    </row>
    <row r="791" spans="1:14" x14ac:dyDescent="0.25">
      <c r="A791" s="62" t="s">
        <v>272</v>
      </c>
      <c r="B791" s="43" t="s">
        <v>112</v>
      </c>
      <c r="C791" s="40" t="s">
        <v>269</v>
      </c>
      <c r="D791" s="40" t="s">
        <v>15</v>
      </c>
      <c r="E791" s="40" t="s">
        <v>265</v>
      </c>
      <c r="F791" s="13" t="s">
        <v>244</v>
      </c>
      <c r="G791" s="41" t="s">
        <v>20</v>
      </c>
      <c r="H791" s="42">
        <v>35.049999999999997</v>
      </c>
      <c r="I791" s="42">
        <v>2</v>
      </c>
      <c r="J791" s="48">
        <v>63</v>
      </c>
      <c r="K791" s="48"/>
      <c r="L791" s="40" t="s">
        <v>271</v>
      </c>
      <c r="M791" s="9" t="str">
        <f t="shared" si="13"/>
        <v/>
      </c>
      <c r="N791" s="56"/>
    </row>
    <row r="792" spans="1:14" x14ac:dyDescent="0.25">
      <c r="A792" s="62" t="s">
        <v>654</v>
      </c>
      <c r="B792" s="43" t="s">
        <v>113</v>
      </c>
      <c r="C792" s="40" t="s">
        <v>266</v>
      </c>
      <c r="D792" s="40" t="s">
        <v>15</v>
      </c>
      <c r="E792" s="40" t="s">
        <v>499</v>
      </c>
      <c r="F792" s="13"/>
      <c r="G792" s="41" t="s">
        <v>20</v>
      </c>
      <c r="H792" s="42">
        <v>155</v>
      </c>
      <c r="I792" s="42">
        <v>2</v>
      </c>
      <c r="J792" s="48">
        <v>32</v>
      </c>
      <c r="K792" s="48"/>
      <c r="L792" s="40" t="s">
        <v>653</v>
      </c>
      <c r="M792" s="9" t="str">
        <f t="shared" si="13"/>
        <v/>
      </c>
      <c r="N792" s="56"/>
    </row>
    <row r="793" spans="1:14" x14ac:dyDescent="0.25">
      <c r="A793" s="62" t="s">
        <v>652</v>
      </c>
      <c r="B793" s="43" t="s">
        <v>113</v>
      </c>
      <c r="C793" s="40" t="s">
        <v>266</v>
      </c>
      <c r="D793" s="40" t="s">
        <v>15</v>
      </c>
      <c r="E793" s="40" t="s">
        <v>502</v>
      </c>
      <c r="F793" s="13"/>
      <c r="G793" s="41" t="s">
        <v>20</v>
      </c>
      <c r="H793" s="42">
        <v>115.55</v>
      </c>
      <c r="I793" s="42">
        <v>2</v>
      </c>
      <c r="J793" s="48">
        <v>71</v>
      </c>
      <c r="K793" s="48"/>
      <c r="L793" s="40" t="s">
        <v>651</v>
      </c>
      <c r="M793" s="9" t="str">
        <f t="shared" si="13"/>
        <v/>
      </c>
      <c r="N793" s="56"/>
    </row>
    <row r="794" spans="1:14" x14ac:dyDescent="0.25">
      <c r="A794" s="62" t="s">
        <v>650</v>
      </c>
      <c r="B794" s="43" t="s">
        <v>113</v>
      </c>
      <c r="C794" s="40" t="s">
        <v>266</v>
      </c>
      <c r="D794" s="40" t="s">
        <v>15</v>
      </c>
      <c r="E794" s="40" t="s">
        <v>649</v>
      </c>
      <c r="F794" s="13"/>
      <c r="G794" s="41" t="s">
        <v>20</v>
      </c>
      <c r="H794" s="42">
        <v>105.25</v>
      </c>
      <c r="I794" s="42">
        <v>2</v>
      </c>
      <c r="J794" s="48">
        <v>51</v>
      </c>
      <c r="K794" s="48"/>
      <c r="L794" s="40" t="s">
        <v>648</v>
      </c>
      <c r="M794" s="9" t="str">
        <f t="shared" si="13"/>
        <v/>
      </c>
      <c r="N794" s="56"/>
    </row>
    <row r="795" spans="1:14" x14ac:dyDescent="0.25">
      <c r="A795" s="62" t="s">
        <v>647</v>
      </c>
      <c r="B795" s="43" t="s">
        <v>113</v>
      </c>
      <c r="C795" s="40" t="s">
        <v>266</v>
      </c>
      <c r="D795" s="40" t="s">
        <v>15</v>
      </c>
      <c r="E795" s="40" t="s">
        <v>492</v>
      </c>
      <c r="F795" s="13"/>
      <c r="G795" s="41" t="s">
        <v>20</v>
      </c>
      <c r="H795" s="42">
        <v>88.25</v>
      </c>
      <c r="I795" s="42">
        <v>2</v>
      </c>
      <c r="J795" s="48">
        <v>430</v>
      </c>
      <c r="K795" s="48"/>
      <c r="L795" s="40" t="s">
        <v>646</v>
      </c>
      <c r="M795" s="9" t="str">
        <f t="shared" si="13"/>
        <v/>
      </c>
      <c r="N795" s="56"/>
    </row>
    <row r="796" spans="1:14" x14ac:dyDescent="0.25">
      <c r="A796" s="62" t="s">
        <v>645</v>
      </c>
      <c r="B796" s="43" t="s">
        <v>113</v>
      </c>
      <c r="C796" s="40" t="s">
        <v>266</v>
      </c>
      <c r="D796" s="40" t="s">
        <v>15</v>
      </c>
      <c r="E796" s="40" t="s">
        <v>507</v>
      </c>
      <c r="F796" s="13"/>
      <c r="G796" s="41" t="s">
        <v>20</v>
      </c>
      <c r="H796" s="42">
        <v>51.8</v>
      </c>
      <c r="I796" s="42">
        <v>2</v>
      </c>
      <c r="J796" s="48">
        <v>154</v>
      </c>
      <c r="K796" s="48"/>
      <c r="L796" s="40" t="s">
        <v>644</v>
      </c>
      <c r="M796" s="9" t="str">
        <f t="shared" si="13"/>
        <v/>
      </c>
      <c r="N796" s="56"/>
    </row>
    <row r="797" spans="1:14" x14ac:dyDescent="0.25">
      <c r="A797" s="62" t="s">
        <v>2365</v>
      </c>
      <c r="B797" s="43" t="s">
        <v>113</v>
      </c>
      <c r="C797" s="40" t="s">
        <v>266</v>
      </c>
      <c r="D797" s="40" t="s">
        <v>15</v>
      </c>
      <c r="E797" s="40" t="s">
        <v>241</v>
      </c>
      <c r="F797" s="13" t="s">
        <v>244</v>
      </c>
      <c r="G797" s="41" t="s">
        <v>20</v>
      </c>
      <c r="H797" s="42">
        <v>35.049999999999997</v>
      </c>
      <c r="I797" s="42">
        <v>2</v>
      </c>
      <c r="J797" s="48">
        <v>30</v>
      </c>
      <c r="K797" s="48"/>
      <c r="L797" s="40" t="s">
        <v>2366</v>
      </c>
      <c r="M797" s="9" t="str">
        <f t="shared" si="13"/>
        <v/>
      </c>
      <c r="N797" s="56"/>
    </row>
    <row r="798" spans="1:14" x14ac:dyDescent="0.25">
      <c r="A798" s="62" t="s">
        <v>267</v>
      </c>
      <c r="B798" s="43" t="s">
        <v>113</v>
      </c>
      <c r="C798" s="40" t="s">
        <v>266</v>
      </c>
      <c r="D798" s="40" t="s">
        <v>15</v>
      </c>
      <c r="E798" s="40" t="s">
        <v>265</v>
      </c>
      <c r="F798" s="13" t="s">
        <v>244</v>
      </c>
      <c r="G798" s="41" t="s">
        <v>20</v>
      </c>
      <c r="H798" s="42">
        <v>35.049999999999997</v>
      </c>
      <c r="I798" s="42">
        <v>2</v>
      </c>
      <c r="J798" s="48">
        <v>42</v>
      </c>
      <c r="K798" s="48"/>
      <c r="L798" s="40" t="s">
        <v>264</v>
      </c>
      <c r="M798" s="9" t="str">
        <f t="shared" si="13"/>
        <v/>
      </c>
      <c r="N798" s="56"/>
    </row>
    <row r="799" spans="1:14" x14ac:dyDescent="0.25">
      <c r="A799" s="62" t="s">
        <v>2444</v>
      </c>
      <c r="B799" s="43" t="s">
        <v>2443</v>
      </c>
      <c r="C799" s="40" t="s">
        <v>429</v>
      </c>
      <c r="D799" s="40" t="s">
        <v>15</v>
      </c>
      <c r="E799" s="40" t="s">
        <v>241</v>
      </c>
      <c r="F799" s="13"/>
      <c r="G799" s="41" t="s">
        <v>20</v>
      </c>
      <c r="H799" s="42">
        <v>35.049999999999997</v>
      </c>
      <c r="I799" s="42">
        <v>1</v>
      </c>
      <c r="J799" s="48">
        <v>1</v>
      </c>
      <c r="K799" s="48"/>
      <c r="L799" s="40" t="s">
        <v>2445</v>
      </c>
      <c r="M799" s="9" t="str">
        <f t="shared" si="13"/>
        <v/>
      </c>
      <c r="N799" s="56"/>
    </row>
    <row r="800" spans="1:14" x14ac:dyDescent="0.25">
      <c r="A800" s="62" t="s">
        <v>643</v>
      </c>
      <c r="B800" s="43" t="s">
        <v>115</v>
      </c>
      <c r="C800" s="40" t="s">
        <v>635</v>
      </c>
      <c r="D800" s="40" t="s">
        <v>15</v>
      </c>
      <c r="E800" s="40" t="s">
        <v>620</v>
      </c>
      <c r="F800" s="13"/>
      <c r="G800" s="41" t="s">
        <v>19</v>
      </c>
      <c r="H800" s="42">
        <v>122.6</v>
      </c>
      <c r="I800" s="42"/>
      <c r="J800" s="48">
        <v>14</v>
      </c>
      <c r="K800" s="48"/>
      <c r="L800" s="40" t="s">
        <v>642</v>
      </c>
      <c r="M800" s="9" t="str">
        <f t="shared" si="13"/>
        <v/>
      </c>
      <c r="N800" s="56"/>
    </row>
    <row r="801" spans="1:14" x14ac:dyDescent="0.25">
      <c r="A801" s="62" t="s">
        <v>641</v>
      </c>
      <c r="B801" s="43" t="s">
        <v>115</v>
      </c>
      <c r="C801" s="40" t="s">
        <v>635</v>
      </c>
      <c r="D801" s="40" t="s">
        <v>15</v>
      </c>
      <c r="E801" s="40" t="s">
        <v>640</v>
      </c>
      <c r="F801" s="13" t="s">
        <v>244</v>
      </c>
      <c r="G801" s="41" t="s">
        <v>19</v>
      </c>
      <c r="H801" s="42">
        <v>94</v>
      </c>
      <c r="I801" s="42"/>
      <c r="J801" s="48">
        <v>8</v>
      </c>
      <c r="K801" s="48"/>
      <c r="L801" s="40" t="s">
        <v>639</v>
      </c>
      <c r="M801" s="9" t="str">
        <f t="shared" si="13"/>
        <v/>
      </c>
      <c r="N801" s="56"/>
    </row>
    <row r="802" spans="1:14" x14ac:dyDescent="0.25">
      <c r="A802" s="62" t="s">
        <v>638</v>
      </c>
      <c r="B802" s="43" t="s">
        <v>115</v>
      </c>
      <c r="C802" s="40" t="s">
        <v>635</v>
      </c>
      <c r="D802" s="40" t="s">
        <v>15</v>
      </c>
      <c r="E802" s="40" t="s">
        <v>502</v>
      </c>
      <c r="F802" s="13" t="s">
        <v>244</v>
      </c>
      <c r="G802" s="41" t="s">
        <v>19</v>
      </c>
      <c r="H802" s="42">
        <v>85</v>
      </c>
      <c r="I802" s="42"/>
      <c r="J802" s="48">
        <v>84</v>
      </c>
      <c r="K802" s="48"/>
      <c r="L802" s="40" t="s">
        <v>637</v>
      </c>
      <c r="M802" s="9" t="str">
        <f t="shared" si="13"/>
        <v/>
      </c>
      <c r="N802" s="56"/>
    </row>
    <row r="803" spans="1:14" x14ac:dyDescent="0.25">
      <c r="A803" s="62" t="s">
        <v>636</v>
      </c>
      <c r="B803" s="43" t="s">
        <v>115</v>
      </c>
      <c r="C803" s="40" t="s">
        <v>635</v>
      </c>
      <c r="D803" s="40" t="s">
        <v>15</v>
      </c>
      <c r="E803" s="40" t="s">
        <v>507</v>
      </c>
      <c r="F803" s="13" t="s">
        <v>244</v>
      </c>
      <c r="G803" s="41" t="s">
        <v>19</v>
      </c>
      <c r="H803" s="42">
        <v>43.1</v>
      </c>
      <c r="I803" s="42"/>
      <c r="J803" s="48">
        <v>390</v>
      </c>
      <c r="K803" s="48">
        <v>13</v>
      </c>
      <c r="L803" s="40" t="s">
        <v>634</v>
      </c>
      <c r="M803" s="9" t="str">
        <f t="shared" si="13"/>
        <v/>
      </c>
      <c r="N803" s="56"/>
    </row>
    <row r="804" spans="1:14" x14ac:dyDescent="0.25">
      <c r="A804" s="62" t="s">
        <v>633</v>
      </c>
      <c r="B804" s="43" t="s">
        <v>139</v>
      </c>
      <c r="C804" s="40" t="s">
        <v>629</v>
      </c>
      <c r="D804" s="40" t="s">
        <v>15</v>
      </c>
      <c r="E804" s="40" t="s">
        <v>499</v>
      </c>
      <c r="F804" s="13"/>
      <c r="G804" s="41" t="s">
        <v>22</v>
      </c>
      <c r="H804" s="42">
        <v>126.85</v>
      </c>
      <c r="I804" s="42">
        <v>1.25</v>
      </c>
      <c r="J804" s="48">
        <v>74</v>
      </c>
      <c r="K804" s="48"/>
      <c r="L804" s="40" t="s">
        <v>632</v>
      </c>
      <c r="M804" s="9" t="str">
        <f t="shared" si="13"/>
        <v/>
      </c>
      <c r="N804" s="56"/>
    </row>
    <row r="805" spans="1:14" x14ac:dyDescent="0.25">
      <c r="A805" s="62" t="s">
        <v>631</v>
      </c>
      <c r="B805" s="43" t="s">
        <v>139</v>
      </c>
      <c r="C805" s="40" t="s">
        <v>629</v>
      </c>
      <c r="D805" s="40" t="s">
        <v>15</v>
      </c>
      <c r="E805" s="40" t="s">
        <v>496</v>
      </c>
      <c r="F805" s="13"/>
      <c r="G805" s="41" t="s">
        <v>22</v>
      </c>
      <c r="H805" s="42">
        <v>100.55</v>
      </c>
      <c r="I805" s="42">
        <v>1.25</v>
      </c>
      <c r="J805" s="48">
        <v>61</v>
      </c>
      <c r="K805" s="48"/>
      <c r="L805" s="40" t="s">
        <v>630</v>
      </c>
      <c r="M805" s="9" t="str">
        <f t="shared" si="13"/>
        <v/>
      </c>
      <c r="N805" s="56"/>
    </row>
    <row r="806" spans="1:14" x14ac:dyDescent="0.25">
      <c r="A806" s="62" t="s">
        <v>628</v>
      </c>
      <c r="B806" s="43" t="s">
        <v>627</v>
      </c>
      <c r="C806" s="40" t="s">
        <v>626</v>
      </c>
      <c r="D806" s="40" t="s">
        <v>15</v>
      </c>
      <c r="E806" s="40" t="s">
        <v>507</v>
      </c>
      <c r="F806" s="13" t="s">
        <v>244</v>
      </c>
      <c r="G806" s="41" t="s">
        <v>22</v>
      </c>
      <c r="H806" s="42">
        <v>41.95</v>
      </c>
      <c r="I806" s="42"/>
      <c r="J806" s="11">
        <v>500</v>
      </c>
      <c r="K806" s="48"/>
      <c r="L806" s="40" t="s">
        <v>625</v>
      </c>
      <c r="M806" s="9" t="str">
        <f t="shared" si="13"/>
        <v/>
      </c>
      <c r="N806" s="56"/>
    </row>
    <row r="807" spans="1:14" x14ac:dyDescent="0.25">
      <c r="A807" s="62" t="s">
        <v>624</v>
      </c>
      <c r="B807" s="43" t="s">
        <v>227</v>
      </c>
      <c r="C807" s="40" t="s">
        <v>623</v>
      </c>
      <c r="D807" s="40" t="s">
        <v>15</v>
      </c>
      <c r="E807" s="40" t="s">
        <v>502</v>
      </c>
      <c r="F807" s="13"/>
      <c r="G807" s="41" t="s">
        <v>19</v>
      </c>
      <c r="H807" s="42">
        <v>96.25</v>
      </c>
      <c r="I807" s="42"/>
      <c r="J807" s="48">
        <v>64</v>
      </c>
      <c r="K807" s="48"/>
      <c r="L807" s="40" t="s">
        <v>622</v>
      </c>
      <c r="M807" s="9" t="str">
        <f t="shared" si="13"/>
        <v/>
      </c>
      <c r="N807" s="56"/>
    </row>
    <row r="808" spans="1:14" x14ac:dyDescent="0.25">
      <c r="A808" s="62" t="s">
        <v>621</v>
      </c>
      <c r="B808" s="43" t="s">
        <v>263</v>
      </c>
      <c r="C808" s="40" t="s">
        <v>262</v>
      </c>
      <c r="D808" s="40" t="s">
        <v>15</v>
      </c>
      <c r="E808" s="40" t="s">
        <v>620</v>
      </c>
      <c r="F808" s="13" t="s">
        <v>244</v>
      </c>
      <c r="G808" s="41" t="s">
        <v>17</v>
      </c>
      <c r="H808" s="42">
        <v>165</v>
      </c>
      <c r="I808" s="42"/>
      <c r="J808" s="48">
        <v>1</v>
      </c>
      <c r="K808" s="48"/>
      <c r="L808" s="40" t="s">
        <v>619</v>
      </c>
      <c r="M808" s="9" t="str">
        <f t="shared" si="13"/>
        <v/>
      </c>
      <c r="N808" s="56"/>
    </row>
    <row r="809" spans="1:14" x14ac:dyDescent="0.25">
      <c r="A809" s="62" t="s">
        <v>2261</v>
      </c>
      <c r="B809" s="43" t="s">
        <v>2259</v>
      </c>
      <c r="C809" s="40" t="s">
        <v>2260</v>
      </c>
      <c r="D809" s="40" t="s">
        <v>15</v>
      </c>
      <c r="E809" s="40" t="s">
        <v>251</v>
      </c>
      <c r="F809" s="13" t="s">
        <v>244</v>
      </c>
      <c r="G809" s="41" t="s">
        <v>16</v>
      </c>
      <c r="H809" s="42">
        <v>36.6</v>
      </c>
      <c r="I809" s="42">
        <v>1.5</v>
      </c>
      <c r="J809" s="48">
        <v>57</v>
      </c>
      <c r="K809" s="48"/>
      <c r="L809" s="40" t="s">
        <v>2282</v>
      </c>
      <c r="M809" s="9" t="str">
        <f t="shared" si="13"/>
        <v/>
      </c>
      <c r="N809" s="56"/>
    </row>
    <row r="810" spans="1:14" x14ac:dyDescent="0.25">
      <c r="A810" s="62" t="s">
        <v>2446</v>
      </c>
      <c r="B810" s="43" t="s">
        <v>2447</v>
      </c>
      <c r="C810" s="40" t="s">
        <v>2448</v>
      </c>
      <c r="D810" s="40" t="s">
        <v>15</v>
      </c>
      <c r="E810" s="40" t="s">
        <v>251</v>
      </c>
      <c r="F810" s="13"/>
      <c r="G810" s="41" t="s">
        <v>16</v>
      </c>
      <c r="H810" s="42">
        <v>36.6</v>
      </c>
      <c r="I810" s="42"/>
      <c r="J810" s="48">
        <v>21</v>
      </c>
      <c r="K810" s="48"/>
      <c r="L810" s="40" t="s">
        <v>2449</v>
      </c>
      <c r="M810" s="9" t="str">
        <f t="shared" ref="M810:M873" si="14">IF(N810="","",H810-($M$7*H810))</f>
        <v/>
      </c>
      <c r="N810" s="56"/>
    </row>
    <row r="811" spans="1:14" x14ac:dyDescent="0.25">
      <c r="A811" s="62" t="s">
        <v>261</v>
      </c>
      <c r="B811" s="43" t="s">
        <v>260</v>
      </c>
      <c r="C811" s="40" t="s">
        <v>259</v>
      </c>
      <c r="D811" s="40" t="s">
        <v>15</v>
      </c>
      <c r="E811" s="40" t="s">
        <v>258</v>
      </c>
      <c r="F811" s="13" t="s">
        <v>244</v>
      </c>
      <c r="G811" s="41" t="s">
        <v>257</v>
      </c>
      <c r="H811" s="42">
        <v>36.5</v>
      </c>
      <c r="I811" s="42">
        <v>2.85</v>
      </c>
      <c r="J811" s="11">
        <v>500</v>
      </c>
      <c r="K811" s="48"/>
      <c r="L811" s="40" t="s">
        <v>256</v>
      </c>
      <c r="M811" s="9" t="str">
        <f t="shared" si="14"/>
        <v/>
      </c>
      <c r="N811" s="56"/>
    </row>
    <row r="812" spans="1:14" x14ac:dyDescent="0.25">
      <c r="A812" s="62" t="s">
        <v>618</v>
      </c>
      <c r="B812" s="43" t="s">
        <v>116</v>
      </c>
      <c r="C812" s="40" t="s">
        <v>615</v>
      </c>
      <c r="D812" s="40" t="s">
        <v>15</v>
      </c>
      <c r="E812" s="40" t="s">
        <v>492</v>
      </c>
      <c r="F812" s="13" t="s">
        <v>244</v>
      </c>
      <c r="G812" s="41" t="s">
        <v>16</v>
      </c>
      <c r="H812" s="42">
        <v>78.5</v>
      </c>
      <c r="I812" s="42">
        <v>1</v>
      </c>
      <c r="J812" s="48">
        <v>128</v>
      </c>
      <c r="K812" s="48"/>
      <c r="L812" s="40" t="s">
        <v>617</v>
      </c>
      <c r="M812" s="9" t="str">
        <f t="shared" si="14"/>
        <v/>
      </c>
      <c r="N812" s="56"/>
    </row>
    <row r="813" spans="1:14" x14ac:dyDescent="0.25">
      <c r="A813" s="62" t="s">
        <v>616</v>
      </c>
      <c r="B813" s="43" t="s">
        <v>116</v>
      </c>
      <c r="C813" s="40" t="s">
        <v>615</v>
      </c>
      <c r="D813" s="40" t="s">
        <v>15</v>
      </c>
      <c r="E813" s="40" t="s">
        <v>507</v>
      </c>
      <c r="F813" s="13"/>
      <c r="G813" s="41" t="s">
        <v>16</v>
      </c>
      <c r="H813" s="42">
        <v>57.15</v>
      </c>
      <c r="I813" s="42">
        <v>1</v>
      </c>
      <c r="J813" s="48">
        <v>64</v>
      </c>
      <c r="K813" s="48"/>
      <c r="L813" s="40" t="s">
        <v>614</v>
      </c>
      <c r="M813" s="9" t="str">
        <f t="shared" si="14"/>
        <v/>
      </c>
      <c r="N813" s="56"/>
    </row>
    <row r="814" spans="1:14" x14ac:dyDescent="0.25">
      <c r="A814" s="62" t="s">
        <v>613</v>
      </c>
      <c r="B814" s="43" t="s">
        <v>117</v>
      </c>
      <c r="C814" s="40" t="s">
        <v>606</v>
      </c>
      <c r="D814" s="40" t="s">
        <v>15</v>
      </c>
      <c r="E814" s="40" t="s">
        <v>499</v>
      </c>
      <c r="F814" s="13" t="s">
        <v>244</v>
      </c>
      <c r="G814" s="41" t="s">
        <v>20</v>
      </c>
      <c r="H814" s="42">
        <v>145.85</v>
      </c>
      <c r="I814" s="42">
        <v>0.35</v>
      </c>
      <c r="J814" s="48">
        <v>198</v>
      </c>
      <c r="K814" s="48"/>
      <c r="L814" s="40" t="s">
        <v>612</v>
      </c>
      <c r="M814" s="9" t="str">
        <f t="shared" si="14"/>
        <v/>
      </c>
      <c r="N814" s="56"/>
    </row>
    <row r="815" spans="1:14" x14ac:dyDescent="0.25">
      <c r="A815" s="62" t="s">
        <v>611</v>
      </c>
      <c r="B815" s="43" t="s">
        <v>117</v>
      </c>
      <c r="C815" s="40" t="s">
        <v>606</v>
      </c>
      <c r="D815" s="40" t="s">
        <v>15</v>
      </c>
      <c r="E815" s="40" t="s">
        <v>492</v>
      </c>
      <c r="F815" s="13" t="s">
        <v>244</v>
      </c>
      <c r="G815" s="41" t="s">
        <v>20</v>
      </c>
      <c r="H815" s="42">
        <v>71.3</v>
      </c>
      <c r="I815" s="42">
        <v>0.35</v>
      </c>
      <c r="J815" s="48">
        <v>32</v>
      </c>
      <c r="K815" s="48"/>
      <c r="L815" s="40" t="s">
        <v>610</v>
      </c>
      <c r="M815" s="9" t="str">
        <f t="shared" si="14"/>
        <v/>
      </c>
      <c r="N815" s="56"/>
    </row>
    <row r="816" spans="1:14" x14ac:dyDescent="0.25">
      <c r="A816" s="62" t="s">
        <v>609</v>
      </c>
      <c r="B816" s="43" t="s">
        <v>117</v>
      </c>
      <c r="C816" s="40" t="s">
        <v>606</v>
      </c>
      <c r="D816" s="40" t="s">
        <v>15</v>
      </c>
      <c r="E816" s="40" t="s">
        <v>507</v>
      </c>
      <c r="F816" s="13" t="s">
        <v>244</v>
      </c>
      <c r="G816" s="41" t="s">
        <v>20</v>
      </c>
      <c r="H816" s="42">
        <v>56.75</v>
      </c>
      <c r="I816" s="42">
        <v>0.35</v>
      </c>
      <c r="J816" s="48">
        <v>469</v>
      </c>
      <c r="K816" s="48"/>
      <c r="L816" s="40" t="s">
        <v>608</v>
      </c>
      <c r="M816" s="9" t="str">
        <f t="shared" si="14"/>
        <v/>
      </c>
      <c r="N816" s="56"/>
    </row>
    <row r="817" spans="1:14" x14ac:dyDescent="0.25">
      <c r="A817" s="62" t="s">
        <v>607</v>
      </c>
      <c r="B817" s="43" t="s">
        <v>117</v>
      </c>
      <c r="C817" s="40" t="s">
        <v>606</v>
      </c>
      <c r="D817" s="40" t="s">
        <v>2258</v>
      </c>
      <c r="E817" s="40" t="s">
        <v>605</v>
      </c>
      <c r="F817" s="13" t="s">
        <v>244</v>
      </c>
      <c r="G817" s="41" t="s">
        <v>20</v>
      </c>
      <c r="H817" s="42">
        <v>98.4</v>
      </c>
      <c r="I817" s="42">
        <v>0.35</v>
      </c>
      <c r="J817" s="48">
        <v>87</v>
      </c>
      <c r="K817" s="48"/>
      <c r="L817" s="40" t="s">
        <v>604</v>
      </c>
      <c r="M817" s="9" t="str">
        <f t="shared" si="14"/>
        <v/>
      </c>
      <c r="N817" s="56"/>
    </row>
    <row r="818" spans="1:14" x14ac:dyDescent="0.25">
      <c r="A818" s="62" t="s">
        <v>2450</v>
      </c>
      <c r="B818" s="43" t="s">
        <v>2451</v>
      </c>
      <c r="C818" s="40" t="s">
        <v>2452</v>
      </c>
      <c r="D818" s="40" t="s">
        <v>15</v>
      </c>
      <c r="E818" s="40" t="s">
        <v>251</v>
      </c>
      <c r="F818" s="13"/>
      <c r="G818" s="41" t="s">
        <v>16</v>
      </c>
      <c r="H818" s="42">
        <v>39.85</v>
      </c>
      <c r="I818" s="42">
        <v>1.5</v>
      </c>
      <c r="J818" s="48">
        <v>3</v>
      </c>
      <c r="K818" s="48"/>
      <c r="L818" s="40" t="s">
        <v>2453</v>
      </c>
      <c r="M818" s="9" t="str">
        <f t="shared" si="14"/>
        <v/>
      </c>
      <c r="N818" s="56"/>
    </row>
    <row r="819" spans="1:14" x14ac:dyDescent="0.25">
      <c r="A819" s="62" t="s">
        <v>255</v>
      </c>
      <c r="B819" s="43" t="s">
        <v>229</v>
      </c>
      <c r="C819" s="40" t="s">
        <v>254</v>
      </c>
      <c r="D819" s="40" t="s">
        <v>15</v>
      </c>
      <c r="E819" s="40" t="s">
        <v>251</v>
      </c>
      <c r="F819" s="13"/>
      <c r="G819" s="41" t="s">
        <v>16</v>
      </c>
      <c r="H819" s="42">
        <v>39.85</v>
      </c>
      <c r="I819" s="42">
        <v>0.85</v>
      </c>
      <c r="J819" s="48">
        <v>428</v>
      </c>
      <c r="K819" s="48"/>
      <c r="L819" s="40" t="s">
        <v>253</v>
      </c>
      <c r="M819" s="9" t="str">
        <f t="shared" si="14"/>
        <v/>
      </c>
      <c r="N819" s="56"/>
    </row>
    <row r="820" spans="1:14" x14ac:dyDescent="0.25">
      <c r="A820" s="62" t="s">
        <v>603</v>
      </c>
      <c r="B820" s="43" t="s">
        <v>118</v>
      </c>
      <c r="C820" s="40" t="s">
        <v>119</v>
      </c>
      <c r="D820" s="40" t="s">
        <v>15</v>
      </c>
      <c r="E820" s="40" t="s">
        <v>536</v>
      </c>
      <c r="F820" s="13"/>
      <c r="G820" s="41" t="s">
        <v>16</v>
      </c>
      <c r="H820" s="42">
        <v>259.45</v>
      </c>
      <c r="I820" s="42"/>
      <c r="J820" s="48">
        <v>10</v>
      </c>
      <c r="K820" s="48"/>
      <c r="L820" s="40" t="s">
        <v>602</v>
      </c>
      <c r="M820" s="9" t="str">
        <f t="shared" si="14"/>
        <v/>
      </c>
      <c r="N820" s="56"/>
    </row>
    <row r="821" spans="1:14" x14ac:dyDescent="0.25">
      <c r="A821" s="62" t="s">
        <v>601</v>
      </c>
      <c r="B821" s="43" t="s">
        <v>118</v>
      </c>
      <c r="C821" s="40" t="s">
        <v>119</v>
      </c>
      <c r="D821" s="40" t="s">
        <v>15</v>
      </c>
      <c r="E821" s="40" t="s">
        <v>519</v>
      </c>
      <c r="F821" s="13"/>
      <c r="G821" s="41" t="s">
        <v>16</v>
      </c>
      <c r="H821" s="42">
        <v>207.55</v>
      </c>
      <c r="I821" s="42"/>
      <c r="J821" s="48">
        <v>22</v>
      </c>
      <c r="K821" s="48"/>
      <c r="L821" s="40" t="s">
        <v>600</v>
      </c>
      <c r="M821" s="9" t="str">
        <f t="shared" si="14"/>
        <v/>
      </c>
      <c r="N821" s="56"/>
    </row>
    <row r="822" spans="1:14" x14ac:dyDescent="0.25">
      <c r="A822" s="62" t="s">
        <v>599</v>
      </c>
      <c r="B822" s="43" t="s">
        <v>118</v>
      </c>
      <c r="C822" s="40" t="s">
        <v>119</v>
      </c>
      <c r="D822" s="40" t="s">
        <v>15</v>
      </c>
      <c r="E822" s="40" t="s">
        <v>501</v>
      </c>
      <c r="F822" s="13"/>
      <c r="G822" s="41" t="s">
        <v>16</v>
      </c>
      <c r="H822" s="42">
        <v>158.5</v>
      </c>
      <c r="I822" s="42"/>
      <c r="J822" s="48">
        <v>52</v>
      </c>
      <c r="K822" s="48"/>
      <c r="L822" s="40" t="s">
        <v>598</v>
      </c>
      <c r="M822" s="9" t="str">
        <f t="shared" si="14"/>
        <v/>
      </c>
      <c r="N822" s="56"/>
    </row>
    <row r="823" spans="1:14" x14ac:dyDescent="0.25">
      <c r="A823" s="62" t="s">
        <v>597</v>
      </c>
      <c r="B823" s="43" t="s">
        <v>118</v>
      </c>
      <c r="C823" s="40" t="s">
        <v>119</v>
      </c>
      <c r="D823" s="40" t="s">
        <v>15</v>
      </c>
      <c r="E823" s="40" t="s">
        <v>499</v>
      </c>
      <c r="F823" s="13"/>
      <c r="G823" s="41" t="s">
        <v>16</v>
      </c>
      <c r="H823" s="42">
        <v>135.6</v>
      </c>
      <c r="I823" s="42"/>
      <c r="J823" s="48">
        <v>90</v>
      </c>
      <c r="K823" s="48"/>
      <c r="L823" s="40" t="s">
        <v>596</v>
      </c>
      <c r="M823" s="9" t="str">
        <f t="shared" si="14"/>
        <v/>
      </c>
      <c r="N823" s="56"/>
    </row>
    <row r="824" spans="1:14" x14ac:dyDescent="0.25">
      <c r="A824" s="62" t="s">
        <v>252</v>
      </c>
      <c r="B824" s="43" t="s">
        <v>118</v>
      </c>
      <c r="C824" s="40" t="s">
        <v>119</v>
      </c>
      <c r="D824" s="40" t="s">
        <v>15</v>
      </c>
      <c r="E824" s="40" t="s">
        <v>251</v>
      </c>
      <c r="F824" s="13"/>
      <c r="G824" s="41" t="s">
        <v>16</v>
      </c>
      <c r="H824" s="42">
        <v>33.799999999999997</v>
      </c>
      <c r="I824" s="42"/>
      <c r="J824" s="48">
        <v>208</v>
      </c>
      <c r="K824" s="48"/>
      <c r="L824" s="40" t="s">
        <v>250</v>
      </c>
      <c r="M824" s="9" t="str">
        <f t="shared" si="14"/>
        <v/>
      </c>
      <c r="N824" s="56"/>
    </row>
    <row r="825" spans="1:14" x14ac:dyDescent="0.25">
      <c r="A825" s="62" t="s">
        <v>2209</v>
      </c>
      <c r="B825" s="43" t="s">
        <v>2210</v>
      </c>
      <c r="C825" s="40" t="s">
        <v>2211</v>
      </c>
      <c r="D825" s="40" t="s">
        <v>15</v>
      </c>
      <c r="E825" s="40" t="s">
        <v>519</v>
      </c>
      <c r="F825" s="13"/>
      <c r="G825" s="41" t="s">
        <v>19</v>
      </c>
      <c r="H825" s="42">
        <v>240</v>
      </c>
      <c r="I825" s="42"/>
      <c r="J825" s="48">
        <v>12</v>
      </c>
      <c r="K825" s="48"/>
      <c r="L825" s="40" t="s">
        <v>2228</v>
      </c>
      <c r="M825" s="9" t="str">
        <f t="shared" si="14"/>
        <v/>
      </c>
      <c r="N825" s="56"/>
    </row>
    <row r="826" spans="1:14" x14ac:dyDescent="0.25">
      <c r="A826" s="62" t="s">
        <v>2454</v>
      </c>
      <c r="B826" s="43" t="s">
        <v>2210</v>
      </c>
      <c r="C826" s="40" t="s">
        <v>2211</v>
      </c>
      <c r="D826" s="40" t="s">
        <v>15</v>
      </c>
      <c r="E826" s="40" t="s">
        <v>507</v>
      </c>
      <c r="F826" s="13"/>
      <c r="G826" s="41" t="s">
        <v>19</v>
      </c>
      <c r="H826" s="42">
        <v>44.2</v>
      </c>
      <c r="I826" s="42"/>
      <c r="J826" s="48">
        <v>7</v>
      </c>
      <c r="K826" s="48"/>
      <c r="L826" s="40" t="s">
        <v>2455</v>
      </c>
      <c r="M826" s="9" t="str">
        <f t="shared" si="14"/>
        <v/>
      </c>
      <c r="N826" s="56"/>
    </row>
    <row r="827" spans="1:14" x14ac:dyDescent="0.25">
      <c r="A827" s="62" t="s">
        <v>595</v>
      </c>
      <c r="B827" s="43" t="s">
        <v>120</v>
      </c>
      <c r="C827" s="40" t="s">
        <v>594</v>
      </c>
      <c r="D827" s="40" t="s">
        <v>15</v>
      </c>
      <c r="E827" s="40" t="s">
        <v>502</v>
      </c>
      <c r="F827" s="13"/>
      <c r="G827" s="41" t="s">
        <v>16</v>
      </c>
      <c r="H827" s="42">
        <v>88.6</v>
      </c>
      <c r="I827" s="42">
        <v>0.5</v>
      </c>
      <c r="J827" s="48"/>
      <c r="K827" s="48">
        <v>15</v>
      </c>
      <c r="L827" s="40" t="s">
        <v>593</v>
      </c>
      <c r="M827" s="9" t="str">
        <f t="shared" si="14"/>
        <v/>
      </c>
      <c r="N827" s="56"/>
    </row>
    <row r="828" spans="1:14" x14ac:dyDescent="0.25">
      <c r="A828" s="62" t="s">
        <v>592</v>
      </c>
      <c r="B828" s="43" t="s">
        <v>249</v>
      </c>
      <c r="C828" s="40" t="s">
        <v>248</v>
      </c>
      <c r="D828" s="40" t="s">
        <v>15</v>
      </c>
      <c r="E828" s="40" t="s">
        <v>519</v>
      </c>
      <c r="F828" s="13"/>
      <c r="G828" s="41" t="s">
        <v>16</v>
      </c>
      <c r="H828" s="42">
        <v>209</v>
      </c>
      <c r="I828" s="42"/>
      <c r="J828" s="48">
        <v>7</v>
      </c>
      <c r="K828" s="48"/>
      <c r="L828" s="40" t="s">
        <v>591</v>
      </c>
      <c r="M828" s="9" t="str">
        <f t="shared" si="14"/>
        <v/>
      </c>
      <c r="N828" s="56"/>
    </row>
    <row r="829" spans="1:14" x14ac:dyDescent="0.25">
      <c r="A829" s="62" t="s">
        <v>590</v>
      </c>
      <c r="B829" s="43" t="s">
        <v>249</v>
      </c>
      <c r="C829" s="40" t="s">
        <v>248</v>
      </c>
      <c r="D829" s="40" t="s">
        <v>15</v>
      </c>
      <c r="E829" s="40" t="s">
        <v>501</v>
      </c>
      <c r="F829" s="13" t="s">
        <v>244</v>
      </c>
      <c r="G829" s="41" t="s">
        <v>16</v>
      </c>
      <c r="H829" s="42">
        <v>183.5</v>
      </c>
      <c r="I829" s="42"/>
      <c r="J829" s="48">
        <v>10</v>
      </c>
      <c r="K829" s="48"/>
      <c r="L829" s="40" t="s">
        <v>589</v>
      </c>
      <c r="M829" s="9" t="str">
        <f t="shared" si="14"/>
        <v/>
      </c>
      <c r="N829" s="56"/>
    </row>
    <row r="830" spans="1:14" x14ac:dyDescent="0.25">
      <c r="A830" s="62" t="s">
        <v>588</v>
      </c>
      <c r="B830" s="43" t="s">
        <v>249</v>
      </c>
      <c r="C830" s="40" t="s">
        <v>248</v>
      </c>
      <c r="D830" s="40" t="s">
        <v>15</v>
      </c>
      <c r="E830" s="40" t="s">
        <v>502</v>
      </c>
      <c r="F830" s="13" t="s">
        <v>244</v>
      </c>
      <c r="G830" s="41" t="s">
        <v>16</v>
      </c>
      <c r="H830" s="42">
        <v>84.7</v>
      </c>
      <c r="I830" s="42"/>
      <c r="J830" s="48">
        <v>175</v>
      </c>
      <c r="K830" s="48"/>
      <c r="L830" s="40" t="s">
        <v>587</v>
      </c>
      <c r="M830" s="9" t="str">
        <f t="shared" si="14"/>
        <v/>
      </c>
      <c r="N830" s="56"/>
    </row>
    <row r="831" spans="1:14" x14ac:dyDescent="0.25">
      <c r="A831" s="62" t="s">
        <v>586</v>
      </c>
      <c r="B831" s="43" t="s">
        <v>249</v>
      </c>
      <c r="C831" s="40" t="s">
        <v>248</v>
      </c>
      <c r="D831" s="40" t="s">
        <v>15</v>
      </c>
      <c r="E831" s="40" t="s">
        <v>492</v>
      </c>
      <c r="F831" s="13" t="s">
        <v>244</v>
      </c>
      <c r="G831" s="41" t="s">
        <v>16</v>
      </c>
      <c r="H831" s="42">
        <v>58.95</v>
      </c>
      <c r="I831" s="42"/>
      <c r="J831" s="48">
        <v>155</v>
      </c>
      <c r="K831" s="48"/>
      <c r="L831" s="40" t="s">
        <v>585</v>
      </c>
      <c r="M831" s="9" t="str">
        <f t="shared" si="14"/>
        <v/>
      </c>
      <c r="N831" s="56"/>
    </row>
    <row r="832" spans="1:14" x14ac:dyDescent="0.25">
      <c r="A832" s="62" t="s">
        <v>584</v>
      </c>
      <c r="B832" s="43" t="s">
        <v>249</v>
      </c>
      <c r="C832" s="40" t="s">
        <v>248</v>
      </c>
      <c r="D832" s="40" t="s">
        <v>15</v>
      </c>
      <c r="E832" s="40" t="s">
        <v>507</v>
      </c>
      <c r="F832" s="13" t="s">
        <v>244</v>
      </c>
      <c r="G832" s="41" t="s">
        <v>16</v>
      </c>
      <c r="H832" s="42">
        <v>49</v>
      </c>
      <c r="I832" s="42"/>
      <c r="J832" s="48">
        <v>71</v>
      </c>
      <c r="K832" s="48"/>
      <c r="L832" s="40" t="s">
        <v>583</v>
      </c>
      <c r="M832" s="9" t="str">
        <f t="shared" si="14"/>
        <v/>
      </c>
      <c r="N832" s="56"/>
    </row>
    <row r="833" spans="1:14" x14ac:dyDescent="0.25">
      <c r="A833" s="62" t="s">
        <v>582</v>
      </c>
      <c r="B833" s="43" t="s">
        <v>122</v>
      </c>
      <c r="C833" s="40" t="s">
        <v>246</v>
      </c>
      <c r="D833" s="40" t="s">
        <v>15</v>
      </c>
      <c r="E833" s="40" t="s">
        <v>501</v>
      </c>
      <c r="F833" s="13" t="s">
        <v>244</v>
      </c>
      <c r="G833" s="41" t="s">
        <v>20</v>
      </c>
      <c r="H833" s="42">
        <v>185.9</v>
      </c>
      <c r="I833" s="42">
        <v>1</v>
      </c>
      <c r="J833" s="48">
        <v>21</v>
      </c>
      <c r="K833" s="48"/>
      <c r="L833" s="40" t="s">
        <v>581</v>
      </c>
      <c r="M833" s="9" t="str">
        <f t="shared" si="14"/>
        <v/>
      </c>
      <c r="N833" s="56"/>
    </row>
    <row r="834" spans="1:14" x14ac:dyDescent="0.25">
      <c r="A834" s="62" t="s">
        <v>580</v>
      </c>
      <c r="B834" s="43" t="s">
        <v>122</v>
      </c>
      <c r="C834" s="40" t="s">
        <v>246</v>
      </c>
      <c r="D834" s="40" t="s">
        <v>15</v>
      </c>
      <c r="E834" s="40" t="s">
        <v>499</v>
      </c>
      <c r="F834" s="13"/>
      <c r="G834" s="41" t="s">
        <v>20</v>
      </c>
      <c r="H834" s="42">
        <v>139.30000000000001</v>
      </c>
      <c r="I834" s="42">
        <v>1</v>
      </c>
      <c r="J834" s="48">
        <v>1</v>
      </c>
      <c r="K834" s="48"/>
      <c r="L834" s="40" t="s">
        <v>579</v>
      </c>
      <c r="M834" s="9" t="str">
        <f t="shared" si="14"/>
        <v/>
      </c>
      <c r="N834" s="56"/>
    </row>
    <row r="835" spans="1:14" x14ac:dyDescent="0.25">
      <c r="A835" s="62" t="s">
        <v>578</v>
      </c>
      <c r="B835" s="43" t="s">
        <v>122</v>
      </c>
      <c r="C835" s="40" t="s">
        <v>246</v>
      </c>
      <c r="D835" s="40" t="s">
        <v>15</v>
      </c>
      <c r="E835" s="40" t="s">
        <v>496</v>
      </c>
      <c r="F835" s="13" t="s">
        <v>244</v>
      </c>
      <c r="G835" s="41" t="s">
        <v>20</v>
      </c>
      <c r="H835" s="42">
        <v>115.2</v>
      </c>
      <c r="I835" s="42">
        <v>1</v>
      </c>
      <c r="J835" s="48">
        <v>96</v>
      </c>
      <c r="K835" s="48"/>
      <c r="L835" s="40" t="s">
        <v>577</v>
      </c>
      <c r="M835" s="9" t="str">
        <f t="shared" si="14"/>
        <v/>
      </c>
      <c r="N835" s="56"/>
    </row>
    <row r="836" spans="1:14" x14ac:dyDescent="0.25">
      <c r="A836" s="62" t="s">
        <v>576</v>
      </c>
      <c r="B836" s="43" t="s">
        <v>122</v>
      </c>
      <c r="C836" s="40" t="s">
        <v>246</v>
      </c>
      <c r="D836" s="40" t="s">
        <v>15</v>
      </c>
      <c r="E836" s="40" t="s">
        <v>502</v>
      </c>
      <c r="F836" s="13" t="s">
        <v>244</v>
      </c>
      <c r="G836" s="41" t="s">
        <v>20</v>
      </c>
      <c r="H836" s="42">
        <v>89.15</v>
      </c>
      <c r="I836" s="42">
        <v>1</v>
      </c>
      <c r="J836" s="48">
        <v>102</v>
      </c>
      <c r="K836" s="48"/>
      <c r="L836" s="40" t="s">
        <v>575</v>
      </c>
      <c r="M836" s="9" t="str">
        <f t="shared" si="14"/>
        <v/>
      </c>
      <c r="N836" s="56"/>
    </row>
    <row r="837" spans="1:14" x14ac:dyDescent="0.25">
      <c r="A837" s="62" t="s">
        <v>574</v>
      </c>
      <c r="B837" s="43" t="s">
        <v>122</v>
      </c>
      <c r="C837" s="40" t="s">
        <v>246</v>
      </c>
      <c r="D837" s="40" t="s">
        <v>15</v>
      </c>
      <c r="E837" s="40" t="s">
        <v>492</v>
      </c>
      <c r="F837" s="13" t="s">
        <v>244</v>
      </c>
      <c r="G837" s="41" t="s">
        <v>20</v>
      </c>
      <c r="H837" s="42">
        <v>58.95</v>
      </c>
      <c r="I837" s="42">
        <v>1</v>
      </c>
      <c r="J837" s="48">
        <v>6</v>
      </c>
      <c r="K837" s="48"/>
      <c r="L837" s="40" t="s">
        <v>573</v>
      </c>
      <c r="M837" s="9" t="str">
        <f t="shared" si="14"/>
        <v/>
      </c>
      <c r="N837" s="56"/>
    </row>
    <row r="838" spans="1:14" x14ac:dyDescent="0.25">
      <c r="A838" s="62" t="s">
        <v>247</v>
      </c>
      <c r="B838" s="43" t="s">
        <v>122</v>
      </c>
      <c r="C838" s="40" t="s">
        <v>246</v>
      </c>
      <c r="D838" s="40" t="s">
        <v>15</v>
      </c>
      <c r="E838" s="40" t="s">
        <v>241</v>
      </c>
      <c r="F838" s="13"/>
      <c r="G838" s="41" t="s">
        <v>20</v>
      </c>
      <c r="H838" s="42">
        <v>36.5</v>
      </c>
      <c r="I838" s="42">
        <v>1</v>
      </c>
      <c r="J838" s="48">
        <v>441</v>
      </c>
      <c r="K838" s="48"/>
      <c r="L838" s="40" t="s">
        <v>245</v>
      </c>
      <c r="M838" s="9" t="str">
        <f t="shared" si="14"/>
        <v/>
      </c>
      <c r="N838" s="56"/>
    </row>
    <row r="839" spans="1:14" x14ac:dyDescent="0.25">
      <c r="A839" s="62" t="s">
        <v>572</v>
      </c>
      <c r="B839" s="43" t="s">
        <v>123</v>
      </c>
      <c r="C839" s="40" t="s">
        <v>569</v>
      </c>
      <c r="D839" s="40" t="s">
        <v>15</v>
      </c>
      <c r="E839" s="40" t="s">
        <v>501</v>
      </c>
      <c r="F839" s="13" t="s">
        <v>244</v>
      </c>
      <c r="G839" s="41" t="s">
        <v>20</v>
      </c>
      <c r="H839" s="42">
        <v>185.9</v>
      </c>
      <c r="I839" s="42">
        <v>1.75</v>
      </c>
      <c r="J839" s="48">
        <v>19</v>
      </c>
      <c r="K839" s="48"/>
      <c r="L839" s="40" t="s">
        <v>571</v>
      </c>
      <c r="M839" s="9" t="str">
        <f t="shared" si="14"/>
        <v/>
      </c>
      <c r="N839" s="56"/>
    </row>
    <row r="840" spans="1:14" x14ac:dyDescent="0.25">
      <c r="A840" s="62" t="s">
        <v>570</v>
      </c>
      <c r="B840" s="43" t="s">
        <v>123</v>
      </c>
      <c r="C840" s="40" t="s">
        <v>569</v>
      </c>
      <c r="D840" s="40" t="s">
        <v>15</v>
      </c>
      <c r="E840" s="40" t="s">
        <v>496</v>
      </c>
      <c r="F840" s="13"/>
      <c r="G840" s="41" t="s">
        <v>20</v>
      </c>
      <c r="H840" s="42">
        <v>115.2</v>
      </c>
      <c r="I840" s="42">
        <v>1.75</v>
      </c>
      <c r="J840" s="48">
        <v>6</v>
      </c>
      <c r="K840" s="48"/>
      <c r="L840" s="40" t="s">
        <v>568</v>
      </c>
      <c r="M840" s="9" t="str">
        <f t="shared" si="14"/>
        <v/>
      </c>
      <c r="N840" s="56"/>
    </row>
    <row r="841" spans="1:14" x14ac:dyDescent="0.25">
      <c r="A841" s="62" t="s">
        <v>567</v>
      </c>
      <c r="B841" s="43" t="s">
        <v>163</v>
      </c>
      <c r="C841" s="40" t="s">
        <v>558</v>
      </c>
      <c r="D841" s="40" t="s">
        <v>15</v>
      </c>
      <c r="E841" s="40" t="s">
        <v>501</v>
      </c>
      <c r="F841" s="13"/>
      <c r="G841" s="41" t="s">
        <v>20</v>
      </c>
      <c r="H841" s="42">
        <v>185.9</v>
      </c>
      <c r="I841" s="42"/>
      <c r="J841" s="48">
        <v>3</v>
      </c>
      <c r="K841" s="48"/>
      <c r="L841" s="40" t="s">
        <v>566</v>
      </c>
      <c r="M841" s="9" t="str">
        <f t="shared" si="14"/>
        <v/>
      </c>
      <c r="N841" s="56"/>
    </row>
    <row r="842" spans="1:14" x14ac:dyDescent="0.25">
      <c r="A842" s="62" t="s">
        <v>565</v>
      </c>
      <c r="B842" s="43" t="s">
        <v>163</v>
      </c>
      <c r="C842" s="40" t="s">
        <v>558</v>
      </c>
      <c r="D842" s="40" t="s">
        <v>15</v>
      </c>
      <c r="E842" s="40" t="s">
        <v>499</v>
      </c>
      <c r="F842" s="13"/>
      <c r="G842" s="41" t="s">
        <v>20</v>
      </c>
      <c r="H842" s="42">
        <v>139.30000000000001</v>
      </c>
      <c r="I842" s="42"/>
      <c r="J842" s="48">
        <v>14</v>
      </c>
      <c r="K842" s="48"/>
      <c r="L842" s="40" t="s">
        <v>564</v>
      </c>
      <c r="M842" s="9" t="str">
        <f t="shared" si="14"/>
        <v/>
      </c>
      <c r="N842" s="56"/>
    </row>
    <row r="843" spans="1:14" x14ac:dyDescent="0.25">
      <c r="A843" s="62" t="s">
        <v>563</v>
      </c>
      <c r="B843" s="43" t="s">
        <v>163</v>
      </c>
      <c r="C843" s="40" t="s">
        <v>558</v>
      </c>
      <c r="D843" s="40" t="s">
        <v>15</v>
      </c>
      <c r="E843" s="40" t="s">
        <v>496</v>
      </c>
      <c r="F843" s="13" t="s">
        <v>244</v>
      </c>
      <c r="G843" s="41" t="s">
        <v>20</v>
      </c>
      <c r="H843" s="42">
        <v>115.2</v>
      </c>
      <c r="I843" s="42"/>
      <c r="J843" s="48">
        <v>46</v>
      </c>
      <c r="K843" s="48"/>
      <c r="L843" s="40" t="s">
        <v>562</v>
      </c>
      <c r="M843" s="9" t="str">
        <f t="shared" si="14"/>
        <v/>
      </c>
      <c r="N843" s="56"/>
    </row>
    <row r="844" spans="1:14" x14ac:dyDescent="0.25">
      <c r="A844" s="62" t="s">
        <v>561</v>
      </c>
      <c r="B844" s="43" t="s">
        <v>163</v>
      </c>
      <c r="C844" s="40" t="s">
        <v>558</v>
      </c>
      <c r="D844" s="40" t="s">
        <v>15</v>
      </c>
      <c r="E844" s="40" t="s">
        <v>502</v>
      </c>
      <c r="F844" s="13" t="s">
        <v>244</v>
      </c>
      <c r="G844" s="41" t="s">
        <v>20</v>
      </c>
      <c r="H844" s="42">
        <v>89.15</v>
      </c>
      <c r="I844" s="42"/>
      <c r="J844" s="48">
        <v>165</v>
      </c>
      <c r="K844" s="48"/>
      <c r="L844" s="40" t="s">
        <v>560</v>
      </c>
      <c r="M844" s="9" t="str">
        <f t="shared" si="14"/>
        <v/>
      </c>
      <c r="N844" s="56"/>
    </row>
    <row r="845" spans="1:14" x14ac:dyDescent="0.25">
      <c r="A845" s="62" t="s">
        <v>559</v>
      </c>
      <c r="B845" s="43" t="s">
        <v>163</v>
      </c>
      <c r="C845" s="40" t="s">
        <v>558</v>
      </c>
      <c r="D845" s="40" t="s">
        <v>15</v>
      </c>
      <c r="E845" s="40" t="s">
        <v>492</v>
      </c>
      <c r="F845" s="13" t="s">
        <v>244</v>
      </c>
      <c r="G845" s="41" t="s">
        <v>20</v>
      </c>
      <c r="H845" s="42">
        <v>58.95</v>
      </c>
      <c r="I845" s="42"/>
      <c r="J845" s="48">
        <v>195</v>
      </c>
      <c r="K845" s="48"/>
      <c r="L845" s="40" t="s">
        <v>557</v>
      </c>
      <c r="M845" s="9" t="str">
        <f t="shared" si="14"/>
        <v/>
      </c>
      <c r="N845" s="56"/>
    </row>
    <row r="846" spans="1:14" x14ac:dyDescent="0.25">
      <c r="A846" s="62" t="s">
        <v>556</v>
      </c>
      <c r="B846" s="43" t="s">
        <v>125</v>
      </c>
      <c r="C846" s="40" t="s">
        <v>551</v>
      </c>
      <c r="D846" s="40" t="s">
        <v>15</v>
      </c>
      <c r="E846" s="40" t="s">
        <v>496</v>
      </c>
      <c r="F846" s="13" t="s">
        <v>244</v>
      </c>
      <c r="G846" s="41" t="s">
        <v>16</v>
      </c>
      <c r="H846" s="42">
        <v>115.2</v>
      </c>
      <c r="I846" s="42">
        <v>2</v>
      </c>
      <c r="J846" s="48">
        <v>221</v>
      </c>
      <c r="K846" s="48"/>
      <c r="L846" s="40" t="s">
        <v>555</v>
      </c>
      <c r="M846" s="9" t="str">
        <f t="shared" si="14"/>
        <v/>
      </c>
      <c r="N846" s="56"/>
    </row>
    <row r="847" spans="1:14" x14ac:dyDescent="0.25">
      <c r="A847" s="62" t="s">
        <v>554</v>
      </c>
      <c r="B847" s="43" t="s">
        <v>125</v>
      </c>
      <c r="C847" s="40" t="s">
        <v>551</v>
      </c>
      <c r="D847" s="40" t="s">
        <v>15</v>
      </c>
      <c r="E847" s="40" t="s">
        <v>502</v>
      </c>
      <c r="F847" s="13" t="s">
        <v>244</v>
      </c>
      <c r="G847" s="41" t="s">
        <v>16</v>
      </c>
      <c r="H847" s="42">
        <v>89.15</v>
      </c>
      <c r="I847" s="42">
        <v>2</v>
      </c>
      <c r="J847" s="48">
        <v>73</v>
      </c>
      <c r="K847" s="48"/>
      <c r="L847" s="40" t="s">
        <v>553</v>
      </c>
      <c r="M847" s="9" t="str">
        <f t="shared" si="14"/>
        <v/>
      </c>
      <c r="N847" s="56"/>
    </row>
    <row r="848" spans="1:14" x14ac:dyDescent="0.25">
      <c r="A848" s="62" t="s">
        <v>552</v>
      </c>
      <c r="B848" s="43" t="s">
        <v>125</v>
      </c>
      <c r="C848" s="40" t="s">
        <v>551</v>
      </c>
      <c r="D848" s="40" t="s">
        <v>15</v>
      </c>
      <c r="E848" s="40" t="s">
        <v>492</v>
      </c>
      <c r="F848" s="13"/>
      <c r="G848" s="41" t="s">
        <v>16</v>
      </c>
      <c r="H848" s="42">
        <v>58.95</v>
      </c>
      <c r="I848" s="42">
        <v>2</v>
      </c>
      <c r="J848" s="48">
        <v>8</v>
      </c>
      <c r="K848" s="48"/>
      <c r="L848" s="40" t="s">
        <v>550</v>
      </c>
      <c r="M848" s="9" t="str">
        <f t="shared" si="14"/>
        <v/>
      </c>
      <c r="N848" s="56"/>
    </row>
    <row r="849" spans="1:14" x14ac:dyDescent="0.25">
      <c r="A849" s="62" t="s">
        <v>2456</v>
      </c>
      <c r="B849" s="43" t="s">
        <v>137</v>
      </c>
      <c r="C849" s="40" t="s">
        <v>546</v>
      </c>
      <c r="D849" s="40" t="s">
        <v>15</v>
      </c>
      <c r="E849" s="40" t="s">
        <v>499</v>
      </c>
      <c r="F849" s="13"/>
      <c r="G849" s="41" t="s">
        <v>20</v>
      </c>
      <c r="H849" s="42">
        <v>139.30000000000001</v>
      </c>
      <c r="I849" s="42">
        <v>1</v>
      </c>
      <c r="J849" s="48">
        <v>3</v>
      </c>
      <c r="K849" s="48"/>
      <c r="L849" s="40" t="s">
        <v>2457</v>
      </c>
      <c r="M849" s="9" t="str">
        <f t="shared" si="14"/>
        <v/>
      </c>
      <c r="N849" s="56"/>
    </row>
    <row r="850" spans="1:14" x14ac:dyDescent="0.25">
      <c r="A850" s="62" t="s">
        <v>2458</v>
      </c>
      <c r="B850" s="43" t="s">
        <v>137</v>
      </c>
      <c r="C850" s="40" t="s">
        <v>546</v>
      </c>
      <c r="D850" s="40" t="s">
        <v>15</v>
      </c>
      <c r="E850" s="40" t="s">
        <v>496</v>
      </c>
      <c r="F850" s="13"/>
      <c r="G850" s="41" t="s">
        <v>20</v>
      </c>
      <c r="H850" s="42">
        <v>115.2</v>
      </c>
      <c r="I850" s="42">
        <v>1</v>
      </c>
      <c r="J850" s="48">
        <v>7</v>
      </c>
      <c r="K850" s="48"/>
      <c r="L850" s="40" t="s">
        <v>2459</v>
      </c>
      <c r="M850" s="9" t="str">
        <f t="shared" si="14"/>
        <v/>
      </c>
      <c r="N850" s="56"/>
    </row>
    <row r="851" spans="1:14" x14ac:dyDescent="0.25">
      <c r="A851" s="62" t="s">
        <v>549</v>
      </c>
      <c r="B851" s="43" t="s">
        <v>137</v>
      </c>
      <c r="C851" s="40" t="s">
        <v>546</v>
      </c>
      <c r="D851" s="40" t="s">
        <v>15</v>
      </c>
      <c r="E851" s="40" t="s">
        <v>502</v>
      </c>
      <c r="F851" s="13" t="s">
        <v>244</v>
      </c>
      <c r="G851" s="41" t="s">
        <v>20</v>
      </c>
      <c r="H851" s="42">
        <v>89.15</v>
      </c>
      <c r="I851" s="42">
        <v>1</v>
      </c>
      <c r="J851" s="48">
        <v>25</v>
      </c>
      <c r="K851" s="48"/>
      <c r="L851" s="40" t="s">
        <v>548</v>
      </c>
      <c r="M851" s="9" t="str">
        <f t="shared" si="14"/>
        <v/>
      </c>
      <c r="N851" s="56"/>
    </row>
    <row r="852" spans="1:14" x14ac:dyDescent="0.25">
      <c r="A852" s="62" t="s">
        <v>547</v>
      </c>
      <c r="B852" s="43" t="s">
        <v>137</v>
      </c>
      <c r="C852" s="40" t="s">
        <v>546</v>
      </c>
      <c r="D852" s="40" t="s">
        <v>15</v>
      </c>
      <c r="E852" s="40" t="s">
        <v>492</v>
      </c>
      <c r="F852" s="13" t="s">
        <v>244</v>
      </c>
      <c r="G852" s="41" t="s">
        <v>20</v>
      </c>
      <c r="H852" s="42">
        <v>57.75</v>
      </c>
      <c r="I852" s="42">
        <v>1</v>
      </c>
      <c r="J852" s="48">
        <v>13</v>
      </c>
      <c r="K852" s="48"/>
      <c r="L852" s="40" t="s">
        <v>545</v>
      </c>
      <c r="M852" s="9" t="str">
        <f t="shared" si="14"/>
        <v/>
      </c>
      <c r="N852" s="56"/>
    </row>
    <row r="853" spans="1:14" x14ac:dyDescent="0.25">
      <c r="A853" s="62" t="s">
        <v>544</v>
      </c>
      <c r="B853" s="43" t="s">
        <v>124</v>
      </c>
      <c r="C853" s="40" t="s">
        <v>543</v>
      </c>
      <c r="D853" s="40" t="s">
        <v>15</v>
      </c>
      <c r="E853" s="40" t="s">
        <v>496</v>
      </c>
      <c r="F853" s="13" t="s">
        <v>244</v>
      </c>
      <c r="G853" s="41" t="s">
        <v>20</v>
      </c>
      <c r="H853" s="42">
        <v>115.2</v>
      </c>
      <c r="I853" s="42"/>
      <c r="J853" s="48">
        <v>94</v>
      </c>
      <c r="K853" s="48"/>
      <c r="L853" s="40" t="s">
        <v>542</v>
      </c>
      <c r="M853" s="9" t="str">
        <f t="shared" si="14"/>
        <v/>
      </c>
      <c r="N853" s="56"/>
    </row>
    <row r="854" spans="1:14" x14ac:dyDescent="0.25">
      <c r="A854" s="62" t="s">
        <v>2401</v>
      </c>
      <c r="B854" s="43" t="s">
        <v>2402</v>
      </c>
      <c r="C854" s="40" t="s">
        <v>2403</v>
      </c>
      <c r="D854" s="40" t="s">
        <v>15</v>
      </c>
      <c r="E854" s="40" t="s">
        <v>241</v>
      </c>
      <c r="F854" s="13" t="s">
        <v>244</v>
      </c>
      <c r="G854" s="41" t="s">
        <v>16</v>
      </c>
      <c r="H854" s="42">
        <v>36.5</v>
      </c>
      <c r="I854" s="42">
        <v>1.31</v>
      </c>
      <c r="J854" s="48">
        <v>1</v>
      </c>
      <c r="K854" s="48"/>
      <c r="L854" s="40" t="s">
        <v>2404</v>
      </c>
      <c r="M854" s="9" t="str">
        <f t="shared" si="14"/>
        <v/>
      </c>
      <c r="N854" s="56"/>
    </row>
    <row r="855" spans="1:14" x14ac:dyDescent="0.25">
      <c r="A855" s="62" t="s">
        <v>541</v>
      </c>
      <c r="B855" s="43" t="s">
        <v>121</v>
      </c>
      <c r="C855" s="40" t="s">
        <v>242</v>
      </c>
      <c r="D855" s="40" t="s">
        <v>15</v>
      </c>
      <c r="E855" s="40" t="s">
        <v>502</v>
      </c>
      <c r="F855" s="13" t="s">
        <v>244</v>
      </c>
      <c r="G855" s="41" t="s">
        <v>16</v>
      </c>
      <c r="H855" s="42">
        <v>89.15</v>
      </c>
      <c r="I855" s="42">
        <v>1.75</v>
      </c>
      <c r="J855" s="48">
        <v>75</v>
      </c>
      <c r="K855" s="48"/>
      <c r="L855" s="40" t="s">
        <v>540</v>
      </c>
      <c r="M855" s="9" t="str">
        <f t="shared" si="14"/>
        <v/>
      </c>
      <c r="N855" s="56"/>
    </row>
    <row r="856" spans="1:14" x14ac:dyDescent="0.25">
      <c r="A856" s="62" t="s">
        <v>539</v>
      </c>
      <c r="B856" s="43" t="s">
        <v>121</v>
      </c>
      <c r="C856" s="40" t="s">
        <v>242</v>
      </c>
      <c r="D856" s="40" t="s">
        <v>15</v>
      </c>
      <c r="E856" s="40" t="s">
        <v>492</v>
      </c>
      <c r="F856" s="13" t="s">
        <v>244</v>
      </c>
      <c r="G856" s="41" t="s">
        <v>16</v>
      </c>
      <c r="H856" s="42">
        <v>58.95</v>
      </c>
      <c r="I856" s="42">
        <v>1.75</v>
      </c>
      <c r="J856" s="48">
        <v>308</v>
      </c>
      <c r="K856" s="48"/>
      <c r="L856" s="40" t="s">
        <v>538</v>
      </c>
      <c r="M856" s="9" t="str">
        <f t="shared" si="14"/>
        <v/>
      </c>
      <c r="N856" s="56"/>
    </row>
    <row r="857" spans="1:14" x14ac:dyDescent="0.25">
      <c r="A857" s="62" t="s">
        <v>243</v>
      </c>
      <c r="B857" s="43" t="s">
        <v>121</v>
      </c>
      <c r="C857" s="40" t="s">
        <v>242</v>
      </c>
      <c r="D857" s="40" t="s">
        <v>15</v>
      </c>
      <c r="E857" s="40" t="s">
        <v>241</v>
      </c>
      <c r="F857" s="13" t="s">
        <v>244</v>
      </c>
      <c r="G857" s="41" t="s">
        <v>16</v>
      </c>
      <c r="H857" s="42">
        <v>36.5</v>
      </c>
      <c r="I857" s="42">
        <v>1.75</v>
      </c>
      <c r="J857" s="48">
        <v>158</v>
      </c>
      <c r="K857" s="48"/>
      <c r="L857" s="40" t="s">
        <v>240</v>
      </c>
      <c r="M857" s="9" t="str">
        <f t="shared" si="14"/>
        <v/>
      </c>
      <c r="N857" s="56"/>
    </row>
    <row r="858" spans="1:14" x14ac:dyDescent="0.25">
      <c r="A858" s="62" t="s">
        <v>537</v>
      </c>
      <c r="B858" s="43" t="s">
        <v>126</v>
      </c>
      <c r="C858" s="40" t="s">
        <v>526</v>
      </c>
      <c r="D858" s="40" t="s">
        <v>15</v>
      </c>
      <c r="E858" s="40" t="s">
        <v>536</v>
      </c>
      <c r="F858" s="13"/>
      <c r="G858" s="41" t="s">
        <v>16</v>
      </c>
      <c r="H858" s="42">
        <v>225</v>
      </c>
      <c r="I858" s="42">
        <v>0.75</v>
      </c>
      <c r="J858" s="48">
        <v>1</v>
      </c>
      <c r="K858" s="48"/>
      <c r="L858" s="40" t="s">
        <v>535</v>
      </c>
      <c r="M858" s="9" t="str">
        <f t="shared" si="14"/>
        <v/>
      </c>
      <c r="N858" s="56"/>
    </row>
    <row r="859" spans="1:14" x14ac:dyDescent="0.25">
      <c r="A859" s="62" t="s">
        <v>534</v>
      </c>
      <c r="B859" s="43" t="s">
        <v>126</v>
      </c>
      <c r="C859" s="40" t="s">
        <v>526</v>
      </c>
      <c r="D859" s="40" t="s">
        <v>15</v>
      </c>
      <c r="E859" s="40" t="s">
        <v>519</v>
      </c>
      <c r="F859" s="13"/>
      <c r="G859" s="41" t="s">
        <v>16</v>
      </c>
      <c r="H859" s="42">
        <v>205</v>
      </c>
      <c r="I859" s="42">
        <v>0.75</v>
      </c>
      <c r="J859" s="48">
        <v>47</v>
      </c>
      <c r="K859" s="48"/>
      <c r="L859" s="40" t="s">
        <v>533</v>
      </c>
      <c r="M859" s="9" t="str">
        <f t="shared" si="14"/>
        <v/>
      </c>
      <c r="N859" s="56"/>
    </row>
    <row r="860" spans="1:14" x14ac:dyDescent="0.25">
      <c r="A860" s="62" t="s">
        <v>532</v>
      </c>
      <c r="B860" s="43" t="s">
        <v>126</v>
      </c>
      <c r="C860" s="40" t="s">
        <v>526</v>
      </c>
      <c r="D860" s="40" t="s">
        <v>15</v>
      </c>
      <c r="E860" s="40" t="s">
        <v>501</v>
      </c>
      <c r="F860" s="13"/>
      <c r="G860" s="41" t="s">
        <v>16</v>
      </c>
      <c r="H860" s="42">
        <v>172.55</v>
      </c>
      <c r="I860" s="42">
        <v>0.75</v>
      </c>
      <c r="J860" s="48">
        <v>240</v>
      </c>
      <c r="K860" s="48"/>
      <c r="L860" s="40" t="s">
        <v>531</v>
      </c>
      <c r="M860" s="9" t="str">
        <f t="shared" si="14"/>
        <v/>
      </c>
      <c r="N860" s="56"/>
    </row>
    <row r="861" spans="1:14" ht="15.75" x14ac:dyDescent="0.25">
      <c r="A861" s="62" t="s">
        <v>530</v>
      </c>
      <c r="B861" s="43" t="s">
        <v>126</v>
      </c>
      <c r="C861" s="40" t="s">
        <v>526</v>
      </c>
      <c r="D861" s="40" t="s">
        <v>15</v>
      </c>
      <c r="E861" s="40" t="s">
        <v>529</v>
      </c>
      <c r="F861" s="50"/>
      <c r="G861" s="41" t="s">
        <v>16</v>
      </c>
      <c r="H861" s="42">
        <v>164</v>
      </c>
      <c r="I861" s="42">
        <v>0.75</v>
      </c>
      <c r="J861" s="48">
        <v>77</v>
      </c>
      <c r="K861" s="48"/>
      <c r="L861" s="40" t="s">
        <v>528</v>
      </c>
      <c r="M861" s="9" t="str">
        <f t="shared" si="14"/>
        <v/>
      </c>
      <c r="N861" s="56"/>
    </row>
    <row r="862" spans="1:14" x14ac:dyDescent="0.25">
      <c r="A862" s="62" t="s">
        <v>2262</v>
      </c>
      <c r="B862" s="43" t="s">
        <v>126</v>
      </c>
      <c r="C862" s="40" t="s">
        <v>526</v>
      </c>
      <c r="D862" s="40" t="s">
        <v>15</v>
      </c>
      <c r="E862" s="40" t="s">
        <v>496</v>
      </c>
      <c r="F862" s="13"/>
      <c r="G862" s="41" t="s">
        <v>16</v>
      </c>
      <c r="H862" s="42">
        <v>127.1</v>
      </c>
      <c r="I862" s="42">
        <v>0.75</v>
      </c>
      <c r="J862" s="48">
        <v>3</v>
      </c>
      <c r="K862" s="48"/>
      <c r="L862" s="40" t="s">
        <v>2283</v>
      </c>
      <c r="M862" s="9" t="str">
        <f t="shared" si="14"/>
        <v/>
      </c>
      <c r="N862" s="56"/>
    </row>
    <row r="863" spans="1:14" x14ac:dyDescent="0.25">
      <c r="A863" s="62" t="s">
        <v>527</v>
      </c>
      <c r="B863" s="43" t="s">
        <v>126</v>
      </c>
      <c r="C863" s="40" t="s">
        <v>526</v>
      </c>
      <c r="D863" s="40" t="s">
        <v>15</v>
      </c>
      <c r="E863" s="40" t="s">
        <v>507</v>
      </c>
      <c r="F863" s="13"/>
      <c r="G863" s="41" t="s">
        <v>16</v>
      </c>
      <c r="H863" s="42">
        <v>41.7</v>
      </c>
      <c r="I863" s="42">
        <v>0.75</v>
      </c>
      <c r="J863" s="48">
        <v>33</v>
      </c>
      <c r="K863" s="48">
        <v>8</v>
      </c>
      <c r="L863" s="40" t="s">
        <v>525</v>
      </c>
      <c r="M863" s="9" t="str">
        <f t="shared" si="14"/>
        <v/>
      </c>
      <c r="N863" s="56"/>
    </row>
    <row r="864" spans="1:14" x14ac:dyDescent="0.25">
      <c r="A864" s="62" t="s">
        <v>524</v>
      </c>
      <c r="B864" s="43" t="s">
        <v>129</v>
      </c>
      <c r="C864" s="40" t="s">
        <v>521</v>
      </c>
      <c r="D864" s="40" t="s">
        <v>15</v>
      </c>
      <c r="E864" s="40" t="s">
        <v>496</v>
      </c>
      <c r="F864" s="13"/>
      <c r="G864" s="41" t="s">
        <v>16</v>
      </c>
      <c r="H864" s="42">
        <v>131</v>
      </c>
      <c r="I864" s="42">
        <v>2.5</v>
      </c>
      <c r="J864" s="48">
        <v>295</v>
      </c>
      <c r="K864" s="48"/>
      <c r="L864" s="40" t="s">
        <v>523</v>
      </c>
      <c r="M864" s="9" t="str">
        <f t="shared" si="14"/>
        <v/>
      </c>
      <c r="N864" s="56"/>
    </row>
    <row r="865" spans="1:14" x14ac:dyDescent="0.25">
      <c r="A865" s="62" t="s">
        <v>522</v>
      </c>
      <c r="B865" s="43" t="s">
        <v>129</v>
      </c>
      <c r="C865" s="40" t="s">
        <v>521</v>
      </c>
      <c r="D865" s="40" t="s">
        <v>15</v>
      </c>
      <c r="E865" s="40" t="s">
        <v>502</v>
      </c>
      <c r="F865" s="13"/>
      <c r="G865" s="41" t="s">
        <v>16</v>
      </c>
      <c r="H865" s="42">
        <v>120.55</v>
      </c>
      <c r="I865" s="42">
        <v>2.5</v>
      </c>
      <c r="J865" s="48">
        <v>215</v>
      </c>
      <c r="K865" s="48">
        <v>10</v>
      </c>
      <c r="L865" s="40" t="s">
        <v>520</v>
      </c>
      <c r="M865" s="9" t="str">
        <f t="shared" si="14"/>
        <v/>
      </c>
      <c r="N865" s="56"/>
    </row>
    <row r="866" spans="1:14" x14ac:dyDescent="0.25">
      <c r="A866" s="62" t="s">
        <v>518</v>
      </c>
      <c r="B866" s="43" t="s">
        <v>161</v>
      </c>
      <c r="C866" s="40" t="s">
        <v>511</v>
      </c>
      <c r="D866" s="40" t="s">
        <v>15</v>
      </c>
      <c r="E866" s="40" t="s">
        <v>501</v>
      </c>
      <c r="F866" s="13"/>
      <c r="G866" s="41" t="s">
        <v>16</v>
      </c>
      <c r="H866" s="42">
        <v>190.3</v>
      </c>
      <c r="I866" s="42">
        <v>1.75</v>
      </c>
      <c r="J866" s="48">
        <v>113</v>
      </c>
      <c r="K866" s="48"/>
      <c r="L866" s="40" t="s">
        <v>517</v>
      </c>
      <c r="M866" s="9" t="str">
        <f t="shared" si="14"/>
        <v/>
      </c>
      <c r="N866" s="56"/>
    </row>
    <row r="867" spans="1:14" x14ac:dyDescent="0.25">
      <c r="A867" s="62" t="s">
        <v>516</v>
      </c>
      <c r="B867" s="43" t="s">
        <v>161</v>
      </c>
      <c r="C867" s="40" t="s">
        <v>511</v>
      </c>
      <c r="D867" s="40" t="s">
        <v>15</v>
      </c>
      <c r="E867" s="40" t="s">
        <v>499</v>
      </c>
      <c r="F867" s="13"/>
      <c r="G867" s="41" t="s">
        <v>16</v>
      </c>
      <c r="H867" s="42">
        <v>182.35</v>
      </c>
      <c r="I867" s="42">
        <v>1.75</v>
      </c>
      <c r="J867" s="48">
        <v>261</v>
      </c>
      <c r="K867" s="48"/>
      <c r="L867" s="40" t="s">
        <v>515</v>
      </c>
      <c r="M867" s="9" t="str">
        <f t="shared" si="14"/>
        <v/>
      </c>
      <c r="N867" s="56"/>
    </row>
    <row r="868" spans="1:14" x14ac:dyDescent="0.25">
      <c r="A868" s="62" t="s">
        <v>514</v>
      </c>
      <c r="B868" s="43" t="s">
        <v>161</v>
      </c>
      <c r="C868" s="40" t="s">
        <v>511</v>
      </c>
      <c r="D868" s="40" t="s">
        <v>15</v>
      </c>
      <c r="E868" s="40" t="s">
        <v>496</v>
      </c>
      <c r="F868" s="13"/>
      <c r="G868" s="41" t="s">
        <v>16</v>
      </c>
      <c r="H868" s="42">
        <v>147.75</v>
      </c>
      <c r="I868" s="42">
        <v>1.75</v>
      </c>
      <c r="J868" s="48">
        <v>64</v>
      </c>
      <c r="K868" s="48"/>
      <c r="L868" s="40" t="s">
        <v>513</v>
      </c>
      <c r="M868" s="9" t="str">
        <f t="shared" si="14"/>
        <v/>
      </c>
      <c r="N868" s="56"/>
    </row>
    <row r="869" spans="1:14" x14ac:dyDescent="0.25">
      <c r="A869" s="62" t="s">
        <v>512</v>
      </c>
      <c r="B869" s="43" t="s">
        <v>161</v>
      </c>
      <c r="C869" s="40" t="s">
        <v>511</v>
      </c>
      <c r="D869" s="40" t="s">
        <v>15</v>
      </c>
      <c r="E869" s="40" t="s">
        <v>502</v>
      </c>
      <c r="F869" s="13"/>
      <c r="G869" s="41" t="s">
        <v>16</v>
      </c>
      <c r="H869" s="42">
        <v>101.1</v>
      </c>
      <c r="I869" s="42">
        <v>1.75</v>
      </c>
      <c r="J869" s="48">
        <v>45</v>
      </c>
      <c r="K869" s="48"/>
      <c r="L869" s="40" t="s">
        <v>510</v>
      </c>
      <c r="M869" s="9" t="str">
        <f t="shared" si="14"/>
        <v/>
      </c>
      <c r="N869" s="56"/>
    </row>
    <row r="870" spans="1:14" x14ac:dyDescent="0.25">
      <c r="A870" s="62" t="s">
        <v>2367</v>
      </c>
      <c r="B870" s="43" t="s">
        <v>127</v>
      </c>
      <c r="C870" s="40" t="s">
        <v>508</v>
      </c>
      <c r="D870" s="40" t="s">
        <v>15</v>
      </c>
      <c r="E870" s="40" t="s">
        <v>501</v>
      </c>
      <c r="F870" s="13"/>
      <c r="G870" s="41" t="s">
        <v>16</v>
      </c>
      <c r="H870" s="42">
        <v>180.5</v>
      </c>
      <c r="I870" s="42"/>
      <c r="J870" s="48">
        <v>10</v>
      </c>
      <c r="K870" s="48"/>
      <c r="L870" s="40" t="s">
        <v>2368</v>
      </c>
      <c r="M870" s="9" t="str">
        <f t="shared" si="14"/>
        <v/>
      </c>
      <c r="N870" s="56"/>
    </row>
    <row r="871" spans="1:14" x14ac:dyDescent="0.25">
      <c r="A871" s="62" t="s">
        <v>509</v>
      </c>
      <c r="B871" s="43" t="s">
        <v>127</v>
      </c>
      <c r="C871" s="40" t="s">
        <v>508</v>
      </c>
      <c r="D871" s="40" t="s">
        <v>15</v>
      </c>
      <c r="E871" s="40" t="s">
        <v>507</v>
      </c>
      <c r="F871" s="13"/>
      <c r="G871" s="41" t="s">
        <v>16</v>
      </c>
      <c r="H871" s="42">
        <v>48.75</v>
      </c>
      <c r="I871" s="42"/>
      <c r="J871" s="48">
        <v>124</v>
      </c>
      <c r="K871" s="48"/>
      <c r="L871" s="40" t="s">
        <v>506</v>
      </c>
      <c r="M871" s="9" t="str">
        <f t="shared" si="14"/>
        <v/>
      </c>
      <c r="N871" s="56"/>
    </row>
    <row r="872" spans="1:14" x14ac:dyDescent="0.25">
      <c r="A872" s="62" t="s">
        <v>505</v>
      </c>
      <c r="B872" s="43" t="s">
        <v>143</v>
      </c>
      <c r="C872" s="40" t="s">
        <v>503</v>
      </c>
      <c r="D872" s="40" t="s">
        <v>15</v>
      </c>
      <c r="E872" s="40" t="s">
        <v>501</v>
      </c>
      <c r="F872" s="13"/>
      <c r="G872" s="41" t="s">
        <v>16</v>
      </c>
      <c r="H872" s="42">
        <v>196</v>
      </c>
      <c r="I872" s="42">
        <v>1.75</v>
      </c>
      <c r="J872" s="48">
        <v>42</v>
      </c>
      <c r="K872" s="48"/>
      <c r="L872" s="40" t="s">
        <v>504</v>
      </c>
      <c r="M872" s="9" t="str">
        <f t="shared" si="14"/>
        <v/>
      </c>
      <c r="N872" s="56"/>
    </row>
    <row r="873" spans="1:14" x14ac:dyDescent="0.25">
      <c r="A873" s="62" t="s">
        <v>2169</v>
      </c>
      <c r="B873" s="43" t="s">
        <v>143</v>
      </c>
      <c r="C873" s="40" t="s">
        <v>503</v>
      </c>
      <c r="D873" s="40" t="s">
        <v>15</v>
      </c>
      <c r="E873" s="40" t="s">
        <v>499</v>
      </c>
      <c r="F873" s="13"/>
      <c r="G873" s="41" t="s">
        <v>16</v>
      </c>
      <c r="H873" s="42">
        <v>166.45</v>
      </c>
      <c r="I873" s="42">
        <v>1.75</v>
      </c>
      <c r="J873" s="48">
        <v>1</v>
      </c>
      <c r="K873" s="48"/>
      <c r="L873" s="40" t="s">
        <v>2188</v>
      </c>
      <c r="M873" s="9" t="str">
        <f t="shared" si="14"/>
        <v/>
      </c>
      <c r="N873" s="56"/>
    </row>
    <row r="874" spans="1:14" x14ac:dyDescent="0.25">
      <c r="A874" s="62" t="s">
        <v>2263</v>
      </c>
      <c r="B874" s="43" t="s">
        <v>143</v>
      </c>
      <c r="C874" s="40" t="s">
        <v>503</v>
      </c>
      <c r="D874" s="40" t="s">
        <v>15</v>
      </c>
      <c r="E874" s="40" t="s">
        <v>496</v>
      </c>
      <c r="F874" s="13"/>
      <c r="G874" s="41" t="s">
        <v>16</v>
      </c>
      <c r="H874" s="42">
        <v>135.1</v>
      </c>
      <c r="I874" s="42">
        <v>1.75</v>
      </c>
      <c r="J874" s="48">
        <v>3</v>
      </c>
      <c r="K874" s="48"/>
      <c r="L874" s="40" t="s">
        <v>2284</v>
      </c>
      <c r="M874" s="9" t="str">
        <f t="shared" ref="M874:M877" si="15">IF(N874="","",H874-($M$7*H874))</f>
        <v/>
      </c>
      <c r="N874" s="56"/>
    </row>
    <row r="875" spans="1:14" x14ac:dyDescent="0.25">
      <c r="A875" s="62" t="s">
        <v>500</v>
      </c>
      <c r="B875" s="43" t="s">
        <v>128</v>
      </c>
      <c r="C875" s="40" t="s">
        <v>493</v>
      </c>
      <c r="D875" s="40" t="s">
        <v>15</v>
      </c>
      <c r="E875" s="40" t="s">
        <v>499</v>
      </c>
      <c r="F875" s="13"/>
      <c r="G875" s="41" t="s">
        <v>16</v>
      </c>
      <c r="H875" s="42">
        <v>156.5</v>
      </c>
      <c r="I875" s="42">
        <v>0.5</v>
      </c>
      <c r="J875" s="48">
        <v>244</v>
      </c>
      <c r="K875" s="48">
        <v>34</v>
      </c>
      <c r="L875" s="40" t="s">
        <v>498</v>
      </c>
      <c r="M875" s="9" t="str">
        <f t="shared" si="15"/>
        <v/>
      </c>
      <c r="N875" s="56"/>
    </row>
    <row r="876" spans="1:14" x14ac:dyDescent="0.25">
      <c r="A876" s="62" t="s">
        <v>497</v>
      </c>
      <c r="B876" s="43" t="s">
        <v>128</v>
      </c>
      <c r="C876" s="40" t="s">
        <v>493</v>
      </c>
      <c r="D876" s="40" t="s">
        <v>15</v>
      </c>
      <c r="E876" s="40" t="s">
        <v>496</v>
      </c>
      <c r="F876" s="13"/>
      <c r="G876" s="41" t="s">
        <v>16</v>
      </c>
      <c r="H876" s="42">
        <v>130.1</v>
      </c>
      <c r="I876" s="42">
        <v>0.5</v>
      </c>
      <c r="J876" s="48">
        <v>204</v>
      </c>
      <c r="K876" s="48"/>
      <c r="L876" s="40" t="s">
        <v>495</v>
      </c>
      <c r="M876" s="9" t="str">
        <f t="shared" si="15"/>
        <v/>
      </c>
      <c r="N876" s="56"/>
    </row>
    <row r="877" spans="1:14" ht="15.75" thickBot="1" x14ac:dyDescent="0.3">
      <c r="A877" s="63" t="s">
        <v>494</v>
      </c>
      <c r="B877" s="44" t="s">
        <v>128</v>
      </c>
      <c r="C877" s="45" t="s">
        <v>493</v>
      </c>
      <c r="D877" s="45" t="s">
        <v>15</v>
      </c>
      <c r="E877" s="45" t="s">
        <v>492</v>
      </c>
      <c r="F877" s="58"/>
      <c r="G877" s="46" t="s">
        <v>16</v>
      </c>
      <c r="H877" s="47">
        <v>90.4</v>
      </c>
      <c r="I877" s="47">
        <v>0.5</v>
      </c>
      <c r="J877" s="49">
        <v>365</v>
      </c>
      <c r="K877" s="49">
        <v>5</v>
      </c>
      <c r="L877" s="45" t="s">
        <v>491</v>
      </c>
      <c r="M877" s="7" t="str">
        <f t="shared" si="15"/>
        <v/>
      </c>
      <c r="N877" s="57"/>
    </row>
  </sheetData>
  <autoFilter ref="B8:N877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23" r:id="rId9" xr:uid="{6D932FB3-ACCC-9641-A003-35335D95E3B3}"/>
    <hyperlink ref="F29" r:id="rId10" xr:uid="{75DCDD29-8914-EB4C-BEB2-20A1B7C1C78C}"/>
    <hyperlink ref="F30" r:id="rId11" xr:uid="{843BFB78-6CBE-D442-A558-404EC84AB97F}"/>
    <hyperlink ref="F31" r:id="rId12" xr:uid="{B2EA89E2-39E8-3948-9978-4560CD9807CF}"/>
    <hyperlink ref="F34" r:id="rId13" xr:uid="{68864B8D-9CF4-0147-93B6-8D62B113AF6E}"/>
    <hyperlink ref="F35" r:id="rId14" xr:uid="{2FAD5AC3-B856-CE47-BEAF-C98877FCF404}"/>
    <hyperlink ref="F36" r:id="rId15" xr:uid="{4EAE20DB-D9F0-AA4D-9720-BDECC7BEA711}"/>
    <hyperlink ref="F37" r:id="rId16" xr:uid="{46038052-6152-934A-A4E4-308F970F843F}"/>
    <hyperlink ref="F38" r:id="rId17" xr:uid="{698606F9-4DE1-0F46-B71B-4D317B9D5DBC}"/>
    <hyperlink ref="F39" r:id="rId18" xr:uid="{CD69B323-95E3-D046-87A7-AFD14054521D}"/>
    <hyperlink ref="F41" r:id="rId19" xr:uid="{390C983B-507E-9247-9E44-1EB7B3DDE36B}"/>
    <hyperlink ref="F42" r:id="rId20" xr:uid="{2FB2A873-8F34-CB4A-AAE5-53FCD5000280}"/>
    <hyperlink ref="F43" r:id="rId21" xr:uid="{80084110-00F9-784D-83EF-F3F87398353D}"/>
    <hyperlink ref="F49" r:id="rId22" xr:uid="{349FE1BB-1C32-3844-8EDC-24ACB30D16F2}"/>
    <hyperlink ref="F50" r:id="rId23" xr:uid="{EC6A0D66-BAEF-A446-8562-3C2D52FBC050}"/>
    <hyperlink ref="F51" r:id="rId24" xr:uid="{0E84249F-0A7F-154E-8912-80761635D4A1}"/>
    <hyperlink ref="F54" r:id="rId25" xr:uid="{45D7CF82-964A-744A-9FF0-654B591AEFA1}"/>
    <hyperlink ref="F55" r:id="rId26" xr:uid="{C8CF308D-AD3F-2E4B-AF51-51D405FCB278}"/>
    <hyperlink ref="F73" r:id="rId27" xr:uid="{F9B42CC7-4DCE-9046-AC43-BE53064D3719}"/>
    <hyperlink ref="F83" r:id="rId28" xr:uid="{BBB95355-969F-5449-9838-C92F2E3D55E1}"/>
    <hyperlink ref="F90" r:id="rId29" xr:uid="{01BCD31F-5D52-3443-B157-DDBED9C6470A}"/>
    <hyperlink ref="F92" r:id="rId30" xr:uid="{AD5DA803-8A6E-B54C-828A-C3CCE9E85083}"/>
    <hyperlink ref="F94" r:id="rId31" xr:uid="{07DB370C-5671-3449-9541-93A64F414398}"/>
    <hyperlink ref="F109" r:id="rId32" xr:uid="{8DDF0436-AAD9-4340-AA61-8C5463D2B87A}"/>
    <hyperlink ref="F110" r:id="rId33" xr:uid="{C9A897DB-12C0-0440-B866-3A2A8AE55B58}"/>
    <hyperlink ref="F113" r:id="rId34" xr:uid="{8F82FABB-1598-1541-8C58-3FFC0F3F59F5}"/>
    <hyperlink ref="F121" r:id="rId35" xr:uid="{F06CBECE-AEF9-1841-A7FF-5011115008EC}"/>
    <hyperlink ref="F128" r:id="rId36" xr:uid="{79AFB36E-0944-DE4B-85AD-A78E65F6D864}"/>
    <hyperlink ref="F131" r:id="rId37" xr:uid="{F38243C5-6A3E-3741-A055-5AEBFEFEE7D9}"/>
    <hyperlink ref="F132" r:id="rId38" xr:uid="{1E47E7CD-6A7C-B641-B463-0406DABB68D4}"/>
    <hyperlink ref="F133" r:id="rId39" xr:uid="{CC7928A5-21F8-7A42-BAC8-E6EAB8781D62}"/>
    <hyperlink ref="F135" r:id="rId40" xr:uid="{0B11C106-CC22-D149-93FA-32DCC60E439A}"/>
    <hyperlink ref="F137" r:id="rId41" xr:uid="{7CF1300F-D168-ED44-816D-7668FF8B9C89}"/>
    <hyperlink ref="F139" r:id="rId42" xr:uid="{AB5131E4-2C82-6248-A6C1-E7A4D0718500}"/>
    <hyperlink ref="F142" r:id="rId43" xr:uid="{9FE10AE3-7EFA-0A4B-9256-826A1D960400}"/>
    <hyperlink ref="F143" r:id="rId44" xr:uid="{C94FD20D-AD38-F543-91E6-3F2869CA5D77}"/>
    <hyperlink ref="F144" r:id="rId45" xr:uid="{0F349836-8DB0-ED46-B7B1-3BF84E375302}"/>
    <hyperlink ref="F145" r:id="rId46" xr:uid="{F995FD9D-217F-6844-9D8B-90B03D4222E8}"/>
    <hyperlink ref="F147" r:id="rId47" xr:uid="{F27933AE-93DA-B142-B39A-F5296C9BF861}"/>
    <hyperlink ref="F148" r:id="rId48" xr:uid="{5406D95B-7E82-D844-B70B-8F0263F5A854}"/>
    <hyperlink ref="F149" r:id="rId49" xr:uid="{2CA902F2-632A-224B-BAE3-1DFF7366005C}"/>
    <hyperlink ref="F150" r:id="rId50" xr:uid="{660AF653-1880-B74F-9508-C53A7BBF6B9A}"/>
    <hyperlink ref="F151" r:id="rId51" xr:uid="{E3E67483-8CAC-1F47-8C85-9E4D8F797CA1}"/>
    <hyperlink ref="F152" r:id="rId52" xr:uid="{9E7BF689-BE3F-4E4A-BB58-11623044860B}"/>
    <hyperlink ref="F155" r:id="rId53" xr:uid="{D1EDA835-7060-C045-BE19-22875C4A276B}"/>
    <hyperlink ref="F157" r:id="rId54" xr:uid="{2B1A6484-B91E-5946-9EE2-B21E841DC06C}"/>
    <hyperlink ref="F158" r:id="rId55" xr:uid="{9AE2244C-7A8C-9543-8519-0CE07EF891F6}"/>
    <hyperlink ref="F160" r:id="rId56" xr:uid="{EDA40162-C752-4440-A1D7-E0E10E10690E}"/>
    <hyperlink ref="F162" r:id="rId57" xr:uid="{01002C81-C0E2-F34A-BA51-031CCA9C1FAA}"/>
    <hyperlink ref="F163" r:id="rId58" xr:uid="{964EE465-6C01-FE4F-BF6A-9BBC5A81B1A9}"/>
    <hyperlink ref="F164" r:id="rId59" xr:uid="{C590F00F-CC50-EC4E-B75D-B3EA2FF4F6FD}"/>
    <hyperlink ref="F165" r:id="rId60" xr:uid="{1CDB404B-88B3-3544-8CE3-281F1B98342F}"/>
    <hyperlink ref="F168" r:id="rId61" xr:uid="{9C3A8099-FB46-6C4A-87A5-989CAEB422AE}"/>
    <hyperlink ref="F169" r:id="rId62" xr:uid="{16277864-FBDA-304D-AE4E-3BCD8F06DF4E}"/>
    <hyperlink ref="F170" r:id="rId63" xr:uid="{5B1F5EB0-BBC5-E247-BD2D-E49A98208145}"/>
    <hyperlink ref="F171" r:id="rId64" xr:uid="{D8C7138E-7618-274F-A112-E01CDD483677}"/>
    <hyperlink ref="F172" r:id="rId65" xr:uid="{4E674FC0-95F8-C141-8D7C-E6D8F85A634B}"/>
    <hyperlink ref="F174" r:id="rId66" xr:uid="{B457D9DC-F234-DB46-8262-B20377E67105}"/>
    <hyperlink ref="F177" r:id="rId67" xr:uid="{75193F74-85E1-054B-B750-A74ECCDCEACC}"/>
    <hyperlink ref="F178" r:id="rId68" xr:uid="{5391925F-A865-9344-B2E6-0B52C8ABDF7E}"/>
    <hyperlink ref="F179" r:id="rId69" xr:uid="{E007B8CB-6668-5D4C-A357-B3DE6E43EF4A}"/>
    <hyperlink ref="F180" r:id="rId70" xr:uid="{FF32AA6C-997F-7E4F-B07B-E13D9A249583}"/>
    <hyperlink ref="F184" r:id="rId71" xr:uid="{D97D74C7-ED0A-6940-A457-0BA577835919}"/>
    <hyperlink ref="F190" r:id="rId72" xr:uid="{94A117C9-57A2-1346-9C20-521B29930DE7}"/>
    <hyperlink ref="F191" r:id="rId73" xr:uid="{76B12493-93DD-D34E-91DB-9E5AB9793A50}"/>
    <hyperlink ref="F192" r:id="rId74" xr:uid="{88B36185-79B1-2F43-AF0F-DC43696D6508}"/>
    <hyperlink ref="F194" r:id="rId75" xr:uid="{4E696F83-F458-AB4B-85E7-B910AFDD1167}"/>
    <hyperlink ref="F195" r:id="rId76" xr:uid="{D8B91647-6B86-CC42-915E-9A286A428A4B}"/>
    <hyperlink ref="F196" r:id="rId77" xr:uid="{778D7FB1-B6A7-754A-8EC3-CBDA7F11B086}"/>
    <hyperlink ref="F197" r:id="rId78" xr:uid="{B79009D0-AA6B-AF43-A095-8513F93E5292}"/>
    <hyperlink ref="F198" r:id="rId79" xr:uid="{1EB86DCD-E7DB-754B-AEB5-62DF8ECB922B}"/>
    <hyperlink ref="F199" r:id="rId80" xr:uid="{9AADBD0A-D0A3-9B4F-9BEC-9A00C1114B8A}"/>
    <hyperlink ref="F200" r:id="rId81" xr:uid="{01F05B83-C490-5143-9BD5-BCFA6678CC8A}"/>
    <hyperlink ref="F202" r:id="rId82" xr:uid="{5B441EBF-A9F3-204D-800A-FE6160E62AC3}"/>
    <hyperlink ref="F203" r:id="rId83" xr:uid="{51C2BFB0-149D-B440-9CB0-547E6DC02D71}"/>
    <hyperlink ref="F205" r:id="rId84" xr:uid="{691BA461-8CA2-9049-8895-61D92EB012AA}"/>
    <hyperlink ref="F206" r:id="rId85" xr:uid="{F8E45B0D-5947-0A41-B435-3AECB8137C89}"/>
    <hyperlink ref="F207" r:id="rId86" xr:uid="{97E94A42-7FD0-5B46-AAF5-D54AFAB5ED6C}"/>
    <hyperlink ref="F209" r:id="rId87" xr:uid="{FD8B3F5C-CD62-EA4C-9825-06D81BD1290F}"/>
    <hyperlink ref="F210" r:id="rId88" xr:uid="{8FDDC87C-6C55-7444-9E0E-50232D1F7215}"/>
    <hyperlink ref="F214" r:id="rId89" xr:uid="{2DD08EB0-CBD6-5941-8DF3-E90A991A6DF2}"/>
    <hyperlink ref="F216" r:id="rId90" xr:uid="{BEED1A45-111D-FE45-BF08-8CF42DFF10CF}"/>
    <hyperlink ref="F217" r:id="rId91" xr:uid="{3A160176-B9E7-6B49-84CE-2A6095058F36}"/>
    <hyperlink ref="F218" r:id="rId92" xr:uid="{B16B25B6-E1A1-C447-A814-7E087F184CD7}"/>
    <hyperlink ref="F221" r:id="rId93" xr:uid="{7CCD5675-CE1C-0E4E-B166-C281B406C01D}"/>
    <hyperlink ref="F222" r:id="rId94" xr:uid="{9781A796-3FC4-B74A-9D77-6A14AAA6417A}"/>
    <hyperlink ref="F223" r:id="rId95" xr:uid="{5FD26F83-8762-864C-A5D2-DEB1D2CEB17C}"/>
    <hyperlink ref="F225" r:id="rId96" xr:uid="{F97BBC56-68B7-CB4A-8256-70DF3FA18B7B}"/>
    <hyperlink ref="F227" r:id="rId97" xr:uid="{0FD72E98-707F-2A41-B9D4-F5EFDB7D311B}"/>
    <hyperlink ref="F229" r:id="rId98" xr:uid="{64E9FE29-B59B-1141-BC15-1B3A1D27E89B}"/>
    <hyperlink ref="F230" r:id="rId99" xr:uid="{10ECA2F5-49FE-A144-9896-304745D3A07D}"/>
    <hyperlink ref="F231" r:id="rId100" xr:uid="{6A4273E6-FD90-A141-8011-89694BD36521}"/>
    <hyperlink ref="F232" r:id="rId101" xr:uid="{561B4D0D-8CE3-5944-920D-BFD5BB5D8921}"/>
    <hyperlink ref="F233" r:id="rId102" xr:uid="{62C01629-E77A-9D40-9B26-C19DE7A2044B}"/>
    <hyperlink ref="F234" r:id="rId103" xr:uid="{2F45B1CC-8AE5-EF40-BC35-ED973DB230FD}"/>
    <hyperlink ref="F235" r:id="rId104" xr:uid="{E1652D97-24FE-4E48-B4B9-EB1CDDC67CDA}"/>
    <hyperlink ref="F236" r:id="rId105" xr:uid="{76D91B33-43D1-9D4D-B46F-FD1378C6D444}"/>
    <hyperlink ref="F238" r:id="rId106" xr:uid="{D84C1EA1-02D2-AD42-8895-2CD9CE65C207}"/>
    <hyperlink ref="F239" r:id="rId107" xr:uid="{1E43AAF2-6D9D-F641-BDAB-2322047DAAC6}"/>
    <hyperlink ref="F240" r:id="rId108" xr:uid="{CA7228FE-E9CD-7C46-983B-8A8CDDBEC9B7}"/>
    <hyperlink ref="F241" r:id="rId109" xr:uid="{431FF2A0-1CDC-B946-AD4A-3B215F454D16}"/>
    <hyperlink ref="F242" r:id="rId110" xr:uid="{2128B9F2-FA86-BA46-82E5-78FFC320E884}"/>
    <hyperlink ref="F243" r:id="rId111" xr:uid="{4AA9C1AC-AF4C-0349-A71A-FAA9C99B614C}"/>
    <hyperlink ref="F244" r:id="rId112" xr:uid="{B262824B-8036-D340-A8F0-8C1DF2F740AC}"/>
    <hyperlink ref="F245" r:id="rId113" xr:uid="{E9ACFE86-83FD-404E-A7F5-87F91124095F}"/>
    <hyperlink ref="F246" r:id="rId114" xr:uid="{861919FC-C544-144B-9C21-222512F3426F}"/>
    <hyperlink ref="F247" r:id="rId115" xr:uid="{2C199F8A-D1CA-3F48-B912-13B69BF894B2}"/>
    <hyperlink ref="F250" r:id="rId116" xr:uid="{97134415-D751-B14B-BB66-CC5552460254}"/>
    <hyperlink ref="F252" r:id="rId117" xr:uid="{53BE8FD9-2930-6040-A7BB-125755A09352}"/>
    <hyperlink ref="F254" r:id="rId118" xr:uid="{D8F09BDA-F6CF-614D-918D-FD33308D5BAB}"/>
    <hyperlink ref="F255" r:id="rId119" xr:uid="{63CAB074-2E96-E644-A1DF-52CED32901A3}"/>
    <hyperlink ref="F257" r:id="rId120" xr:uid="{8039D144-294F-974A-BC1F-E21D60930A28}"/>
    <hyperlink ref="F258" r:id="rId121" xr:uid="{7B38E199-F602-0E41-936C-EDF8193F8DBC}"/>
    <hyperlink ref="F259" r:id="rId122" xr:uid="{7E6B2116-54F4-3847-8126-95DD7108102E}"/>
    <hyperlink ref="F260" r:id="rId123" xr:uid="{9FF72A4D-C681-374C-ABAE-DF994AA5F7C0}"/>
    <hyperlink ref="F261" r:id="rId124" xr:uid="{0B36D99D-56C1-D340-9FB6-40641B1C457F}"/>
    <hyperlink ref="F262" r:id="rId125" xr:uid="{33877D65-C134-7441-82D3-ABACD05A5D64}"/>
    <hyperlink ref="F263" r:id="rId126" xr:uid="{577337B9-B83C-6449-B03C-2EF869B724D3}"/>
    <hyperlink ref="F264" r:id="rId127" xr:uid="{64155BEF-82EA-4F45-B0ED-53317FAA1DDC}"/>
    <hyperlink ref="F265" r:id="rId128" xr:uid="{50BC5DB0-6D77-114D-B781-6F4E898B236D}"/>
    <hyperlink ref="F266" r:id="rId129" xr:uid="{B08A8B54-07E1-F641-BBAB-E89B8789979C}"/>
    <hyperlink ref="F267" r:id="rId130" xr:uid="{7554AD3C-72D5-D342-BC03-5FDEEA77FB6D}"/>
    <hyperlink ref="F269" r:id="rId131" xr:uid="{5B912797-721D-4F4D-8917-5E51F36B78B2}"/>
    <hyperlink ref="F270" r:id="rId132" xr:uid="{306BDCAD-87C9-CA43-8D9D-D32E535864E8}"/>
    <hyperlink ref="F272" r:id="rId133" xr:uid="{BBA3E7D1-2F9B-8A40-8D27-3C02B84BED1D}"/>
    <hyperlink ref="F273" r:id="rId134" xr:uid="{24F8B76F-B327-1C4E-968F-FB55C3D78212}"/>
    <hyperlink ref="F275" r:id="rId135" xr:uid="{1D33D99E-E136-B14B-B383-65465BCF9875}"/>
    <hyperlink ref="F276" r:id="rId136" xr:uid="{4DF1AD04-6706-314E-8368-8C8B0D669508}"/>
    <hyperlink ref="F277" r:id="rId137" xr:uid="{E9B2B812-8619-A843-A679-3F44E29C7660}"/>
    <hyperlink ref="F278" r:id="rId138" xr:uid="{8AC3479E-CACF-0640-941D-6E1D37D1B2E6}"/>
    <hyperlink ref="F279" r:id="rId139" xr:uid="{7584B2F1-A6B3-EF4B-A489-1F7860FE8A60}"/>
    <hyperlink ref="F280" r:id="rId140" xr:uid="{2DD85754-E059-1045-82F5-B91C2F566C07}"/>
    <hyperlink ref="F281" r:id="rId141" xr:uid="{660E1A18-8126-4748-8A12-F564FB102A55}"/>
    <hyperlink ref="F282" r:id="rId142" xr:uid="{556B266C-9C83-0C45-97CD-62D6DCECB8BD}"/>
    <hyperlink ref="F286" r:id="rId143" xr:uid="{090F5639-3DE3-0444-8F37-9B158BEE776D}"/>
    <hyperlink ref="F288" r:id="rId144" xr:uid="{E0B4DEAC-3FE7-2048-9106-9CA758F6479D}"/>
    <hyperlink ref="F289" r:id="rId145" xr:uid="{8990E9A3-2002-7243-90A6-6E4D39B91A62}"/>
    <hyperlink ref="F291" r:id="rId146" xr:uid="{6E23D81F-686B-7346-BC9C-2E444BCF0299}"/>
    <hyperlink ref="F293" r:id="rId147" xr:uid="{D1C42BC2-28DB-8F4E-9952-605E3603A38B}"/>
    <hyperlink ref="F294" r:id="rId148" xr:uid="{1F9C3968-2333-7C49-923F-79CC33032842}"/>
    <hyperlink ref="F295" r:id="rId149" xr:uid="{8A22C7CB-898E-0248-8D48-3FDDA08CB0C9}"/>
    <hyperlink ref="F301" r:id="rId150" xr:uid="{793E61F3-641B-A74C-ACE3-2D5698AE6880}"/>
    <hyperlink ref="F302" r:id="rId151" xr:uid="{54952754-E812-2C45-A183-54FF3FE7F4CB}"/>
    <hyperlink ref="F303" r:id="rId152" xr:uid="{6C1662F0-73EC-F04A-A8E8-65C39661A4F1}"/>
    <hyperlink ref="F305" r:id="rId153" xr:uid="{8FCC0CBE-5CF4-BB48-9BA2-2B2EBBE3830F}"/>
    <hyperlink ref="F306" r:id="rId154" xr:uid="{E28E9A83-93EE-864B-865C-0E1FA401823C}"/>
    <hyperlink ref="F309" r:id="rId155" xr:uid="{D2C503B6-D2C1-7442-B576-3007BDD19003}"/>
    <hyperlink ref="F310" r:id="rId156" xr:uid="{4C6654F3-EBB6-6B47-BC59-3C353D2F2B76}"/>
    <hyperlink ref="F312" r:id="rId157" xr:uid="{DE81C7A5-4D60-2F45-8CC2-6E4639B61CA6}"/>
    <hyperlink ref="F314" r:id="rId158" xr:uid="{B825B227-2966-5E4D-8EF0-C2802E4899F3}"/>
    <hyperlink ref="F315" r:id="rId159" xr:uid="{53B0DF20-AA5D-2F4B-8883-37839DA11B2C}"/>
    <hyperlink ref="F316" r:id="rId160" xr:uid="{9A062892-384F-5B48-8FE4-F6DBDC2591FD}"/>
    <hyperlink ref="F318" r:id="rId161" xr:uid="{F6E780C2-5437-F545-91C6-4B4BCDBA439B}"/>
    <hyperlink ref="F319" r:id="rId162" xr:uid="{CB193F0B-8DF2-E84B-8B15-07F34513568A}"/>
    <hyperlink ref="F320" r:id="rId163" xr:uid="{194B7AB3-AC43-3249-A16A-5DAF387F92A9}"/>
    <hyperlink ref="F322" r:id="rId164" xr:uid="{DF27878B-187E-1A4F-B863-087E8B63C5EE}"/>
    <hyperlink ref="F323" r:id="rId165" xr:uid="{E51E7289-97F5-964C-80E5-30818234DFFA}"/>
    <hyperlink ref="F326" r:id="rId166" xr:uid="{BF5851CD-6902-0745-97DA-4BD6DAA1988A}"/>
    <hyperlink ref="F327" r:id="rId167" xr:uid="{503FB256-DB56-B544-BD15-9240C763AE46}"/>
    <hyperlink ref="F330" r:id="rId168" xr:uid="{D98D6DA4-64DA-154F-8D73-D281AB87B4A6}"/>
    <hyperlink ref="F333" r:id="rId169" xr:uid="{0E175C46-A938-1341-B72C-9C4EC22B6B01}"/>
    <hyperlink ref="F334" r:id="rId170" xr:uid="{328B4A50-7C53-D64B-B341-9C91A57259C4}"/>
    <hyperlink ref="F335" r:id="rId171" xr:uid="{1533C703-2C38-2B42-BABE-B6EEBBF2E669}"/>
    <hyperlink ref="F336" r:id="rId172" xr:uid="{7C08B795-2AE3-6D4F-903E-785CC042917F}"/>
    <hyperlink ref="F343" r:id="rId173" xr:uid="{B9C67933-14BA-9443-8ABB-92F5AFD28DE5}"/>
    <hyperlink ref="F350" r:id="rId174" xr:uid="{8AA2AD5E-3E0A-7D4F-AD30-769E4A70BA51}"/>
    <hyperlink ref="F366" r:id="rId175" xr:uid="{6D6AD8B2-841F-014B-A8E2-E2A7E31A2D5C}"/>
    <hyperlink ref="F369" r:id="rId176" xr:uid="{CC4D751B-8393-F34D-A608-7D7F7C826812}"/>
    <hyperlink ref="F380" r:id="rId177" xr:uid="{F552CA8A-6DCF-4D41-8E24-0B1BBF6B752F}"/>
    <hyperlink ref="F382" r:id="rId178" xr:uid="{5BDC8070-B8D4-7143-B7E0-529CC09381A7}"/>
    <hyperlink ref="F402" r:id="rId179" xr:uid="{240382AB-1CA3-804A-8C4A-59E1D4F2CD55}"/>
    <hyperlink ref="F404" r:id="rId180" xr:uid="{6CDF6242-65A2-C748-9869-937EFB1E3AC0}"/>
    <hyperlink ref="F405" r:id="rId181" xr:uid="{1227A755-739C-484E-AE75-9149DAEF6C8B}"/>
    <hyperlink ref="F406" r:id="rId182" xr:uid="{3E211AF6-5BDC-0946-AAF1-AC3ADC7DE2DE}"/>
    <hyperlink ref="F407" r:id="rId183" xr:uid="{F61A8960-45FC-7144-9CF6-F1960F17702B}"/>
    <hyperlink ref="F409" r:id="rId184" xr:uid="{39FC4710-2706-7A4C-9CB0-5F7B5B7BF1FC}"/>
    <hyperlink ref="F410" r:id="rId185" xr:uid="{B0DC7E3E-C3A4-5940-AE83-BFDED2CDA1C7}"/>
    <hyperlink ref="F414" r:id="rId186" xr:uid="{33961814-4D03-7845-AAA6-70AA71634D8A}"/>
    <hyperlink ref="F417" r:id="rId187" xr:uid="{247DCF42-9CBD-7B47-8815-6C3B27FEF3D7}"/>
    <hyperlink ref="F421" r:id="rId188" xr:uid="{AB9CD348-FD0D-614A-A31A-A3DE6F093FD2}"/>
    <hyperlink ref="F422" r:id="rId189" xr:uid="{FA5F816F-F9D3-6144-8596-EFDA9C63B467}"/>
    <hyperlink ref="F431" r:id="rId190" xr:uid="{A6E69FF3-0801-7D44-BEA9-DA2B3178C8FF}"/>
    <hyperlink ref="F432" r:id="rId191" xr:uid="{F71CE67C-5ADB-7842-8B96-73C1CA8BD739}"/>
    <hyperlink ref="F433" r:id="rId192" xr:uid="{3254A784-E41E-8A40-A5EE-160E5C869B8E}"/>
    <hyperlink ref="F434" r:id="rId193" xr:uid="{865D7514-3862-9B42-82EC-4B3BF640C7A8}"/>
    <hyperlink ref="F435" r:id="rId194" xr:uid="{7A11915B-C473-854F-9368-DA3A2503C1D9}"/>
    <hyperlink ref="F436" r:id="rId195" xr:uid="{82527EFE-9C16-E645-8131-FF14363CC195}"/>
    <hyperlink ref="F437" r:id="rId196" xr:uid="{0FD08663-5A98-1E42-ACF6-2741640DA717}"/>
    <hyperlink ref="F439" r:id="rId197" xr:uid="{592B76C2-C949-D944-8F7F-262E5606DA19}"/>
    <hyperlink ref="F446" r:id="rId198" xr:uid="{6B10BA6F-1848-E24B-94E7-D167EF0790E3}"/>
    <hyperlink ref="F447" r:id="rId199" xr:uid="{A2DCF4FB-54C4-8A45-B7C3-35ED31301B38}"/>
    <hyperlink ref="F449" r:id="rId200" xr:uid="{CD1AAACC-8483-A643-AF3B-40916D60D196}"/>
    <hyperlink ref="F450" r:id="rId201" xr:uid="{2F95836E-D63C-3148-B4BD-5AD19415EAAE}"/>
    <hyperlink ref="F452" r:id="rId202" xr:uid="{E15E10F0-2C32-5448-9B1D-6C7E5303A6FB}"/>
    <hyperlink ref="F453" r:id="rId203" xr:uid="{450C2239-2C3E-AD41-A6B0-B6775DAD36C8}"/>
    <hyperlink ref="F465" r:id="rId204" xr:uid="{B07E95AA-F82D-574A-8DF2-6AB14525298E}"/>
    <hyperlink ref="F466" r:id="rId205" xr:uid="{A0FCDA60-3796-9B49-84F5-BC614CE8488B}"/>
    <hyperlink ref="F468" r:id="rId206" xr:uid="{69997F79-0DD6-7044-B353-7ACE481709CE}"/>
    <hyperlink ref="F469" r:id="rId207" xr:uid="{06573DD8-3A51-9546-B7FB-84123745EA0E}"/>
    <hyperlink ref="F470" r:id="rId208" xr:uid="{45D5EEAD-E03E-0945-B02C-134E8AA436E3}"/>
    <hyperlink ref="F471" r:id="rId209" xr:uid="{D19639BA-7897-8D40-B8F4-CF0A79C17FDB}"/>
    <hyperlink ref="F472" r:id="rId210" xr:uid="{DCEA786E-66F6-4D44-AC45-91590CEF5A0E}"/>
    <hyperlink ref="F474" r:id="rId211" xr:uid="{FEE9FC5A-3A6B-9E47-B79F-64106EDFD633}"/>
    <hyperlink ref="F475" r:id="rId212" xr:uid="{39BC45D0-A0A0-DF4E-8380-8FE3806AB0FA}"/>
    <hyperlink ref="F476" r:id="rId213" xr:uid="{ED5910D2-8BFF-5741-9B04-37CC17F00F3A}"/>
    <hyperlink ref="F477" r:id="rId214" xr:uid="{9E7A2EAE-78C1-9A4E-BACC-8C854852388D}"/>
    <hyperlink ref="F478" r:id="rId215" xr:uid="{AACFD067-E92D-6743-95B0-A9D59FB46E22}"/>
    <hyperlink ref="F482" r:id="rId216" xr:uid="{108C60C6-F170-B541-B558-2F20EB79A188}"/>
    <hyperlink ref="F488" r:id="rId217" xr:uid="{6B10CEB6-1CA0-9841-9EFB-7B57FE9D42F6}"/>
    <hyperlink ref="F494" r:id="rId218" xr:uid="{5BBC0517-401D-DC4B-85F6-92F80E937C1E}"/>
    <hyperlink ref="F495" r:id="rId219" xr:uid="{C9AE26CC-D118-B94F-9C8A-5F98E9D967EC}"/>
    <hyperlink ref="F497" r:id="rId220" xr:uid="{F521F0BB-267A-2642-B075-7EACD0AB64FB}"/>
    <hyperlink ref="F500" r:id="rId221" xr:uid="{75CEEB1B-69C0-8747-A00B-A126D9BF6F41}"/>
    <hyperlink ref="F504" r:id="rId222" xr:uid="{FF3AEFDD-0762-E448-BC25-66E3780BFB78}"/>
    <hyperlink ref="F520" r:id="rId223" xr:uid="{9362A513-0F42-4C4D-9E11-BAD4A3D1FC02}"/>
    <hyperlink ref="F521" r:id="rId224" xr:uid="{652504BC-59C4-C54A-9613-0D3C19D27265}"/>
    <hyperlink ref="F522" r:id="rId225" xr:uid="{6ECA05E8-A005-7947-9F69-012EB6992089}"/>
    <hyperlink ref="F524" r:id="rId226" xr:uid="{28790591-2F56-C84E-A550-ECED0DD53082}"/>
    <hyperlink ref="F526" r:id="rId227" xr:uid="{F9048AC5-76A2-304A-9D44-EE5C854490B6}"/>
    <hyperlink ref="F553" r:id="rId228" xr:uid="{91A18785-E923-744E-ACF4-3B1A3B50C10B}"/>
    <hyperlink ref="F554" r:id="rId229" xr:uid="{130925C0-C6A3-934A-827E-F1386CD989C3}"/>
    <hyperlink ref="F555" r:id="rId230" xr:uid="{5E667C9C-68B9-ED4B-AA08-A065B3EA7CEB}"/>
    <hyperlink ref="F556" r:id="rId231" xr:uid="{7254A3E1-1BEE-7542-B1B3-79775C873974}"/>
    <hyperlink ref="F557" r:id="rId232" xr:uid="{5BD30AA0-FEC5-7A46-B76B-EF62D69B7C0D}"/>
    <hyperlink ref="F558" r:id="rId233" xr:uid="{DCE40FD1-3239-D64C-A7E6-D9C0EB40EDE3}"/>
    <hyperlink ref="F559" r:id="rId234" xr:uid="{4EC72D60-0C3F-6044-BA0F-5A0CD272FE6E}"/>
    <hyperlink ref="F560" r:id="rId235" xr:uid="{C4E4671F-4E85-7243-A244-3A1AAB9DDBC4}"/>
    <hyperlink ref="F561" r:id="rId236" xr:uid="{4489E88A-D99B-E849-A88B-EB0BBA8F2D4B}"/>
    <hyperlink ref="F562" r:id="rId237" xr:uid="{4AD967BC-4407-2545-A146-35952FC8458F}"/>
    <hyperlink ref="F563" r:id="rId238" xr:uid="{1F156F1A-188C-584F-9391-A105B6F17563}"/>
    <hyperlink ref="F565" r:id="rId239" xr:uid="{BE802720-BED2-FF4F-8DA1-D0884C098B5D}"/>
    <hyperlink ref="F573" r:id="rId240" xr:uid="{0A3A4022-D072-8F44-B785-9465C0CB3559}"/>
    <hyperlink ref="F574" r:id="rId241" xr:uid="{DEF5394B-8FD4-084D-87CF-1F51F2209AA4}"/>
    <hyperlink ref="F575" r:id="rId242" xr:uid="{1CF25A9C-88C6-904B-8C80-E311C53B1C84}"/>
    <hyperlink ref="F578" r:id="rId243" xr:uid="{18B75AFA-9618-DF43-B8C7-4920BBAAE9FD}"/>
    <hyperlink ref="F579" r:id="rId244" xr:uid="{60CB670D-8F9A-1C4A-A51D-481365FC2DC9}"/>
    <hyperlink ref="F592" r:id="rId245" xr:uid="{59886DE9-79D1-1A42-83A6-7763A43304D9}"/>
    <hyperlink ref="F593" r:id="rId246" xr:uid="{0BADA412-28E5-0E46-9F11-909260AEEF55}"/>
    <hyperlink ref="F594" r:id="rId247" xr:uid="{E2F6631A-D912-BD44-AE0C-7E1461A9AEF6}"/>
    <hyperlink ref="F595" r:id="rId248" xr:uid="{EB8584D9-C641-0A44-BCD5-BA015D4FF780}"/>
    <hyperlink ref="F596" r:id="rId249" xr:uid="{A26EE752-0564-2E45-9192-E105C530F4F2}"/>
    <hyperlink ref="F599" r:id="rId250" xr:uid="{EE7075D0-DE09-9E44-AA9E-11A5D720C281}"/>
    <hyperlink ref="F600" r:id="rId251" xr:uid="{77C40D0A-149A-B745-8708-CB692A82F0E9}"/>
    <hyperlink ref="F601" r:id="rId252" xr:uid="{57D243AB-863F-7B46-BCD0-4D9F92C0985B}"/>
    <hyperlink ref="F602" r:id="rId253" xr:uid="{FA11B918-5E0B-C44A-9697-18278E2347BC}"/>
    <hyperlink ref="F603" r:id="rId254" xr:uid="{1A0EB15C-A307-7048-B5E3-6D7C9066FE0C}"/>
    <hyperlink ref="F604" r:id="rId255" xr:uid="{8D7AD270-8BC7-2D46-87AB-59AB664083B8}"/>
    <hyperlink ref="F605" r:id="rId256" xr:uid="{35F46FD5-F236-DE44-8769-32F9BBCFC312}"/>
    <hyperlink ref="F606" r:id="rId257" xr:uid="{77F97691-E6AD-C249-9E9A-4F6FA6C06E8D}"/>
    <hyperlink ref="F608" r:id="rId258" xr:uid="{B13B3C25-1CE8-AB46-AECA-58615B9F99CA}"/>
    <hyperlink ref="F609" r:id="rId259" xr:uid="{9A221EB2-9AD0-2249-A638-AE7B66BF8F93}"/>
    <hyperlink ref="F610" r:id="rId260" xr:uid="{5FBFAA6B-3D33-0140-90C4-B87984455C11}"/>
    <hyperlink ref="F611" r:id="rId261" xr:uid="{B5D2DC9D-1C27-1047-B2AC-2E384733A646}"/>
    <hyperlink ref="F612" r:id="rId262" xr:uid="{4DE833EC-DF59-F746-9E24-25FECBAC5101}"/>
    <hyperlink ref="F613" r:id="rId263" xr:uid="{B917E7FE-2628-0047-A1FD-3345E4EE47D6}"/>
    <hyperlink ref="F614" r:id="rId264" xr:uid="{E6995052-5B3E-1E48-87C6-CDFEDC1373FF}"/>
    <hyperlink ref="F616" r:id="rId265" xr:uid="{CD63F0C1-A46D-0047-A647-F1ACAF6998F8}"/>
    <hyperlink ref="F617" r:id="rId266" xr:uid="{75F4C564-A6B5-EC41-AF23-8D0291733E0B}"/>
    <hyperlink ref="F618" r:id="rId267" xr:uid="{02085CD7-7681-AF41-B3DA-2CE89A08E091}"/>
    <hyperlink ref="F619" r:id="rId268" xr:uid="{4AE1AC7C-A8AE-3F43-831D-869AA93D6359}"/>
    <hyperlink ref="F620" r:id="rId269" xr:uid="{33CF45BD-FBC5-C24F-9DC8-7AFE3A8DEBB9}"/>
    <hyperlink ref="F624" r:id="rId270" xr:uid="{23D0CEA4-6835-B24C-B641-03502952BAA2}"/>
    <hyperlink ref="F625" r:id="rId271" xr:uid="{6B065463-A74E-1249-82F8-57B3C96C57B5}"/>
    <hyperlink ref="F626" r:id="rId272" xr:uid="{89967CE6-C8A0-F54F-9D95-513C0F152850}"/>
    <hyperlink ref="F627" r:id="rId273" xr:uid="{C26BDC00-7285-F446-A65F-BEA9A23DEE58}"/>
    <hyperlink ref="F628" r:id="rId274" xr:uid="{1D0A8EDF-9AB6-9742-AECD-E2E71FC21881}"/>
    <hyperlink ref="F629" r:id="rId275" xr:uid="{E1A56CF5-E855-A64D-B6FC-2C506D9451E1}"/>
    <hyperlink ref="F632" r:id="rId276" xr:uid="{1C1CCD36-D62A-4A46-8720-3F6603BED15C}"/>
    <hyperlink ref="F633" r:id="rId277" xr:uid="{E33E274E-CB66-DC40-B06E-842B95597A0B}"/>
    <hyperlink ref="F635" r:id="rId278" xr:uid="{EBCEDFE6-56CB-0D4B-8244-335718812B51}"/>
    <hyperlink ref="F637" r:id="rId279" xr:uid="{1ACD4847-3CEB-884F-B1DD-1AC21256F5C2}"/>
    <hyperlink ref="F639" r:id="rId280" xr:uid="{4AC1C565-3365-8748-ABF7-F5F19B38074F}"/>
    <hyperlink ref="F640" r:id="rId281" xr:uid="{AEB6BF3C-5693-B34C-AEA5-E7FAE47B773D}"/>
    <hyperlink ref="F641" r:id="rId282" xr:uid="{989B405C-4103-D040-89CD-359009381743}"/>
    <hyperlink ref="F645" r:id="rId283" xr:uid="{074C4C73-63CF-2B46-A2E0-532DA33B7F6C}"/>
    <hyperlink ref="F649" r:id="rId284" xr:uid="{DB732994-5D37-CA4D-B895-DF97AC8453E3}"/>
    <hyperlink ref="F650" r:id="rId285" xr:uid="{4F4E0A3A-C780-7040-ABE6-AD665593C121}"/>
    <hyperlink ref="F651" r:id="rId286" xr:uid="{CA414CA4-A41C-E64B-9F52-EDA9F67EB9EA}"/>
    <hyperlink ref="F652" r:id="rId287" xr:uid="{73FDBA13-DAB6-2F46-9495-A5C66F0EB21C}"/>
    <hyperlink ref="F653" r:id="rId288" xr:uid="{8F741B7A-18CC-194D-A964-F6C840794D0B}"/>
    <hyperlink ref="F654" r:id="rId289" xr:uid="{24FE47D3-328D-7043-8C2D-62AB42C8CF59}"/>
    <hyperlink ref="F655" r:id="rId290" xr:uid="{478E3052-CD77-9840-9663-9442B801B862}"/>
    <hyperlink ref="F656" r:id="rId291" xr:uid="{0091A29D-2F49-3D4E-966C-0B8639031FFA}"/>
    <hyperlink ref="F657" r:id="rId292" xr:uid="{1258C6F8-1EF0-9448-8ED7-3C55E8E4C6CB}"/>
    <hyperlink ref="F658" r:id="rId293" xr:uid="{424CC0C7-5045-0440-94DC-941958B2B544}"/>
    <hyperlink ref="F659" r:id="rId294" xr:uid="{AAED4445-07AD-1841-8F27-862CD946B471}"/>
    <hyperlink ref="F660" r:id="rId295" xr:uid="{A0545751-D43A-4A4E-94D4-B2C8C09F52CF}"/>
    <hyperlink ref="F662" r:id="rId296" xr:uid="{6C20EE45-E503-9841-9C31-A511FEED32B3}"/>
    <hyperlink ref="F663" r:id="rId297" xr:uid="{5373C9CB-AD1F-5C43-821E-DA64C0EA38B5}"/>
    <hyperlink ref="F664" r:id="rId298" xr:uid="{15B934AB-A361-324D-B528-23CEFFA4C349}"/>
    <hyperlink ref="F665" r:id="rId299" xr:uid="{AA00A2B9-199C-3A49-994F-44576508D712}"/>
    <hyperlink ref="F667" r:id="rId300" xr:uid="{E8657B7A-8C90-CD4F-96B1-3F4765E10BD5}"/>
    <hyperlink ref="F668" r:id="rId301" xr:uid="{D730A4A3-8B35-BB45-8691-31BD39C619E8}"/>
    <hyperlink ref="F669" r:id="rId302" xr:uid="{577D55BB-2813-8B43-BD40-ED5A0849C2A5}"/>
    <hyperlink ref="F670" r:id="rId303" xr:uid="{5AD07741-11C1-7B43-8EF0-E634BDB259C3}"/>
    <hyperlink ref="F672" r:id="rId304" xr:uid="{81A4654C-8ED3-C147-A03E-4237195A3517}"/>
    <hyperlink ref="F673" r:id="rId305" xr:uid="{5DCD4F96-206B-CD47-B6C2-38ADB8979493}"/>
    <hyperlink ref="F674" r:id="rId306" xr:uid="{8B4FBDB7-DED1-8A49-B403-CD698F20EE8D}"/>
    <hyperlink ref="F675" r:id="rId307" xr:uid="{D0B1CF33-78A5-1446-97A6-4FA40B266ADD}"/>
    <hyperlink ref="F676" r:id="rId308" xr:uid="{D76A9D9D-883C-0047-A4C1-97CB47772358}"/>
    <hyperlink ref="F677" r:id="rId309" xr:uid="{B5DBB489-268B-4644-9601-B47026F8C42B}"/>
    <hyperlink ref="F678" r:id="rId310" xr:uid="{B054BEBA-5C86-AF4B-878E-0ABC35F97810}"/>
    <hyperlink ref="F679" r:id="rId311" xr:uid="{5D3B990B-7641-DA47-A9DD-CD544EB5BA8D}"/>
    <hyperlink ref="F680" r:id="rId312" xr:uid="{1CA95CBF-B895-6844-B10A-6A4E8DFB6B6A}"/>
    <hyperlink ref="F681" r:id="rId313" xr:uid="{A385DEFA-8998-984B-A427-252252E3868F}"/>
    <hyperlink ref="F682" r:id="rId314" xr:uid="{211BF2DC-169C-A648-A81B-0CD7E4EFCB9F}"/>
    <hyperlink ref="F683" r:id="rId315" xr:uid="{A944468B-3889-4240-AA65-1009C35B96AE}"/>
    <hyperlink ref="F691" r:id="rId316" xr:uid="{AD9E400A-9F6A-A647-AF52-EB46B41BA1B2}"/>
    <hyperlink ref="F695" r:id="rId317" xr:uid="{576D653C-D176-D44D-871B-00EBA4E9E51F}"/>
    <hyperlink ref="F698" r:id="rId318" xr:uid="{451EE023-02A7-6248-B9D9-66CE430F76D7}"/>
    <hyperlink ref="F702" r:id="rId319" xr:uid="{A09F40C8-38F2-4F4C-AC6E-96751866EC53}"/>
    <hyperlink ref="F703" r:id="rId320" xr:uid="{F645BF06-CFC3-3C4C-9E4C-EE3CF2DF1D68}"/>
    <hyperlink ref="F704" r:id="rId321" xr:uid="{BEDB5BD2-06F8-AF4C-8FB8-2D5C82A94FA5}"/>
    <hyperlink ref="F706" r:id="rId322" xr:uid="{32DF1626-AA39-0F41-B02C-14977752C3F5}"/>
    <hyperlink ref="F707" r:id="rId323" xr:uid="{E960336F-C1CA-6B4E-BD95-A37AB98DF721}"/>
    <hyperlink ref="F708" r:id="rId324" xr:uid="{3F06B688-B683-4A4A-829F-6AC933355CC4}"/>
    <hyperlink ref="F709" r:id="rId325" xr:uid="{40B74597-3393-4A49-A2AA-909351B00CCD}"/>
    <hyperlink ref="F722" r:id="rId326" xr:uid="{70EE3930-DAA3-934C-8B0A-144DD685DED5}"/>
    <hyperlink ref="F723" r:id="rId327" xr:uid="{7A01FADA-5CBD-C040-B05F-2E71545B6CF8}"/>
    <hyperlink ref="F736" r:id="rId328" xr:uid="{B04973A0-002E-8742-ACA9-5A01D5DB5810}"/>
    <hyperlink ref="F737" r:id="rId329" xr:uid="{DD465812-7975-744A-A676-D980683B8134}"/>
    <hyperlink ref="F739" r:id="rId330" xr:uid="{49B86323-5005-C74E-AD1C-1BC27CC843EC}"/>
    <hyperlink ref="F744" r:id="rId331" xr:uid="{8F9EC0EB-1E8A-AD4E-8FE8-28BB7443DEF2}"/>
    <hyperlink ref="F752" r:id="rId332" xr:uid="{7DD71746-F3AF-554F-BEC3-BC113515CB46}"/>
    <hyperlink ref="F753" r:id="rId333" xr:uid="{F404E58D-7742-E04D-BDA5-4F745A019501}"/>
    <hyperlink ref="F754" r:id="rId334" xr:uid="{6F983A63-03C0-1D4D-83D4-527FB5C576B2}"/>
    <hyperlink ref="F755" r:id="rId335" xr:uid="{3F032943-E0E2-3245-B478-0141C0A4033B}"/>
    <hyperlink ref="F756" r:id="rId336" xr:uid="{D4B9679E-A9FE-BE49-8340-754D380D6EA0}"/>
    <hyperlink ref="F757" r:id="rId337" xr:uid="{4B8F7E1E-1B03-2C49-B2A4-B1AAABAF3330}"/>
    <hyperlink ref="F763" r:id="rId338" xr:uid="{6BA0574B-8EAE-9647-A7B9-78F6F64A3F31}"/>
    <hyperlink ref="F764" r:id="rId339" xr:uid="{F0203ACC-07E7-2C41-ACCC-92AE9F64DE0E}"/>
    <hyperlink ref="F781" r:id="rId340" xr:uid="{DA184D79-67DB-B34B-9579-A4BC3F85AFF9}"/>
    <hyperlink ref="F783" r:id="rId341" xr:uid="{A716B139-8ED2-F34E-9D77-AB7D2743CAFD}"/>
    <hyperlink ref="F784" r:id="rId342" xr:uid="{9C7C8A2F-6C94-2F44-9B09-380B144D49B7}"/>
    <hyperlink ref="F785" r:id="rId343" xr:uid="{70523802-BA02-BC4E-812D-3EFAEDDB3FDE}"/>
    <hyperlink ref="F786" r:id="rId344" xr:uid="{E1DF5151-D8B9-D641-9744-535C47782BA5}"/>
    <hyperlink ref="F787" r:id="rId345" xr:uid="{59DFE1CE-FC66-974A-AB5C-B71BFE032A60}"/>
    <hyperlink ref="F789" r:id="rId346" xr:uid="{E0C1A93D-A338-F348-8240-A2A687018CA2}"/>
    <hyperlink ref="F790" r:id="rId347" xr:uid="{B124D386-A947-DA4B-B6EB-492E01CE670E}"/>
    <hyperlink ref="F791" r:id="rId348" xr:uid="{F40BB266-B4DD-FA48-8537-3EC6AEE0AC72}"/>
    <hyperlink ref="F797" r:id="rId349" xr:uid="{C56EC6EF-84CA-0943-952C-515D025ED443}"/>
    <hyperlink ref="F798" r:id="rId350" xr:uid="{9A2602A6-654B-DC4A-A183-D16DB606AE4B}"/>
    <hyperlink ref="F801" r:id="rId351" xr:uid="{8D9ECF3D-4E34-B644-8C80-643C18007B89}"/>
    <hyperlink ref="F802" r:id="rId352" xr:uid="{CCAEA526-D4E0-7641-A1EE-485FFB40AA43}"/>
    <hyperlink ref="F803" r:id="rId353" xr:uid="{DFE26283-8DA9-F541-B248-336CAD850C96}"/>
    <hyperlink ref="F806" r:id="rId354" xr:uid="{2C9F012F-7EBE-C748-97BA-06FD10D50718}"/>
    <hyperlink ref="F808" r:id="rId355" xr:uid="{EB775DC2-CDE3-574D-81B4-ED6A4F4F7512}"/>
    <hyperlink ref="F809" r:id="rId356" xr:uid="{016170A9-AC43-A64C-8BBC-5BED09DC5532}"/>
    <hyperlink ref="F811" r:id="rId357" xr:uid="{14734594-73BF-034A-BEF4-D7D40BDF3ACD}"/>
    <hyperlink ref="F812" r:id="rId358" xr:uid="{45A60635-2BAE-E346-9C30-A6D50B686A95}"/>
    <hyperlink ref="F814" r:id="rId359" xr:uid="{53ED004F-7228-CC41-BEF6-01FB87F280DF}"/>
    <hyperlink ref="F815" r:id="rId360" xr:uid="{C0ACB552-B9B1-2742-9286-119068E3E923}"/>
    <hyperlink ref="F816" r:id="rId361" xr:uid="{F5EF8033-8FAB-C84B-A8E7-09D1A3643737}"/>
    <hyperlink ref="F817" r:id="rId362" xr:uid="{850A5275-D0CC-FE49-948E-AD21C3210988}"/>
    <hyperlink ref="F829" r:id="rId363" xr:uid="{40FEF013-5005-724E-BB79-394652BE75CC}"/>
    <hyperlink ref="F830" r:id="rId364" xr:uid="{AEA7B14C-D971-8247-86FC-876540A05175}"/>
    <hyperlink ref="F831" r:id="rId365" xr:uid="{1F31D975-E8B3-F74B-8C70-214767996B33}"/>
    <hyperlink ref="F832" r:id="rId366" xr:uid="{898E9828-2F96-CF43-91F1-7AFD844CE8EF}"/>
    <hyperlink ref="F833" r:id="rId367" xr:uid="{B478FCDB-6C5A-7243-837A-53191B125990}"/>
    <hyperlink ref="F835" r:id="rId368" xr:uid="{561AD8E2-60A3-1F44-B918-FE5336E56BAF}"/>
    <hyperlink ref="F836" r:id="rId369" xr:uid="{B564DF41-EDF0-6D46-A242-11D7FB504CDB}"/>
    <hyperlink ref="F837" r:id="rId370" xr:uid="{66C3FA33-2A69-D742-9430-2A0086601DBA}"/>
    <hyperlink ref="F839" r:id="rId371" xr:uid="{03A569E4-82B9-554B-B2BD-9EE993D716E6}"/>
    <hyperlink ref="F843" r:id="rId372" xr:uid="{59161717-8F96-DC4C-99D1-28FB865B4D93}"/>
    <hyperlink ref="F844" r:id="rId373" xr:uid="{91BA678B-901E-074F-96DA-CDCFE99CC5B4}"/>
    <hyperlink ref="F845" r:id="rId374" xr:uid="{66083214-CCBE-E541-9170-FC5D4AFBCDA3}"/>
    <hyperlink ref="F846" r:id="rId375" xr:uid="{2FF0F234-9D0D-7447-A78A-221805DAF484}"/>
    <hyperlink ref="F847" r:id="rId376" xr:uid="{9A0B0513-7A18-C84B-82AA-18CD3C635693}"/>
    <hyperlink ref="F851" r:id="rId377" xr:uid="{D03F76EA-443D-AB48-AAEB-EC962AB7FB9E}"/>
    <hyperlink ref="F852" r:id="rId378" xr:uid="{6092E465-19EA-AC4B-9A49-62B9DEF27641}"/>
    <hyperlink ref="F853" r:id="rId379" xr:uid="{2E3F3645-54E2-4B4B-8E07-89623CE5FE0A}"/>
    <hyperlink ref="F854" r:id="rId380" xr:uid="{00C6BF8D-23F1-3C4F-8C79-D40BF582F4DE}"/>
    <hyperlink ref="F855" r:id="rId381" xr:uid="{54B1231A-DE9E-0548-AF4A-A995E20C96F8}"/>
    <hyperlink ref="F856" r:id="rId382" xr:uid="{BB5CB801-9592-D94C-93F9-8F36674E62C0}"/>
    <hyperlink ref="F857" r:id="rId383" xr:uid="{3873BDFD-882A-5540-AC41-27AF84AEA396}"/>
  </hyperlinks>
  <printOptions horizontalCentered="1"/>
  <pageMargins left="0.25" right="0.25" top="0.35" bottom="0.5" header="0.3" footer="0.3"/>
  <pageSetup scale="61" fitToHeight="0" orientation="landscape" r:id="rId384"/>
  <headerFooter>
    <oddFooter>Page &amp;P of &amp;N</oddFooter>
  </headerFooter>
  <ignoredErrors>
    <ignoredError sqref="G9:G877 L9:L877" numberStoredAsText="1"/>
  </ignoredErrors>
  <drawing r:id="rId38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9EB-11E7-4689-BEB3-FFA5B5DCBC62}">
  <sheetPr>
    <tabColor rgb="FFFFD85B"/>
    <pageSetUpPr fitToPage="1"/>
  </sheetPr>
  <dimension ref="A1:N64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75" hidden="1" customWidth="1"/>
    <col min="2" max="2" width="43.28515625" style="71" bestFit="1" customWidth="1"/>
    <col min="3" max="3" width="26.85546875" style="71" customWidth="1"/>
    <col min="4" max="4" width="19.42578125" style="71" customWidth="1"/>
    <col min="5" max="5" width="9.28515625" style="71" customWidth="1"/>
    <col min="6" max="6" width="9.140625" style="71" customWidth="1"/>
    <col min="7" max="7" width="8.140625" style="72" bestFit="1" customWidth="1"/>
    <col min="8" max="8" width="10.42578125" style="73" bestFit="1" customWidth="1"/>
    <col min="9" max="9" width="10.7109375" style="73" bestFit="1" customWidth="1"/>
    <col min="10" max="10" width="15.7109375" style="74" bestFit="1" customWidth="1"/>
    <col min="11" max="11" width="17.7109375" style="74" bestFit="1" customWidth="1"/>
    <col min="12" max="12" width="13.140625" style="71" bestFit="1" customWidth="1"/>
    <col min="13" max="13" width="16" style="73" customWidth="1"/>
    <col min="14" max="14" width="13.140625" style="72" bestFit="1" customWidth="1"/>
    <col min="15" max="16384" width="10.140625" style="71"/>
  </cols>
  <sheetData>
    <row r="1" spans="1:14" ht="45" customHeight="1" x14ac:dyDescent="0.75">
      <c r="C1" s="262" t="s">
        <v>2462</v>
      </c>
      <c r="D1" s="263"/>
      <c r="E1" s="263"/>
      <c r="F1" s="263"/>
      <c r="G1" s="263"/>
      <c r="H1" s="263"/>
      <c r="I1" s="263"/>
      <c r="J1" s="264"/>
      <c r="K1" s="119"/>
      <c r="L1" s="265" t="s">
        <v>2461</v>
      </c>
      <c r="M1" s="265"/>
      <c r="N1" s="265"/>
    </row>
    <row r="2" spans="1:14" ht="27" customHeight="1" x14ac:dyDescent="0.25">
      <c r="C2" s="266" t="s">
        <v>239</v>
      </c>
      <c r="D2" s="267"/>
      <c r="E2" s="267"/>
      <c r="F2" s="267"/>
      <c r="G2" s="267"/>
      <c r="H2" s="267"/>
      <c r="I2" s="267"/>
      <c r="J2" s="119"/>
      <c r="K2" s="119"/>
      <c r="L2" s="118"/>
      <c r="M2" s="116"/>
    </row>
    <row r="3" spans="1:14" s="99" customFormat="1" ht="15.75" x14ac:dyDescent="0.25">
      <c r="A3" s="115"/>
      <c r="B3" s="114" t="s">
        <v>0</v>
      </c>
      <c r="D3" s="251" t="s">
        <v>489</v>
      </c>
      <c r="E3" s="252"/>
      <c r="F3" s="252"/>
      <c r="G3" s="252"/>
      <c r="H3" s="252"/>
      <c r="I3" s="113"/>
      <c r="J3" s="112"/>
      <c r="K3" s="112"/>
      <c r="L3" s="260" t="s">
        <v>3</v>
      </c>
      <c r="M3" s="260"/>
      <c r="N3" s="260"/>
    </row>
    <row r="4" spans="1:14" s="99" customFormat="1" ht="16.5" thickBot="1" x14ac:dyDescent="0.3">
      <c r="A4" s="115"/>
      <c r="B4" s="114" t="s">
        <v>1</v>
      </c>
      <c r="D4" s="25" t="s">
        <v>488</v>
      </c>
      <c r="E4" s="25"/>
      <c r="F4" s="25"/>
      <c r="G4" s="24"/>
      <c r="H4" s="117"/>
      <c r="I4" s="117"/>
      <c r="J4" s="112"/>
      <c r="K4" s="112"/>
      <c r="M4" s="116"/>
      <c r="N4" s="111"/>
    </row>
    <row r="5" spans="1:14" s="99" customFormat="1" ht="17.25" customHeight="1" thickTop="1" thickBot="1" x14ac:dyDescent="0.3">
      <c r="A5" s="115"/>
      <c r="B5" s="114" t="s">
        <v>2</v>
      </c>
      <c r="D5" s="251" t="s">
        <v>487</v>
      </c>
      <c r="E5" s="252"/>
      <c r="F5" s="252"/>
      <c r="G5" s="252"/>
      <c r="H5" s="252"/>
      <c r="I5" s="113"/>
      <c r="J5" s="112"/>
      <c r="K5" s="112"/>
      <c r="M5" s="261" t="s">
        <v>4</v>
      </c>
      <c r="N5" s="111"/>
    </row>
    <row r="6" spans="1:14" s="99" customFormat="1" ht="17.25" customHeight="1" thickTop="1" thickBot="1" x14ac:dyDescent="0.3">
      <c r="A6" s="20"/>
      <c r="B6" s="19" t="s">
        <v>5</v>
      </c>
      <c r="C6" s="18"/>
      <c r="D6" s="251" t="s">
        <v>486</v>
      </c>
      <c r="E6" s="252"/>
      <c r="F6" s="252"/>
      <c r="G6" s="252"/>
      <c r="H6" s="252"/>
      <c r="I6" s="113"/>
      <c r="J6" s="112"/>
      <c r="K6" s="112"/>
      <c r="M6" s="261"/>
      <c r="N6" s="111"/>
    </row>
    <row r="7" spans="1:14" ht="17.25" thickTop="1" thickBot="1" x14ac:dyDescent="0.3">
      <c r="M7" s="110">
        <v>0</v>
      </c>
    </row>
    <row r="8" spans="1:14" s="99" customFormat="1" ht="16.5" thickBot="1" x14ac:dyDescent="0.3">
      <c r="A8" s="109" t="s">
        <v>6</v>
      </c>
      <c r="B8" s="108" t="s">
        <v>7</v>
      </c>
      <c r="C8" s="107" t="s">
        <v>8</v>
      </c>
      <c r="D8" s="107" t="s">
        <v>9</v>
      </c>
      <c r="E8" s="107" t="s">
        <v>10</v>
      </c>
      <c r="F8" s="107" t="s">
        <v>244</v>
      </c>
      <c r="G8" s="106" t="s">
        <v>11</v>
      </c>
      <c r="H8" s="105" t="s">
        <v>485</v>
      </c>
      <c r="I8" s="104" t="s">
        <v>12</v>
      </c>
      <c r="J8" s="103" t="s">
        <v>484</v>
      </c>
      <c r="K8" s="103" t="s">
        <v>483</v>
      </c>
      <c r="L8" s="102" t="s">
        <v>482</v>
      </c>
      <c r="M8" s="101" t="s">
        <v>13</v>
      </c>
      <c r="N8" s="100" t="s">
        <v>14</v>
      </c>
    </row>
    <row r="9" spans="1:14" x14ac:dyDescent="0.25">
      <c r="A9" s="83" t="s">
        <v>1164</v>
      </c>
      <c r="B9" s="98" t="s">
        <v>154</v>
      </c>
      <c r="C9" s="94" t="s">
        <v>1163</v>
      </c>
      <c r="D9" s="94" t="s">
        <v>15</v>
      </c>
      <c r="E9" s="94" t="s">
        <v>492</v>
      </c>
      <c r="F9" s="70"/>
      <c r="G9" s="97" t="s">
        <v>15</v>
      </c>
      <c r="H9" s="96">
        <v>82.05</v>
      </c>
      <c r="I9" s="96"/>
      <c r="J9" s="95">
        <v>122</v>
      </c>
      <c r="K9" s="95"/>
      <c r="L9" s="94" t="s">
        <v>1162</v>
      </c>
      <c r="M9" s="93" t="str">
        <f t="shared" ref="M9:M40" si="0">IF(N9="","",H9-($M$7*H9))</f>
        <v/>
      </c>
      <c r="N9" s="92"/>
    </row>
    <row r="10" spans="1:14" x14ac:dyDescent="0.25">
      <c r="A10" s="83" t="s">
        <v>1161</v>
      </c>
      <c r="B10" s="90" t="s">
        <v>195</v>
      </c>
      <c r="C10" s="86" t="s">
        <v>1160</v>
      </c>
      <c r="D10" s="86" t="s">
        <v>15</v>
      </c>
      <c r="E10" s="86" t="s">
        <v>492</v>
      </c>
      <c r="F10" s="13" t="s">
        <v>244</v>
      </c>
      <c r="G10" s="89" t="s">
        <v>196</v>
      </c>
      <c r="H10" s="88">
        <v>57.35</v>
      </c>
      <c r="I10" s="88"/>
      <c r="J10" s="87">
        <v>66</v>
      </c>
      <c r="K10" s="87"/>
      <c r="L10" s="86" t="s">
        <v>1159</v>
      </c>
      <c r="M10" s="85" t="str">
        <f t="shared" si="0"/>
        <v/>
      </c>
      <c r="N10" s="84"/>
    </row>
    <row r="11" spans="1:14" x14ac:dyDescent="0.25">
      <c r="A11" s="83" t="s">
        <v>1158</v>
      </c>
      <c r="B11" s="90" t="s">
        <v>1157</v>
      </c>
      <c r="C11" s="86" t="s">
        <v>1156</v>
      </c>
      <c r="D11" s="86" t="s">
        <v>15</v>
      </c>
      <c r="E11" s="86" t="s">
        <v>507</v>
      </c>
      <c r="F11" s="13" t="s">
        <v>244</v>
      </c>
      <c r="G11" s="89" t="s">
        <v>167</v>
      </c>
      <c r="H11" s="88">
        <v>34</v>
      </c>
      <c r="I11" s="88">
        <v>2</v>
      </c>
      <c r="J11" s="87">
        <v>389</v>
      </c>
      <c r="K11" s="87"/>
      <c r="L11" s="86" t="s">
        <v>1155</v>
      </c>
      <c r="M11" s="85" t="str">
        <f t="shared" si="0"/>
        <v/>
      </c>
      <c r="N11" s="84"/>
    </row>
    <row r="12" spans="1:14" x14ac:dyDescent="0.25">
      <c r="A12" s="83" t="s">
        <v>1154</v>
      </c>
      <c r="B12" s="90" t="s">
        <v>1151</v>
      </c>
      <c r="C12" s="86" t="s">
        <v>1150</v>
      </c>
      <c r="D12" s="86" t="s">
        <v>15</v>
      </c>
      <c r="E12" s="86" t="s">
        <v>492</v>
      </c>
      <c r="F12" s="13" t="s">
        <v>244</v>
      </c>
      <c r="G12" s="89" t="s">
        <v>145</v>
      </c>
      <c r="H12" s="88">
        <v>57.35</v>
      </c>
      <c r="I12" s="88"/>
      <c r="J12" s="87">
        <v>224</v>
      </c>
      <c r="K12" s="87"/>
      <c r="L12" s="86" t="s">
        <v>1153</v>
      </c>
      <c r="M12" s="85" t="str">
        <f t="shared" si="0"/>
        <v/>
      </c>
      <c r="N12" s="84"/>
    </row>
    <row r="13" spans="1:14" x14ac:dyDescent="0.25">
      <c r="A13" s="83" t="s">
        <v>1152</v>
      </c>
      <c r="B13" s="90" t="s">
        <v>1151</v>
      </c>
      <c r="C13" s="86" t="s">
        <v>1150</v>
      </c>
      <c r="D13" s="86" t="s">
        <v>15</v>
      </c>
      <c r="E13" s="86" t="s">
        <v>507</v>
      </c>
      <c r="F13" s="13" t="s">
        <v>244</v>
      </c>
      <c r="G13" s="89" t="s">
        <v>145</v>
      </c>
      <c r="H13" s="88">
        <v>34</v>
      </c>
      <c r="I13" s="88"/>
      <c r="J13" s="87">
        <v>108</v>
      </c>
      <c r="K13" s="87"/>
      <c r="L13" s="86" t="s">
        <v>1149</v>
      </c>
      <c r="M13" s="85" t="str">
        <f t="shared" si="0"/>
        <v/>
      </c>
      <c r="N13" s="84"/>
    </row>
    <row r="14" spans="1:14" x14ac:dyDescent="0.25">
      <c r="A14" s="83" t="s">
        <v>1148</v>
      </c>
      <c r="B14" s="90" t="s">
        <v>155</v>
      </c>
      <c r="C14" s="86" t="s">
        <v>1147</v>
      </c>
      <c r="D14" s="86" t="s">
        <v>15</v>
      </c>
      <c r="E14" s="86" t="s">
        <v>492</v>
      </c>
      <c r="F14" s="13" t="s">
        <v>244</v>
      </c>
      <c r="G14" s="89" t="s">
        <v>156</v>
      </c>
      <c r="H14" s="88">
        <v>57.35</v>
      </c>
      <c r="I14" s="88"/>
      <c r="J14" s="87">
        <v>56</v>
      </c>
      <c r="K14" s="87"/>
      <c r="L14" s="86" t="s">
        <v>1146</v>
      </c>
      <c r="M14" s="85" t="str">
        <f t="shared" si="0"/>
        <v/>
      </c>
      <c r="N14" s="84"/>
    </row>
    <row r="15" spans="1:14" x14ac:dyDescent="0.25">
      <c r="A15" s="83" t="s">
        <v>1145</v>
      </c>
      <c r="B15" s="90" t="s">
        <v>148</v>
      </c>
      <c r="C15" s="86" t="s">
        <v>1142</v>
      </c>
      <c r="D15" s="86" t="s">
        <v>15</v>
      </c>
      <c r="E15" s="86" t="s">
        <v>492</v>
      </c>
      <c r="F15" s="13" t="s">
        <v>244</v>
      </c>
      <c r="G15" s="89" t="s">
        <v>149</v>
      </c>
      <c r="H15" s="88">
        <v>57.35</v>
      </c>
      <c r="I15" s="88"/>
      <c r="J15" s="87">
        <v>266</v>
      </c>
      <c r="K15" s="87"/>
      <c r="L15" s="86" t="s">
        <v>1144</v>
      </c>
      <c r="M15" s="85" t="str">
        <f t="shared" si="0"/>
        <v/>
      </c>
      <c r="N15" s="84"/>
    </row>
    <row r="16" spans="1:14" x14ac:dyDescent="0.25">
      <c r="A16" s="83" t="s">
        <v>1143</v>
      </c>
      <c r="B16" s="90" t="s">
        <v>148</v>
      </c>
      <c r="C16" s="86" t="s">
        <v>1142</v>
      </c>
      <c r="D16" s="86" t="s">
        <v>15</v>
      </c>
      <c r="E16" s="86" t="s">
        <v>507</v>
      </c>
      <c r="F16" s="13" t="s">
        <v>244</v>
      </c>
      <c r="G16" s="89" t="s">
        <v>149</v>
      </c>
      <c r="H16" s="88">
        <v>34</v>
      </c>
      <c r="I16" s="88"/>
      <c r="J16" s="91">
        <v>500</v>
      </c>
      <c r="K16" s="87"/>
      <c r="L16" s="86" t="s">
        <v>1141</v>
      </c>
      <c r="M16" s="85" t="str">
        <f t="shared" si="0"/>
        <v/>
      </c>
      <c r="N16" s="84"/>
    </row>
    <row r="17" spans="1:14" x14ac:dyDescent="0.25">
      <c r="A17" s="83" t="s">
        <v>1140</v>
      </c>
      <c r="B17" s="90" t="s">
        <v>166</v>
      </c>
      <c r="C17" s="86" t="s">
        <v>1137</v>
      </c>
      <c r="D17" s="86" t="s">
        <v>15</v>
      </c>
      <c r="E17" s="86" t="s">
        <v>492</v>
      </c>
      <c r="F17" s="13" t="s">
        <v>244</v>
      </c>
      <c r="G17" s="89" t="s">
        <v>157</v>
      </c>
      <c r="H17" s="88">
        <v>57.35</v>
      </c>
      <c r="I17" s="88"/>
      <c r="J17" s="87">
        <v>388</v>
      </c>
      <c r="K17" s="87"/>
      <c r="L17" s="86" t="s">
        <v>1139</v>
      </c>
      <c r="M17" s="85" t="str">
        <f t="shared" si="0"/>
        <v/>
      </c>
      <c r="N17" s="84"/>
    </row>
    <row r="18" spans="1:14" x14ac:dyDescent="0.25">
      <c r="A18" s="83" t="s">
        <v>1138</v>
      </c>
      <c r="B18" s="90" t="s">
        <v>166</v>
      </c>
      <c r="C18" s="86" t="s">
        <v>1137</v>
      </c>
      <c r="D18" s="86" t="s">
        <v>15</v>
      </c>
      <c r="E18" s="86" t="s">
        <v>507</v>
      </c>
      <c r="F18" s="13" t="s">
        <v>244</v>
      </c>
      <c r="G18" s="89" t="s">
        <v>157</v>
      </c>
      <c r="H18" s="88">
        <v>34</v>
      </c>
      <c r="I18" s="88"/>
      <c r="J18" s="87">
        <v>19</v>
      </c>
      <c r="K18" s="87"/>
      <c r="L18" s="86" t="s">
        <v>1136</v>
      </c>
      <c r="M18" s="85" t="str">
        <f t="shared" si="0"/>
        <v/>
      </c>
      <c r="N18" s="84"/>
    </row>
    <row r="19" spans="1:14" x14ac:dyDescent="0.25">
      <c r="A19" s="83" t="s">
        <v>1135</v>
      </c>
      <c r="B19" s="90" t="s">
        <v>146</v>
      </c>
      <c r="C19" s="86" t="s">
        <v>1134</v>
      </c>
      <c r="D19" s="86" t="s">
        <v>15</v>
      </c>
      <c r="E19" s="86" t="s">
        <v>507</v>
      </c>
      <c r="F19" s="13" t="s">
        <v>244</v>
      </c>
      <c r="G19" s="89" t="s">
        <v>147</v>
      </c>
      <c r="H19" s="88">
        <v>34</v>
      </c>
      <c r="I19" s="88"/>
      <c r="J19" s="87">
        <v>154</v>
      </c>
      <c r="K19" s="87"/>
      <c r="L19" s="86" t="s">
        <v>1133</v>
      </c>
      <c r="M19" s="85" t="str">
        <f t="shared" si="0"/>
        <v/>
      </c>
      <c r="N19" s="84"/>
    </row>
    <row r="20" spans="1:14" x14ac:dyDescent="0.25">
      <c r="A20" s="83" t="s">
        <v>988</v>
      </c>
      <c r="B20" s="90" t="s">
        <v>159</v>
      </c>
      <c r="C20" s="86" t="s">
        <v>987</v>
      </c>
      <c r="D20" s="86" t="s">
        <v>15</v>
      </c>
      <c r="E20" s="86" t="s">
        <v>492</v>
      </c>
      <c r="F20" s="13" t="s">
        <v>244</v>
      </c>
      <c r="G20" s="89" t="s">
        <v>153</v>
      </c>
      <c r="H20" s="88">
        <v>57.35</v>
      </c>
      <c r="I20" s="88"/>
      <c r="J20" s="87">
        <v>39</v>
      </c>
      <c r="K20" s="87"/>
      <c r="L20" s="86" t="s">
        <v>986</v>
      </c>
      <c r="M20" s="85" t="str">
        <f t="shared" si="0"/>
        <v/>
      </c>
      <c r="N20" s="84"/>
    </row>
    <row r="21" spans="1:14" x14ac:dyDescent="0.25">
      <c r="A21" s="83" t="s">
        <v>985</v>
      </c>
      <c r="B21" s="90" t="s">
        <v>152</v>
      </c>
      <c r="C21" s="86" t="s">
        <v>984</v>
      </c>
      <c r="D21" s="86" t="s">
        <v>15</v>
      </c>
      <c r="E21" s="86" t="s">
        <v>507</v>
      </c>
      <c r="F21" s="13" t="s">
        <v>244</v>
      </c>
      <c r="G21" s="89" t="s">
        <v>153</v>
      </c>
      <c r="H21" s="88">
        <v>34</v>
      </c>
      <c r="I21" s="88"/>
      <c r="J21" s="87">
        <v>248</v>
      </c>
      <c r="K21" s="87">
        <v>15</v>
      </c>
      <c r="L21" s="86" t="s">
        <v>983</v>
      </c>
      <c r="M21" s="85" t="str">
        <f t="shared" si="0"/>
        <v/>
      </c>
      <c r="N21" s="84"/>
    </row>
    <row r="22" spans="1:14" x14ac:dyDescent="0.25">
      <c r="A22" s="83" t="s">
        <v>982</v>
      </c>
      <c r="B22" s="90" t="s">
        <v>158</v>
      </c>
      <c r="C22" s="86" t="s">
        <v>981</v>
      </c>
      <c r="D22" s="86" t="s">
        <v>15</v>
      </c>
      <c r="E22" s="86" t="s">
        <v>507</v>
      </c>
      <c r="F22" s="13" t="s">
        <v>244</v>
      </c>
      <c r="G22" s="89" t="s">
        <v>144</v>
      </c>
      <c r="H22" s="88">
        <v>34</v>
      </c>
      <c r="I22" s="88"/>
      <c r="J22" s="87">
        <v>140</v>
      </c>
      <c r="K22" s="87"/>
      <c r="L22" s="86" t="s">
        <v>980</v>
      </c>
      <c r="M22" s="85" t="str">
        <f t="shared" si="0"/>
        <v/>
      </c>
      <c r="N22" s="84"/>
    </row>
    <row r="23" spans="1:14" x14ac:dyDescent="0.25">
      <c r="A23" s="83" t="s">
        <v>965</v>
      </c>
      <c r="B23" s="90" t="s">
        <v>964</v>
      </c>
      <c r="C23" s="86" t="s">
        <v>963</v>
      </c>
      <c r="D23" s="86" t="s">
        <v>15</v>
      </c>
      <c r="E23" s="86" t="s">
        <v>492</v>
      </c>
      <c r="F23" s="13" t="s">
        <v>244</v>
      </c>
      <c r="G23" s="89" t="s">
        <v>15</v>
      </c>
      <c r="H23" s="88">
        <v>82.05</v>
      </c>
      <c r="I23" s="88"/>
      <c r="J23" s="91">
        <v>500</v>
      </c>
      <c r="K23" s="87"/>
      <c r="L23" s="86" t="s">
        <v>962</v>
      </c>
      <c r="M23" s="85" t="str">
        <f t="shared" si="0"/>
        <v/>
      </c>
      <c r="N23" s="84"/>
    </row>
    <row r="24" spans="1:14" x14ac:dyDescent="0.25">
      <c r="A24" s="83" t="s">
        <v>961</v>
      </c>
      <c r="B24" s="90" t="s">
        <v>960</v>
      </c>
      <c r="C24" s="86" t="s">
        <v>959</v>
      </c>
      <c r="D24" s="86" t="s">
        <v>15</v>
      </c>
      <c r="E24" s="86" t="s">
        <v>492</v>
      </c>
      <c r="F24" s="13" t="s">
        <v>244</v>
      </c>
      <c r="G24" s="89" t="s">
        <v>144</v>
      </c>
      <c r="H24" s="88">
        <v>57.35</v>
      </c>
      <c r="I24" s="88"/>
      <c r="J24" s="87">
        <v>412</v>
      </c>
      <c r="K24" s="87"/>
      <c r="L24" s="86" t="s">
        <v>958</v>
      </c>
      <c r="M24" s="85" t="str">
        <f t="shared" si="0"/>
        <v/>
      </c>
      <c r="N24" s="84"/>
    </row>
    <row r="25" spans="1:14" x14ac:dyDescent="0.25">
      <c r="A25" s="83" t="s">
        <v>957</v>
      </c>
      <c r="B25" s="90" t="s">
        <v>205</v>
      </c>
      <c r="C25" s="86" t="s">
        <v>956</v>
      </c>
      <c r="D25" s="86" t="s">
        <v>15</v>
      </c>
      <c r="E25" s="86" t="s">
        <v>492</v>
      </c>
      <c r="F25" s="13" t="s">
        <v>244</v>
      </c>
      <c r="G25" s="89" t="s">
        <v>147</v>
      </c>
      <c r="H25" s="88">
        <v>57.35</v>
      </c>
      <c r="I25" s="88"/>
      <c r="J25" s="87">
        <v>163</v>
      </c>
      <c r="K25" s="87"/>
      <c r="L25" s="86" t="s">
        <v>955</v>
      </c>
      <c r="M25" s="85" t="str">
        <f t="shared" si="0"/>
        <v/>
      </c>
      <c r="N25" s="84"/>
    </row>
    <row r="26" spans="1:14" x14ac:dyDescent="0.25">
      <c r="A26" s="83" t="s">
        <v>2208</v>
      </c>
      <c r="B26" s="90" t="s">
        <v>206</v>
      </c>
      <c r="C26" s="86" t="s">
        <v>953</v>
      </c>
      <c r="D26" s="86" t="s">
        <v>15</v>
      </c>
      <c r="E26" s="86" t="s">
        <v>492</v>
      </c>
      <c r="F26" s="13" t="s">
        <v>244</v>
      </c>
      <c r="G26" s="89" t="s">
        <v>147</v>
      </c>
      <c r="H26" s="88">
        <v>57.35</v>
      </c>
      <c r="I26" s="88"/>
      <c r="J26" s="91">
        <v>500</v>
      </c>
      <c r="K26" s="87"/>
      <c r="L26" s="86" t="s">
        <v>2227</v>
      </c>
      <c r="M26" s="85" t="str">
        <f t="shared" si="0"/>
        <v/>
      </c>
      <c r="N26" s="84"/>
    </row>
    <row r="27" spans="1:14" x14ac:dyDescent="0.25">
      <c r="A27" s="83" t="s">
        <v>954</v>
      </c>
      <c r="B27" s="90" t="s">
        <v>206</v>
      </c>
      <c r="C27" s="86" t="s">
        <v>953</v>
      </c>
      <c r="D27" s="86" t="s">
        <v>15</v>
      </c>
      <c r="E27" s="86" t="s">
        <v>507</v>
      </c>
      <c r="F27" s="13" t="s">
        <v>244</v>
      </c>
      <c r="G27" s="89" t="s">
        <v>147</v>
      </c>
      <c r="H27" s="88">
        <v>34</v>
      </c>
      <c r="I27" s="88"/>
      <c r="J27" s="87">
        <v>101</v>
      </c>
      <c r="K27" s="87"/>
      <c r="L27" s="86" t="s">
        <v>952</v>
      </c>
      <c r="M27" s="85" t="str">
        <f t="shared" si="0"/>
        <v/>
      </c>
      <c r="N27" s="84"/>
    </row>
    <row r="28" spans="1:14" x14ac:dyDescent="0.25">
      <c r="A28" s="83" t="s">
        <v>951</v>
      </c>
      <c r="B28" s="90" t="s">
        <v>207</v>
      </c>
      <c r="C28" s="86" t="s">
        <v>948</v>
      </c>
      <c r="D28" s="86" t="s">
        <v>15</v>
      </c>
      <c r="E28" s="86" t="s">
        <v>492</v>
      </c>
      <c r="F28" s="13" t="s">
        <v>244</v>
      </c>
      <c r="G28" s="89" t="s">
        <v>151</v>
      </c>
      <c r="H28" s="88">
        <v>57.35</v>
      </c>
      <c r="I28" s="88"/>
      <c r="J28" s="87">
        <v>87</v>
      </c>
      <c r="K28" s="87"/>
      <c r="L28" s="86" t="s">
        <v>950</v>
      </c>
      <c r="M28" s="85" t="str">
        <f t="shared" si="0"/>
        <v/>
      </c>
      <c r="N28" s="84"/>
    </row>
    <row r="29" spans="1:14" x14ac:dyDescent="0.25">
      <c r="A29" s="83" t="s">
        <v>949</v>
      </c>
      <c r="B29" s="90" t="s">
        <v>207</v>
      </c>
      <c r="C29" s="86" t="s">
        <v>948</v>
      </c>
      <c r="D29" s="86" t="s">
        <v>15</v>
      </c>
      <c r="E29" s="86" t="s">
        <v>507</v>
      </c>
      <c r="F29" s="13" t="s">
        <v>244</v>
      </c>
      <c r="G29" s="89" t="s">
        <v>151</v>
      </c>
      <c r="H29" s="88">
        <v>34</v>
      </c>
      <c r="I29" s="88"/>
      <c r="J29" s="87">
        <v>15</v>
      </c>
      <c r="K29" s="87"/>
      <c r="L29" s="86" t="s">
        <v>947</v>
      </c>
      <c r="M29" s="85" t="str">
        <f t="shared" si="0"/>
        <v/>
      </c>
      <c r="N29" s="84"/>
    </row>
    <row r="30" spans="1:14" x14ac:dyDescent="0.25">
      <c r="A30" s="83" t="s">
        <v>946</v>
      </c>
      <c r="B30" s="90" t="s">
        <v>168</v>
      </c>
      <c r="C30" s="86" t="s">
        <v>943</v>
      </c>
      <c r="D30" s="86" t="s">
        <v>15</v>
      </c>
      <c r="E30" s="86" t="s">
        <v>492</v>
      </c>
      <c r="F30" s="13" t="s">
        <v>244</v>
      </c>
      <c r="G30" s="89" t="s">
        <v>151</v>
      </c>
      <c r="H30" s="88">
        <v>57.35</v>
      </c>
      <c r="I30" s="88"/>
      <c r="J30" s="87">
        <v>45</v>
      </c>
      <c r="K30" s="87"/>
      <c r="L30" s="86" t="s">
        <v>945</v>
      </c>
      <c r="M30" s="85" t="str">
        <f t="shared" si="0"/>
        <v/>
      </c>
      <c r="N30" s="84"/>
    </row>
    <row r="31" spans="1:14" x14ac:dyDescent="0.25">
      <c r="A31" s="83" t="s">
        <v>944</v>
      </c>
      <c r="B31" s="90" t="s">
        <v>168</v>
      </c>
      <c r="C31" s="86" t="s">
        <v>943</v>
      </c>
      <c r="D31" s="86" t="s">
        <v>15</v>
      </c>
      <c r="E31" s="86" t="s">
        <v>507</v>
      </c>
      <c r="F31" s="13" t="s">
        <v>244</v>
      </c>
      <c r="G31" s="89" t="s">
        <v>151</v>
      </c>
      <c r="H31" s="88">
        <v>34</v>
      </c>
      <c r="I31" s="88"/>
      <c r="J31" s="87">
        <v>232</v>
      </c>
      <c r="K31" s="87"/>
      <c r="L31" s="86" t="s">
        <v>942</v>
      </c>
      <c r="M31" s="85" t="str">
        <f t="shared" si="0"/>
        <v/>
      </c>
      <c r="N31" s="84"/>
    </row>
    <row r="32" spans="1:14" x14ac:dyDescent="0.25">
      <c r="A32" s="83" t="s">
        <v>941</v>
      </c>
      <c r="B32" s="90" t="s">
        <v>208</v>
      </c>
      <c r="C32" s="86" t="s">
        <v>940</v>
      </c>
      <c r="D32" s="86" t="s">
        <v>15</v>
      </c>
      <c r="E32" s="86" t="s">
        <v>492</v>
      </c>
      <c r="F32" s="13" t="s">
        <v>244</v>
      </c>
      <c r="G32" s="89" t="s">
        <v>147</v>
      </c>
      <c r="H32" s="88">
        <v>57.35</v>
      </c>
      <c r="I32" s="88"/>
      <c r="J32" s="87">
        <v>436</v>
      </c>
      <c r="K32" s="87"/>
      <c r="L32" s="86" t="s">
        <v>939</v>
      </c>
      <c r="M32" s="85" t="str">
        <f t="shared" si="0"/>
        <v/>
      </c>
      <c r="N32" s="84"/>
    </row>
    <row r="33" spans="1:14" x14ac:dyDescent="0.25">
      <c r="A33" s="83" t="s">
        <v>938</v>
      </c>
      <c r="B33" s="90" t="s">
        <v>209</v>
      </c>
      <c r="C33" s="86" t="s">
        <v>935</v>
      </c>
      <c r="D33" s="86" t="s">
        <v>15</v>
      </c>
      <c r="E33" s="86" t="s">
        <v>492</v>
      </c>
      <c r="F33" s="13" t="s">
        <v>244</v>
      </c>
      <c r="G33" s="89" t="s">
        <v>144</v>
      </c>
      <c r="H33" s="88">
        <v>57.35</v>
      </c>
      <c r="I33" s="88"/>
      <c r="J33" s="87">
        <v>211</v>
      </c>
      <c r="K33" s="87"/>
      <c r="L33" s="86" t="s">
        <v>937</v>
      </c>
      <c r="M33" s="85" t="str">
        <f t="shared" si="0"/>
        <v/>
      </c>
      <c r="N33" s="84"/>
    </row>
    <row r="34" spans="1:14" x14ac:dyDescent="0.25">
      <c r="A34" s="83" t="s">
        <v>936</v>
      </c>
      <c r="B34" s="90" t="s">
        <v>209</v>
      </c>
      <c r="C34" s="86" t="s">
        <v>935</v>
      </c>
      <c r="D34" s="86" t="s">
        <v>15</v>
      </c>
      <c r="E34" s="86" t="s">
        <v>507</v>
      </c>
      <c r="F34" s="13"/>
      <c r="G34" s="89" t="s">
        <v>144</v>
      </c>
      <c r="H34" s="88">
        <v>34</v>
      </c>
      <c r="I34" s="88"/>
      <c r="J34" s="87"/>
      <c r="K34" s="87">
        <v>15</v>
      </c>
      <c r="L34" s="86" t="s">
        <v>934</v>
      </c>
      <c r="M34" s="85" t="str">
        <f t="shared" si="0"/>
        <v/>
      </c>
      <c r="N34" s="84"/>
    </row>
    <row r="35" spans="1:14" x14ac:dyDescent="0.25">
      <c r="A35" s="83" t="s">
        <v>933</v>
      </c>
      <c r="B35" s="90" t="s">
        <v>211</v>
      </c>
      <c r="C35" s="86" t="s">
        <v>930</v>
      </c>
      <c r="D35" s="86" t="s">
        <v>15</v>
      </c>
      <c r="E35" s="86" t="s">
        <v>492</v>
      </c>
      <c r="F35" s="13" t="s">
        <v>244</v>
      </c>
      <c r="G35" s="89" t="s">
        <v>212</v>
      </c>
      <c r="H35" s="88">
        <v>57.35</v>
      </c>
      <c r="I35" s="88"/>
      <c r="J35" s="87">
        <v>389</v>
      </c>
      <c r="K35" s="87"/>
      <c r="L35" s="86" t="s">
        <v>932</v>
      </c>
      <c r="M35" s="85" t="str">
        <f t="shared" si="0"/>
        <v/>
      </c>
      <c r="N35" s="84"/>
    </row>
    <row r="36" spans="1:14" x14ac:dyDescent="0.25">
      <c r="A36" s="83" t="s">
        <v>931</v>
      </c>
      <c r="B36" s="90" t="s">
        <v>211</v>
      </c>
      <c r="C36" s="86" t="s">
        <v>930</v>
      </c>
      <c r="D36" s="86" t="s">
        <v>15</v>
      </c>
      <c r="E36" s="86" t="s">
        <v>507</v>
      </c>
      <c r="F36" s="13" t="s">
        <v>244</v>
      </c>
      <c r="G36" s="89" t="s">
        <v>212</v>
      </c>
      <c r="H36" s="88">
        <v>34</v>
      </c>
      <c r="I36" s="88"/>
      <c r="J36" s="87">
        <v>70</v>
      </c>
      <c r="K36" s="87"/>
      <c r="L36" s="86" t="s">
        <v>929</v>
      </c>
      <c r="M36" s="85" t="str">
        <f t="shared" si="0"/>
        <v/>
      </c>
      <c r="N36" s="84"/>
    </row>
    <row r="37" spans="1:14" x14ac:dyDescent="0.25">
      <c r="A37" s="83" t="s">
        <v>928</v>
      </c>
      <c r="B37" s="90" t="s">
        <v>213</v>
      </c>
      <c r="C37" s="86" t="s">
        <v>927</v>
      </c>
      <c r="D37" s="86" t="s">
        <v>15</v>
      </c>
      <c r="E37" s="86" t="s">
        <v>492</v>
      </c>
      <c r="F37" s="13" t="s">
        <v>244</v>
      </c>
      <c r="G37" s="89" t="s">
        <v>151</v>
      </c>
      <c r="H37" s="88">
        <v>57.35</v>
      </c>
      <c r="I37" s="88"/>
      <c r="J37" s="87">
        <v>162</v>
      </c>
      <c r="K37" s="87"/>
      <c r="L37" s="86" t="s">
        <v>926</v>
      </c>
      <c r="M37" s="85" t="str">
        <f t="shared" si="0"/>
        <v/>
      </c>
      <c r="N37" s="84"/>
    </row>
    <row r="38" spans="1:14" x14ac:dyDescent="0.25">
      <c r="A38" s="83" t="s">
        <v>925</v>
      </c>
      <c r="B38" s="90" t="s">
        <v>210</v>
      </c>
      <c r="C38" s="86" t="s">
        <v>922</v>
      </c>
      <c r="D38" s="86" t="s">
        <v>15</v>
      </c>
      <c r="E38" s="86" t="s">
        <v>492</v>
      </c>
      <c r="F38" s="13" t="s">
        <v>244</v>
      </c>
      <c r="G38" s="89" t="s">
        <v>151</v>
      </c>
      <c r="H38" s="88">
        <v>57.35</v>
      </c>
      <c r="I38" s="88"/>
      <c r="J38" s="87">
        <v>62</v>
      </c>
      <c r="K38" s="87"/>
      <c r="L38" s="86" t="s">
        <v>924</v>
      </c>
      <c r="M38" s="85" t="str">
        <f t="shared" si="0"/>
        <v/>
      </c>
      <c r="N38" s="84"/>
    </row>
    <row r="39" spans="1:14" x14ac:dyDescent="0.25">
      <c r="A39" s="83" t="s">
        <v>923</v>
      </c>
      <c r="B39" s="90" t="s">
        <v>210</v>
      </c>
      <c r="C39" s="86" t="s">
        <v>922</v>
      </c>
      <c r="D39" s="86" t="s">
        <v>15</v>
      </c>
      <c r="E39" s="86" t="s">
        <v>507</v>
      </c>
      <c r="F39" s="13"/>
      <c r="G39" s="89" t="s">
        <v>151</v>
      </c>
      <c r="H39" s="88">
        <v>34</v>
      </c>
      <c r="I39" s="88"/>
      <c r="J39" s="87"/>
      <c r="K39" s="87">
        <v>2</v>
      </c>
      <c r="L39" s="86" t="s">
        <v>921</v>
      </c>
      <c r="M39" s="85" t="str">
        <f t="shared" si="0"/>
        <v/>
      </c>
      <c r="N39" s="84"/>
    </row>
    <row r="40" spans="1:14" x14ac:dyDescent="0.25">
      <c r="A40" s="83" t="s">
        <v>920</v>
      </c>
      <c r="B40" s="90" t="s">
        <v>214</v>
      </c>
      <c r="C40" s="86" t="s">
        <v>919</v>
      </c>
      <c r="D40" s="86" t="s">
        <v>15</v>
      </c>
      <c r="E40" s="86" t="s">
        <v>492</v>
      </c>
      <c r="F40" s="13" t="s">
        <v>244</v>
      </c>
      <c r="G40" s="89" t="s">
        <v>167</v>
      </c>
      <c r="H40" s="88">
        <v>57.35</v>
      </c>
      <c r="I40" s="88"/>
      <c r="J40" s="87">
        <v>36</v>
      </c>
      <c r="K40" s="87"/>
      <c r="L40" s="86" t="s">
        <v>918</v>
      </c>
      <c r="M40" s="85" t="str">
        <f t="shared" si="0"/>
        <v/>
      </c>
      <c r="N40" s="84"/>
    </row>
    <row r="41" spans="1:14" x14ac:dyDescent="0.25">
      <c r="A41" s="83" t="s">
        <v>917</v>
      </c>
      <c r="B41" s="90" t="s">
        <v>215</v>
      </c>
      <c r="C41" s="86" t="s">
        <v>916</v>
      </c>
      <c r="D41" s="86" t="s">
        <v>15</v>
      </c>
      <c r="E41" s="86" t="s">
        <v>605</v>
      </c>
      <c r="F41" s="13" t="s">
        <v>244</v>
      </c>
      <c r="G41" s="89" t="s">
        <v>15</v>
      </c>
      <c r="H41" s="88">
        <v>95.95</v>
      </c>
      <c r="I41" s="88"/>
      <c r="J41" s="87">
        <v>165</v>
      </c>
      <c r="K41" s="87"/>
      <c r="L41" s="86" t="s">
        <v>915</v>
      </c>
      <c r="M41" s="85" t="str">
        <f t="shared" ref="M41:M72" si="1">IF(N41="","",H41-($M$7*H41))</f>
        <v/>
      </c>
      <c r="N41" s="84"/>
    </row>
    <row r="42" spans="1:14" x14ac:dyDescent="0.25">
      <c r="A42" s="83" t="s">
        <v>914</v>
      </c>
      <c r="B42" s="90" t="s">
        <v>217</v>
      </c>
      <c r="C42" s="86" t="s">
        <v>911</v>
      </c>
      <c r="D42" s="86" t="s">
        <v>15</v>
      </c>
      <c r="E42" s="86" t="s">
        <v>492</v>
      </c>
      <c r="F42" s="13" t="s">
        <v>244</v>
      </c>
      <c r="G42" s="89" t="s">
        <v>144</v>
      </c>
      <c r="H42" s="88">
        <v>57.35</v>
      </c>
      <c r="I42" s="88"/>
      <c r="J42" s="87">
        <v>165</v>
      </c>
      <c r="K42" s="87"/>
      <c r="L42" s="86" t="s">
        <v>913</v>
      </c>
      <c r="M42" s="85" t="str">
        <f t="shared" si="1"/>
        <v/>
      </c>
      <c r="N42" s="84"/>
    </row>
    <row r="43" spans="1:14" x14ac:dyDescent="0.25">
      <c r="A43" s="83" t="s">
        <v>912</v>
      </c>
      <c r="B43" s="90" t="s">
        <v>217</v>
      </c>
      <c r="C43" s="86" t="s">
        <v>911</v>
      </c>
      <c r="D43" s="86" t="s">
        <v>15</v>
      </c>
      <c r="E43" s="86" t="s">
        <v>507</v>
      </c>
      <c r="F43" s="13" t="s">
        <v>244</v>
      </c>
      <c r="G43" s="89" t="s">
        <v>144</v>
      </c>
      <c r="H43" s="88">
        <v>34</v>
      </c>
      <c r="I43" s="88"/>
      <c r="J43" s="87">
        <v>110</v>
      </c>
      <c r="K43" s="87"/>
      <c r="L43" s="86" t="s">
        <v>910</v>
      </c>
      <c r="M43" s="85" t="str">
        <f t="shared" si="1"/>
        <v/>
      </c>
      <c r="N43" s="84"/>
    </row>
    <row r="44" spans="1:14" x14ac:dyDescent="0.25">
      <c r="A44" s="83" t="s">
        <v>909</v>
      </c>
      <c r="B44" s="90" t="s">
        <v>908</v>
      </c>
      <c r="C44" s="86" t="s">
        <v>907</v>
      </c>
      <c r="D44" s="86" t="s">
        <v>15</v>
      </c>
      <c r="E44" s="86" t="s">
        <v>492</v>
      </c>
      <c r="F44" s="13"/>
      <c r="G44" s="89" t="s">
        <v>144</v>
      </c>
      <c r="H44" s="88">
        <v>57.35</v>
      </c>
      <c r="I44" s="88"/>
      <c r="J44" s="87">
        <v>54</v>
      </c>
      <c r="K44" s="87"/>
      <c r="L44" s="86" t="s">
        <v>906</v>
      </c>
      <c r="M44" s="85" t="str">
        <f t="shared" si="1"/>
        <v/>
      </c>
      <c r="N44" s="84"/>
    </row>
    <row r="45" spans="1:14" x14ac:dyDescent="0.25">
      <c r="A45" s="83" t="s">
        <v>905</v>
      </c>
      <c r="B45" s="90" t="s">
        <v>902</v>
      </c>
      <c r="C45" s="86" t="s">
        <v>901</v>
      </c>
      <c r="D45" s="86" t="s">
        <v>15</v>
      </c>
      <c r="E45" s="86" t="s">
        <v>492</v>
      </c>
      <c r="F45" s="13" t="s">
        <v>244</v>
      </c>
      <c r="G45" s="89" t="s">
        <v>144</v>
      </c>
      <c r="H45" s="88">
        <v>57.35</v>
      </c>
      <c r="I45" s="88"/>
      <c r="J45" s="87">
        <v>30</v>
      </c>
      <c r="K45" s="87"/>
      <c r="L45" s="86" t="s">
        <v>904</v>
      </c>
      <c r="M45" s="85" t="str">
        <f t="shared" si="1"/>
        <v/>
      </c>
      <c r="N45" s="84"/>
    </row>
    <row r="46" spans="1:14" x14ac:dyDescent="0.25">
      <c r="A46" s="83" t="s">
        <v>903</v>
      </c>
      <c r="B46" s="90" t="s">
        <v>902</v>
      </c>
      <c r="C46" s="86" t="s">
        <v>901</v>
      </c>
      <c r="D46" s="86" t="s">
        <v>15</v>
      </c>
      <c r="E46" s="86" t="s">
        <v>507</v>
      </c>
      <c r="F46" s="13" t="s">
        <v>244</v>
      </c>
      <c r="G46" s="89" t="s">
        <v>144</v>
      </c>
      <c r="H46" s="88">
        <v>34</v>
      </c>
      <c r="I46" s="88"/>
      <c r="J46" s="87">
        <v>426</v>
      </c>
      <c r="K46" s="87"/>
      <c r="L46" s="86" t="s">
        <v>900</v>
      </c>
      <c r="M46" s="85" t="str">
        <f t="shared" si="1"/>
        <v/>
      </c>
      <c r="N46" s="84"/>
    </row>
    <row r="47" spans="1:14" x14ac:dyDescent="0.25">
      <c r="A47" s="83" t="s">
        <v>899</v>
      </c>
      <c r="B47" s="90" t="s">
        <v>218</v>
      </c>
      <c r="C47" s="86" t="s">
        <v>896</v>
      </c>
      <c r="D47" s="86" t="s">
        <v>15</v>
      </c>
      <c r="E47" s="86" t="s">
        <v>492</v>
      </c>
      <c r="F47" s="13" t="s">
        <v>244</v>
      </c>
      <c r="G47" s="89" t="s">
        <v>144</v>
      </c>
      <c r="H47" s="88">
        <v>57.35</v>
      </c>
      <c r="I47" s="88"/>
      <c r="J47" s="87">
        <v>8</v>
      </c>
      <c r="K47" s="87"/>
      <c r="L47" s="86" t="s">
        <v>898</v>
      </c>
      <c r="M47" s="85" t="str">
        <f t="shared" si="1"/>
        <v/>
      </c>
      <c r="N47" s="84"/>
    </row>
    <row r="48" spans="1:14" x14ac:dyDescent="0.25">
      <c r="A48" s="83" t="s">
        <v>897</v>
      </c>
      <c r="B48" s="90" t="s">
        <v>218</v>
      </c>
      <c r="C48" s="86" t="s">
        <v>896</v>
      </c>
      <c r="D48" s="86" t="s">
        <v>15</v>
      </c>
      <c r="E48" s="86" t="s">
        <v>507</v>
      </c>
      <c r="F48" s="13" t="s">
        <v>244</v>
      </c>
      <c r="G48" s="89" t="s">
        <v>144</v>
      </c>
      <c r="H48" s="88">
        <v>34</v>
      </c>
      <c r="I48" s="88"/>
      <c r="J48" s="87">
        <v>91</v>
      </c>
      <c r="K48" s="87"/>
      <c r="L48" s="86" t="s">
        <v>895</v>
      </c>
      <c r="M48" s="85" t="str">
        <f t="shared" si="1"/>
        <v/>
      </c>
      <c r="N48" s="84"/>
    </row>
    <row r="49" spans="1:14" x14ac:dyDescent="0.25">
      <c r="A49" s="83" t="s">
        <v>894</v>
      </c>
      <c r="B49" s="90" t="s">
        <v>219</v>
      </c>
      <c r="C49" s="86" t="s">
        <v>893</v>
      </c>
      <c r="D49" s="86" t="s">
        <v>15</v>
      </c>
      <c r="E49" s="86" t="s">
        <v>492</v>
      </c>
      <c r="F49" s="13" t="s">
        <v>244</v>
      </c>
      <c r="G49" s="89" t="s">
        <v>196</v>
      </c>
      <c r="H49" s="88">
        <v>57.35</v>
      </c>
      <c r="I49" s="88"/>
      <c r="J49" s="87">
        <v>189</v>
      </c>
      <c r="K49" s="87"/>
      <c r="L49" s="86" t="s">
        <v>892</v>
      </c>
      <c r="M49" s="85" t="str">
        <f t="shared" si="1"/>
        <v/>
      </c>
      <c r="N49" s="84"/>
    </row>
    <row r="50" spans="1:14" x14ac:dyDescent="0.25">
      <c r="A50" s="83" t="s">
        <v>891</v>
      </c>
      <c r="B50" s="90" t="s">
        <v>220</v>
      </c>
      <c r="C50" s="86" t="s">
        <v>888</v>
      </c>
      <c r="D50" s="86" t="s">
        <v>15</v>
      </c>
      <c r="E50" s="86" t="s">
        <v>492</v>
      </c>
      <c r="F50" s="13" t="s">
        <v>244</v>
      </c>
      <c r="G50" s="89" t="s">
        <v>144</v>
      </c>
      <c r="H50" s="88">
        <v>57.35</v>
      </c>
      <c r="I50" s="88"/>
      <c r="J50" s="87">
        <v>24</v>
      </c>
      <c r="K50" s="87"/>
      <c r="L50" s="86" t="s">
        <v>890</v>
      </c>
      <c r="M50" s="85" t="str">
        <f t="shared" si="1"/>
        <v/>
      </c>
      <c r="N50" s="84"/>
    </row>
    <row r="51" spans="1:14" x14ac:dyDescent="0.25">
      <c r="A51" s="83" t="s">
        <v>889</v>
      </c>
      <c r="B51" s="90" t="s">
        <v>220</v>
      </c>
      <c r="C51" s="86" t="s">
        <v>888</v>
      </c>
      <c r="D51" s="86" t="s">
        <v>15</v>
      </c>
      <c r="E51" s="86" t="s">
        <v>507</v>
      </c>
      <c r="F51" s="13" t="s">
        <v>244</v>
      </c>
      <c r="G51" s="89" t="s">
        <v>144</v>
      </c>
      <c r="H51" s="88">
        <v>34</v>
      </c>
      <c r="I51" s="88"/>
      <c r="J51" s="87">
        <v>214</v>
      </c>
      <c r="K51" s="87"/>
      <c r="L51" s="86" t="s">
        <v>887</v>
      </c>
      <c r="M51" s="85" t="str">
        <f t="shared" si="1"/>
        <v/>
      </c>
      <c r="N51" s="84"/>
    </row>
    <row r="52" spans="1:14" x14ac:dyDescent="0.25">
      <c r="A52" s="83" t="s">
        <v>886</v>
      </c>
      <c r="B52" s="90" t="s">
        <v>221</v>
      </c>
      <c r="C52" s="86" t="s">
        <v>885</v>
      </c>
      <c r="D52" s="86" t="s">
        <v>15</v>
      </c>
      <c r="E52" s="86" t="s">
        <v>492</v>
      </c>
      <c r="F52" s="13" t="s">
        <v>244</v>
      </c>
      <c r="G52" s="89" t="s">
        <v>151</v>
      </c>
      <c r="H52" s="88">
        <v>57.35</v>
      </c>
      <c r="I52" s="88"/>
      <c r="J52" s="87">
        <v>161</v>
      </c>
      <c r="K52" s="87"/>
      <c r="L52" s="86" t="s">
        <v>884</v>
      </c>
      <c r="M52" s="85" t="str">
        <f t="shared" si="1"/>
        <v/>
      </c>
      <c r="N52" s="84"/>
    </row>
    <row r="53" spans="1:14" x14ac:dyDescent="0.25">
      <c r="A53" s="83" t="s">
        <v>883</v>
      </c>
      <c r="B53" s="90" t="s">
        <v>882</v>
      </c>
      <c r="C53" s="86" t="s">
        <v>881</v>
      </c>
      <c r="D53" s="86" t="s">
        <v>15</v>
      </c>
      <c r="E53" s="86" t="s">
        <v>507</v>
      </c>
      <c r="F53" s="13" t="s">
        <v>244</v>
      </c>
      <c r="G53" s="89" t="s">
        <v>151</v>
      </c>
      <c r="H53" s="88">
        <v>34</v>
      </c>
      <c r="I53" s="88"/>
      <c r="J53" s="87">
        <v>167</v>
      </c>
      <c r="K53" s="87"/>
      <c r="L53" s="86" t="s">
        <v>880</v>
      </c>
      <c r="M53" s="85" t="str">
        <f t="shared" si="1"/>
        <v/>
      </c>
      <c r="N53" s="84"/>
    </row>
    <row r="54" spans="1:14" x14ac:dyDescent="0.25">
      <c r="A54" s="83" t="s">
        <v>879</v>
      </c>
      <c r="B54" s="90" t="s">
        <v>216</v>
      </c>
      <c r="C54" s="86" t="s">
        <v>878</v>
      </c>
      <c r="D54" s="86" t="s">
        <v>15</v>
      </c>
      <c r="E54" s="86" t="s">
        <v>492</v>
      </c>
      <c r="F54" s="13" t="s">
        <v>244</v>
      </c>
      <c r="G54" s="89" t="s">
        <v>151</v>
      </c>
      <c r="H54" s="88">
        <v>57.35</v>
      </c>
      <c r="I54" s="88"/>
      <c r="J54" s="87">
        <v>93</v>
      </c>
      <c r="K54" s="87"/>
      <c r="L54" s="86" t="s">
        <v>877</v>
      </c>
      <c r="M54" s="85" t="str">
        <f t="shared" si="1"/>
        <v/>
      </c>
      <c r="N54" s="84"/>
    </row>
    <row r="55" spans="1:14" x14ac:dyDescent="0.25">
      <c r="A55" s="83" t="s">
        <v>791</v>
      </c>
      <c r="B55" s="90" t="s">
        <v>790</v>
      </c>
      <c r="C55" s="86" t="s">
        <v>789</v>
      </c>
      <c r="D55" s="86" t="s">
        <v>15</v>
      </c>
      <c r="E55" s="86" t="s">
        <v>507</v>
      </c>
      <c r="F55" s="13"/>
      <c r="G55" s="89" t="s">
        <v>151</v>
      </c>
      <c r="H55" s="88">
        <v>34</v>
      </c>
      <c r="I55" s="88"/>
      <c r="J55" s="87">
        <v>64</v>
      </c>
      <c r="K55" s="87"/>
      <c r="L55" s="86" t="s">
        <v>788</v>
      </c>
      <c r="M55" s="85" t="str">
        <f t="shared" si="1"/>
        <v/>
      </c>
      <c r="N55" s="84"/>
    </row>
    <row r="56" spans="1:14" x14ac:dyDescent="0.25">
      <c r="A56" s="83" t="s">
        <v>787</v>
      </c>
      <c r="B56" s="90" t="s">
        <v>223</v>
      </c>
      <c r="C56" s="86" t="s">
        <v>784</v>
      </c>
      <c r="D56" s="86" t="s">
        <v>15</v>
      </c>
      <c r="E56" s="86" t="s">
        <v>492</v>
      </c>
      <c r="F56" s="13"/>
      <c r="G56" s="89" t="s">
        <v>144</v>
      </c>
      <c r="H56" s="88">
        <v>57.35</v>
      </c>
      <c r="I56" s="88"/>
      <c r="J56" s="87">
        <v>103</v>
      </c>
      <c r="K56" s="87"/>
      <c r="L56" s="86" t="s">
        <v>786</v>
      </c>
      <c r="M56" s="85" t="str">
        <f t="shared" si="1"/>
        <v/>
      </c>
      <c r="N56" s="84"/>
    </row>
    <row r="57" spans="1:14" x14ac:dyDescent="0.25">
      <c r="A57" s="83" t="s">
        <v>785</v>
      </c>
      <c r="B57" s="90" t="s">
        <v>223</v>
      </c>
      <c r="C57" s="86" t="s">
        <v>784</v>
      </c>
      <c r="D57" s="86" t="s">
        <v>15</v>
      </c>
      <c r="E57" s="86" t="s">
        <v>507</v>
      </c>
      <c r="F57" s="13" t="s">
        <v>244</v>
      </c>
      <c r="G57" s="89" t="s">
        <v>144</v>
      </c>
      <c r="H57" s="88">
        <v>34</v>
      </c>
      <c r="I57" s="88"/>
      <c r="J57" s="87">
        <v>239</v>
      </c>
      <c r="K57" s="87"/>
      <c r="L57" s="86" t="s">
        <v>783</v>
      </c>
      <c r="M57" s="85" t="str">
        <f t="shared" si="1"/>
        <v/>
      </c>
      <c r="N57" s="84"/>
    </row>
    <row r="58" spans="1:14" x14ac:dyDescent="0.25">
      <c r="A58" s="83" t="s">
        <v>782</v>
      </c>
      <c r="B58" s="90" t="s">
        <v>224</v>
      </c>
      <c r="C58" s="86" t="s">
        <v>781</v>
      </c>
      <c r="D58" s="86" t="s">
        <v>15</v>
      </c>
      <c r="E58" s="86" t="s">
        <v>492</v>
      </c>
      <c r="F58" s="13" t="s">
        <v>244</v>
      </c>
      <c r="G58" s="89" t="s">
        <v>150</v>
      </c>
      <c r="H58" s="88">
        <v>57.35</v>
      </c>
      <c r="I58" s="88"/>
      <c r="J58" s="87">
        <v>209</v>
      </c>
      <c r="K58" s="87"/>
      <c r="L58" s="86" t="s">
        <v>780</v>
      </c>
      <c r="M58" s="85" t="str">
        <f t="shared" si="1"/>
        <v/>
      </c>
      <c r="N58" s="84"/>
    </row>
    <row r="59" spans="1:14" x14ac:dyDescent="0.25">
      <c r="A59" s="83" t="s">
        <v>779</v>
      </c>
      <c r="B59" s="90" t="s">
        <v>226</v>
      </c>
      <c r="C59" s="86" t="s">
        <v>778</v>
      </c>
      <c r="D59" s="86" t="s">
        <v>15</v>
      </c>
      <c r="E59" s="86" t="s">
        <v>507</v>
      </c>
      <c r="F59" s="13"/>
      <c r="G59" s="89" t="s">
        <v>196</v>
      </c>
      <c r="H59" s="88">
        <v>34</v>
      </c>
      <c r="I59" s="88"/>
      <c r="J59" s="87">
        <v>46</v>
      </c>
      <c r="K59" s="87"/>
      <c r="L59" s="86" t="s">
        <v>777</v>
      </c>
      <c r="M59" s="85" t="str">
        <f t="shared" si="1"/>
        <v/>
      </c>
      <c r="N59" s="84"/>
    </row>
    <row r="60" spans="1:14" ht="15.75" x14ac:dyDescent="0.25">
      <c r="A60" s="83" t="s">
        <v>776</v>
      </c>
      <c r="B60" s="90" t="s">
        <v>225</v>
      </c>
      <c r="C60" s="86" t="s">
        <v>775</v>
      </c>
      <c r="D60" s="86" t="s">
        <v>15</v>
      </c>
      <c r="E60" s="86" t="s">
        <v>507</v>
      </c>
      <c r="F60" s="50"/>
      <c r="G60" s="89" t="s">
        <v>147</v>
      </c>
      <c r="H60" s="88">
        <v>34</v>
      </c>
      <c r="I60" s="88"/>
      <c r="J60" s="87">
        <v>153</v>
      </c>
      <c r="K60" s="87"/>
      <c r="L60" s="86" t="s">
        <v>774</v>
      </c>
      <c r="M60" s="85" t="str">
        <f t="shared" si="1"/>
        <v/>
      </c>
      <c r="N60" s="84"/>
    </row>
    <row r="61" spans="1:14" x14ac:dyDescent="0.25">
      <c r="A61" s="83" t="s">
        <v>773</v>
      </c>
      <c r="B61" s="90" t="s">
        <v>222</v>
      </c>
      <c r="C61" s="86" t="s">
        <v>772</v>
      </c>
      <c r="D61" s="86" t="s">
        <v>15</v>
      </c>
      <c r="E61" s="86" t="s">
        <v>507</v>
      </c>
      <c r="F61" s="13"/>
      <c r="G61" s="89" t="s">
        <v>144</v>
      </c>
      <c r="H61" s="88">
        <v>34</v>
      </c>
      <c r="I61" s="88"/>
      <c r="J61" s="87">
        <v>7</v>
      </c>
      <c r="K61" s="87"/>
      <c r="L61" s="86" t="s">
        <v>771</v>
      </c>
      <c r="M61" s="85" t="str">
        <f t="shared" si="1"/>
        <v/>
      </c>
      <c r="N61" s="84"/>
    </row>
    <row r="62" spans="1:14" ht="15.75" x14ac:dyDescent="0.25">
      <c r="A62" s="83" t="s">
        <v>770</v>
      </c>
      <c r="B62" s="90" t="s">
        <v>769</v>
      </c>
      <c r="C62" s="86" t="s">
        <v>768</v>
      </c>
      <c r="D62" s="86" t="s">
        <v>15</v>
      </c>
      <c r="E62" s="86" t="s">
        <v>507</v>
      </c>
      <c r="F62" s="50"/>
      <c r="G62" s="89" t="s">
        <v>147</v>
      </c>
      <c r="H62" s="88">
        <v>34</v>
      </c>
      <c r="I62" s="88"/>
      <c r="J62" s="87">
        <v>52</v>
      </c>
      <c r="K62" s="87"/>
      <c r="L62" s="86" t="s">
        <v>767</v>
      </c>
      <c r="M62" s="85" t="str">
        <f t="shared" si="1"/>
        <v/>
      </c>
      <c r="N62" s="84"/>
    </row>
    <row r="63" spans="1:14" x14ac:dyDescent="0.25">
      <c r="A63" s="83" t="s">
        <v>766</v>
      </c>
      <c r="B63" s="90" t="s">
        <v>235</v>
      </c>
      <c r="C63" s="86" t="s">
        <v>763</v>
      </c>
      <c r="D63" s="86" t="s">
        <v>15</v>
      </c>
      <c r="E63" s="86" t="s">
        <v>492</v>
      </c>
      <c r="F63" s="13"/>
      <c r="G63" s="89" t="s">
        <v>144</v>
      </c>
      <c r="H63" s="88">
        <v>57.35</v>
      </c>
      <c r="I63" s="88"/>
      <c r="J63" s="87">
        <v>71</v>
      </c>
      <c r="K63" s="87"/>
      <c r="L63" s="86" t="s">
        <v>765</v>
      </c>
      <c r="M63" s="85" t="str">
        <f t="shared" si="1"/>
        <v/>
      </c>
      <c r="N63" s="84"/>
    </row>
    <row r="64" spans="1:14" ht="15.75" thickBot="1" x14ac:dyDescent="0.3">
      <c r="A64" s="83" t="s">
        <v>764</v>
      </c>
      <c r="B64" s="82" t="s">
        <v>235</v>
      </c>
      <c r="C64" s="78" t="s">
        <v>763</v>
      </c>
      <c r="D64" s="78" t="s">
        <v>15</v>
      </c>
      <c r="E64" s="78" t="s">
        <v>507</v>
      </c>
      <c r="F64" s="58"/>
      <c r="G64" s="81" t="s">
        <v>144</v>
      </c>
      <c r="H64" s="80">
        <v>34</v>
      </c>
      <c r="I64" s="80"/>
      <c r="J64" s="79">
        <v>4</v>
      </c>
      <c r="K64" s="79"/>
      <c r="L64" s="78" t="s">
        <v>762</v>
      </c>
      <c r="M64" s="77" t="str">
        <f t="shared" si="1"/>
        <v/>
      </c>
      <c r="N64" s="76"/>
    </row>
  </sheetData>
  <autoFilter ref="B8:N64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AF07C3FA-F3B3-42B5-B5CE-B6643CD0686E}"/>
    <hyperlink ref="D3" r:id="rId2" display="mailto:richb@jfschmidt.com?subject=Vigor%20Liner%20Availability" xr:uid="{629FCD64-42C5-49D4-ADF5-7FD7E8FB975A}"/>
    <hyperlink ref="D3:H3" r:id="rId3" display="Sam Barkley - SamB@jfschmidt.com" xr:uid="{3DDEF614-A2F5-4486-877A-4956C27478BB}"/>
    <hyperlink ref="D5:G5" r:id="rId4" display="Brian Mumm - Brianm@jfschmidt.com" xr:uid="{7CF7F35B-2795-4A48-BFE9-97C06FB7BD0B}"/>
    <hyperlink ref="D5" r:id="rId5" display="mailto:brianm@jfschmidt.com" xr:uid="{F949C697-4284-4142-BC72-75263D0F8A87}"/>
    <hyperlink ref="D6:G6" r:id="rId6" display="Cathie Bown - Cathieb@jfschmidt.com" xr:uid="{15CE86CD-BDB1-4CAE-8ADD-C9F21FE8F0E1}"/>
    <hyperlink ref="D4:G4" r:id="rId7" display="Jessica Hutchings - Jessicah@jfschmidt.com" xr:uid="{B10D24C4-2516-49A4-9AA3-63102507694A}"/>
    <hyperlink ref="L3:N3" r:id="rId8" display="Click Here for current Stock Availability" xr:uid="{B8979C71-7228-4C1F-8534-B0B26E71C31F}"/>
    <hyperlink ref="F10" r:id="rId9" xr:uid="{06B0D965-CFA1-47B7-9461-BB78F0A39CD0}"/>
    <hyperlink ref="F11" r:id="rId10" xr:uid="{7FA12ECF-339F-4650-B385-41C766606F0E}"/>
    <hyperlink ref="F12" r:id="rId11" xr:uid="{8127E601-F69A-43BD-9CA8-007DD29D73C4}"/>
    <hyperlink ref="F13" r:id="rId12" xr:uid="{973CECC2-F168-4E56-92B7-56D59E260316}"/>
    <hyperlink ref="F14" r:id="rId13" xr:uid="{F33B5AB0-7473-4F8F-A3A8-0EE03EADC1E4}"/>
    <hyperlink ref="F15" r:id="rId14" xr:uid="{2FF6EBA3-FB29-4DF9-9304-82A4EF43D941}"/>
    <hyperlink ref="F16" r:id="rId15" xr:uid="{5E93FAFA-CD79-471E-A660-ECB8A662BA2C}"/>
    <hyperlink ref="F17" r:id="rId16" xr:uid="{B6F44F20-1120-41D2-A87D-154028847126}"/>
    <hyperlink ref="F18" r:id="rId17" xr:uid="{4CA2B9BB-D90C-464A-9CD2-38F3BDA8666A}"/>
    <hyperlink ref="F19" r:id="rId18" xr:uid="{F0330D21-72F0-4786-AB8F-5E1A96A6032F}"/>
    <hyperlink ref="F20" r:id="rId19" xr:uid="{57B7A4D0-D362-4D10-A7C1-735733B2F6EC}"/>
    <hyperlink ref="F21" r:id="rId20" xr:uid="{358C4973-5A0E-4CA0-BE52-CD89D7AC6829}"/>
    <hyperlink ref="F22" r:id="rId21" xr:uid="{0E0C1CB8-DC00-4655-89AF-616206E9C36A}"/>
    <hyperlink ref="F23" r:id="rId22" xr:uid="{B20D67A8-C45F-44FE-A9C0-336C8A8F12E0}"/>
    <hyperlink ref="F24" r:id="rId23" xr:uid="{3E5CD3A1-9984-4B56-9646-9F8A92D9F2B2}"/>
    <hyperlink ref="F25" r:id="rId24" xr:uid="{56370DCB-F063-4ADD-90AF-D6469024B75C}"/>
    <hyperlink ref="F26" r:id="rId25" xr:uid="{C42DF741-E2C9-4363-AC84-0F810375705B}"/>
    <hyperlink ref="F27" r:id="rId26" xr:uid="{CE71C28C-8537-402F-839D-D79CF630199A}"/>
    <hyperlink ref="F28" r:id="rId27" xr:uid="{C0C783C7-5DEB-4F31-9E63-D99F7D2DC986}"/>
    <hyperlink ref="F29" r:id="rId28" xr:uid="{3B5439B2-2AAA-4451-80EA-B5EBB40F5A75}"/>
    <hyperlink ref="F30" r:id="rId29" xr:uid="{29078C56-7806-4A5C-9970-9E798B27A981}"/>
    <hyperlink ref="F31" r:id="rId30" xr:uid="{7771683E-2B36-4DA4-9C34-6D3F9F96DA8F}"/>
    <hyperlink ref="F32" r:id="rId31" xr:uid="{8B2A30AB-6648-48F1-929F-94F256F0E4DB}"/>
    <hyperlink ref="F33" r:id="rId32" xr:uid="{56C912BA-33FA-49FE-B5FD-4BEEF7296C51}"/>
    <hyperlink ref="F35" r:id="rId33" xr:uid="{18C2E015-3707-4053-86EC-282E7D535900}"/>
    <hyperlink ref="F36" r:id="rId34" xr:uid="{0B571ACA-D61D-4C2F-9F33-A676BBE82F40}"/>
    <hyperlink ref="F37" r:id="rId35" xr:uid="{948C9BCD-6BBD-41FA-86FB-8624134DEDBB}"/>
    <hyperlink ref="F38" r:id="rId36" xr:uid="{850D3E22-4242-4DAB-818C-A3C6C8B94758}"/>
    <hyperlink ref="F40" r:id="rId37" xr:uid="{AFD575B3-71F4-486F-A20F-9DDC2D8AD172}"/>
    <hyperlink ref="F41" r:id="rId38" xr:uid="{E64625D1-2CDF-4145-955B-AA7E00A10934}"/>
    <hyperlink ref="F42" r:id="rId39" xr:uid="{4175A6AA-A190-411F-8B4B-E42C15E74DC7}"/>
    <hyperlink ref="F43" r:id="rId40" xr:uid="{C4DE804B-4F6E-4EE4-84C0-63CD1980B444}"/>
    <hyperlink ref="F45" r:id="rId41" xr:uid="{63549DC4-B72B-4436-9A47-D275BA533C3A}"/>
    <hyperlink ref="F46" r:id="rId42" xr:uid="{5D4BBE5F-AC4B-4F8F-8CC3-EE0C169205D1}"/>
    <hyperlink ref="F47" r:id="rId43" xr:uid="{A446B323-3FA9-43F3-ABAB-B4F492F50077}"/>
    <hyperlink ref="F48" r:id="rId44" xr:uid="{8C1A841F-7878-4003-811D-EE8A4E7283CB}"/>
    <hyperlink ref="F49" r:id="rId45" xr:uid="{3154DB3E-03DF-4A84-962B-0FD865C9FF4F}"/>
    <hyperlink ref="F50" r:id="rId46" xr:uid="{AC51FF61-0CF1-478B-BD9E-3CFA5564923A}"/>
    <hyperlink ref="F51" r:id="rId47" xr:uid="{7B76F4E2-14DC-4F61-A9E6-9F22C72CAA0D}"/>
    <hyperlink ref="F52" r:id="rId48" xr:uid="{1DACE38A-9DF7-4FE3-A981-C8C0FA938D71}"/>
    <hyperlink ref="F53" r:id="rId49" xr:uid="{2D1494F5-2F5F-4758-82DC-4C643391D895}"/>
    <hyperlink ref="F54" r:id="rId50" xr:uid="{41D0EDA7-6D96-44E6-B2F1-863C9822C04F}"/>
    <hyperlink ref="F57" r:id="rId51" xr:uid="{DAFFF9AC-8EC1-4CE3-ACEA-277C22690ACF}"/>
    <hyperlink ref="F58" r:id="rId52" xr:uid="{3DE91C0E-04A5-45AF-BF9A-9064FA2E09C0}"/>
  </hyperlinks>
  <printOptions horizontalCentered="1"/>
  <pageMargins left="0.25" right="0.25" top="0.35" bottom="0.5" header="0.3" footer="0.3"/>
  <pageSetup scale="62" fitToHeight="0" orientation="landscape" r:id="rId53"/>
  <headerFooter>
    <oddFooter>Page &amp;P of &amp;N</oddFooter>
  </headerFooter>
  <ignoredErrors>
    <ignoredError sqref="L9:L64" numberStoredAsText="1"/>
  </ignoredErrors>
  <drawing r:id="rId5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FABA-A639-48E8-A651-DB19003B4FEF}">
  <sheetPr>
    <tabColor rgb="FFFF0000"/>
    <pageSetUpPr fitToPage="1"/>
  </sheetPr>
  <dimension ref="A1:N163"/>
  <sheetViews>
    <sheetView showGridLines="0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defaultColWidth="20.28515625" defaultRowHeight="15" x14ac:dyDescent="0.25"/>
  <cols>
    <col min="1" max="1" width="13.28515625" style="71" hidden="1" customWidth="1"/>
    <col min="2" max="2" width="39.28515625" style="71" bestFit="1" customWidth="1"/>
    <col min="3" max="3" width="33.85546875" style="71" customWidth="1"/>
    <col min="4" max="4" width="19.5703125" style="71" bestFit="1" customWidth="1"/>
    <col min="5" max="5" width="10.42578125" style="71" customWidth="1"/>
    <col min="6" max="6" width="10.42578125" style="71" bestFit="1" customWidth="1"/>
    <col min="7" max="7" width="17" style="404" bestFit="1" customWidth="1"/>
    <col min="8" max="8" width="16.140625" style="404" bestFit="1" customWidth="1"/>
    <col min="9" max="9" width="10.7109375" style="404" bestFit="1" customWidth="1"/>
    <col min="10" max="10" width="12.28515625" style="404" bestFit="1" customWidth="1"/>
    <col min="11" max="11" width="15.5703125" style="403" customWidth="1"/>
    <col min="12" max="12" width="13.140625" style="72" bestFit="1" customWidth="1"/>
    <col min="13" max="16384" width="20.28515625" style="71"/>
  </cols>
  <sheetData>
    <row r="1" spans="1:14" s="461" customFormat="1" ht="41.25" customHeight="1" x14ac:dyDescent="0.75">
      <c r="C1" s="470" t="s">
        <v>6715</v>
      </c>
      <c r="D1" s="469"/>
      <c r="E1" s="120"/>
      <c r="F1" s="120"/>
      <c r="G1" s="120"/>
      <c r="H1" s="120"/>
      <c r="I1" s="71"/>
      <c r="J1" s="71"/>
      <c r="K1" s="468" t="s">
        <v>2461</v>
      </c>
      <c r="L1" s="467"/>
      <c r="M1" s="466"/>
      <c r="N1" s="466"/>
    </row>
    <row r="2" spans="1:14" s="461" customFormat="1" ht="28.5" customHeight="1" x14ac:dyDescent="0.25">
      <c r="C2" s="465"/>
      <c r="D2" s="464"/>
      <c r="E2" s="402"/>
      <c r="F2" s="402"/>
      <c r="G2" s="401"/>
      <c r="H2" s="463"/>
      <c r="I2" s="462"/>
      <c r="J2" s="462"/>
      <c r="K2" s="462"/>
      <c r="L2" s="462"/>
    </row>
    <row r="3" spans="1:14" s="445" customFormat="1" ht="13.5" customHeight="1" x14ac:dyDescent="0.25">
      <c r="B3" s="445" t="s">
        <v>0</v>
      </c>
      <c r="E3" s="460" t="s">
        <v>239</v>
      </c>
      <c r="F3" s="460"/>
      <c r="G3" s="460"/>
      <c r="H3" s="455"/>
      <c r="I3" s="459" t="s">
        <v>3</v>
      </c>
      <c r="J3" s="459"/>
      <c r="K3" s="459"/>
      <c r="L3" s="459"/>
    </row>
    <row r="4" spans="1:14" s="445" customFormat="1" x14ac:dyDescent="0.25">
      <c r="B4" s="445" t="s">
        <v>1</v>
      </c>
      <c r="E4" s="453" t="s">
        <v>6714</v>
      </c>
      <c r="F4" s="453"/>
      <c r="G4" s="452"/>
      <c r="H4" s="458"/>
      <c r="I4" s="455"/>
      <c r="J4" s="455"/>
      <c r="K4" s="454"/>
      <c r="L4" s="446"/>
    </row>
    <row r="5" spans="1:14" s="445" customFormat="1" ht="15.75" thickBot="1" x14ac:dyDescent="0.3">
      <c r="B5" s="445" t="s">
        <v>2</v>
      </c>
      <c r="E5" s="457" t="s">
        <v>6713</v>
      </c>
      <c r="F5" s="457"/>
      <c r="G5" s="456"/>
      <c r="H5" s="447"/>
      <c r="I5" s="455"/>
      <c r="J5" s="455"/>
      <c r="K5" s="454"/>
      <c r="L5" s="446"/>
    </row>
    <row r="6" spans="1:14" s="445" customFormat="1" ht="17.25" customHeight="1" thickTop="1" thickBot="1" x14ac:dyDescent="0.3">
      <c r="B6" s="451" t="s">
        <v>5</v>
      </c>
      <c r="E6" s="453" t="s">
        <v>6712</v>
      </c>
      <c r="F6" s="453"/>
      <c r="G6" s="452"/>
      <c r="H6" s="447"/>
      <c r="K6" s="261" t="s">
        <v>4</v>
      </c>
      <c r="L6" s="446"/>
    </row>
    <row r="7" spans="1:14" s="445" customFormat="1" ht="17.25" thickTop="1" thickBot="1" x14ac:dyDescent="0.3">
      <c r="A7" s="450"/>
      <c r="B7" s="451"/>
      <c r="C7" s="450"/>
      <c r="D7" s="450"/>
      <c r="E7" s="449" t="s">
        <v>6711</v>
      </c>
      <c r="F7" s="448"/>
      <c r="G7" s="448"/>
      <c r="H7" s="447"/>
      <c r="K7" s="261"/>
      <c r="L7" s="446"/>
    </row>
    <row r="8" spans="1:14" ht="16.5" customHeight="1" thickTop="1" thickBot="1" x14ac:dyDescent="0.3">
      <c r="E8" s="323"/>
      <c r="F8" s="444"/>
      <c r="G8" s="296"/>
      <c r="K8" s="110">
        <v>0</v>
      </c>
    </row>
    <row r="9" spans="1:14" s="114" customFormat="1" ht="15" customHeight="1" thickBot="1" x14ac:dyDescent="0.3">
      <c r="A9" s="443" t="s">
        <v>6</v>
      </c>
      <c r="B9" s="442" t="s">
        <v>7</v>
      </c>
      <c r="C9" s="441" t="s">
        <v>8</v>
      </c>
      <c r="D9" s="441" t="s">
        <v>9</v>
      </c>
      <c r="E9" s="390" t="s">
        <v>10</v>
      </c>
      <c r="F9" s="440" t="s">
        <v>11</v>
      </c>
      <c r="G9" s="439" t="s">
        <v>6241</v>
      </c>
      <c r="H9" s="439" t="s">
        <v>6240</v>
      </c>
      <c r="I9" s="438" t="s">
        <v>12</v>
      </c>
      <c r="J9" s="390" t="s">
        <v>6239</v>
      </c>
      <c r="K9" s="138" t="s">
        <v>13</v>
      </c>
      <c r="L9" s="437" t="s">
        <v>14</v>
      </c>
    </row>
    <row r="10" spans="1:14" s="426" customFormat="1" ht="15" customHeight="1" x14ac:dyDescent="0.25">
      <c r="A10" s="436" t="s">
        <v>6710</v>
      </c>
      <c r="B10" s="435" t="s">
        <v>54</v>
      </c>
      <c r="C10" s="434" t="s">
        <v>3311</v>
      </c>
      <c r="D10" s="434" t="s">
        <v>15</v>
      </c>
      <c r="E10" s="433" t="s">
        <v>3625</v>
      </c>
      <c r="F10" s="431" t="s">
        <v>16</v>
      </c>
      <c r="G10" s="431">
        <v>87.05</v>
      </c>
      <c r="H10" s="431">
        <v>74</v>
      </c>
      <c r="I10" s="431"/>
      <c r="J10" s="432">
        <v>165</v>
      </c>
      <c r="K10" s="431" t="str">
        <f>IF(L10="","",IF(L10&lt;50,G10-($K$8*G10),IF(L10&gt;=50,H10-($K$8*H10))))</f>
        <v/>
      </c>
      <c r="L10" s="430"/>
    </row>
    <row r="11" spans="1:14" s="426" customFormat="1" ht="15" customHeight="1" x14ac:dyDescent="0.25">
      <c r="A11" s="425" t="s">
        <v>6709</v>
      </c>
      <c r="B11" s="424" t="s">
        <v>54</v>
      </c>
      <c r="C11" s="423" t="s">
        <v>3311</v>
      </c>
      <c r="D11" s="423" t="s">
        <v>15</v>
      </c>
      <c r="E11" s="422" t="s">
        <v>3623</v>
      </c>
      <c r="F11" s="427" t="s">
        <v>16</v>
      </c>
      <c r="G11" s="413">
        <v>77.099999999999994</v>
      </c>
      <c r="H11" s="413">
        <v>65.55</v>
      </c>
      <c r="I11" s="413"/>
      <c r="J11" s="421">
        <v>500</v>
      </c>
      <c r="K11" s="413" t="str">
        <f>IF(L11="","",IF(L11&lt;50,G11-($K$8*G11),IF(L11&gt;=50,H11-($K$8*H11))))</f>
        <v/>
      </c>
      <c r="L11" s="420"/>
    </row>
    <row r="12" spans="1:14" s="426" customFormat="1" ht="15" customHeight="1" x14ac:dyDescent="0.25">
      <c r="A12" s="425" t="s">
        <v>6708</v>
      </c>
      <c r="B12" s="424" t="s">
        <v>54</v>
      </c>
      <c r="C12" s="423" t="s">
        <v>3311</v>
      </c>
      <c r="D12" s="423" t="s">
        <v>15</v>
      </c>
      <c r="E12" s="422" t="s">
        <v>3621</v>
      </c>
      <c r="F12" s="427" t="s">
        <v>16</v>
      </c>
      <c r="G12" s="413">
        <v>65.75</v>
      </c>
      <c r="H12" s="413">
        <v>55.9</v>
      </c>
      <c r="I12" s="413"/>
      <c r="J12" s="421">
        <v>226</v>
      </c>
      <c r="K12" s="413" t="str">
        <f>IF(L12="","",IF(L12&lt;50,G12-($K$8*G12),IF(L12&gt;=50,H12-($K$8*H12))))</f>
        <v/>
      </c>
      <c r="L12" s="420"/>
    </row>
    <row r="13" spans="1:14" s="426" customFormat="1" ht="15" customHeight="1" x14ac:dyDescent="0.25">
      <c r="A13" s="425" t="s">
        <v>6707</v>
      </c>
      <c r="B13" s="424" t="s">
        <v>55</v>
      </c>
      <c r="C13" s="423" t="s">
        <v>3306</v>
      </c>
      <c r="D13" s="423" t="s">
        <v>15</v>
      </c>
      <c r="E13" s="422" t="s">
        <v>3625</v>
      </c>
      <c r="F13" s="427" t="s">
        <v>16</v>
      </c>
      <c r="G13" s="413">
        <v>87.05</v>
      </c>
      <c r="H13" s="413">
        <v>74</v>
      </c>
      <c r="I13" s="413"/>
      <c r="J13" s="421">
        <v>51</v>
      </c>
      <c r="K13" s="413" t="str">
        <f>IF(L13="","",IF(L13&lt;50,G13-($K$8*G13),IF(L13&gt;=50,H13-($K$8*H13))))</f>
        <v/>
      </c>
      <c r="L13" s="420"/>
    </row>
    <row r="14" spans="1:14" s="426" customFormat="1" ht="15" customHeight="1" x14ac:dyDescent="0.25">
      <c r="A14" s="425" t="s">
        <v>6706</v>
      </c>
      <c r="B14" s="424" t="s">
        <v>55</v>
      </c>
      <c r="C14" s="423" t="s">
        <v>3306</v>
      </c>
      <c r="D14" s="423" t="s">
        <v>15</v>
      </c>
      <c r="E14" s="422" t="s">
        <v>3623</v>
      </c>
      <c r="F14" s="427" t="s">
        <v>16</v>
      </c>
      <c r="G14" s="413">
        <v>77.099999999999994</v>
      </c>
      <c r="H14" s="413">
        <v>65.55</v>
      </c>
      <c r="I14" s="413"/>
      <c r="J14" s="421">
        <v>500</v>
      </c>
      <c r="K14" s="413" t="str">
        <f>IF(L14="","",IF(L14&lt;50,G14-($K$8*G14),IF(L14&gt;=50,H14-($K$8*H14))))</f>
        <v/>
      </c>
      <c r="L14" s="420"/>
    </row>
    <row r="15" spans="1:14" s="426" customFormat="1" ht="15" customHeight="1" x14ac:dyDescent="0.25">
      <c r="A15" s="425" t="s">
        <v>6705</v>
      </c>
      <c r="B15" s="424" t="s">
        <v>55</v>
      </c>
      <c r="C15" s="423" t="s">
        <v>3306</v>
      </c>
      <c r="D15" s="423" t="s">
        <v>15</v>
      </c>
      <c r="E15" s="422" t="s">
        <v>3621</v>
      </c>
      <c r="F15" s="427" t="s">
        <v>16</v>
      </c>
      <c r="G15" s="413">
        <v>65.75</v>
      </c>
      <c r="H15" s="413">
        <v>55.9</v>
      </c>
      <c r="I15" s="413"/>
      <c r="J15" s="421">
        <v>97</v>
      </c>
      <c r="K15" s="413" t="str">
        <f>IF(L15="","",IF(L15&lt;50,G15-($K$8*G15),IF(L15&gt;=50,H15-($K$8*H15))))</f>
        <v/>
      </c>
      <c r="L15" s="420"/>
    </row>
    <row r="16" spans="1:14" s="426" customFormat="1" ht="15" customHeight="1" x14ac:dyDescent="0.25">
      <c r="A16" s="425" t="s">
        <v>6704</v>
      </c>
      <c r="B16" s="424" t="s">
        <v>3272</v>
      </c>
      <c r="C16" s="423" t="s">
        <v>3271</v>
      </c>
      <c r="D16" s="423" t="s">
        <v>15</v>
      </c>
      <c r="E16" s="422" t="s">
        <v>3712</v>
      </c>
      <c r="F16" s="427" t="s">
        <v>19</v>
      </c>
      <c r="G16" s="413">
        <v>53.8</v>
      </c>
      <c r="H16" s="413">
        <v>45.75</v>
      </c>
      <c r="I16" s="413"/>
      <c r="J16" s="421">
        <v>74</v>
      </c>
      <c r="K16" s="413" t="str">
        <f>IF(L16="","",IF(L16&lt;50,G16-($K$8*G16),IF(L16&gt;=50,H16-($K$8*H16))))</f>
        <v/>
      </c>
      <c r="L16" s="420"/>
    </row>
    <row r="17" spans="1:12" s="426" customFormat="1" ht="15" customHeight="1" x14ac:dyDescent="0.25">
      <c r="A17" s="83" t="s">
        <v>6703</v>
      </c>
      <c r="B17" s="429" t="s">
        <v>3272</v>
      </c>
      <c r="C17" s="428" t="s">
        <v>3271</v>
      </c>
      <c r="D17" s="423" t="s">
        <v>15</v>
      </c>
      <c r="E17" s="422" t="s">
        <v>3621</v>
      </c>
      <c r="F17" s="427" t="s">
        <v>19</v>
      </c>
      <c r="G17" s="413">
        <v>53.45</v>
      </c>
      <c r="H17" s="413">
        <v>45.45</v>
      </c>
      <c r="I17" s="413"/>
      <c r="J17" s="421">
        <v>51</v>
      </c>
      <c r="K17" s="413" t="str">
        <f>IF(L17="","",IF(L17&lt;50,G17-($K$8*G17),IF(L17&gt;=50,H17-($K$8*H17))))</f>
        <v/>
      </c>
      <c r="L17" s="420"/>
    </row>
    <row r="18" spans="1:12" s="426" customFormat="1" ht="15" customHeight="1" x14ac:dyDescent="0.25">
      <c r="A18" s="83" t="s">
        <v>6702</v>
      </c>
      <c r="B18" s="429" t="s">
        <v>3272</v>
      </c>
      <c r="C18" s="428" t="s">
        <v>3271</v>
      </c>
      <c r="D18" s="423" t="s">
        <v>15</v>
      </c>
      <c r="E18" s="422" t="s">
        <v>3708</v>
      </c>
      <c r="F18" s="427" t="s">
        <v>19</v>
      </c>
      <c r="G18" s="413">
        <v>46.8</v>
      </c>
      <c r="H18" s="413">
        <v>39.799999999999997</v>
      </c>
      <c r="I18" s="413"/>
      <c r="J18" s="421">
        <v>74</v>
      </c>
      <c r="K18" s="413" t="str">
        <f>IF(L18="","",IF(L18&lt;50,G18-($K$8*G18),IF(L18&gt;=50,H18-($K$8*H18))))</f>
        <v/>
      </c>
      <c r="L18" s="420"/>
    </row>
    <row r="19" spans="1:12" s="426" customFormat="1" ht="15" customHeight="1" x14ac:dyDescent="0.25">
      <c r="A19" s="83" t="s">
        <v>6701</v>
      </c>
      <c r="B19" s="429" t="s">
        <v>3272</v>
      </c>
      <c r="C19" s="428" t="s">
        <v>3271</v>
      </c>
      <c r="D19" s="423" t="s">
        <v>15</v>
      </c>
      <c r="E19" s="422" t="s">
        <v>3619</v>
      </c>
      <c r="F19" s="427" t="s">
        <v>19</v>
      </c>
      <c r="G19" s="413">
        <v>47.4</v>
      </c>
      <c r="H19" s="413">
        <v>40.299999999999997</v>
      </c>
      <c r="I19" s="413"/>
      <c r="J19" s="421">
        <v>11</v>
      </c>
      <c r="K19" s="413" t="str">
        <f>IF(L19="","",IF(L19&lt;50,G19-($K$8*G19),IF(L19&gt;=50,H19-($K$8*H19))))</f>
        <v/>
      </c>
      <c r="L19" s="420"/>
    </row>
    <row r="20" spans="1:12" s="426" customFormat="1" ht="15" customHeight="1" x14ac:dyDescent="0.25">
      <c r="A20" s="83" t="s">
        <v>6700</v>
      </c>
      <c r="B20" s="429" t="s">
        <v>238</v>
      </c>
      <c r="C20" s="428" t="s">
        <v>6698</v>
      </c>
      <c r="D20" s="423" t="s">
        <v>15</v>
      </c>
      <c r="E20" s="422" t="s">
        <v>3619</v>
      </c>
      <c r="F20" s="427" t="s">
        <v>16</v>
      </c>
      <c r="G20" s="413">
        <v>58.5</v>
      </c>
      <c r="H20" s="413">
        <v>49.75</v>
      </c>
      <c r="I20" s="413"/>
      <c r="J20" s="421">
        <v>17</v>
      </c>
      <c r="K20" s="413" t="str">
        <f>IF(L20="","",IF(L20&lt;50,G20-($K$8*G20),IF(L20&gt;=50,H20-($K$8*H20))))</f>
        <v/>
      </c>
      <c r="L20" s="420"/>
    </row>
    <row r="21" spans="1:12" s="426" customFormat="1" ht="15.75" x14ac:dyDescent="0.25">
      <c r="A21" s="425" t="s">
        <v>6699</v>
      </c>
      <c r="B21" s="424" t="s">
        <v>238</v>
      </c>
      <c r="C21" s="423" t="s">
        <v>6698</v>
      </c>
      <c r="D21" s="423" t="s">
        <v>15</v>
      </c>
      <c r="E21" s="422" t="s">
        <v>3617</v>
      </c>
      <c r="F21" s="413" t="s">
        <v>16</v>
      </c>
      <c r="G21" s="413">
        <v>54.4</v>
      </c>
      <c r="H21" s="413">
        <v>46.25</v>
      </c>
      <c r="I21" s="413"/>
      <c r="J21" s="421">
        <v>7</v>
      </c>
      <c r="K21" s="413" t="str">
        <f>IF(L21="","",IF(L21&lt;50,G21-($K$8*G21),IF(L21&gt;=50,H21-($K$8*H21))))</f>
        <v/>
      </c>
      <c r="L21" s="420"/>
    </row>
    <row r="22" spans="1:12" s="426" customFormat="1" ht="15" customHeight="1" x14ac:dyDescent="0.25">
      <c r="A22" s="425" t="s">
        <v>6697</v>
      </c>
      <c r="B22" s="424" t="s">
        <v>1427</v>
      </c>
      <c r="C22" s="423" t="s">
        <v>6696</v>
      </c>
      <c r="D22" s="423" t="s">
        <v>15</v>
      </c>
      <c r="E22" s="422" t="s">
        <v>3619</v>
      </c>
      <c r="F22" s="413" t="s">
        <v>16</v>
      </c>
      <c r="G22" s="413">
        <v>58.5</v>
      </c>
      <c r="H22" s="413">
        <v>49.75</v>
      </c>
      <c r="I22" s="413"/>
      <c r="J22" s="421">
        <v>1</v>
      </c>
      <c r="K22" s="413" t="str">
        <f>IF(L22="","",IF(L22&lt;50,G22-($K$8*G22),IF(L22&gt;=50,H22-($K$8*H22))))</f>
        <v/>
      </c>
      <c r="L22" s="420"/>
    </row>
    <row r="23" spans="1:12" ht="15.75" x14ac:dyDescent="0.25">
      <c r="A23" s="425" t="s">
        <v>6695</v>
      </c>
      <c r="B23" s="424" t="s">
        <v>2316</v>
      </c>
      <c r="C23" s="423" t="s">
        <v>3150</v>
      </c>
      <c r="D23" s="423" t="s">
        <v>15</v>
      </c>
      <c r="E23" s="422" t="s">
        <v>3848</v>
      </c>
      <c r="F23" s="413" t="s">
        <v>16</v>
      </c>
      <c r="G23" s="413">
        <v>19.05</v>
      </c>
      <c r="H23" s="413">
        <v>16.2</v>
      </c>
      <c r="I23" s="413"/>
      <c r="J23" s="421">
        <v>6</v>
      </c>
      <c r="K23" s="413" t="str">
        <f>IF(L23="","",IF(L23&lt;50,G23-($K$8*G23),IF(L23&gt;=50,H23-($K$8*H23))))</f>
        <v/>
      </c>
      <c r="L23" s="420"/>
    </row>
    <row r="24" spans="1:12" ht="15.75" x14ac:dyDescent="0.25">
      <c r="A24" s="425" t="s">
        <v>6694</v>
      </c>
      <c r="B24" s="424" t="s">
        <v>6692</v>
      </c>
      <c r="C24" s="423" t="s">
        <v>6691</v>
      </c>
      <c r="D24" s="423" t="s">
        <v>15</v>
      </c>
      <c r="E24" s="422" t="s">
        <v>3623</v>
      </c>
      <c r="F24" s="413" t="s">
        <v>16</v>
      </c>
      <c r="G24" s="413">
        <v>75.349999999999994</v>
      </c>
      <c r="H24" s="413">
        <v>64.05</v>
      </c>
      <c r="I24" s="413"/>
      <c r="J24" s="421">
        <v>46</v>
      </c>
      <c r="K24" s="413" t="str">
        <f>IF(L24="","",IF(L24&lt;50,G24-($K$8*G24),IF(L24&gt;=50,H24-($K$8*H24))))</f>
        <v/>
      </c>
      <c r="L24" s="420"/>
    </row>
    <row r="25" spans="1:12" ht="15.75" x14ac:dyDescent="0.25">
      <c r="A25" s="425" t="s">
        <v>6693</v>
      </c>
      <c r="B25" s="424" t="s">
        <v>6692</v>
      </c>
      <c r="C25" s="423" t="s">
        <v>6691</v>
      </c>
      <c r="D25" s="423" t="s">
        <v>15</v>
      </c>
      <c r="E25" s="422" t="s">
        <v>3621</v>
      </c>
      <c r="F25" s="413" t="s">
        <v>16</v>
      </c>
      <c r="G25" s="413">
        <v>64.400000000000006</v>
      </c>
      <c r="H25" s="413">
        <v>54.75</v>
      </c>
      <c r="I25" s="413"/>
      <c r="J25" s="421">
        <v>146</v>
      </c>
      <c r="K25" s="413" t="str">
        <f>IF(L25="","",IF(L25&lt;50,G25-($K$8*G25),IF(L25&gt;=50,H25-($K$8*H25))))</f>
        <v/>
      </c>
      <c r="L25" s="420"/>
    </row>
    <row r="26" spans="1:12" ht="15.75" x14ac:dyDescent="0.25">
      <c r="A26" s="425" t="s">
        <v>6690</v>
      </c>
      <c r="B26" s="424" t="s">
        <v>5078</v>
      </c>
      <c r="C26" s="423" t="s">
        <v>5077</v>
      </c>
      <c r="D26" s="423" t="s">
        <v>15</v>
      </c>
      <c r="E26" s="422" t="s">
        <v>3619</v>
      </c>
      <c r="F26" s="413" t="s">
        <v>16</v>
      </c>
      <c r="G26" s="413">
        <v>52.7</v>
      </c>
      <c r="H26" s="413">
        <v>44.8</v>
      </c>
      <c r="I26" s="413"/>
      <c r="J26" s="421">
        <v>2</v>
      </c>
      <c r="K26" s="413" t="str">
        <f>IF(L26="","",IF(L26&lt;50,G26-($K$8*G26),IF(L26&gt;=50,H26-($K$8*H26))))</f>
        <v/>
      </c>
      <c r="L26" s="420"/>
    </row>
    <row r="27" spans="1:12" ht="15.75" x14ac:dyDescent="0.25">
      <c r="A27" s="425" t="s">
        <v>6689</v>
      </c>
      <c r="B27" s="424" t="s">
        <v>3122</v>
      </c>
      <c r="C27" s="423" t="s">
        <v>3121</v>
      </c>
      <c r="D27" s="423" t="s">
        <v>15</v>
      </c>
      <c r="E27" s="422" t="s">
        <v>3634</v>
      </c>
      <c r="F27" s="413" t="s">
        <v>16</v>
      </c>
      <c r="G27" s="413">
        <v>108.7</v>
      </c>
      <c r="H27" s="413">
        <v>92.4</v>
      </c>
      <c r="I27" s="413"/>
      <c r="J27" s="421">
        <v>11</v>
      </c>
      <c r="K27" s="413" t="str">
        <f>IF(L27="","",IF(L27&lt;50,G27-($K$8*G27),IF(L27&gt;=50,H27-($K$8*H27))))</f>
        <v/>
      </c>
      <c r="L27" s="420"/>
    </row>
    <row r="28" spans="1:12" ht="15.75" x14ac:dyDescent="0.25">
      <c r="A28" s="425" t="s">
        <v>6688</v>
      </c>
      <c r="B28" s="424" t="s">
        <v>3122</v>
      </c>
      <c r="C28" s="423" t="s">
        <v>3121</v>
      </c>
      <c r="D28" s="423" t="s">
        <v>15</v>
      </c>
      <c r="E28" s="422" t="s">
        <v>3627</v>
      </c>
      <c r="F28" s="413" t="s">
        <v>16</v>
      </c>
      <c r="G28" s="413">
        <v>99.35</v>
      </c>
      <c r="H28" s="413">
        <v>84.45</v>
      </c>
      <c r="I28" s="413"/>
      <c r="J28" s="421">
        <v>9</v>
      </c>
      <c r="K28" s="413" t="str">
        <f>IF(L28="","",IF(L28&lt;50,G28-($K$8*G28),IF(L28&gt;=50,H28-($K$8*H28))))</f>
        <v/>
      </c>
      <c r="L28" s="420"/>
    </row>
    <row r="29" spans="1:12" ht="15.75" x14ac:dyDescent="0.25">
      <c r="A29" s="425" t="s">
        <v>6687</v>
      </c>
      <c r="B29" s="424" t="s">
        <v>3122</v>
      </c>
      <c r="C29" s="423" t="s">
        <v>3121</v>
      </c>
      <c r="D29" s="423" t="s">
        <v>15</v>
      </c>
      <c r="E29" s="422" t="s">
        <v>3715</v>
      </c>
      <c r="F29" s="413" t="s">
        <v>16</v>
      </c>
      <c r="G29" s="413">
        <v>79.7</v>
      </c>
      <c r="H29" s="413">
        <v>67.75</v>
      </c>
      <c r="I29" s="413"/>
      <c r="J29" s="421">
        <v>4</v>
      </c>
      <c r="K29" s="413" t="str">
        <f>IF(L29="","",IF(L29&lt;50,G29-($K$8*G29),IF(L29&gt;=50,H29-($K$8*H29))))</f>
        <v/>
      </c>
      <c r="L29" s="420"/>
    </row>
    <row r="30" spans="1:12" ht="15.75" x14ac:dyDescent="0.25">
      <c r="A30" s="425" t="s">
        <v>6686</v>
      </c>
      <c r="B30" s="424" t="s">
        <v>3122</v>
      </c>
      <c r="C30" s="423" t="s">
        <v>3121</v>
      </c>
      <c r="D30" s="423" t="s">
        <v>15</v>
      </c>
      <c r="E30" s="422" t="s">
        <v>3623</v>
      </c>
      <c r="F30" s="413" t="s">
        <v>16</v>
      </c>
      <c r="G30" s="413">
        <v>83.4</v>
      </c>
      <c r="H30" s="413">
        <v>70.900000000000006</v>
      </c>
      <c r="I30" s="413"/>
      <c r="J30" s="421">
        <v>66</v>
      </c>
      <c r="K30" s="413" t="str">
        <f>IF(L30="","",IF(L30&lt;50,G30-($K$8*G30),IF(L30&gt;=50,H30-($K$8*H30))))</f>
        <v/>
      </c>
      <c r="L30" s="420"/>
    </row>
    <row r="31" spans="1:12" ht="15.75" x14ac:dyDescent="0.25">
      <c r="A31" s="425" t="s">
        <v>6685</v>
      </c>
      <c r="B31" s="424" t="s">
        <v>3122</v>
      </c>
      <c r="C31" s="423" t="s">
        <v>3121</v>
      </c>
      <c r="D31" s="423" t="s">
        <v>15</v>
      </c>
      <c r="E31" s="422" t="s">
        <v>3621</v>
      </c>
      <c r="F31" s="413" t="s">
        <v>16</v>
      </c>
      <c r="G31" s="413">
        <v>76.400000000000006</v>
      </c>
      <c r="H31" s="413">
        <v>64.95</v>
      </c>
      <c r="I31" s="413"/>
      <c r="J31" s="421">
        <v>20</v>
      </c>
      <c r="K31" s="413" t="str">
        <f>IF(L31="","",IF(L31&lt;50,G31-($K$8*G31),IF(L31&gt;=50,H31-($K$8*H31))))</f>
        <v/>
      </c>
      <c r="L31" s="420"/>
    </row>
    <row r="32" spans="1:12" ht="15.75" x14ac:dyDescent="0.25">
      <c r="A32" s="425" t="s">
        <v>6684</v>
      </c>
      <c r="B32" s="424" t="s">
        <v>3122</v>
      </c>
      <c r="C32" s="423" t="s">
        <v>3121</v>
      </c>
      <c r="D32" s="423" t="s">
        <v>15</v>
      </c>
      <c r="E32" s="422" t="s">
        <v>3681</v>
      </c>
      <c r="F32" s="413" t="s">
        <v>16</v>
      </c>
      <c r="G32" s="413">
        <v>79.349999999999994</v>
      </c>
      <c r="H32" s="413">
        <v>67.45</v>
      </c>
      <c r="I32" s="413"/>
      <c r="J32" s="421">
        <v>5</v>
      </c>
      <c r="K32" s="413" t="str">
        <f>IF(L32="","",IF(L32&lt;50,G32-($K$8*G32),IF(L32&gt;=50,H32-($K$8*H32))))</f>
        <v/>
      </c>
      <c r="L32" s="420"/>
    </row>
    <row r="33" spans="1:12" ht="15.75" x14ac:dyDescent="0.25">
      <c r="A33" s="425" t="s">
        <v>6683</v>
      </c>
      <c r="B33" s="424" t="s">
        <v>320</v>
      </c>
      <c r="C33" s="423" t="s">
        <v>6345</v>
      </c>
      <c r="D33" s="423" t="s">
        <v>2258</v>
      </c>
      <c r="E33" s="422" t="s">
        <v>3973</v>
      </c>
      <c r="F33" s="413" t="s">
        <v>20</v>
      </c>
      <c r="G33" s="413">
        <v>28.2</v>
      </c>
      <c r="H33" s="413">
        <v>24</v>
      </c>
      <c r="I33" s="413"/>
      <c r="J33" s="421">
        <v>14</v>
      </c>
      <c r="K33" s="413" t="str">
        <f>IF(L33="","",IF(L33&lt;50,G33-($K$8*G33),IF(L33&gt;=50,H33-($K$8*H33))))</f>
        <v/>
      </c>
      <c r="L33" s="420"/>
    </row>
    <row r="34" spans="1:12" ht="15.75" x14ac:dyDescent="0.25">
      <c r="A34" s="425" t="s">
        <v>6682</v>
      </c>
      <c r="B34" s="424" t="s">
        <v>6680</v>
      </c>
      <c r="C34" s="423" t="s">
        <v>6679</v>
      </c>
      <c r="D34" s="423" t="s">
        <v>15</v>
      </c>
      <c r="E34" s="422" t="s">
        <v>3621</v>
      </c>
      <c r="F34" s="413" t="s">
        <v>16</v>
      </c>
      <c r="G34" s="413">
        <v>61.1</v>
      </c>
      <c r="H34" s="413">
        <v>51.95</v>
      </c>
      <c r="I34" s="413"/>
      <c r="J34" s="421">
        <v>1</v>
      </c>
      <c r="K34" s="413" t="str">
        <f>IF(L34="","",IF(L34&lt;50,G34-($K$8*G34),IF(L34&gt;=50,H34-($K$8*H34))))</f>
        <v/>
      </c>
      <c r="L34" s="420"/>
    </row>
    <row r="35" spans="1:12" ht="15.75" x14ac:dyDescent="0.25">
      <c r="A35" s="425" t="s">
        <v>6681</v>
      </c>
      <c r="B35" s="424" t="s">
        <v>6680</v>
      </c>
      <c r="C35" s="423" t="s">
        <v>6679</v>
      </c>
      <c r="D35" s="423" t="s">
        <v>15</v>
      </c>
      <c r="E35" s="422" t="s">
        <v>3619</v>
      </c>
      <c r="F35" s="413" t="s">
        <v>16</v>
      </c>
      <c r="G35" s="413">
        <v>52.35</v>
      </c>
      <c r="H35" s="413">
        <v>44.5</v>
      </c>
      <c r="I35" s="413"/>
      <c r="J35" s="421">
        <v>1</v>
      </c>
      <c r="K35" s="413" t="str">
        <f>IF(L35="","",IF(L35&lt;50,G35-($K$8*G35),IF(L35&gt;=50,H35-($K$8*H35))))</f>
        <v/>
      </c>
      <c r="L35" s="420"/>
    </row>
    <row r="36" spans="1:12" ht="15.75" x14ac:dyDescent="0.25">
      <c r="A36" s="425" t="s">
        <v>6678</v>
      </c>
      <c r="B36" s="424" t="s">
        <v>3108</v>
      </c>
      <c r="C36" s="423" t="s">
        <v>3107</v>
      </c>
      <c r="D36" s="423" t="s">
        <v>2258</v>
      </c>
      <c r="E36" s="422" t="s">
        <v>2709</v>
      </c>
      <c r="F36" s="413" t="s">
        <v>19</v>
      </c>
      <c r="G36" s="413">
        <v>44.7</v>
      </c>
      <c r="H36" s="413">
        <v>38</v>
      </c>
      <c r="I36" s="413">
        <v>2</v>
      </c>
      <c r="J36" s="421">
        <v>226</v>
      </c>
      <c r="K36" s="413" t="str">
        <f>IF(L36="","",IF(L36&lt;50,G36-($K$8*G36),IF(L36&gt;=50,H36-($K$8*H36))))</f>
        <v/>
      </c>
      <c r="L36" s="420"/>
    </row>
    <row r="37" spans="1:12" ht="15.75" x14ac:dyDescent="0.25">
      <c r="A37" s="425" t="s">
        <v>6677</v>
      </c>
      <c r="B37" s="424" t="s">
        <v>3056</v>
      </c>
      <c r="C37" s="423" t="s">
        <v>3055</v>
      </c>
      <c r="D37" s="423" t="s">
        <v>15</v>
      </c>
      <c r="E37" s="422" t="s">
        <v>3621</v>
      </c>
      <c r="F37" s="413" t="s">
        <v>16</v>
      </c>
      <c r="G37" s="413">
        <v>51.9</v>
      </c>
      <c r="H37" s="413">
        <v>44.15</v>
      </c>
      <c r="I37" s="413"/>
      <c r="J37" s="421">
        <v>63</v>
      </c>
      <c r="K37" s="413" t="str">
        <f>IF(L37="","",IF(L37&lt;50,G37-($K$8*G37),IF(L37&gt;=50,H37-($K$8*H37))))</f>
        <v/>
      </c>
      <c r="L37" s="420"/>
    </row>
    <row r="38" spans="1:12" ht="15.75" x14ac:dyDescent="0.25">
      <c r="A38" s="425" t="s">
        <v>6676</v>
      </c>
      <c r="B38" s="424" t="s">
        <v>3056</v>
      </c>
      <c r="C38" s="423" t="s">
        <v>3055</v>
      </c>
      <c r="D38" s="423" t="s">
        <v>15</v>
      </c>
      <c r="E38" s="422" t="s">
        <v>3619</v>
      </c>
      <c r="F38" s="413" t="s">
        <v>16</v>
      </c>
      <c r="G38" s="413">
        <v>40</v>
      </c>
      <c r="H38" s="413">
        <v>34</v>
      </c>
      <c r="I38" s="413"/>
      <c r="J38" s="421">
        <v>500</v>
      </c>
      <c r="K38" s="413" t="str">
        <f>IF(L38="","",IF(L38&lt;50,G38-($K$8*G38),IF(L38&gt;=50,H38-($K$8*H38))))</f>
        <v/>
      </c>
      <c r="L38" s="420"/>
    </row>
    <row r="39" spans="1:12" ht="15.75" x14ac:dyDescent="0.25">
      <c r="A39" s="425" t="s">
        <v>6675</v>
      </c>
      <c r="B39" s="424" t="s">
        <v>3056</v>
      </c>
      <c r="C39" s="423" t="s">
        <v>3055</v>
      </c>
      <c r="D39" s="423" t="s">
        <v>15</v>
      </c>
      <c r="E39" s="422" t="s">
        <v>3617</v>
      </c>
      <c r="F39" s="413" t="s">
        <v>16</v>
      </c>
      <c r="G39" s="413">
        <v>34.75</v>
      </c>
      <c r="H39" s="413">
        <v>29.55</v>
      </c>
      <c r="I39" s="413"/>
      <c r="J39" s="421">
        <v>500</v>
      </c>
      <c r="K39" s="413" t="str">
        <f>IF(L39="","",IF(L39&lt;50,G39-($K$8*G39),IF(L39&gt;=50,H39-($K$8*H39))))</f>
        <v/>
      </c>
      <c r="L39" s="420"/>
    </row>
    <row r="40" spans="1:12" ht="15.75" x14ac:dyDescent="0.25">
      <c r="A40" s="425" t="s">
        <v>6674</v>
      </c>
      <c r="B40" s="424" t="s">
        <v>3056</v>
      </c>
      <c r="C40" s="423" t="s">
        <v>3055</v>
      </c>
      <c r="D40" s="423" t="s">
        <v>15</v>
      </c>
      <c r="E40" s="422" t="s">
        <v>3952</v>
      </c>
      <c r="F40" s="413" t="s">
        <v>16</v>
      </c>
      <c r="G40" s="413">
        <v>30.85</v>
      </c>
      <c r="H40" s="413">
        <v>26.25</v>
      </c>
      <c r="I40" s="413"/>
      <c r="J40" s="421">
        <v>72</v>
      </c>
      <c r="K40" s="413" t="str">
        <f>IF(L40="","",IF(L40&lt;50,G40-($K$8*G40),IF(L40&gt;=50,H40-($K$8*H40))))</f>
        <v/>
      </c>
      <c r="L40" s="420"/>
    </row>
    <row r="41" spans="1:12" ht="15.75" x14ac:dyDescent="0.25">
      <c r="A41" s="425" t="s">
        <v>6673</v>
      </c>
      <c r="B41" s="424" t="s">
        <v>3056</v>
      </c>
      <c r="C41" s="423" t="s">
        <v>3055</v>
      </c>
      <c r="D41" s="423" t="s">
        <v>15</v>
      </c>
      <c r="E41" s="422" t="s">
        <v>3952</v>
      </c>
      <c r="F41" s="413" t="s">
        <v>16</v>
      </c>
      <c r="G41" s="413">
        <v>30.85</v>
      </c>
      <c r="H41" s="413">
        <v>26.25</v>
      </c>
      <c r="I41" s="413"/>
      <c r="J41" s="421">
        <v>299</v>
      </c>
      <c r="K41" s="413" t="str">
        <f>IF(L41="","",IF(L41&lt;50,G41-($K$8*G41),IF(L41&gt;=50,H41-($K$8*H41))))</f>
        <v/>
      </c>
      <c r="L41" s="420"/>
    </row>
    <row r="42" spans="1:12" ht="15.75" x14ac:dyDescent="0.25">
      <c r="A42" s="425" t="s">
        <v>6672</v>
      </c>
      <c r="B42" s="424" t="s">
        <v>3056</v>
      </c>
      <c r="C42" s="423" t="s">
        <v>3055</v>
      </c>
      <c r="D42" s="423" t="s">
        <v>15</v>
      </c>
      <c r="E42" s="422" t="s">
        <v>3944</v>
      </c>
      <c r="F42" s="413" t="s">
        <v>16</v>
      </c>
      <c r="G42" s="413">
        <v>27.45</v>
      </c>
      <c r="H42" s="413">
        <v>23.35</v>
      </c>
      <c r="I42" s="413"/>
      <c r="J42" s="421">
        <v>62</v>
      </c>
      <c r="K42" s="413" t="str">
        <f>IF(L42="","",IF(L42&lt;50,G42-($K$8*G42),IF(L42&gt;=50,H42-($K$8*H42))))</f>
        <v/>
      </c>
      <c r="L42" s="420"/>
    </row>
    <row r="43" spans="1:12" ht="15.75" x14ac:dyDescent="0.25">
      <c r="A43" s="425" t="s">
        <v>6671</v>
      </c>
      <c r="B43" s="424" t="s">
        <v>3056</v>
      </c>
      <c r="C43" s="423" t="s">
        <v>3055</v>
      </c>
      <c r="D43" s="423" t="s">
        <v>15</v>
      </c>
      <c r="E43" s="422" t="s">
        <v>3613</v>
      </c>
      <c r="F43" s="413" t="s">
        <v>16</v>
      </c>
      <c r="G43" s="413">
        <v>40.1</v>
      </c>
      <c r="H43" s="413">
        <v>34.1</v>
      </c>
      <c r="I43" s="413"/>
      <c r="J43" s="421">
        <v>83</v>
      </c>
      <c r="K43" s="413" t="str">
        <f>IF(L43="","",IF(L43&lt;50,G43-($K$8*G43),IF(L43&gt;=50,H43-($K$8*H43))))</f>
        <v/>
      </c>
      <c r="L43" s="420"/>
    </row>
    <row r="44" spans="1:12" ht="15.75" x14ac:dyDescent="0.25">
      <c r="A44" s="425" t="s">
        <v>6670</v>
      </c>
      <c r="B44" s="424" t="s">
        <v>3056</v>
      </c>
      <c r="C44" s="423" t="s">
        <v>3055</v>
      </c>
      <c r="D44" s="423" t="s">
        <v>15</v>
      </c>
      <c r="E44" s="422" t="s">
        <v>3638</v>
      </c>
      <c r="F44" s="413" t="s">
        <v>16</v>
      </c>
      <c r="G44" s="413">
        <v>35.5</v>
      </c>
      <c r="H44" s="413">
        <v>30.2</v>
      </c>
      <c r="I44" s="413"/>
      <c r="J44" s="421">
        <v>53</v>
      </c>
      <c r="K44" s="413" t="str">
        <f>IF(L44="","",IF(L44&lt;50,G44-($K$8*G44),IF(L44&gt;=50,H44-($K$8*H44))))</f>
        <v/>
      </c>
      <c r="L44" s="420"/>
    </row>
    <row r="45" spans="1:12" ht="15.75" x14ac:dyDescent="0.25">
      <c r="A45" s="425" t="s">
        <v>6669</v>
      </c>
      <c r="B45" s="424" t="s">
        <v>3056</v>
      </c>
      <c r="C45" s="423" t="s">
        <v>3055</v>
      </c>
      <c r="D45" s="423" t="s">
        <v>15</v>
      </c>
      <c r="E45" s="422" t="s">
        <v>3636</v>
      </c>
      <c r="F45" s="413" t="s">
        <v>16</v>
      </c>
      <c r="G45" s="413">
        <v>31.05</v>
      </c>
      <c r="H45" s="413">
        <v>26.4</v>
      </c>
      <c r="I45" s="413"/>
      <c r="J45" s="421">
        <v>208</v>
      </c>
      <c r="K45" s="413" t="str">
        <f>IF(L45="","",IF(L45&lt;50,G45-($K$8*G45),IF(L45&gt;=50,H45-($K$8*H45))))</f>
        <v/>
      </c>
      <c r="L45" s="420"/>
    </row>
    <row r="46" spans="1:12" ht="15.75" x14ac:dyDescent="0.25">
      <c r="A46" s="425" t="s">
        <v>6668</v>
      </c>
      <c r="B46" s="424" t="s">
        <v>3056</v>
      </c>
      <c r="C46" s="423" t="s">
        <v>3055</v>
      </c>
      <c r="D46" s="423" t="s">
        <v>15</v>
      </c>
      <c r="E46" s="422" t="s">
        <v>3629</v>
      </c>
      <c r="F46" s="413" t="s">
        <v>16</v>
      </c>
      <c r="G46" s="413">
        <v>27.25</v>
      </c>
      <c r="H46" s="413">
        <v>23.2</v>
      </c>
      <c r="I46" s="413"/>
      <c r="J46" s="421">
        <v>29</v>
      </c>
      <c r="K46" s="413" t="str">
        <f>IF(L46="","",IF(L46&lt;50,G46-($K$8*G46),IF(L46&gt;=50,H46-($K$8*H46))))</f>
        <v/>
      </c>
      <c r="L46" s="420"/>
    </row>
    <row r="47" spans="1:12" ht="15.75" x14ac:dyDescent="0.25">
      <c r="A47" s="425" t="s">
        <v>6667</v>
      </c>
      <c r="B47" s="424" t="s">
        <v>3056</v>
      </c>
      <c r="C47" s="423" t="s">
        <v>3055</v>
      </c>
      <c r="D47" s="423" t="s">
        <v>15</v>
      </c>
      <c r="E47" s="422" t="s">
        <v>3629</v>
      </c>
      <c r="F47" s="413" t="s">
        <v>16</v>
      </c>
      <c r="G47" s="413">
        <v>27.25</v>
      </c>
      <c r="H47" s="413">
        <v>23.2</v>
      </c>
      <c r="I47" s="413"/>
      <c r="J47" s="421">
        <v>200</v>
      </c>
      <c r="K47" s="413" t="str">
        <f>IF(L47="","",IF(L47&lt;50,G47-($K$8*G47),IF(L47&gt;=50,H47-($K$8*H47))))</f>
        <v/>
      </c>
      <c r="L47" s="420"/>
    </row>
    <row r="48" spans="1:12" ht="15.75" x14ac:dyDescent="0.25">
      <c r="A48" s="425" t="s">
        <v>6666</v>
      </c>
      <c r="B48" s="424" t="s">
        <v>3056</v>
      </c>
      <c r="C48" s="423" t="s">
        <v>3055</v>
      </c>
      <c r="D48" s="423" t="s">
        <v>15</v>
      </c>
      <c r="E48" s="422" t="s">
        <v>3848</v>
      </c>
      <c r="F48" s="413" t="s">
        <v>16</v>
      </c>
      <c r="G48" s="413">
        <v>24.05</v>
      </c>
      <c r="H48" s="413">
        <v>20.45</v>
      </c>
      <c r="I48" s="413"/>
      <c r="J48" s="421">
        <v>196</v>
      </c>
      <c r="K48" s="413" t="str">
        <f>IF(L48="","",IF(L48&lt;50,G48-($K$8*G48),IF(L48&gt;=50,H48-($K$8*H48))))</f>
        <v/>
      </c>
      <c r="L48" s="420"/>
    </row>
    <row r="49" spans="1:12" ht="15.75" x14ac:dyDescent="0.25">
      <c r="A49" s="425" t="s">
        <v>6665</v>
      </c>
      <c r="B49" s="424" t="s">
        <v>305</v>
      </c>
      <c r="C49" s="423" t="s">
        <v>3052</v>
      </c>
      <c r="D49" s="423" t="s">
        <v>15</v>
      </c>
      <c r="E49" s="422" t="s">
        <v>3617</v>
      </c>
      <c r="F49" s="413" t="s">
        <v>16</v>
      </c>
      <c r="G49" s="413">
        <v>39.15</v>
      </c>
      <c r="H49" s="413">
        <v>33.299999999999997</v>
      </c>
      <c r="I49" s="413">
        <v>1.75</v>
      </c>
      <c r="J49" s="421">
        <v>100</v>
      </c>
      <c r="K49" s="413" t="str">
        <f>IF(L49="","",IF(L49&lt;50,G49-($K$8*G49),IF(L49&gt;=50,H49-($K$8*H49))))</f>
        <v/>
      </c>
      <c r="L49" s="420"/>
    </row>
    <row r="50" spans="1:12" ht="15.75" x14ac:dyDescent="0.25">
      <c r="A50" s="425" t="s">
        <v>6664</v>
      </c>
      <c r="B50" s="424" t="s">
        <v>305</v>
      </c>
      <c r="C50" s="423" t="s">
        <v>3052</v>
      </c>
      <c r="D50" s="423" t="s">
        <v>15</v>
      </c>
      <c r="E50" s="422" t="s">
        <v>3638</v>
      </c>
      <c r="F50" s="413" t="s">
        <v>16</v>
      </c>
      <c r="G50" s="413">
        <v>39.200000000000003</v>
      </c>
      <c r="H50" s="413">
        <v>33.35</v>
      </c>
      <c r="I50" s="413">
        <v>1.75</v>
      </c>
      <c r="J50" s="421">
        <v>50</v>
      </c>
      <c r="K50" s="413" t="str">
        <f>IF(L50="","",IF(L50&lt;50,G50-($K$8*G50),IF(L50&gt;=50,H50-($K$8*H50))))</f>
        <v/>
      </c>
      <c r="L50" s="420"/>
    </row>
    <row r="51" spans="1:12" ht="15.75" x14ac:dyDescent="0.25">
      <c r="A51" s="425" t="s">
        <v>6663</v>
      </c>
      <c r="B51" s="424" t="s">
        <v>3050</v>
      </c>
      <c r="C51" s="423" t="s">
        <v>3049</v>
      </c>
      <c r="D51" s="423" t="s">
        <v>15</v>
      </c>
      <c r="E51" s="422" t="s">
        <v>3617</v>
      </c>
      <c r="F51" s="413" t="s">
        <v>16</v>
      </c>
      <c r="G51" s="413">
        <v>39.15</v>
      </c>
      <c r="H51" s="413">
        <v>33.299999999999997</v>
      </c>
      <c r="I51" s="413">
        <v>1.75</v>
      </c>
      <c r="J51" s="421">
        <v>68</v>
      </c>
      <c r="K51" s="413" t="str">
        <f>IF(L51="","",IF(L51&lt;50,G51-($K$8*G51),IF(L51&gt;=50,H51-($K$8*H51))))</f>
        <v/>
      </c>
      <c r="L51" s="420"/>
    </row>
    <row r="52" spans="1:12" ht="15.75" x14ac:dyDescent="0.25">
      <c r="A52" s="425" t="s">
        <v>6662</v>
      </c>
      <c r="B52" s="424" t="s">
        <v>3046</v>
      </c>
      <c r="C52" s="423" t="s">
        <v>3045</v>
      </c>
      <c r="D52" s="423" t="s">
        <v>15</v>
      </c>
      <c r="E52" s="422" t="s">
        <v>3617</v>
      </c>
      <c r="F52" s="413" t="s">
        <v>16</v>
      </c>
      <c r="G52" s="413">
        <v>39.15</v>
      </c>
      <c r="H52" s="413">
        <v>33.299999999999997</v>
      </c>
      <c r="I52" s="413">
        <v>1.5</v>
      </c>
      <c r="J52" s="421">
        <v>25</v>
      </c>
      <c r="K52" s="413" t="str">
        <f>IF(L52="","",IF(L52&lt;50,G52-($K$8*G52),IF(L52&gt;=50,H52-($K$8*H52))))</f>
        <v/>
      </c>
      <c r="L52" s="420"/>
    </row>
    <row r="53" spans="1:12" ht="15.75" x14ac:dyDescent="0.25">
      <c r="A53" s="425" t="s">
        <v>6661</v>
      </c>
      <c r="B53" s="424" t="s">
        <v>3046</v>
      </c>
      <c r="C53" s="423" t="s">
        <v>3045</v>
      </c>
      <c r="D53" s="423" t="s">
        <v>15</v>
      </c>
      <c r="E53" s="422" t="s">
        <v>3952</v>
      </c>
      <c r="F53" s="413" t="s">
        <v>16</v>
      </c>
      <c r="G53" s="413">
        <v>34.75</v>
      </c>
      <c r="H53" s="413">
        <v>29.55</v>
      </c>
      <c r="I53" s="413">
        <v>1.5</v>
      </c>
      <c r="J53" s="421">
        <v>87</v>
      </c>
      <c r="K53" s="413" t="str">
        <f>IF(L53="","",IF(L53&lt;50,G53-($K$8*G53),IF(L53&gt;=50,H53-($K$8*H53))))</f>
        <v/>
      </c>
      <c r="L53" s="420"/>
    </row>
    <row r="54" spans="1:12" ht="15.75" x14ac:dyDescent="0.25">
      <c r="A54" s="425" t="s">
        <v>6660</v>
      </c>
      <c r="B54" s="424" t="s">
        <v>3046</v>
      </c>
      <c r="C54" s="423" t="s">
        <v>3045</v>
      </c>
      <c r="D54" s="423" t="s">
        <v>15</v>
      </c>
      <c r="E54" s="422" t="s">
        <v>3629</v>
      </c>
      <c r="F54" s="413" t="s">
        <v>16</v>
      </c>
      <c r="G54" s="413">
        <v>30.25</v>
      </c>
      <c r="H54" s="413">
        <v>25.75</v>
      </c>
      <c r="I54" s="413">
        <v>1.5</v>
      </c>
      <c r="J54" s="421">
        <v>23</v>
      </c>
      <c r="K54" s="413" t="str">
        <f>IF(L54="","",IF(L54&lt;50,G54-($K$8*G54),IF(L54&gt;=50,H54-($K$8*H54))))</f>
        <v/>
      </c>
      <c r="L54" s="420"/>
    </row>
    <row r="55" spans="1:12" ht="15.75" x14ac:dyDescent="0.25">
      <c r="A55" s="425" t="s">
        <v>6659</v>
      </c>
      <c r="B55" s="424" t="s">
        <v>237</v>
      </c>
      <c r="C55" s="423" t="s">
        <v>3014</v>
      </c>
      <c r="D55" s="423" t="s">
        <v>15</v>
      </c>
      <c r="E55" s="422" t="s">
        <v>3952</v>
      </c>
      <c r="F55" s="413" t="s">
        <v>16</v>
      </c>
      <c r="G55" s="413">
        <v>42.35</v>
      </c>
      <c r="H55" s="413">
        <v>36</v>
      </c>
      <c r="I55" s="413">
        <v>3</v>
      </c>
      <c r="J55" s="421">
        <v>188</v>
      </c>
      <c r="K55" s="413" t="str">
        <f>IF(L55="","",IF(L55&lt;50,G55-($K$8*G55),IF(L55&gt;=50,H55-($K$8*H55))))</f>
        <v/>
      </c>
      <c r="L55" s="420"/>
    </row>
    <row r="56" spans="1:12" ht="15.75" x14ac:dyDescent="0.25">
      <c r="A56" s="425" t="s">
        <v>6658</v>
      </c>
      <c r="B56" s="424" t="s">
        <v>237</v>
      </c>
      <c r="C56" s="423" t="s">
        <v>3014</v>
      </c>
      <c r="D56" s="423" t="s">
        <v>15</v>
      </c>
      <c r="E56" s="422" t="s">
        <v>3944</v>
      </c>
      <c r="F56" s="413" t="s">
        <v>16</v>
      </c>
      <c r="G56" s="413">
        <v>28.2</v>
      </c>
      <c r="H56" s="413">
        <v>24</v>
      </c>
      <c r="I56" s="413">
        <v>3</v>
      </c>
      <c r="J56" s="421">
        <v>31</v>
      </c>
      <c r="K56" s="413" t="str">
        <f>IF(L56="","",IF(L56&lt;50,G56-($K$8*G56),IF(L56&gt;=50,H56-($K$8*H56))))</f>
        <v/>
      </c>
      <c r="L56" s="420"/>
    </row>
    <row r="57" spans="1:12" ht="15.75" x14ac:dyDescent="0.25">
      <c r="A57" s="425" t="s">
        <v>6657</v>
      </c>
      <c r="B57" s="424" t="s">
        <v>1117</v>
      </c>
      <c r="C57" s="423" t="s">
        <v>3017</v>
      </c>
      <c r="D57" s="423" t="s">
        <v>15</v>
      </c>
      <c r="E57" s="422" t="s">
        <v>3619</v>
      </c>
      <c r="F57" s="413" t="s">
        <v>16</v>
      </c>
      <c r="G57" s="413">
        <v>57.6</v>
      </c>
      <c r="H57" s="413">
        <v>49</v>
      </c>
      <c r="I57" s="413">
        <v>1</v>
      </c>
      <c r="J57" s="421">
        <v>72</v>
      </c>
      <c r="K57" s="413" t="str">
        <f>IF(L57="","",IF(L57&lt;50,G57-($K$8*G57),IF(L57&gt;=50,H57-($K$8*H57))))</f>
        <v/>
      </c>
      <c r="L57" s="420"/>
    </row>
    <row r="58" spans="1:12" ht="15.75" x14ac:dyDescent="0.25">
      <c r="A58" s="425" t="s">
        <v>6656</v>
      </c>
      <c r="B58" s="424" t="s">
        <v>95</v>
      </c>
      <c r="C58" s="423" t="s">
        <v>6328</v>
      </c>
      <c r="D58" s="423" t="s">
        <v>15</v>
      </c>
      <c r="E58" s="422" t="s">
        <v>3623</v>
      </c>
      <c r="F58" s="413" t="s">
        <v>16</v>
      </c>
      <c r="G58" s="413">
        <v>80.349999999999994</v>
      </c>
      <c r="H58" s="413">
        <v>68.3</v>
      </c>
      <c r="I58" s="413"/>
      <c r="J58" s="421">
        <v>6</v>
      </c>
      <c r="K58" s="413" t="str">
        <f>IF(L58="","",IF(L58&lt;50,G58-($K$8*G58),IF(L58&gt;=50,H58-($K$8*H58))))</f>
        <v/>
      </c>
      <c r="L58" s="420"/>
    </row>
    <row r="59" spans="1:12" ht="15.75" x14ac:dyDescent="0.25">
      <c r="A59" s="425" t="s">
        <v>6655</v>
      </c>
      <c r="B59" s="424" t="s">
        <v>95</v>
      </c>
      <c r="C59" s="423" t="s">
        <v>6328</v>
      </c>
      <c r="D59" s="423" t="s">
        <v>15</v>
      </c>
      <c r="E59" s="422" t="s">
        <v>3619</v>
      </c>
      <c r="F59" s="413" t="s">
        <v>16</v>
      </c>
      <c r="G59" s="413">
        <v>57.6</v>
      </c>
      <c r="H59" s="413">
        <v>49</v>
      </c>
      <c r="I59" s="413"/>
      <c r="J59" s="421">
        <v>96</v>
      </c>
      <c r="K59" s="413" t="str">
        <f>IF(L59="","",IF(L59&lt;50,G59-($K$8*G59),IF(L59&gt;=50,H59-($K$8*H59))))</f>
        <v/>
      </c>
      <c r="L59" s="420"/>
    </row>
    <row r="60" spans="1:12" ht="15.75" x14ac:dyDescent="0.25">
      <c r="A60" s="425" t="s">
        <v>6654</v>
      </c>
      <c r="B60" s="424" t="s">
        <v>95</v>
      </c>
      <c r="C60" s="423" t="s">
        <v>6328</v>
      </c>
      <c r="D60" s="423" t="s">
        <v>15</v>
      </c>
      <c r="E60" s="422" t="s">
        <v>3617</v>
      </c>
      <c r="F60" s="413" t="s">
        <v>16</v>
      </c>
      <c r="G60" s="413">
        <v>49.4</v>
      </c>
      <c r="H60" s="413">
        <v>42</v>
      </c>
      <c r="I60" s="413"/>
      <c r="J60" s="421">
        <v>72</v>
      </c>
      <c r="K60" s="413" t="str">
        <f>IF(L60="","",IF(L60&lt;50,G60-($K$8*G60),IF(L60&gt;=50,H60-($K$8*H60))))</f>
        <v/>
      </c>
      <c r="L60" s="420"/>
    </row>
    <row r="61" spans="1:12" ht="15.75" x14ac:dyDescent="0.25">
      <c r="A61" s="425" t="s">
        <v>6653</v>
      </c>
      <c r="B61" s="424" t="s">
        <v>2783</v>
      </c>
      <c r="C61" s="423" t="s">
        <v>2782</v>
      </c>
      <c r="D61" s="423" t="s">
        <v>15</v>
      </c>
      <c r="E61" s="422" t="s">
        <v>3627</v>
      </c>
      <c r="F61" s="413" t="s">
        <v>16</v>
      </c>
      <c r="G61" s="413">
        <v>86.35</v>
      </c>
      <c r="H61" s="413">
        <v>73.400000000000006</v>
      </c>
      <c r="I61" s="413"/>
      <c r="J61" s="421">
        <v>2</v>
      </c>
      <c r="K61" s="413" t="str">
        <f>IF(L61="","",IF(L61&lt;50,G61-($K$8*G61),IF(L61&gt;=50,H61-($K$8*H61))))</f>
        <v/>
      </c>
      <c r="L61" s="420"/>
    </row>
    <row r="62" spans="1:12" ht="15.75" x14ac:dyDescent="0.25">
      <c r="A62" s="425" t="s">
        <v>6652</v>
      </c>
      <c r="B62" s="424" t="s">
        <v>2783</v>
      </c>
      <c r="C62" s="423" t="s">
        <v>2782</v>
      </c>
      <c r="D62" s="423" t="s">
        <v>15</v>
      </c>
      <c r="E62" s="422" t="s">
        <v>3625</v>
      </c>
      <c r="F62" s="413" t="s">
        <v>16</v>
      </c>
      <c r="G62" s="413">
        <v>75.2</v>
      </c>
      <c r="H62" s="413">
        <v>63.95</v>
      </c>
      <c r="I62" s="413"/>
      <c r="J62" s="421">
        <v>19</v>
      </c>
      <c r="K62" s="413" t="str">
        <f>IF(L62="","",IF(L62&lt;50,G62-($K$8*G62),IF(L62&gt;=50,H62-($K$8*H62))))</f>
        <v/>
      </c>
      <c r="L62" s="420"/>
    </row>
    <row r="63" spans="1:12" ht="15.75" x14ac:dyDescent="0.25">
      <c r="A63" s="425" t="s">
        <v>6651</v>
      </c>
      <c r="B63" s="424" t="s">
        <v>2783</v>
      </c>
      <c r="C63" s="423" t="s">
        <v>2782</v>
      </c>
      <c r="D63" s="423" t="s">
        <v>15</v>
      </c>
      <c r="E63" s="422" t="s">
        <v>3623</v>
      </c>
      <c r="F63" s="413" t="s">
        <v>16</v>
      </c>
      <c r="G63" s="413">
        <v>66.099999999999994</v>
      </c>
      <c r="H63" s="413">
        <v>56.2</v>
      </c>
      <c r="I63" s="413"/>
      <c r="J63" s="421">
        <v>13</v>
      </c>
      <c r="K63" s="413" t="str">
        <f>IF(L63="","",IF(L63&lt;50,G63-($K$8*G63),IF(L63&gt;=50,H63-($K$8*H63))))</f>
        <v/>
      </c>
      <c r="L63" s="420"/>
    </row>
    <row r="64" spans="1:12" ht="15.75" x14ac:dyDescent="0.25">
      <c r="A64" s="425" t="s">
        <v>6650</v>
      </c>
      <c r="B64" s="424" t="s">
        <v>281</v>
      </c>
      <c r="C64" s="423" t="s">
        <v>6282</v>
      </c>
      <c r="D64" s="423" t="s">
        <v>15</v>
      </c>
      <c r="E64" s="422" t="s">
        <v>3634</v>
      </c>
      <c r="F64" s="413" t="s">
        <v>33</v>
      </c>
      <c r="G64" s="413">
        <v>96.1</v>
      </c>
      <c r="H64" s="413">
        <v>81.7</v>
      </c>
      <c r="I64" s="413">
        <v>1.75</v>
      </c>
      <c r="J64" s="421">
        <v>2</v>
      </c>
      <c r="K64" s="413" t="str">
        <f>IF(L64="","",IF(L64&lt;50,G64-($K$8*G64),IF(L64&gt;=50,H64-($K$8*H64))))</f>
        <v/>
      </c>
      <c r="L64" s="420"/>
    </row>
    <row r="65" spans="1:12" ht="15.75" x14ac:dyDescent="0.25">
      <c r="A65" s="425" t="s">
        <v>6649</v>
      </c>
      <c r="B65" s="424" t="s">
        <v>281</v>
      </c>
      <c r="C65" s="423" t="s">
        <v>6282</v>
      </c>
      <c r="D65" s="423" t="s">
        <v>15</v>
      </c>
      <c r="E65" s="422" t="s">
        <v>3627</v>
      </c>
      <c r="F65" s="413" t="s">
        <v>33</v>
      </c>
      <c r="G65" s="413">
        <v>88.9</v>
      </c>
      <c r="H65" s="413">
        <v>75.599999999999994</v>
      </c>
      <c r="I65" s="413">
        <v>1.75</v>
      </c>
      <c r="J65" s="421">
        <v>2</v>
      </c>
      <c r="K65" s="413" t="str">
        <f>IF(L65="","",IF(L65&lt;50,G65-($K$8*G65),IF(L65&gt;=50,H65-($K$8*H65))))</f>
        <v/>
      </c>
      <c r="L65" s="420"/>
    </row>
    <row r="66" spans="1:12" ht="15.75" x14ac:dyDescent="0.25">
      <c r="A66" s="425" t="s">
        <v>6648</v>
      </c>
      <c r="B66" s="424" t="s">
        <v>281</v>
      </c>
      <c r="C66" s="423" t="s">
        <v>6282</v>
      </c>
      <c r="D66" s="423" t="s">
        <v>15</v>
      </c>
      <c r="E66" s="422" t="s">
        <v>3642</v>
      </c>
      <c r="F66" s="413" t="s">
        <v>33</v>
      </c>
      <c r="G66" s="413">
        <v>50.45</v>
      </c>
      <c r="H66" s="413">
        <v>42.9</v>
      </c>
      <c r="I66" s="413">
        <v>1.75</v>
      </c>
      <c r="J66" s="421">
        <v>7</v>
      </c>
      <c r="K66" s="413" t="str">
        <f>IF(L66="","",IF(L66&lt;50,G66-($K$8*G66),IF(L66&gt;=50,H66-($K$8*H66))))</f>
        <v/>
      </c>
      <c r="L66" s="420"/>
    </row>
    <row r="67" spans="1:12" ht="15.75" x14ac:dyDescent="0.25">
      <c r="A67" s="425" t="s">
        <v>6647</v>
      </c>
      <c r="B67" s="424" t="s">
        <v>281</v>
      </c>
      <c r="C67" s="423" t="s">
        <v>6282</v>
      </c>
      <c r="D67" s="423" t="s">
        <v>15</v>
      </c>
      <c r="E67" s="422" t="s">
        <v>3613</v>
      </c>
      <c r="F67" s="413" t="s">
        <v>33</v>
      </c>
      <c r="G67" s="413">
        <v>45.25</v>
      </c>
      <c r="H67" s="413">
        <v>38.5</v>
      </c>
      <c r="I67" s="413">
        <v>1.75</v>
      </c>
      <c r="J67" s="421">
        <v>4</v>
      </c>
      <c r="K67" s="413" t="str">
        <f>IF(L67="","",IF(L67&lt;50,G67-($K$8*G67),IF(L67&gt;=50,H67-($K$8*H67))))</f>
        <v/>
      </c>
      <c r="L67" s="420"/>
    </row>
    <row r="68" spans="1:12" ht="15.75" x14ac:dyDescent="0.25">
      <c r="A68" s="425" t="s">
        <v>6646</v>
      </c>
      <c r="B68" s="424" t="s">
        <v>170</v>
      </c>
      <c r="C68" s="423" t="s">
        <v>2763</v>
      </c>
      <c r="D68" s="423" t="s">
        <v>15</v>
      </c>
      <c r="E68" s="422" t="s">
        <v>3634</v>
      </c>
      <c r="F68" s="413" t="s">
        <v>20</v>
      </c>
      <c r="G68" s="413">
        <v>101.9</v>
      </c>
      <c r="H68" s="413">
        <v>86.65</v>
      </c>
      <c r="I68" s="413"/>
      <c r="J68" s="421">
        <v>5</v>
      </c>
      <c r="K68" s="413" t="str">
        <f>IF(L68="","",IF(L68&lt;50,G68-($K$8*G68),IF(L68&gt;=50,H68-($K$8*H68))))</f>
        <v/>
      </c>
      <c r="L68" s="420"/>
    </row>
    <row r="69" spans="1:12" ht="15.75" x14ac:dyDescent="0.25">
      <c r="A69" s="425" t="s">
        <v>6645</v>
      </c>
      <c r="B69" s="424" t="s">
        <v>170</v>
      </c>
      <c r="C69" s="423" t="s">
        <v>2763</v>
      </c>
      <c r="D69" s="423" t="s">
        <v>15</v>
      </c>
      <c r="E69" s="422" t="s">
        <v>6644</v>
      </c>
      <c r="F69" s="413" t="s">
        <v>20</v>
      </c>
      <c r="G69" s="413">
        <v>73.900000000000006</v>
      </c>
      <c r="H69" s="413">
        <v>62.85</v>
      </c>
      <c r="I69" s="413"/>
      <c r="J69" s="421">
        <v>4</v>
      </c>
      <c r="K69" s="413" t="str">
        <f>IF(L69="","",IF(L69&lt;50,G69-($K$8*G69),IF(L69&gt;=50,H69-($K$8*H69))))</f>
        <v/>
      </c>
      <c r="L69" s="420"/>
    </row>
    <row r="70" spans="1:12" ht="15.75" x14ac:dyDescent="0.25">
      <c r="A70" s="425" t="s">
        <v>6643</v>
      </c>
      <c r="B70" s="424" t="s">
        <v>170</v>
      </c>
      <c r="C70" s="423" t="s">
        <v>2763</v>
      </c>
      <c r="D70" s="423" t="s">
        <v>15</v>
      </c>
      <c r="E70" s="422" t="s">
        <v>6614</v>
      </c>
      <c r="F70" s="413" t="s">
        <v>20</v>
      </c>
      <c r="G70" s="413">
        <v>63.25</v>
      </c>
      <c r="H70" s="413">
        <v>53.8</v>
      </c>
      <c r="I70" s="413"/>
      <c r="J70" s="421">
        <v>60</v>
      </c>
      <c r="K70" s="413" t="str">
        <f>IF(L70="","",IF(L70&lt;50,G70-($K$8*G70),IF(L70&gt;=50,H70-($K$8*H70))))</f>
        <v/>
      </c>
      <c r="L70" s="420"/>
    </row>
    <row r="71" spans="1:12" ht="15.75" x14ac:dyDescent="0.25">
      <c r="A71" s="425" t="s">
        <v>6642</v>
      </c>
      <c r="B71" s="424" t="s">
        <v>170</v>
      </c>
      <c r="C71" s="423" t="s">
        <v>2763</v>
      </c>
      <c r="D71" s="423" t="s">
        <v>15</v>
      </c>
      <c r="E71" s="422" t="s">
        <v>3621</v>
      </c>
      <c r="F71" s="413" t="s">
        <v>20</v>
      </c>
      <c r="G71" s="413">
        <v>55</v>
      </c>
      <c r="H71" s="413">
        <v>46.75</v>
      </c>
      <c r="I71" s="413"/>
      <c r="J71" s="421">
        <v>500</v>
      </c>
      <c r="K71" s="413" t="str">
        <f>IF(L71="","",IF(L71&lt;50,G71-($K$8*G71),IF(L71&gt;=50,H71-($K$8*H71))))</f>
        <v/>
      </c>
      <c r="L71" s="420"/>
    </row>
    <row r="72" spans="1:12" ht="15.75" x14ac:dyDescent="0.25">
      <c r="A72" s="425" t="s">
        <v>6641</v>
      </c>
      <c r="B72" s="424" t="s">
        <v>170</v>
      </c>
      <c r="C72" s="423" t="s">
        <v>2763</v>
      </c>
      <c r="D72" s="423" t="s">
        <v>15</v>
      </c>
      <c r="E72" s="422" t="s">
        <v>6611</v>
      </c>
      <c r="F72" s="413" t="s">
        <v>20</v>
      </c>
      <c r="G72" s="413">
        <v>55</v>
      </c>
      <c r="H72" s="413">
        <v>46.75</v>
      </c>
      <c r="I72" s="413"/>
      <c r="J72" s="421">
        <v>171</v>
      </c>
      <c r="K72" s="413" t="str">
        <f>IF(L72="","",IF(L72&lt;50,G72-($K$8*G72),IF(L72&gt;=50,H72-($K$8*H72))))</f>
        <v/>
      </c>
      <c r="L72" s="420"/>
    </row>
    <row r="73" spans="1:12" ht="15.75" x14ac:dyDescent="0.25">
      <c r="A73" s="425" t="s">
        <v>6640</v>
      </c>
      <c r="B73" s="424" t="s">
        <v>170</v>
      </c>
      <c r="C73" s="423" t="s">
        <v>2763</v>
      </c>
      <c r="D73" s="423" t="s">
        <v>15</v>
      </c>
      <c r="E73" s="422" t="s">
        <v>3708</v>
      </c>
      <c r="F73" s="413" t="s">
        <v>20</v>
      </c>
      <c r="G73" s="413">
        <v>48.15</v>
      </c>
      <c r="H73" s="413">
        <v>40.950000000000003</v>
      </c>
      <c r="I73" s="413"/>
      <c r="J73" s="421">
        <v>81</v>
      </c>
      <c r="K73" s="413" t="str">
        <f>IF(L73="","",IF(L73&lt;50,G73-($K$8*G73),IF(L73&gt;=50,H73-($K$8*H73))))</f>
        <v/>
      </c>
      <c r="L73" s="420"/>
    </row>
    <row r="74" spans="1:12" ht="15.75" x14ac:dyDescent="0.25">
      <c r="A74" s="425" t="s">
        <v>6639</v>
      </c>
      <c r="B74" s="424" t="s">
        <v>170</v>
      </c>
      <c r="C74" s="423" t="s">
        <v>2763</v>
      </c>
      <c r="D74" s="423" t="s">
        <v>15</v>
      </c>
      <c r="E74" s="422" t="s">
        <v>3619</v>
      </c>
      <c r="F74" s="413" t="s">
        <v>20</v>
      </c>
      <c r="G74" s="413">
        <v>45.9</v>
      </c>
      <c r="H74" s="413">
        <v>39.049999999999997</v>
      </c>
      <c r="I74" s="413"/>
      <c r="J74" s="421">
        <v>500</v>
      </c>
      <c r="K74" s="413" t="str">
        <f>IF(L74="","",IF(L74&lt;50,G74-($K$8*G74),IF(L74&gt;=50,H74-($K$8*H74))))</f>
        <v/>
      </c>
      <c r="L74" s="420"/>
    </row>
    <row r="75" spans="1:12" ht="15.75" x14ac:dyDescent="0.25">
      <c r="A75" s="425" t="s">
        <v>6638</v>
      </c>
      <c r="B75" s="424" t="s">
        <v>170</v>
      </c>
      <c r="C75" s="423" t="s">
        <v>2763</v>
      </c>
      <c r="D75" s="423" t="s">
        <v>15</v>
      </c>
      <c r="E75" s="422" t="s">
        <v>6637</v>
      </c>
      <c r="F75" s="413" t="s">
        <v>20</v>
      </c>
      <c r="G75" s="413">
        <v>45.9</v>
      </c>
      <c r="H75" s="413">
        <v>39.049999999999997</v>
      </c>
      <c r="I75" s="413"/>
      <c r="J75" s="421">
        <v>3</v>
      </c>
      <c r="K75" s="413" t="str">
        <f>IF(L75="","",IF(L75&lt;50,G75-($K$8*G75),IF(L75&gt;=50,H75-($K$8*H75))))</f>
        <v/>
      </c>
      <c r="L75" s="420"/>
    </row>
    <row r="76" spans="1:12" ht="15.75" x14ac:dyDescent="0.25">
      <c r="A76" s="425" t="s">
        <v>6636</v>
      </c>
      <c r="B76" s="424" t="s">
        <v>170</v>
      </c>
      <c r="C76" s="423" t="s">
        <v>2763</v>
      </c>
      <c r="D76" s="423" t="s">
        <v>15</v>
      </c>
      <c r="E76" s="422" t="s">
        <v>3705</v>
      </c>
      <c r="F76" s="413" t="s">
        <v>20</v>
      </c>
      <c r="G76" s="413">
        <v>40.200000000000003</v>
      </c>
      <c r="H76" s="413">
        <v>34.200000000000003</v>
      </c>
      <c r="I76" s="413"/>
      <c r="J76" s="421">
        <v>11</v>
      </c>
      <c r="K76" s="413" t="str">
        <f>IF(L76="","",IF(L76&lt;50,G76-($K$8*G76),IF(L76&gt;=50,H76-($K$8*H76))))</f>
        <v/>
      </c>
      <c r="L76" s="420"/>
    </row>
    <row r="77" spans="1:12" ht="15.75" x14ac:dyDescent="0.25">
      <c r="A77" s="425" t="s">
        <v>6635</v>
      </c>
      <c r="B77" s="424" t="s">
        <v>170</v>
      </c>
      <c r="C77" s="423" t="s">
        <v>2763</v>
      </c>
      <c r="D77" s="423" t="s">
        <v>15</v>
      </c>
      <c r="E77" s="422" t="s">
        <v>3617</v>
      </c>
      <c r="F77" s="413" t="s">
        <v>20</v>
      </c>
      <c r="G77" s="413">
        <v>38.450000000000003</v>
      </c>
      <c r="H77" s="413">
        <v>32.700000000000003</v>
      </c>
      <c r="I77" s="413"/>
      <c r="J77" s="421">
        <v>170</v>
      </c>
      <c r="K77" s="413" t="str">
        <f>IF(L77="","",IF(L77&lt;50,G77-($K$8*G77),IF(L77&gt;=50,H77-($K$8*H77))))</f>
        <v/>
      </c>
      <c r="L77" s="420"/>
    </row>
    <row r="78" spans="1:12" ht="15.75" x14ac:dyDescent="0.25">
      <c r="A78" s="425" t="s">
        <v>6634</v>
      </c>
      <c r="B78" s="424" t="s">
        <v>170</v>
      </c>
      <c r="C78" s="423" t="s">
        <v>2763</v>
      </c>
      <c r="D78" s="423" t="s">
        <v>15</v>
      </c>
      <c r="E78" s="422" t="s">
        <v>3679</v>
      </c>
      <c r="F78" s="413" t="s">
        <v>20</v>
      </c>
      <c r="G78" s="413">
        <v>49.2</v>
      </c>
      <c r="H78" s="413">
        <v>41.85</v>
      </c>
      <c r="I78" s="413"/>
      <c r="J78" s="421">
        <v>2</v>
      </c>
      <c r="K78" s="413" t="str">
        <f>IF(L78="","",IF(L78&lt;50,G78-($K$8*G78),IF(L78&gt;=50,H78-($K$8*H78))))</f>
        <v/>
      </c>
      <c r="L78" s="420"/>
    </row>
    <row r="79" spans="1:12" ht="15.75" x14ac:dyDescent="0.25">
      <c r="A79" s="425" t="s">
        <v>6633</v>
      </c>
      <c r="B79" s="424" t="s">
        <v>170</v>
      </c>
      <c r="C79" s="423" t="s">
        <v>2763</v>
      </c>
      <c r="D79" s="423" t="s">
        <v>15</v>
      </c>
      <c r="E79" s="422" t="s">
        <v>3615</v>
      </c>
      <c r="F79" s="413" t="s">
        <v>20</v>
      </c>
      <c r="G79" s="413">
        <v>41.9</v>
      </c>
      <c r="H79" s="413">
        <v>35.65</v>
      </c>
      <c r="I79" s="413"/>
      <c r="J79" s="421">
        <v>25</v>
      </c>
      <c r="K79" s="413" t="str">
        <f>IF(L79="","",IF(L79&lt;50,G79-($K$8*G79),IF(L79&gt;=50,H79-($K$8*H79))))</f>
        <v/>
      </c>
      <c r="L79" s="420"/>
    </row>
    <row r="80" spans="1:12" ht="15.75" x14ac:dyDescent="0.25">
      <c r="A80" s="425" t="s">
        <v>6632</v>
      </c>
      <c r="B80" s="424" t="s">
        <v>170</v>
      </c>
      <c r="C80" s="423" t="s">
        <v>2763</v>
      </c>
      <c r="D80" s="423" t="s">
        <v>15</v>
      </c>
      <c r="E80" s="422" t="s">
        <v>3613</v>
      </c>
      <c r="F80" s="413" t="s">
        <v>20</v>
      </c>
      <c r="G80" s="413">
        <v>37.4</v>
      </c>
      <c r="H80" s="413">
        <v>31.8</v>
      </c>
      <c r="I80" s="413"/>
      <c r="J80" s="421">
        <v>76</v>
      </c>
      <c r="K80" s="413" t="str">
        <f>IF(L80="","",IF(L80&lt;50,G80-($K$8*G80),IF(L80&gt;=50,H80-($K$8*H80))))</f>
        <v/>
      </c>
      <c r="L80" s="420"/>
    </row>
    <row r="81" spans="1:12" ht="15.75" x14ac:dyDescent="0.25">
      <c r="A81" s="425" t="s">
        <v>6631</v>
      </c>
      <c r="B81" s="424" t="s">
        <v>170</v>
      </c>
      <c r="C81" s="423" t="s">
        <v>2763</v>
      </c>
      <c r="D81" s="423" t="s">
        <v>15</v>
      </c>
      <c r="E81" s="422" t="s">
        <v>3638</v>
      </c>
      <c r="F81" s="413" t="s">
        <v>20</v>
      </c>
      <c r="G81" s="413">
        <v>31.45</v>
      </c>
      <c r="H81" s="413">
        <v>26.75</v>
      </c>
      <c r="I81" s="413"/>
      <c r="J81" s="421">
        <v>183</v>
      </c>
      <c r="K81" s="413" t="str">
        <f>IF(L81="","",IF(L81&lt;50,G81-($K$8*G81),IF(L81&gt;=50,H81-($K$8*H81))))</f>
        <v/>
      </c>
      <c r="L81" s="420"/>
    </row>
    <row r="82" spans="1:12" ht="15.75" x14ac:dyDescent="0.25">
      <c r="A82" s="425" t="s">
        <v>6630</v>
      </c>
      <c r="B82" s="424" t="s">
        <v>170</v>
      </c>
      <c r="C82" s="423" t="s">
        <v>2763</v>
      </c>
      <c r="D82" s="423" t="s">
        <v>15</v>
      </c>
      <c r="E82" s="422" t="s">
        <v>3636</v>
      </c>
      <c r="F82" s="413" t="s">
        <v>20</v>
      </c>
      <c r="G82" s="413">
        <v>24.05</v>
      </c>
      <c r="H82" s="413">
        <v>20.45</v>
      </c>
      <c r="I82" s="413"/>
      <c r="J82" s="421">
        <v>217</v>
      </c>
      <c r="K82" s="413" t="str">
        <f>IF(L82="","",IF(L82&lt;50,G82-($K$8*G82),IF(L82&gt;=50,H82-($K$8*H82))))</f>
        <v/>
      </c>
      <c r="L82" s="420"/>
    </row>
    <row r="83" spans="1:12" ht="15.75" x14ac:dyDescent="0.25">
      <c r="A83" s="425" t="s">
        <v>6629</v>
      </c>
      <c r="B83" s="424" t="s">
        <v>170</v>
      </c>
      <c r="C83" s="423" t="s">
        <v>2763</v>
      </c>
      <c r="D83" s="423" t="s">
        <v>15</v>
      </c>
      <c r="E83" s="422" t="s">
        <v>3629</v>
      </c>
      <c r="F83" s="413" t="s">
        <v>20</v>
      </c>
      <c r="G83" s="413">
        <v>19.899999999999999</v>
      </c>
      <c r="H83" s="413">
        <v>16.95</v>
      </c>
      <c r="I83" s="413"/>
      <c r="J83" s="421">
        <v>11</v>
      </c>
      <c r="K83" s="413" t="str">
        <f>IF(L83="","",IF(L83&lt;50,G83-($K$8*G83),IF(L83&gt;=50,H83-($K$8*H83))))</f>
        <v/>
      </c>
      <c r="L83" s="420"/>
    </row>
    <row r="84" spans="1:12" ht="15.75" x14ac:dyDescent="0.25">
      <c r="A84" s="425" t="s">
        <v>6628</v>
      </c>
      <c r="B84" s="424" t="s">
        <v>110</v>
      </c>
      <c r="C84" s="423" t="s">
        <v>2820</v>
      </c>
      <c r="D84" s="423" t="s">
        <v>15</v>
      </c>
      <c r="E84" s="422" t="s">
        <v>3627</v>
      </c>
      <c r="F84" s="413" t="s">
        <v>20</v>
      </c>
      <c r="G84" s="413">
        <v>92.7</v>
      </c>
      <c r="H84" s="413">
        <v>78.8</v>
      </c>
      <c r="I84" s="413"/>
      <c r="J84" s="421">
        <v>1</v>
      </c>
      <c r="K84" s="413" t="str">
        <f>IF(L84="","",IF(L84&lt;50,G84-($K$8*G84),IF(L84&gt;=50,H84-($K$8*H84))))</f>
        <v/>
      </c>
      <c r="L84" s="420"/>
    </row>
    <row r="85" spans="1:12" ht="15.75" x14ac:dyDescent="0.25">
      <c r="A85" s="425" t="s">
        <v>6627</v>
      </c>
      <c r="B85" s="424" t="s">
        <v>110</v>
      </c>
      <c r="C85" s="423" t="s">
        <v>2820</v>
      </c>
      <c r="D85" s="423" t="s">
        <v>15</v>
      </c>
      <c r="E85" s="422" t="s">
        <v>3625</v>
      </c>
      <c r="F85" s="413" t="s">
        <v>20</v>
      </c>
      <c r="G85" s="413">
        <v>81.150000000000006</v>
      </c>
      <c r="H85" s="413">
        <v>69</v>
      </c>
      <c r="I85" s="413"/>
      <c r="J85" s="421">
        <v>40</v>
      </c>
      <c r="K85" s="413" t="str">
        <f>IF(L85="","",IF(L85&lt;50,G85-($K$8*G85),IF(L85&gt;=50,H85-($K$8*H85))))</f>
        <v/>
      </c>
      <c r="L85" s="420"/>
    </row>
    <row r="86" spans="1:12" ht="15.75" x14ac:dyDescent="0.25">
      <c r="A86" s="425" t="s">
        <v>6626</v>
      </c>
      <c r="B86" s="424" t="s">
        <v>110</v>
      </c>
      <c r="C86" s="423" t="s">
        <v>2820</v>
      </c>
      <c r="D86" s="423" t="s">
        <v>15</v>
      </c>
      <c r="E86" s="422" t="s">
        <v>3623</v>
      </c>
      <c r="F86" s="413" t="s">
        <v>20</v>
      </c>
      <c r="G86" s="413">
        <v>70</v>
      </c>
      <c r="H86" s="413">
        <v>59.5</v>
      </c>
      <c r="I86" s="413"/>
      <c r="J86" s="421">
        <v>171</v>
      </c>
      <c r="K86" s="413" t="str">
        <f>IF(L86="","",IF(L86&lt;50,G86-($K$8*G86),IF(L86&gt;=50,H86-($K$8*H86))))</f>
        <v/>
      </c>
      <c r="L86" s="420"/>
    </row>
    <row r="87" spans="1:12" ht="15.75" x14ac:dyDescent="0.25">
      <c r="A87" s="425" t="s">
        <v>6625</v>
      </c>
      <c r="B87" s="424" t="s">
        <v>110</v>
      </c>
      <c r="C87" s="423" t="s">
        <v>2820</v>
      </c>
      <c r="D87" s="423" t="s">
        <v>15</v>
      </c>
      <c r="E87" s="422" t="s">
        <v>3621</v>
      </c>
      <c r="F87" s="413" t="s">
        <v>20</v>
      </c>
      <c r="G87" s="413">
        <v>61.75</v>
      </c>
      <c r="H87" s="413">
        <v>52.5</v>
      </c>
      <c r="I87" s="413"/>
      <c r="J87" s="421">
        <v>226</v>
      </c>
      <c r="K87" s="413" t="str">
        <f>IF(L87="","",IF(L87&lt;50,G87-($K$8*G87),IF(L87&gt;=50,H87-($K$8*H87))))</f>
        <v/>
      </c>
      <c r="L87" s="420"/>
    </row>
    <row r="88" spans="1:12" ht="15.75" x14ac:dyDescent="0.25">
      <c r="A88" s="425" t="s">
        <v>6624</v>
      </c>
      <c r="B88" s="424" t="s">
        <v>110</v>
      </c>
      <c r="C88" s="423" t="s">
        <v>2820</v>
      </c>
      <c r="D88" s="423" t="s">
        <v>15</v>
      </c>
      <c r="E88" s="422" t="s">
        <v>6611</v>
      </c>
      <c r="F88" s="413" t="s">
        <v>20</v>
      </c>
      <c r="G88" s="413">
        <v>61.75</v>
      </c>
      <c r="H88" s="413">
        <v>52.5</v>
      </c>
      <c r="I88" s="413"/>
      <c r="J88" s="421">
        <v>2</v>
      </c>
      <c r="K88" s="413" t="str">
        <f>IF(L88="","",IF(L88&lt;50,G88-($K$8*G88),IF(L88&gt;=50,H88-($K$8*H88))))</f>
        <v/>
      </c>
      <c r="L88" s="420"/>
    </row>
    <row r="89" spans="1:12" ht="15.75" x14ac:dyDescent="0.25">
      <c r="A89" s="425" t="s">
        <v>6623</v>
      </c>
      <c r="B89" s="424" t="s">
        <v>110</v>
      </c>
      <c r="C89" s="423" t="s">
        <v>2820</v>
      </c>
      <c r="D89" s="423" t="s">
        <v>15</v>
      </c>
      <c r="E89" s="422" t="s">
        <v>3708</v>
      </c>
      <c r="F89" s="413" t="s">
        <v>20</v>
      </c>
      <c r="G89" s="413">
        <v>54.05</v>
      </c>
      <c r="H89" s="413">
        <v>45.95</v>
      </c>
      <c r="I89" s="413"/>
      <c r="J89" s="421">
        <v>1</v>
      </c>
      <c r="K89" s="413" t="str">
        <f>IF(L89="","",IF(L89&lt;50,G89-($K$8*G89),IF(L89&gt;=50,H89-($K$8*H89))))</f>
        <v/>
      </c>
      <c r="L89" s="420"/>
    </row>
    <row r="90" spans="1:12" ht="15.75" x14ac:dyDescent="0.25">
      <c r="A90" s="425" t="s">
        <v>6622</v>
      </c>
      <c r="B90" s="424" t="s">
        <v>110</v>
      </c>
      <c r="C90" s="423" t="s">
        <v>2820</v>
      </c>
      <c r="D90" s="423" t="s">
        <v>15</v>
      </c>
      <c r="E90" s="422" t="s">
        <v>3619</v>
      </c>
      <c r="F90" s="413" t="s">
        <v>20</v>
      </c>
      <c r="G90" s="413">
        <v>54.1</v>
      </c>
      <c r="H90" s="413">
        <v>46</v>
      </c>
      <c r="I90" s="413"/>
      <c r="J90" s="421">
        <v>86</v>
      </c>
      <c r="K90" s="413" t="str">
        <f>IF(L90="","",IF(L90&lt;50,G90-($K$8*G90),IF(L90&gt;=50,H90-($K$8*H90))))</f>
        <v/>
      </c>
      <c r="L90" s="420"/>
    </row>
    <row r="91" spans="1:12" ht="15.75" x14ac:dyDescent="0.25">
      <c r="A91" s="425" t="s">
        <v>6621</v>
      </c>
      <c r="B91" s="424" t="s">
        <v>110</v>
      </c>
      <c r="C91" s="423" t="s">
        <v>2820</v>
      </c>
      <c r="D91" s="423" t="s">
        <v>15</v>
      </c>
      <c r="E91" s="422" t="s">
        <v>3617</v>
      </c>
      <c r="F91" s="413" t="s">
        <v>20</v>
      </c>
      <c r="G91" s="413">
        <v>47.05</v>
      </c>
      <c r="H91" s="413">
        <v>40</v>
      </c>
      <c r="I91" s="413"/>
      <c r="J91" s="421">
        <v>27</v>
      </c>
      <c r="K91" s="413" t="str">
        <f>IF(L91="","",IF(L91&lt;50,G91-($K$8*G91),IF(L91&gt;=50,H91-($K$8*H91))))</f>
        <v/>
      </c>
      <c r="L91" s="420"/>
    </row>
    <row r="92" spans="1:12" ht="15.75" x14ac:dyDescent="0.25">
      <c r="A92" s="425" t="s">
        <v>6620</v>
      </c>
      <c r="B92" s="424" t="s">
        <v>110</v>
      </c>
      <c r="C92" s="423" t="s">
        <v>2820</v>
      </c>
      <c r="D92" s="423" t="s">
        <v>15</v>
      </c>
      <c r="E92" s="422" t="s">
        <v>3679</v>
      </c>
      <c r="F92" s="413" t="s">
        <v>20</v>
      </c>
      <c r="G92" s="413">
        <v>46.1</v>
      </c>
      <c r="H92" s="413">
        <v>39.200000000000003</v>
      </c>
      <c r="I92" s="413"/>
      <c r="J92" s="421">
        <v>4</v>
      </c>
      <c r="K92" s="413" t="str">
        <f>IF(L92="","",IF(L92&lt;50,G92-($K$8*G92),IF(L92&gt;=50,H92-($K$8*H92))))</f>
        <v/>
      </c>
      <c r="L92" s="420"/>
    </row>
    <row r="93" spans="1:12" ht="15.75" x14ac:dyDescent="0.25">
      <c r="A93" s="425" t="s">
        <v>6619</v>
      </c>
      <c r="B93" s="424" t="s">
        <v>110</v>
      </c>
      <c r="C93" s="423" t="s">
        <v>2820</v>
      </c>
      <c r="D93" s="423" t="s">
        <v>15</v>
      </c>
      <c r="E93" s="422" t="s">
        <v>3642</v>
      </c>
      <c r="F93" s="413" t="s">
        <v>20</v>
      </c>
      <c r="G93" s="413">
        <v>43.45</v>
      </c>
      <c r="H93" s="413">
        <v>36.950000000000003</v>
      </c>
      <c r="I93" s="413"/>
      <c r="J93" s="421">
        <v>32</v>
      </c>
      <c r="K93" s="413" t="str">
        <f>IF(L93="","",IF(L93&lt;50,G93-($K$8*G93),IF(L93&gt;=50,H93-($K$8*H93))))</f>
        <v/>
      </c>
      <c r="L93" s="420"/>
    </row>
    <row r="94" spans="1:12" ht="15.75" x14ac:dyDescent="0.25">
      <c r="A94" s="425" t="s">
        <v>6618</v>
      </c>
      <c r="B94" s="424" t="s">
        <v>110</v>
      </c>
      <c r="C94" s="423" t="s">
        <v>2820</v>
      </c>
      <c r="D94" s="423" t="s">
        <v>15</v>
      </c>
      <c r="E94" s="422" t="s">
        <v>3615</v>
      </c>
      <c r="F94" s="413" t="s">
        <v>20</v>
      </c>
      <c r="G94" s="413">
        <v>41.05</v>
      </c>
      <c r="H94" s="413">
        <v>34.9</v>
      </c>
      <c r="I94" s="413"/>
      <c r="J94" s="421">
        <v>9</v>
      </c>
      <c r="K94" s="413" t="str">
        <f>IF(L94="","",IF(L94&lt;50,G94-($K$8*G94),IF(L94&gt;=50,H94-($K$8*H94))))</f>
        <v/>
      </c>
      <c r="L94" s="420"/>
    </row>
    <row r="95" spans="1:12" ht="15.75" x14ac:dyDescent="0.25">
      <c r="A95" s="425" t="s">
        <v>6617</v>
      </c>
      <c r="B95" s="424" t="s">
        <v>110</v>
      </c>
      <c r="C95" s="423" t="s">
        <v>2820</v>
      </c>
      <c r="D95" s="423" t="s">
        <v>15</v>
      </c>
      <c r="E95" s="422" t="s">
        <v>3636</v>
      </c>
      <c r="F95" s="413" t="s">
        <v>20</v>
      </c>
      <c r="G95" s="413">
        <v>28.4</v>
      </c>
      <c r="H95" s="413">
        <v>24.15</v>
      </c>
      <c r="I95" s="413"/>
      <c r="J95" s="421">
        <v>58</v>
      </c>
      <c r="K95" s="413" t="str">
        <f>IF(L95="","",IF(L95&lt;50,G95-($K$8*G95),IF(L95&gt;=50,H95-($K$8*H95))))</f>
        <v/>
      </c>
      <c r="L95" s="420"/>
    </row>
    <row r="96" spans="1:12" ht="15.75" x14ac:dyDescent="0.25">
      <c r="A96" s="425" t="s">
        <v>6616</v>
      </c>
      <c r="B96" s="424" t="s">
        <v>2845</v>
      </c>
      <c r="C96" s="423" t="s">
        <v>2844</v>
      </c>
      <c r="D96" s="423" t="s">
        <v>15</v>
      </c>
      <c r="E96" s="422" t="s">
        <v>3625</v>
      </c>
      <c r="F96" s="413" t="s">
        <v>20</v>
      </c>
      <c r="G96" s="413">
        <v>87.05</v>
      </c>
      <c r="H96" s="413">
        <v>74</v>
      </c>
      <c r="I96" s="413"/>
      <c r="J96" s="421">
        <v>1</v>
      </c>
      <c r="K96" s="413" t="str">
        <f>IF(L96="","",IF(L96&lt;50,G96-($K$8*G96),IF(L96&gt;=50,H96-($K$8*H96))))</f>
        <v/>
      </c>
      <c r="L96" s="420"/>
    </row>
    <row r="97" spans="1:12" ht="15.75" x14ac:dyDescent="0.25">
      <c r="A97" s="425" t="s">
        <v>6615</v>
      </c>
      <c r="B97" s="424" t="s">
        <v>2845</v>
      </c>
      <c r="C97" s="423" t="s">
        <v>2844</v>
      </c>
      <c r="D97" s="423" t="s">
        <v>15</v>
      </c>
      <c r="E97" s="422" t="s">
        <v>6614</v>
      </c>
      <c r="F97" s="413" t="s">
        <v>20</v>
      </c>
      <c r="G97" s="413">
        <v>72.05</v>
      </c>
      <c r="H97" s="413">
        <v>61.25</v>
      </c>
      <c r="I97" s="413"/>
      <c r="J97" s="421">
        <v>1</v>
      </c>
      <c r="K97" s="413" t="str">
        <f>IF(L97="","",IF(L97&lt;50,G97-($K$8*G97),IF(L97&gt;=50,H97-($K$8*H97))))</f>
        <v/>
      </c>
      <c r="L97" s="420"/>
    </row>
    <row r="98" spans="1:12" ht="15.75" x14ac:dyDescent="0.25">
      <c r="A98" s="425" t="s">
        <v>6613</v>
      </c>
      <c r="B98" s="424" t="s">
        <v>2845</v>
      </c>
      <c r="C98" s="423" t="s">
        <v>2844</v>
      </c>
      <c r="D98" s="423" t="s">
        <v>15</v>
      </c>
      <c r="E98" s="422" t="s">
        <v>3712</v>
      </c>
      <c r="F98" s="413" t="s">
        <v>20</v>
      </c>
      <c r="G98" s="413">
        <v>63.05</v>
      </c>
      <c r="H98" s="413">
        <v>53.6</v>
      </c>
      <c r="I98" s="413"/>
      <c r="J98" s="421">
        <v>3</v>
      </c>
      <c r="K98" s="413" t="str">
        <f>IF(L98="","",IF(L98&lt;50,G98-($K$8*G98),IF(L98&gt;=50,H98-($K$8*H98))))</f>
        <v/>
      </c>
      <c r="L98" s="420"/>
    </row>
    <row r="99" spans="1:12" ht="15.75" x14ac:dyDescent="0.25">
      <c r="A99" s="425" t="s">
        <v>6612</v>
      </c>
      <c r="B99" s="424" t="s">
        <v>2845</v>
      </c>
      <c r="C99" s="423" t="s">
        <v>2844</v>
      </c>
      <c r="D99" s="423" t="s">
        <v>15</v>
      </c>
      <c r="E99" s="422" t="s">
        <v>6611</v>
      </c>
      <c r="F99" s="413" t="s">
        <v>20</v>
      </c>
      <c r="G99" s="413">
        <v>61.15</v>
      </c>
      <c r="H99" s="413">
        <v>52</v>
      </c>
      <c r="I99" s="413"/>
      <c r="J99" s="421">
        <v>1</v>
      </c>
      <c r="K99" s="413" t="str">
        <f>IF(L99="","",IF(L99&lt;50,G99-($K$8*G99),IF(L99&gt;=50,H99-($K$8*H99))))</f>
        <v/>
      </c>
      <c r="L99" s="420"/>
    </row>
    <row r="100" spans="1:12" ht="15.75" x14ac:dyDescent="0.25">
      <c r="A100" s="425" t="s">
        <v>6610</v>
      </c>
      <c r="B100" s="424" t="s">
        <v>2845</v>
      </c>
      <c r="C100" s="423" t="s">
        <v>2844</v>
      </c>
      <c r="D100" s="423" t="s">
        <v>15</v>
      </c>
      <c r="E100" s="422" t="s">
        <v>3617</v>
      </c>
      <c r="F100" s="413" t="s">
        <v>20</v>
      </c>
      <c r="G100" s="413">
        <v>46.55</v>
      </c>
      <c r="H100" s="413">
        <v>39.6</v>
      </c>
      <c r="I100" s="413"/>
      <c r="J100" s="421">
        <v>21</v>
      </c>
      <c r="K100" s="413" t="str">
        <f>IF(L100="","",IF(L100&lt;50,G100-($K$8*G100),IF(L100&gt;=50,H100-($K$8*H100))))</f>
        <v/>
      </c>
      <c r="L100" s="420"/>
    </row>
    <row r="101" spans="1:12" ht="15.75" x14ac:dyDescent="0.25">
      <c r="A101" s="425" t="s">
        <v>6609</v>
      </c>
      <c r="B101" s="424" t="s">
        <v>2845</v>
      </c>
      <c r="C101" s="423" t="s">
        <v>2844</v>
      </c>
      <c r="D101" s="423" t="s">
        <v>15</v>
      </c>
      <c r="E101" s="422" t="s">
        <v>3679</v>
      </c>
      <c r="F101" s="413" t="s">
        <v>20</v>
      </c>
      <c r="G101" s="413">
        <v>52.35</v>
      </c>
      <c r="H101" s="413">
        <v>44.5</v>
      </c>
      <c r="I101" s="413"/>
      <c r="J101" s="421">
        <v>24</v>
      </c>
      <c r="K101" s="413" t="str">
        <f>IF(L101="","",IF(L101&lt;50,G101-($K$8*G101),IF(L101&gt;=50,H101-($K$8*H101))))</f>
        <v/>
      </c>
      <c r="L101" s="420"/>
    </row>
    <row r="102" spans="1:12" ht="15.75" x14ac:dyDescent="0.25">
      <c r="A102" s="425" t="s">
        <v>6608</v>
      </c>
      <c r="B102" s="424" t="s">
        <v>2845</v>
      </c>
      <c r="C102" s="423" t="s">
        <v>2844</v>
      </c>
      <c r="D102" s="423" t="s">
        <v>15</v>
      </c>
      <c r="E102" s="422" t="s">
        <v>3642</v>
      </c>
      <c r="F102" s="413" t="s">
        <v>20</v>
      </c>
      <c r="G102" s="413">
        <v>48.1</v>
      </c>
      <c r="H102" s="413">
        <v>40.9</v>
      </c>
      <c r="I102" s="413"/>
      <c r="J102" s="421">
        <v>8</v>
      </c>
      <c r="K102" s="413" t="str">
        <f>IF(L102="","",IF(L102&lt;50,G102-($K$8*G102),IF(L102&gt;=50,H102-($K$8*H102))))</f>
        <v/>
      </c>
      <c r="L102" s="420"/>
    </row>
    <row r="103" spans="1:12" ht="15.75" x14ac:dyDescent="0.25">
      <c r="A103" s="425" t="s">
        <v>6607</v>
      </c>
      <c r="B103" s="424" t="s">
        <v>111</v>
      </c>
      <c r="C103" s="423" t="s">
        <v>2751</v>
      </c>
      <c r="D103" s="423" t="s">
        <v>15</v>
      </c>
      <c r="E103" s="422" t="s">
        <v>3634</v>
      </c>
      <c r="F103" s="413" t="s">
        <v>20</v>
      </c>
      <c r="G103" s="413">
        <v>111.75</v>
      </c>
      <c r="H103" s="413">
        <v>95</v>
      </c>
      <c r="I103" s="413">
        <v>1.75</v>
      </c>
      <c r="J103" s="421">
        <v>5</v>
      </c>
      <c r="K103" s="413" t="str">
        <f>IF(L103="","",IF(L103&lt;50,G103-($K$8*G103),IF(L103&gt;=50,H103-($K$8*H103))))</f>
        <v/>
      </c>
      <c r="L103" s="420"/>
    </row>
    <row r="104" spans="1:12" ht="15.75" x14ac:dyDescent="0.25">
      <c r="A104" s="425" t="s">
        <v>6606</v>
      </c>
      <c r="B104" s="424" t="s">
        <v>111</v>
      </c>
      <c r="C104" s="423" t="s">
        <v>2751</v>
      </c>
      <c r="D104" s="423" t="s">
        <v>15</v>
      </c>
      <c r="E104" s="422" t="s">
        <v>3627</v>
      </c>
      <c r="F104" s="413" t="s">
        <v>20</v>
      </c>
      <c r="G104" s="413">
        <v>102.9</v>
      </c>
      <c r="H104" s="413">
        <v>87.5</v>
      </c>
      <c r="I104" s="413">
        <v>1.75</v>
      </c>
      <c r="J104" s="421">
        <v>23</v>
      </c>
      <c r="K104" s="413" t="str">
        <f>IF(L104="","",IF(L104&lt;50,G104-($K$8*G104),IF(L104&gt;=50,H104-($K$8*H104))))</f>
        <v/>
      </c>
      <c r="L104" s="420"/>
    </row>
    <row r="105" spans="1:12" ht="15.75" x14ac:dyDescent="0.25">
      <c r="A105" s="425" t="s">
        <v>6605</v>
      </c>
      <c r="B105" s="424" t="s">
        <v>111</v>
      </c>
      <c r="C105" s="423" t="s">
        <v>2751</v>
      </c>
      <c r="D105" s="423" t="s">
        <v>15</v>
      </c>
      <c r="E105" s="422" t="s">
        <v>3625</v>
      </c>
      <c r="F105" s="413" t="s">
        <v>20</v>
      </c>
      <c r="G105" s="413">
        <v>92.6</v>
      </c>
      <c r="H105" s="413">
        <v>78.75</v>
      </c>
      <c r="I105" s="413">
        <v>1.75</v>
      </c>
      <c r="J105" s="421">
        <v>200</v>
      </c>
      <c r="K105" s="413" t="str">
        <f>IF(L105="","",IF(L105&lt;50,G105-($K$8*G105),IF(L105&gt;=50,H105-($K$8*H105))))</f>
        <v/>
      </c>
      <c r="L105" s="420"/>
    </row>
    <row r="106" spans="1:12" ht="15.75" x14ac:dyDescent="0.25">
      <c r="A106" s="425" t="s">
        <v>6604</v>
      </c>
      <c r="B106" s="424" t="s">
        <v>111</v>
      </c>
      <c r="C106" s="423" t="s">
        <v>2751</v>
      </c>
      <c r="D106" s="423" t="s">
        <v>15</v>
      </c>
      <c r="E106" s="422" t="s">
        <v>3623</v>
      </c>
      <c r="F106" s="413" t="s">
        <v>20</v>
      </c>
      <c r="G106" s="413">
        <v>80.55</v>
      </c>
      <c r="H106" s="413">
        <v>68.5</v>
      </c>
      <c r="I106" s="413">
        <v>1.75</v>
      </c>
      <c r="J106" s="421">
        <v>500</v>
      </c>
      <c r="K106" s="413" t="str">
        <f>IF(L106="","",IF(L106&lt;50,G106-($K$8*G106),IF(L106&gt;=50,H106-($K$8*H106))))</f>
        <v/>
      </c>
      <c r="L106" s="420"/>
    </row>
    <row r="107" spans="1:12" ht="15.75" x14ac:dyDescent="0.25">
      <c r="A107" s="425" t="s">
        <v>6603</v>
      </c>
      <c r="B107" s="424" t="s">
        <v>111</v>
      </c>
      <c r="C107" s="423" t="s">
        <v>2751</v>
      </c>
      <c r="D107" s="423" t="s">
        <v>15</v>
      </c>
      <c r="E107" s="422" t="s">
        <v>3712</v>
      </c>
      <c r="F107" s="413" t="s">
        <v>20</v>
      </c>
      <c r="G107" s="413">
        <v>70.5</v>
      </c>
      <c r="H107" s="413">
        <v>59.95</v>
      </c>
      <c r="I107" s="413">
        <v>1.75</v>
      </c>
      <c r="J107" s="421">
        <v>23</v>
      </c>
      <c r="K107" s="413" t="str">
        <f>IF(L107="","",IF(L107&lt;50,G107-($K$8*G107),IF(L107&gt;=50,H107-($K$8*H107))))</f>
        <v/>
      </c>
      <c r="L107" s="420"/>
    </row>
    <row r="108" spans="1:12" ht="15.75" x14ac:dyDescent="0.25">
      <c r="A108" s="425" t="s">
        <v>6602</v>
      </c>
      <c r="B108" s="424" t="s">
        <v>111</v>
      </c>
      <c r="C108" s="423" t="s">
        <v>2751</v>
      </c>
      <c r="D108" s="423" t="s">
        <v>15</v>
      </c>
      <c r="E108" s="422" t="s">
        <v>3621</v>
      </c>
      <c r="F108" s="413" t="s">
        <v>20</v>
      </c>
      <c r="G108" s="413">
        <v>67.349999999999994</v>
      </c>
      <c r="H108" s="413">
        <v>57.25</v>
      </c>
      <c r="I108" s="413">
        <v>1.75</v>
      </c>
      <c r="J108" s="421">
        <v>487</v>
      </c>
      <c r="K108" s="413" t="str">
        <f>IF(L108="","",IF(L108&lt;50,G108-($K$8*G108),IF(L108&gt;=50,H108-($K$8*H108))))</f>
        <v/>
      </c>
      <c r="L108" s="420"/>
    </row>
    <row r="109" spans="1:12" ht="15.75" x14ac:dyDescent="0.25">
      <c r="A109" s="425" t="s">
        <v>6601</v>
      </c>
      <c r="B109" s="424" t="s">
        <v>111</v>
      </c>
      <c r="C109" s="423" t="s">
        <v>2751</v>
      </c>
      <c r="D109" s="423" t="s">
        <v>15</v>
      </c>
      <c r="E109" s="422" t="s">
        <v>3708</v>
      </c>
      <c r="F109" s="413" t="s">
        <v>20</v>
      </c>
      <c r="G109" s="413">
        <v>58.95</v>
      </c>
      <c r="H109" s="413">
        <v>50.15</v>
      </c>
      <c r="I109" s="413">
        <v>1.75</v>
      </c>
      <c r="J109" s="421">
        <v>72</v>
      </c>
      <c r="K109" s="413" t="str">
        <f>IF(L109="","",IF(L109&lt;50,G109-($K$8*G109),IF(L109&gt;=50,H109-($K$8*H109))))</f>
        <v/>
      </c>
      <c r="L109" s="420"/>
    </row>
    <row r="110" spans="1:12" ht="15.75" x14ac:dyDescent="0.25">
      <c r="A110" s="425" t="s">
        <v>6600</v>
      </c>
      <c r="B110" s="424" t="s">
        <v>111</v>
      </c>
      <c r="C110" s="423" t="s">
        <v>2751</v>
      </c>
      <c r="D110" s="423" t="s">
        <v>15</v>
      </c>
      <c r="E110" s="422" t="s">
        <v>3619</v>
      </c>
      <c r="F110" s="413" t="s">
        <v>20</v>
      </c>
      <c r="G110" s="413">
        <v>56.4</v>
      </c>
      <c r="H110" s="413">
        <v>47.95</v>
      </c>
      <c r="I110" s="413">
        <v>1.75</v>
      </c>
      <c r="J110" s="421">
        <v>356</v>
      </c>
      <c r="K110" s="413" t="str">
        <f>IF(L110="","",IF(L110&lt;50,G110-($K$8*G110),IF(L110&gt;=50,H110-($K$8*H110))))</f>
        <v/>
      </c>
      <c r="L110" s="420"/>
    </row>
    <row r="111" spans="1:12" ht="15.75" x14ac:dyDescent="0.25">
      <c r="A111" s="425" t="s">
        <v>6599</v>
      </c>
      <c r="B111" s="424" t="s">
        <v>111</v>
      </c>
      <c r="C111" s="423" t="s">
        <v>2751</v>
      </c>
      <c r="D111" s="423" t="s">
        <v>15</v>
      </c>
      <c r="E111" s="422" t="s">
        <v>3705</v>
      </c>
      <c r="F111" s="413" t="s">
        <v>20</v>
      </c>
      <c r="G111" s="413">
        <v>49.35</v>
      </c>
      <c r="H111" s="413">
        <v>41.95</v>
      </c>
      <c r="I111" s="413">
        <v>1.75</v>
      </c>
      <c r="J111" s="421">
        <v>24</v>
      </c>
      <c r="K111" s="413" t="str">
        <f>IF(L111="","",IF(L111&lt;50,G111-($K$8*G111),IF(L111&gt;=50,H111-($K$8*H111))))</f>
        <v/>
      </c>
      <c r="L111" s="420"/>
    </row>
    <row r="112" spans="1:12" ht="15.75" x14ac:dyDescent="0.25">
      <c r="A112" s="425" t="s">
        <v>6598</v>
      </c>
      <c r="B112" s="424" t="s">
        <v>111</v>
      </c>
      <c r="C112" s="423" t="s">
        <v>2751</v>
      </c>
      <c r="D112" s="423" t="s">
        <v>15</v>
      </c>
      <c r="E112" s="422" t="s">
        <v>3617</v>
      </c>
      <c r="F112" s="413" t="s">
        <v>20</v>
      </c>
      <c r="G112" s="413">
        <v>46</v>
      </c>
      <c r="H112" s="413">
        <v>39.1</v>
      </c>
      <c r="I112" s="413">
        <v>1.75</v>
      </c>
      <c r="J112" s="421">
        <v>239</v>
      </c>
      <c r="K112" s="413" t="str">
        <f>IF(L112="","",IF(L112&lt;50,G112-($K$8*G112),IF(L112&gt;=50,H112-($K$8*H112))))</f>
        <v/>
      </c>
      <c r="L112" s="420"/>
    </row>
    <row r="113" spans="1:12" ht="15.75" x14ac:dyDescent="0.25">
      <c r="A113" s="425" t="s">
        <v>6597</v>
      </c>
      <c r="B113" s="424" t="s">
        <v>111</v>
      </c>
      <c r="C113" s="423" t="s">
        <v>2751</v>
      </c>
      <c r="D113" s="423" t="s">
        <v>15</v>
      </c>
      <c r="E113" s="422" t="s">
        <v>3952</v>
      </c>
      <c r="F113" s="413" t="s">
        <v>20</v>
      </c>
      <c r="G113" s="413">
        <v>37.450000000000003</v>
      </c>
      <c r="H113" s="413">
        <v>31.85</v>
      </c>
      <c r="I113" s="413">
        <v>1.75</v>
      </c>
      <c r="J113" s="421">
        <v>288</v>
      </c>
      <c r="K113" s="413" t="str">
        <f>IF(L113="","",IF(L113&lt;50,G113-($K$8*G113),IF(L113&gt;=50,H113-($K$8*H113))))</f>
        <v/>
      </c>
      <c r="L113" s="420"/>
    </row>
    <row r="114" spans="1:12" ht="15.75" x14ac:dyDescent="0.25">
      <c r="A114" s="425" t="s">
        <v>6596</v>
      </c>
      <c r="B114" s="424" t="s">
        <v>111</v>
      </c>
      <c r="C114" s="423" t="s">
        <v>2751</v>
      </c>
      <c r="D114" s="423" t="s">
        <v>15</v>
      </c>
      <c r="E114" s="422" t="s">
        <v>3615</v>
      </c>
      <c r="F114" s="413" t="s">
        <v>20</v>
      </c>
      <c r="G114" s="413">
        <v>48.2</v>
      </c>
      <c r="H114" s="413">
        <v>41</v>
      </c>
      <c r="I114" s="413">
        <v>1.75</v>
      </c>
      <c r="J114" s="421">
        <v>7</v>
      </c>
      <c r="K114" s="413" t="str">
        <f>IF(L114="","",IF(L114&lt;50,G114-($K$8*G114),IF(L114&gt;=50,H114-($K$8*H114))))</f>
        <v/>
      </c>
      <c r="L114" s="420"/>
    </row>
    <row r="115" spans="1:12" ht="15.75" x14ac:dyDescent="0.25">
      <c r="A115" s="425" t="s">
        <v>6595</v>
      </c>
      <c r="B115" s="424" t="s">
        <v>111</v>
      </c>
      <c r="C115" s="423" t="s">
        <v>2751</v>
      </c>
      <c r="D115" s="423" t="s">
        <v>15</v>
      </c>
      <c r="E115" s="422" t="s">
        <v>3613</v>
      </c>
      <c r="F115" s="413" t="s">
        <v>20</v>
      </c>
      <c r="G115" s="413">
        <v>42.9</v>
      </c>
      <c r="H115" s="413">
        <v>36.5</v>
      </c>
      <c r="I115" s="413">
        <v>1.75</v>
      </c>
      <c r="J115" s="421">
        <v>19</v>
      </c>
      <c r="K115" s="413" t="str">
        <f>IF(L115="","",IF(L115&lt;50,G115-($K$8*G115),IF(L115&gt;=50,H115-($K$8*H115))))</f>
        <v/>
      </c>
      <c r="L115" s="420"/>
    </row>
    <row r="116" spans="1:12" ht="15.75" x14ac:dyDescent="0.25">
      <c r="A116" s="425" t="s">
        <v>6594</v>
      </c>
      <c r="B116" s="424" t="s">
        <v>111</v>
      </c>
      <c r="C116" s="423" t="s">
        <v>2751</v>
      </c>
      <c r="D116" s="423" t="s">
        <v>15</v>
      </c>
      <c r="E116" s="422" t="s">
        <v>3638</v>
      </c>
      <c r="F116" s="413" t="s">
        <v>20</v>
      </c>
      <c r="G116" s="413">
        <v>40.049999999999997</v>
      </c>
      <c r="H116" s="413">
        <v>34.049999999999997</v>
      </c>
      <c r="I116" s="413">
        <v>1.75</v>
      </c>
      <c r="J116" s="421">
        <v>40</v>
      </c>
      <c r="K116" s="413" t="str">
        <f>IF(L116="","",IF(L116&lt;50,G116-($K$8*G116),IF(L116&gt;=50,H116-($K$8*H116))))</f>
        <v/>
      </c>
      <c r="L116" s="420"/>
    </row>
    <row r="117" spans="1:12" ht="15.75" x14ac:dyDescent="0.25">
      <c r="A117" s="425" t="s">
        <v>6593</v>
      </c>
      <c r="B117" s="424" t="s">
        <v>111</v>
      </c>
      <c r="C117" s="423" t="s">
        <v>2751</v>
      </c>
      <c r="D117" s="423" t="s">
        <v>15</v>
      </c>
      <c r="E117" s="422" t="s">
        <v>3636</v>
      </c>
      <c r="F117" s="413" t="s">
        <v>20</v>
      </c>
      <c r="G117" s="413">
        <v>34.4</v>
      </c>
      <c r="H117" s="413">
        <v>29.25</v>
      </c>
      <c r="I117" s="413">
        <v>1.75</v>
      </c>
      <c r="J117" s="421">
        <v>35</v>
      </c>
      <c r="K117" s="413" t="str">
        <f>IF(L117="","",IF(L117&lt;50,G117-($K$8*G117),IF(L117&gt;=50,H117-($K$8*H117))))</f>
        <v/>
      </c>
      <c r="L117" s="420"/>
    </row>
    <row r="118" spans="1:12" ht="15.75" x14ac:dyDescent="0.25">
      <c r="A118" s="425" t="s">
        <v>6592</v>
      </c>
      <c r="B118" s="424" t="s">
        <v>111</v>
      </c>
      <c r="C118" s="423" t="s">
        <v>2751</v>
      </c>
      <c r="D118" s="423" t="s">
        <v>15</v>
      </c>
      <c r="E118" s="422" t="s">
        <v>3629</v>
      </c>
      <c r="F118" s="413" t="s">
        <v>20</v>
      </c>
      <c r="G118" s="413">
        <v>30.55</v>
      </c>
      <c r="H118" s="413">
        <v>26</v>
      </c>
      <c r="I118" s="413">
        <v>1.75</v>
      </c>
      <c r="J118" s="421">
        <v>15</v>
      </c>
      <c r="K118" s="413" t="str">
        <f>IF(L118="","",IF(L118&lt;50,G118-($K$8*G118),IF(L118&gt;=50,H118-($K$8*H118))))</f>
        <v/>
      </c>
      <c r="L118" s="420"/>
    </row>
    <row r="119" spans="1:12" ht="15.75" x14ac:dyDescent="0.25">
      <c r="A119" s="425" t="s">
        <v>6591</v>
      </c>
      <c r="B119" s="424" t="s">
        <v>2786</v>
      </c>
      <c r="C119" s="423" t="s">
        <v>2785</v>
      </c>
      <c r="D119" s="423" t="s">
        <v>15</v>
      </c>
      <c r="E119" s="422" t="s">
        <v>3705</v>
      </c>
      <c r="F119" s="413" t="s">
        <v>19</v>
      </c>
      <c r="G119" s="413">
        <v>53.55</v>
      </c>
      <c r="H119" s="413">
        <v>45.55</v>
      </c>
      <c r="I119" s="413">
        <v>2</v>
      </c>
      <c r="J119" s="421">
        <v>53</v>
      </c>
      <c r="K119" s="413" t="str">
        <f>IF(L119="","",IF(L119&lt;50,G119-($K$8*G119),IF(L119&gt;=50,H119-($K$8*H119))))</f>
        <v/>
      </c>
      <c r="L119" s="420"/>
    </row>
    <row r="120" spans="1:12" ht="15.75" x14ac:dyDescent="0.25">
      <c r="A120" s="425" t="s">
        <v>6590</v>
      </c>
      <c r="B120" s="424" t="s">
        <v>236</v>
      </c>
      <c r="C120" s="423" t="s">
        <v>2773</v>
      </c>
      <c r="D120" s="423" t="s">
        <v>15</v>
      </c>
      <c r="E120" s="422" t="s">
        <v>3621</v>
      </c>
      <c r="F120" s="413" t="s">
        <v>20</v>
      </c>
      <c r="G120" s="413">
        <v>67.599999999999994</v>
      </c>
      <c r="H120" s="413">
        <v>57.5</v>
      </c>
      <c r="I120" s="413">
        <v>1</v>
      </c>
      <c r="J120" s="421">
        <v>243</v>
      </c>
      <c r="K120" s="413" t="str">
        <f>IF(L120="","",IF(L120&lt;50,G120-($K$8*G120),IF(L120&gt;=50,H120-($K$8*H120))))</f>
        <v/>
      </c>
      <c r="L120" s="420"/>
    </row>
    <row r="121" spans="1:12" ht="15.75" x14ac:dyDescent="0.25">
      <c r="A121" s="425" t="s">
        <v>6589</v>
      </c>
      <c r="B121" s="424" t="s">
        <v>236</v>
      </c>
      <c r="C121" s="423" t="s">
        <v>2773</v>
      </c>
      <c r="D121" s="423" t="s">
        <v>15</v>
      </c>
      <c r="E121" s="422" t="s">
        <v>3619</v>
      </c>
      <c r="F121" s="413" t="s">
        <v>20</v>
      </c>
      <c r="G121" s="413">
        <v>51.75</v>
      </c>
      <c r="H121" s="413">
        <v>44</v>
      </c>
      <c r="I121" s="413">
        <v>1</v>
      </c>
      <c r="J121" s="421">
        <v>242</v>
      </c>
      <c r="K121" s="413" t="str">
        <f>IF(L121="","",IF(L121&lt;50,G121-($K$8*G121),IF(L121&gt;=50,H121-($K$8*H121))))</f>
        <v/>
      </c>
      <c r="L121" s="420"/>
    </row>
    <row r="122" spans="1:12" ht="15.75" x14ac:dyDescent="0.25">
      <c r="A122" s="425" t="s">
        <v>6588</v>
      </c>
      <c r="B122" s="424" t="s">
        <v>236</v>
      </c>
      <c r="C122" s="423" t="s">
        <v>2773</v>
      </c>
      <c r="D122" s="423" t="s">
        <v>15</v>
      </c>
      <c r="E122" s="422" t="s">
        <v>3617</v>
      </c>
      <c r="F122" s="413" t="s">
        <v>20</v>
      </c>
      <c r="G122" s="413">
        <v>40.049999999999997</v>
      </c>
      <c r="H122" s="413">
        <v>34.049999999999997</v>
      </c>
      <c r="I122" s="413">
        <v>1</v>
      </c>
      <c r="J122" s="421">
        <v>291</v>
      </c>
      <c r="K122" s="413" t="str">
        <f>IF(L122="","",IF(L122&lt;50,G122-($K$8*G122),IF(L122&gt;=50,H122-($K$8*H122))))</f>
        <v/>
      </c>
      <c r="L122" s="420"/>
    </row>
    <row r="123" spans="1:12" ht="15.75" x14ac:dyDescent="0.25">
      <c r="A123" s="425" t="s">
        <v>6587</v>
      </c>
      <c r="B123" s="424" t="s">
        <v>236</v>
      </c>
      <c r="C123" s="423" t="s">
        <v>2773</v>
      </c>
      <c r="D123" s="423" t="s">
        <v>15</v>
      </c>
      <c r="E123" s="422" t="s">
        <v>3952</v>
      </c>
      <c r="F123" s="413" t="s">
        <v>20</v>
      </c>
      <c r="G123" s="413">
        <v>29.4</v>
      </c>
      <c r="H123" s="413">
        <v>25</v>
      </c>
      <c r="I123" s="413">
        <v>1</v>
      </c>
      <c r="J123" s="421">
        <v>35</v>
      </c>
      <c r="K123" s="413" t="str">
        <f>IF(L123="","",IF(L123&lt;50,G123-($K$8*G123),IF(L123&gt;=50,H123-($K$8*H123))))</f>
        <v/>
      </c>
      <c r="L123" s="420"/>
    </row>
    <row r="124" spans="1:12" ht="15.75" x14ac:dyDescent="0.25">
      <c r="A124" s="425" t="s">
        <v>6586</v>
      </c>
      <c r="B124" s="424" t="s">
        <v>236</v>
      </c>
      <c r="C124" s="423" t="s">
        <v>2773</v>
      </c>
      <c r="D124" s="423" t="s">
        <v>15</v>
      </c>
      <c r="E124" s="422" t="s">
        <v>3642</v>
      </c>
      <c r="F124" s="413" t="s">
        <v>20</v>
      </c>
      <c r="G124" s="413">
        <v>55.7</v>
      </c>
      <c r="H124" s="413">
        <v>47.35</v>
      </c>
      <c r="I124" s="413">
        <v>1</v>
      </c>
      <c r="J124" s="421">
        <v>3</v>
      </c>
      <c r="K124" s="413" t="str">
        <f>IF(L124="","",IF(L124&lt;50,G124-($K$8*G124),IF(L124&gt;=50,H124-($K$8*H124))))</f>
        <v/>
      </c>
      <c r="L124" s="420"/>
    </row>
    <row r="125" spans="1:12" ht="15.75" x14ac:dyDescent="0.25">
      <c r="A125" s="425" t="s">
        <v>6585</v>
      </c>
      <c r="B125" s="424" t="s">
        <v>236</v>
      </c>
      <c r="C125" s="423" t="s">
        <v>2773</v>
      </c>
      <c r="D125" s="423" t="s">
        <v>15</v>
      </c>
      <c r="E125" s="422" t="s">
        <v>3638</v>
      </c>
      <c r="F125" s="413" t="s">
        <v>20</v>
      </c>
      <c r="G125" s="413">
        <v>39.549999999999997</v>
      </c>
      <c r="H125" s="413">
        <v>33.65</v>
      </c>
      <c r="I125" s="413">
        <v>1</v>
      </c>
      <c r="J125" s="421">
        <v>3</v>
      </c>
      <c r="K125" s="413" t="str">
        <f>IF(L125="","",IF(L125&lt;50,G125-($K$8*G125),IF(L125&gt;=50,H125-($K$8*H125))))</f>
        <v/>
      </c>
      <c r="L125" s="420"/>
    </row>
    <row r="126" spans="1:12" ht="15.75" x14ac:dyDescent="0.25">
      <c r="A126" s="425" t="s">
        <v>6584</v>
      </c>
      <c r="B126" s="424" t="s">
        <v>236</v>
      </c>
      <c r="C126" s="423" t="s">
        <v>2773</v>
      </c>
      <c r="D126" s="423" t="s">
        <v>15</v>
      </c>
      <c r="E126" s="422" t="s">
        <v>3636</v>
      </c>
      <c r="F126" s="413" t="s">
        <v>20</v>
      </c>
      <c r="G126" s="413">
        <v>32.15</v>
      </c>
      <c r="H126" s="413">
        <v>27.35</v>
      </c>
      <c r="I126" s="413">
        <v>1</v>
      </c>
      <c r="J126" s="421">
        <v>5</v>
      </c>
      <c r="K126" s="413" t="str">
        <f>IF(L126="","",IF(L126&lt;50,G126-($K$8*G126),IF(L126&gt;=50,H126-($K$8*H126))))</f>
        <v/>
      </c>
      <c r="L126" s="420"/>
    </row>
    <row r="127" spans="1:12" ht="15.75" x14ac:dyDescent="0.25">
      <c r="A127" s="425" t="s">
        <v>6583</v>
      </c>
      <c r="B127" s="424" t="s">
        <v>2443</v>
      </c>
      <c r="C127" s="423" t="s">
        <v>2733</v>
      </c>
      <c r="D127" s="423" t="s">
        <v>15</v>
      </c>
      <c r="E127" s="422" t="s">
        <v>3623</v>
      </c>
      <c r="F127" s="413" t="s">
        <v>20</v>
      </c>
      <c r="G127" s="413">
        <v>76.45</v>
      </c>
      <c r="H127" s="413">
        <v>65</v>
      </c>
      <c r="I127" s="413">
        <v>1</v>
      </c>
      <c r="J127" s="421">
        <v>2</v>
      </c>
      <c r="K127" s="413" t="str">
        <f>IF(L127="","",IF(L127&lt;50,G127-($K$8*G127),IF(L127&gt;=50,H127-($K$8*H127))))</f>
        <v/>
      </c>
      <c r="L127" s="420"/>
    </row>
    <row r="128" spans="1:12" ht="15.75" x14ac:dyDescent="0.25">
      <c r="A128" s="425" t="s">
        <v>6582</v>
      </c>
      <c r="B128" s="424" t="s">
        <v>2443</v>
      </c>
      <c r="C128" s="423" t="s">
        <v>2733</v>
      </c>
      <c r="D128" s="423" t="s">
        <v>15</v>
      </c>
      <c r="E128" s="422" t="s">
        <v>3621</v>
      </c>
      <c r="F128" s="413" t="s">
        <v>20</v>
      </c>
      <c r="G128" s="413">
        <v>68.2</v>
      </c>
      <c r="H128" s="413">
        <v>58</v>
      </c>
      <c r="I128" s="413">
        <v>1</v>
      </c>
      <c r="J128" s="421">
        <v>1</v>
      </c>
      <c r="K128" s="413" t="str">
        <f>IF(L128="","",IF(L128&lt;50,G128-($K$8*G128),IF(L128&gt;=50,H128-($K$8*H128))))</f>
        <v/>
      </c>
      <c r="L128" s="420"/>
    </row>
    <row r="129" spans="1:12" ht="15.75" x14ac:dyDescent="0.25">
      <c r="A129" s="425" t="s">
        <v>6581</v>
      </c>
      <c r="B129" s="424" t="s">
        <v>112</v>
      </c>
      <c r="C129" s="423" t="s">
        <v>2742</v>
      </c>
      <c r="D129" s="423" t="s">
        <v>15</v>
      </c>
      <c r="E129" s="422" t="s">
        <v>3634</v>
      </c>
      <c r="F129" s="413" t="s">
        <v>20</v>
      </c>
      <c r="G129" s="413">
        <v>96.9</v>
      </c>
      <c r="H129" s="413">
        <v>82.4</v>
      </c>
      <c r="I129" s="413">
        <v>2</v>
      </c>
      <c r="J129" s="421">
        <v>3</v>
      </c>
      <c r="K129" s="413" t="str">
        <f>IF(L129="","",IF(L129&lt;50,G129-($K$8*G129),IF(L129&gt;=50,H129-($K$8*H129))))</f>
        <v/>
      </c>
      <c r="L129" s="420"/>
    </row>
    <row r="130" spans="1:12" ht="15.75" x14ac:dyDescent="0.25">
      <c r="A130" s="425" t="s">
        <v>6580</v>
      </c>
      <c r="B130" s="424" t="s">
        <v>112</v>
      </c>
      <c r="C130" s="423" t="s">
        <v>2742</v>
      </c>
      <c r="D130" s="423" t="s">
        <v>15</v>
      </c>
      <c r="E130" s="422" t="s">
        <v>3627</v>
      </c>
      <c r="F130" s="413" t="s">
        <v>20</v>
      </c>
      <c r="G130" s="413">
        <v>89.05</v>
      </c>
      <c r="H130" s="413">
        <v>75.7</v>
      </c>
      <c r="I130" s="413">
        <v>2</v>
      </c>
      <c r="J130" s="421">
        <v>16</v>
      </c>
      <c r="K130" s="413" t="str">
        <f>IF(L130="","",IF(L130&lt;50,G130-($K$8*G130),IF(L130&gt;=50,H130-($K$8*H130))))</f>
        <v/>
      </c>
      <c r="L130" s="420"/>
    </row>
    <row r="131" spans="1:12" ht="15.75" x14ac:dyDescent="0.25">
      <c r="A131" s="425" t="s">
        <v>6579</v>
      </c>
      <c r="B131" s="424" t="s">
        <v>112</v>
      </c>
      <c r="C131" s="423" t="s">
        <v>2742</v>
      </c>
      <c r="D131" s="423" t="s">
        <v>15</v>
      </c>
      <c r="E131" s="422" t="s">
        <v>3625</v>
      </c>
      <c r="F131" s="413" t="s">
        <v>20</v>
      </c>
      <c r="G131" s="413">
        <v>82.45</v>
      </c>
      <c r="H131" s="413">
        <v>70.099999999999994</v>
      </c>
      <c r="I131" s="413">
        <v>2</v>
      </c>
      <c r="J131" s="421">
        <v>265</v>
      </c>
      <c r="K131" s="413" t="str">
        <f>IF(L131="","",IF(L131&lt;50,G131-($K$8*G131),IF(L131&gt;=50,H131-($K$8*H131))))</f>
        <v/>
      </c>
      <c r="L131" s="420"/>
    </row>
    <row r="132" spans="1:12" ht="15.75" x14ac:dyDescent="0.25">
      <c r="A132" s="425" t="s">
        <v>6578</v>
      </c>
      <c r="B132" s="424" t="s">
        <v>112</v>
      </c>
      <c r="C132" s="423" t="s">
        <v>2742</v>
      </c>
      <c r="D132" s="423" t="s">
        <v>15</v>
      </c>
      <c r="E132" s="422" t="s">
        <v>3623</v>
      </c>
      <c r="F132" s="413" t="s">
        <v>20</v>
      </c>
      <c r="G132" s="413">
        <v>76.349999999999994</v>
      </c>
      <c r="H132" s="413">
        <v>64.900000000000006</v>
      </c>
      <c r="I132" s="413">
        <v>2</v>
      </c>
      <c r="J132" s="421">
        <v>450</v>
      </c>
      <c r="K132" s="413" t="str">
        <f>IF(L132="","",IF(L132&lt;50,G132-($K$8*G132),IF(L132&gt;=50,H132-($K$8*H132))))</f>
        <v/>
      </c>
      <c r="L132" s="420"/>
    </row>
    <row r="133" spans="1:12" ht="15.75" x14ac:dyDescent="0.25">
      <c r="A133" s="425" t="s">
        <v>6577</v>
      </c>
      <c r="B133" s="424" t="s">
        <v>112</v>
      </c>
      <c r="C133" s="423" t="s">
        <v>2742</v>
      </c>
      <c r="D133" s="423" t="s">
        <v>15</v>
      </c>
      <c r="E133" s="422" t="s">
        <v>3712</v>
      </c>
      <c r="F133" s="413" t="s">
        <v>20</v>
      </c>
      <c r="G133" s="413">
        <v>66.849999999999994</v>
      </c>
      <c r="H133" s="413">
        <v>56.85</v>
      </c>
      <c r="I133" s="413">
        <v>2</v>
      </c>
      <c r="J133" s="421">
        <v>4</v>
      </c>
      <c r="K133" s="413" t="str">
        <f>IF(L133="","",IF(L133&lt;50,G133-($K$8*G133),IF(L133&gt;=50,H133-($K$8*H133))))</f>
        <v/>
      </c>
      <c r="L133" s="420"/>
    </row>
    <row r="134" spans="1:12" ht="15.75" x14ac:dyDescent="0.25">
      <c r="A134" s="425" t="s">
        <v>6576</v>
      </c>
      <c r="B134" s="424" t="s">
        <v>112</v>
      </c>
      <c r="C134" s="423" t="s">
        <v>2742</v>
      </c>
      <c r="D134" s="423" t="s">
        <v>15</v>
      </c>
      <c r="E134" s="422" t="s">
        <v>3621</v>
      </c>
      <c r="F134" s="413" t="s">
        <v>20</v>
      </c>
      <c r="G134" s="413">
        <v>70.599999999999994</v>
      </c>
      <c r="H134" s="413">
        <v>60.05</v>
      </c>
      <c r="I134" s="413">
        <v>2</v>
      </c>
      <c r="J134" s="421">
        <v>500</v>
      </c>
      <c r="K134" s="413" t="str">
        <f>IF(L134="","",IF(L134&lt;50,G134-($K$8*G134),IF(L134&gt;=50,H134-($K$8*H134))))</f>
        <v/>
      </c>
      <c r="L134" s="420"/>
    </row>
    <row r="135" spans="1:12" ht="15.75" x14ac:dyDescent="0.25">
      <c r="A135" s="425" t="s">
        <v>6575</v>
      </c>
      <c r="B135" s="424" t="s">
        <v>112</v>
      </c>
      <c r="C135" s="423" t="s">
        <v>2742</v>
      </c>
      <c r="D135" s="423" t="s">
        <v>15</v>
      </c>
      <c r="E135" s="422" t="s">
        <v>3708</v>
      </c>
      <c r="F135" s="413" t="s">
        <v>20</v>
      </c>
      <c r="G135" s="413">
        <v>61.8</v>
      </c>
      <c r="H135" s="413">
        <v>52.55</v>
      </c>
      <c r="I135" s="413">
        <v>2</v>
      </c>
      <c r="J135" s="421">
        <v>22</v>
      </c>
      <c r="K135" s="413" t="str">
        <f>IF(L135="","",IF(L135&lt;50,G135-($K$8*G135),IF(L135&gt;=50,H135-($K$8*H135))))</f>
        <v/>
      </c>
      <c r="L135" s="420"/>
    </row>
    <row r="136" spans="1:12" ht="15.75" x14ac:dyDescent="0.25">
      <c r="A136" s="425" t="s">
        <v>6574</v>
      </c>
      <c r="B136" s="424" t="s">
        <v>112</v>
      </c>
      <c r="C136" s="423" t="s">
        <v>2742</v>
      </c>
      <c r="D136" s="423" t="s">
        <v>15</v>
      </c>
      <c r="E136" s="422" t="s">
        <v>3619</v>
      </c>
      <c r="F136" s="413" t="s">
        <v>20</v>
      </c>
      <c r="G136" s="413">
        <v>62.55</v>
      </c>
      <c r="H136" s="413">
        <v>53.2</v>
      </c>
      <c r="I136" s="413">
        <v>2</v>
      </c>
      <c r="J136" s="421">
        <v>143</v>
      </c>
      <c r="K136" s="413" t="str">
        <f>IF(L136="","",IF(L136&lt;50,G136-($K$8*G136),IF(L136&gt;=50,H136-($K$8*H136))))</f>
        <v/>
      </c>
      <c r="L136" s="420"/>
    </row>
    <row r="137" spans="1:12" ht="15.75" x14ac:dyDescent="0.25">
      <c r="A137" s="425" t="s">
        <v>6573</v>
      </c>
      <c r="B137" s="424" t="s">
        <v>112</v>
      </c>
      <c r="C137" s="423" t="s">
        <v>2742</v>
      </c>
      <c r="D137" s="423" t="s">
        <v>15</v>
      </c>
      <c r="E137" s="422" t="s">
        <v>3705</v>
      </c>
      <c r="F137" s="413" t="s">
        <v>20</v>
      </c>
      <c r="G137" s="413">
        <v>54.75</v>
      </c>
      <c r="H137" s="413">
        <v>46.55</v>
      </c>
      <c r="I137" s="413">
        <v>2</v>
      </c>
      <c r="J137" s="421">
        <v>14</v>
      </c>
      <c r="K137" s="413" t="str">
        <f>IF(L137="","",IF(L137&lt;50,G137-($K$8*G137),IF(L137&gt;=50,H137-($K$8*H137))))</f>
        <v/>
      </c>
      <c r="L137" s="420"/>
    </row>
    <row r="138" spans="1:12" ht="15.75" x14ac:dyDescent="0.25">
      <c r="A138" s="425" t="s">
        <v>6572</v>
      </c>
      <c r="B138" s="424" t="s">
        <v>112</v>
      </c>
      <c r="C138" s="423" t="s">
        <v>2742</v>
      </c>
      <c r="D138" s="423" t="s">
        <v>15</v>
      </c>
      <c r="E138" s="422" t="s">
        <v>3617</v>
      </c>
      <c r="F138" s="413" t="s">
        <v>20</v>
      </c>
      <c r="G138" s="413">
        <v>55.9</v>
      </c>
      <c r="H138" s="413">
        <v>47.55</v>
      </c>
      <c r="I138" s="413">
        <v>2</v>
      </c>
      <c r="J138" s="421">
        <v>91</v>
      </c>
      <c r="K138" s="413" t="str">
        <f>IF(L138="","",IF(L138&lt;50,G138-($K$8*G138),IF(L138&gt;=50,H138-($K$8*H138))))</f>
        <v/>
      </c>
      <c r="L138" s="420"/>
    </row>
    <row r="139" spans="1:12" ht="15.75" x14ac:dyDescent="0.25">
      <c r="A139" s="425" t="s">
        <v>6571</v>
      </c>
      <c r="B139" s="424" t="s">
        <v>112</v>
      </c>
      <c r="C139" s="423" t="s">
        <v>2742</v>
      </c>
      <c r="D139" s="423" t="s">
        <v>15</v>
      </c>
      <c r="E139" s="422" t="s">
        <v>3952</v>
      </c>
      <c r="F139" s="413" t="s">
        <v>20</v>
      </c>
      <c r="G139" s="413">
        <v>47.9</v>
      </c>
      <c r="H139" s="413">
        <v>40.75</v>
      </c>
      <c r="I139" s="413">
        <v>2</v>
      </c>
      <c r="J139" s="421">
        <v>17</v>
      </c>
      <c r="K139" s="413" t="str">
        <f>IF(L139="","",IF(L139&lt;50,G139-($K$8*G139),IF(L139&gt;=50,H139-($K$8*H139))))</f>
        <v/>
      </c>
      <c r="L139" s="420"/>
    </row>
    <row r="140" spans="1:12" ht="15.75" x14ac:dyDescent="0.25">
      <c r="A140" s="425" t="s">
        <v>6570</v>
      </c>
      <c r="B140" s="424" t="s">
        <v>112</v>
      </c>
      <c r="C140" s="423" t="s">
        <v>2742</v>
      </c>
      <c r="D140" s="423" t="s">
        <v>15</v>
      </c>
      <c r="E140" s="422" t="s">
        <v>3638</v>
      </c>
      <c r="F140" s="413" t="s">
        <v>20</v>
      </c>
      <c r="G140" s="413">
        <v>40</v>
      </c>
      <c r="H140" s="413">
        <v>34</v>
      </c>
      <c r="I140" s="413">
        <v>2</v>
      </c>
      <c r="J140" s="421">
        <v>3</v>
      </c>
      <c r="K140" s="413" t="str">
        <f>IF(L140="","",IF(L140&lt;50,G140-($K$8*G140),IF(L140&gt;=50,H140-($K$8*H140))))</f>
        <v/>
      </c>
      <c r="L140" s="420"/>
    </row>
    <row r="141" spans="1:12" ht="15.75" x14ac:dyDescent="0.25">
      <c r="A141" s="425" t="s">
        <v>6569</v>
      </c>
      <c r="B141" s="424" t="s">
        <v>112</v>
      </c>
      <c r="C141" s="423" t="s">
        <v>2742</v>
      </c>
      <c r="D141" s="423" t="s">
        <v>15</v>
      </c>
      <c r="E141" s="422" t="s">
        <v>3636</v>
      </c>
      <c r="F141" s="413" t="s">
        <v>20</v>
      </c>
      <c r="G141" s="413">
        <v>31.75</v>
      </c>
      <c r="H141" s="413">
        <v>27</v>
      </c>
      <c r="I141" s="413">
        <v>2</v>
      </c>
      <c r="J141" s="421">
        <v>10</v>
      </c>
      <c r="K141" s="413" t="str">
        <f>IF(L141="","",IF(L141&lt;50,G141-($K$8*G141),IF(L141&gt;=50,H141-($K$8*H141))))</f>
        <v/>
      </c>
      <c r="L141" s="420"/>
    </row>
    <row r="142" spans="1:12" ht="15.75" x14ac:dyDescent="0.25">
      <c r="A142" s="425" t="s">
        <v>6568</v>
      </c>
      <c r="B142" s="424" t="s">
        <v>113</v>
      </c>
      <c r="C142" s="423" t="s">
        <v>2738</v>
      </c>
      <c r="D142" s="423" t="s">
        <v>15</v>
      </c>
      <c r="E142" s="422" t="s">
        <v>3627</v>
      </c>
      <c r="F142" s="413" t="s">
        <v>20</v>
      </c>
      <c r="G142" s="413">
        <v>91.4</v>
      </c>
      <c r="H142" s="413">
        <v>77.7</v>
      </c>
      <c r="I142" s="413">
        <v>2</v>
      </c>
      <c r="J142" s="421">
        <v>9</v>
      </c>
      <c r="K142" s="413" t="str">
        <f>IF(L142="","",IF(L142&lt;50,G142-($K$8*G142),IF(L142&gt;=50,H142-($K$8*H142))))</f>
        <v/>
      </c>
      <c r="L142" s="420"/>
    </row>
    <row r="143" spans="1:12" ht="15.75" x14ac:dyDescent="0.25">
      <c r="A143" s="425" t="s">
        <v>6567</v>
      </c>
      <c r="B143" s="424" t="s">
        <v>113</v>
      </c>
      <c r="C143" s="423" t="s">
        <v>2738</v>
      </c>
      <c r="D143" s="423" t="s">
        <v>15</v>
      </c>
      <c r="E143" s="422" t="s">
        <v>3625</v>
      </c>
      <c r="F143" s="413" t="s">
        <v>20</v>
      </c>
      <c r="G143" s="413">
        <v>87.1</v>
      </c>
      <c r="H143" s="413">
        <v>74.05</v>
      </c>
      <c r="I143" s="413">
        <v>2</v>
      </c>
      <c r="J143" s="421">
        <v>130</v>
      </c>
      <c r="K143" s="413" t="str">
        <f>IF(L143="","",IF(L143&lt;50,G143-($K$8*G143),IF(L143&gt;=50,H143-($K$8*H143))))</f>
        <v/>
      </c>
      <c r="L143" s="420"/>
    </row>
    <row r="144" spans="1:12" ht="15.75" x14ac:dyDescent="0.25">
      <c r="A144" s="425" t="s">
        <v>6566</v>
      </c>
      <c r="B144" s="424" t="s">
        <v>113</v>
      </c>
      <c r="C144" s="423" t="s">
        <v>2738</v>
      </c>
      <c r="D144" s="423" t="s">
        <v>15</v>
      </c>
      <c r="E144" s="422" t="s">
        <v>3623</v>
      </c>
      <c r="F144" s="413" t="s">
        <v>20</v>
      </c>
      <c r="G144" s="413">
        <v>78.8</v>
      </c>
      <c r="H144" s="413">
        <v>67</v>
      </c>
      <c r="I144" s="413">
        <v>2</v>
      </c>
      <c r="J144" s="421">
        <v>251</v>
      </c>
      <c r="K144" s="413" t="str">
        <f>IF(L144="","",IF(L144&lt;50,G144-($K$8*G144),IF(L144&gt;=50,H144-($K$8*H144))))</f>
        <v/>
      </c>
      <c r="L144" s="420"/>
    </row>
    <row r="145" spans="1:12" ht="15.75" x14ac:dyDescent="0.25">
      <c r="A145" s="425" t="s">
        <v>6565</v>
      </c>
      <c r="B145" s="424" t="s">
        <v>113</v>
      </c>
      <c r="C145" s="423" t="s">
        <v>2738</v>
      </c>
      <c r="D145" s="423" t="s">
        <v>15</v>
      </c>
      <c r="E145" s="422" t="s">
        <v>3619</v>
      </c>
      <c r="F145" s="413" t="s">
        <v>20</v>
      </c>
      <c r="G145" s="413">
        <v>58.2</v>
      </c>
      <c r="H145" s="413">
        <v>49.5</v>
      </c>
      <c r="I145" s="413">
        <v>2</v>
      </c>
      <c r="J145" s="421">
        <v>51</v>
      </c>
      <c r="K145" s="413" t="str">
        <f>IF(L145="","",IF(L145&lt;50,G145-($K$8*G145),IF(L145&gt;=50,H145-($K$8*H145))))</f>
        <v/>
      </c>
      <c r="L145" s="420"/>
    </row>
    <row r="146" spans="1:12" ht="15.75" x14ac:dyDescent="0.25">
      <c r="A146" s="425" t="s">
        <v>6564</v>
      </c>
      <c r="B146" s="424" t="s">
        <v>113</v>
      </c>
      <c r="C146" s="423" t="s">
        <v>2738</v>
      </c>
      <c r="D146" s="423" t="s">
        <v>15</v>
      </c>
      <c r="E146" s="422" t="s">
        <v>3705</v>
      </c>
      <c r="F146" s="413" t="s">
        <v>20</v>
      </c>
      <c r="G146" s="413">
        <v>50.95</v>
      </c>
      <c r="H146" s="413">
        <v>43.35</v>
      </c>
      <c r="I146" s="413">
        <v>2</v>
      </c>
      <c r="J146" s="421">
        <v>2</v>
      </c>
      <c r="K146" s="413" t="str">
        <f>IF(L146="","",IF(L146&lt;50,G146-($K$8*G146),IF(L146&gt;=50,H146-($K$8*H146))))</f>
        <v/>
      </c>
      <c r="L146" s="420"/>
    </row>
    <row r="147" spans="1:12" ht="15.75" x14ac:dyDescent="0.25">
      <c r="A147" s="425" t="s">
        <v>6563</v>
      </c>
      <c r="B147" s="424" t="s">
        <v>113</v>
      </c>
      <c r="C147" s="423" t="s">
        <v>2738</v>
      </c>
      <c r="D147" s="423" t="s">
        <v>15</v>
      </c>
      <c r="E147" s="422" t="s">
        <v>3617</v>
      </c>
      <c r="F147" s="413" t="s">
        <v>20</v>
      </c>
      <c r="G147" s="413">
        <v>45.35</v>
      </c>
      <c r="H147" s="413">
        <v>38.549999999999997</v>
      </c>
      <c r="I147" s="413">
        <v>2</v>
      </c>
      <c r="J147" s="421">
        <v>100</v>
      </c>
      <c r="K147" s="413" t="str">
        <f>IF(L147="","",IF(L147&lt;50,G147-($K$8*G147),IF(L147&gt;=50,H147-($K$8*H147))))</f>
        <v/>
      </c>
      <c r="L147" s="420"/>
    </row>
    <row r="148" spans="1:12" ht="15.75" x14ac:dyDescent="0.25">
      <c r="A148" s="425" t="s">
        <v>6562</v>
      </c>
      <c r="B148" s="424" t="s">
        <v>113</v>
      </c>
      <c r="C148" s="423" t="s">
        <v>2738</v>
      </c>
      <c r="D148" s="423" t="s">
        <v>15</v>
      </c>
      <c r="E148" s="422" t="s">
        <v>3952</v>
      </c>
      <c r="F148" s="413" t="s">
        <v>20</v>
      </c>
      <c r="G148" s="413">
        <v>34.450000000000003</v>
      </c>
      <c r="H148" s="413">
        <v>29.3</v>
      </c>
      <c r="I148" s="413">
        <v>2</v>
      </c>
      <c r="J148" s="421">
        <v>70</v>
      </c>
      <c r="K148" s="413" t="str">
        <f>IF(L148="","",IF(L148&lt;50,G148-($K$8*G148),IF(L148&gt;=50,H148-($K$8*H148))))</f>
        <v/>
      </c>
      <c r="L148" s="420"/>
    </row>
    <row r="149" spans="1:12" ht="15.75" x14ac:dyDescent="0.25">
      <c r="A149" s="425" t="s">
        <v>6561</v>
      </c>
      <c r="B149" s="424" t="s">
        <v>113</v>
      </c>
      <c r="C149" s="423" t="s">
        <v>2738</v>
      </c>
      <c r="D149" s="423" t="s">
        <v>15</v>
      </c>
      <c r="E149" s="422" t="s">
        <v>3638</v>
      </c>
      <c r="F149" s="413" t="s">
        <v>20</v>
      </c>
      <c r="G149" s="413">
        <v>41.8</v>
      </c>
      <c r="H149" s="413">
        <v>35.549999999999997</v>
      </c>
      <c r="I149" s="413">
        <v>2</v>
      </c>
      <c r="J149" s="421">
        <v>2</v>
      </c>
      <c r="K149" s="413" t="str">
        <f>IF(L149="","",IF(L149&lt;50,G149-($K$8*G149),IF(L149&gt;=50,H149-($K$8*H149))))</f>
        <v/>
      </c>
      <c r="L149" s="420"/>
    </row>
    <row r="150" spans="1:12" ht="15.75" x14ac:dyDescent="0.25">
      <c r="A150" s="425" t="s">
        <v>6560</v>
      </c>
      <c r="B150" s="424" t="s">
        <v>113</v>
      </c>
      <c r="C150" s="423" t="s">
        <v>2738</v>
      </c>
      <c r="D150" s="423" t="s">
        <v>15</v>
      </c>
      <c r="E150" s="422" t="s">
        <v>3636</v>
      </c>
      <c r="F150" s="413" t="s">
        <v>20</v>
      </c>
      <c r="G150" s="413">
        <v>37.200000000000003</v>
      </c>
      <c r="H150" s="413">
        <v>31.65</v>
      </c>
      <c r="I150" s="413">
        <v>2</v>
      </c>
      <c r="J150" s="421">
        <v>2</v>
      </c>
      <c r="K150" s="413" t="str">
        <f>IF(L150="","",IF(L150&lt;50,G150-($K$8*G150),IF(L150&gt;=50,H150-($K$8*H150))))</f>
        <v/>
      </c>
      <c r="L150" s="420"/>
    </row>
    <row r="151" spans="1:12" ht="15.75" x14ac:dyDescent="0.25">
      <c r="A151" s="425" t="s">
        <v>6559</v>
      </c>
      <c r="B151" s="424" t="s">
        <v>6556</v>
      </c>
      <c r="C151" s="423" t="s">
        <v>6555</v>
      </c>
      <c r="D151" s="423" t="s">
        <v>15</v>
      </c>
      <c r="E151" s="422" t="s">
        <v>3755</v>
      </c>
      <c r="F151" s="413" t="s">
        <v>17</v>
      </c>
      <c r="G151" s="413">
        <v>115.25</v>
      </c>
      <c r="H151" s="413">
        <v>98</v>
      </c>
      <c r="I151" s="413"/>
      <c r="J151" s="421">
        <v>10</v>
      </c>
      <c r="K151" s="413" t="str">
        <f>IF(L151="","",IF(L151&lt;50,G151-($K$8*G151),IF(L151&gt;=50,H151-($K$8*H151))))</f>
        <v/>
      </c>
      <c r="L151" s="420"/>
    </row>
    <row r="152" spans="1:12" ht="15.75" x14ac:dyDescent="0.25">
      <c r="A152" s="425" t="s">
        <v>6558</v>
      </c>
      <c r="B152" s="424" t="s">
        <v>6556</v>
      </c>
      <c r="C152" s="423" t="s">
        <v>6555</v>
      </c>
      <c r="D152" s="423" t="s">
        <v>15</v>
      </c>
      <c r="E152" s="422" t="s">
        <v>3634</v>
      </c>
      <c r="F152" s="413" t="s">
        <v>17</v>
      </c>
      <c r="G152" s="413">
        <v>104.7</v>
      </c>
      <c r="H152" s="413">
        <v>89</v>
      </c>
      <c r="I152" s="413"/>
      <c r="J152" s="421">
        <v>6</v>
      </c>
      <c r="K152" s="413" t="str">
        <f>IF(L152="","",IF(L152&lt;50,G152-($K$8*G152),IF(L152&gt;=50,H152-($K$8*H152))))</f>
        <v/>
      </c>
      <c r="L152" s="420"/>
    </row>
    <row r="153" spans="1:12" ht="15.75" x14ac:dyDescent="0.25">
      <c r="A153" s="425" t="s">
        <v>6557</v>
      </c>
      <c r="B153" s="424" t="s">
        <v>6556</v>
      </c>
      <c r="C153" s="423" t="s">
        <v>6555</v>
      </c>
      <c r="D153" s="423" t="s">
        <v>15</v>
      </c>
      <c r="E153" s="422" t="s">
        <v>3627</v>
      </c>
      <c r="F153" s="413" t="s">
        <v>17</v>
      </c>
      <c r="G153" s="413">
        <v>95.2</v>
      </c>
      <c r="H153" s="413">
        <v>80.95</v>
      </c>
      <c r="I153" s="413"/>
      <c r="J153" s="421">
        <v>8</v>
      </c>
      <c r="K153" s="413" t="str">
        <f>IF(L153="","",IF(L153&lt;50,G153-($K$8*G153),IF(L153&gt;=50,H153-($K$8*H153))))</f>
        <v/>
      </c>
      <c r="L153" s="420"/>
    </row>
    <row r="154" spans="1:12" ht="15.75" x14ac:dyDescent="0.25">
      <c r="A154" s="425" t="s">
        <v>6554</v>
      </c>
      <c r="B154" s="424" t="s">
        <v>6547</v>
      </c>
      <c r="C154" s="423" t="s">
        <v>6546</v>
      </c>
      <c r="D154" s="423" t="s">
        <v>15</v>
      </c>
      <c r="E154" s="422" t="s">
        <v>3623</v>
      </c>
      <c r="F154" s="413" t="s">
        <v>20</v>
      </c>
      <c r="G154" s="413">
        <v>82.35</v>
      </c>
      <c r="H154" s="413">
        <v>70</v>
      </c>
      <c r="I154" s="413">
        <v>1.5</v>
      </c>
      <c r="J154" s="421">
        <v>7</v>
      </c>
      <c r="K154" s="413" t="str">
        <f>IF(L154="","",IF(L154&lt;50,G154-($K$8*G154),IF(L154&gt;=50,H154-($K$8*H154))))</f>
        <v/>
      </c>
      <c r="L154" s="420"/>
    </row>
    <row r="155" spans="1:12" ht="15.75" x14ac:dyDescent="0.25">
      <c r="A155" s="425" t="s">
        <v>6553</v>
      </c>
      <c r="B155" s="424" t="s">
        <v>6547</v>
      </c>
      <c r="C155" s="423" t="s">
        <v>6546</v>
      </c>
      <c r="D155" s="423" t="s">
        <v>15</v>
      </c>
      <c r="E155" s="422" t="s">
        <v>3617</v>
      </c>
      <c r="F155" s="413" t="s">
        <v>20</v>
      </c>
      <c r="G155" s="413">
        <v>51.5</v>
      </c>
      <c r="H155" s="413">
        <v>43.8</v>
      </c>
      <c r="I155" s="413">
        <v>1.5</v>
      </c>
      <c r="J155" s="421">
        <v>21</v>
      </c>
      <c r="K155" s="413" t="str">
        <f>IF(L155="","",IF(L155&lt;50,G155-($K$8*G155),IF(L155&gt;=50,H155-($K$8*H155))))</f>
        <v/>
      </c>
      <c r="L155" s="420"/>
    </row>
    <row r="156" spans="1:12" ht="15.75" x14ac:dyDescent="0.25">
      <c r="A156" s="425" t="s">
        <v>6552</v>
      </c>
      <c r="B156" s="424" t="s">
        <v>6547</v>
      </c>
      <c r="C156" s="423" t="s">
        <v>6546</v>
      </c>
      <c r="D156" s="423" t="s">
        <v>15</v>
      </c>
      <c r="E156" s="422" t="s">
        <v>3679</v>
      </c>
      <c r="F156" s="413" t="s">
        <v>20</v>
      </c>
      <c r="G156" s="413">
        <v>64.7</v>
      </c>
      <c r="H156" s="413">
        <v>55</v>
      </c>
      <c r="I156" s="413">
        <v>1.5</v>
      </c>
      <c r="J156" s="421">
        <v>1</v>
      </c>
      <c r="K156" s="413" t="str">
        <f>IF(L156="","",IF(L156&lt;50,G156-($K$8*G156),IF(L156&gt;=50,H156-($K$8*H156))))</f>
        <v/>
      </c>
      <c r="L156" s="420"/>
    </row>
    <row r="157" spans="1:12" ht="15.75" x14ac:dyDescent="0.25">
      <c r="A157" s="425" t="s">
        <v>6551</v>
      </c>
      <c r="B157" s="424" t="s">
        <v>6547</v>
      </c>
      <c r="C157" s="423" t="s">
        <v>6546</v>
      </c>
      <c r="D157" s="423" t="s">
        <v>15</v>
      </c>
      <c r="E157" s="422" t="s">
        <v>3642</v>
      </c>
      <c r="F157" s="413" t="s">
        <v>20</v>
      </c>
      <c r="G157" s="413">
        <v>58.2</v>
      </c>
      <c r="H157" s="413">
        <v>49.5</v>
      </c>
      <c r="I157" s="413">
        <v>1.5</v>
      </c>
      <c r="J157" s="421">
        <v>2</v>
      </c>
      <c r="K157" s="413" t="str">
        <f>IF(L157="","",IF(L157&lt;50,G157-($K$8*G157),IF(L157&gt;=50,H157-($K$8*H157))))</f>
        <v/>
      </c>
      <c r="L157" s="420"/>
    </row>
    <row r="158" spans="1:12" ht="15.75" x14ac:dyDescent="0.25">
      <c r="A158" s="425" t="s">
        <v>6550</v>
      </c>
      <c r="B158" s="424" t="s">
        <v>6547</v>
      </c>
      <c r="C158" s="423" t="s">
        <v>6546</v>
      </c>
      <c r="D158" s="423" t="s">
        <v>15</v>
      </c>
      <c r="E158" s="422" t="s">
        <v>3615</v>
      </c>
      <c r="F158" s="413" t="s">
        <v>20</v>
      </c>
      <c r="G158" s="413">
        <v>51.6</v>
      </c>
      <c r="H158" s="413">
        <v>43.9</v>
      </c>
      <c r="I158" s="413">
        <v>1.5</v>
      </c>
      <c r="J158" s="421">
        <v>30</v>
      </c>
      <c r="K158" s="413" t="str">
        <f>IF(L158="","",IF(L158&lt;50,G158-($K$8*G158),IF(L158&gt;=50,H158-($K$8*H158))))</f>
        <v/>
      </c>
      <c r="L158" s="420"/>
    </row>
    <row r="159" spans="1:12" ht="15.75" x14ac:dyDescent="0.25">
      <c r="A159" s="425" t="s">
        <v>6549</v>
      </c>
      <c r="B159" s="424" t="s">
        <v>6547</v>
      </c>
      <c r="C159" s="423" t="s">
        <v>6546</v>
      </c>
      <c r="D159" s="423" t="s">
        <v>15</v>
      </c>
      <c r="E159" s="422" t="s">
        <v>3636</v>
      </c>
      <c r="F159" s="413" t="s">
        <v>20</v>
      </c>
      <c r="G159" s="413">
        <v>31.75</v>
      </c>
      <c r="H159" s="413">
        <v>27</v>
      </c>
      <c r="I159" s="413">
        <v>1.5</v>
      </c>
      <c r="J159" s="421">
        <v>41</v>
      </c>
      <c r="K159" s="413" t="str">
        <f>IF(L159="","",IF(L159&lt;50,G159-($K$8*G159),IF(L159&gt;=50,H159-($K$8*H159))))</f>
        <v/>
      </c>
      <c r="L159" s="420"/>
    </row>
    <row r="160" spans="1:12" ht="15.75" x14ac:dyDescent="0.25">
      <c r="A160" s="425" t="s">
        <v>6548</v>
      </c>
      <c r="B160" s="424" t="s">
        <v>6547</v>
      </c>
      <c r="C160" s="423" t="s">
        <v>6546</v>
      </c>
      <c r="D160" s="423" t="s">
        <v>15</v>
      </c>
      <c r="E160" s="422" t="s">
        <v>3629</v>
      </c>
      <c r="F160" s="413" t="s">
        <v>20</v>
      </c>
      <c r="G160" s="413">
        <v>27</v>
      </c>
      <c r="H160" s="413">
        <v>22.95</v>
      </c>
      <c r="I160" s="413">
        <v>1.5</v>
      </c>
      <c r="J160" s="421">
        <v>1</v>
      </c>
      <c r="K160" s="413" t="str">
        <f>IF(L160="","",IF(L160&lt;50,G160-($K$8*G160),IF(L160&gt;=50,H160-($K$8*H160))))</f>
        <v/>
      </c>
      <c r="L160" s="420"/>
    </row>
    <row r="161" spans="1:12" ht="15.75" x14ac:dyDescent="0.25">
      <c r="A161" s="425" t="s">
        <v>6545</v>
      </c>
      <c r="B161" s="424" t="s">
        <v>121</v>
      </c>
      <c r="C161" s="423" t="s">
        <v>2535</v>
      </c>
      <c r="D161" s="423" t="s">
        <v>15</v>
      </c>
      <c r="E161" s="422" t="s">
        <v>3627</v>
      </c>
      <c r="F161" s="413" t="s">
        <v>16</v>
      </c>
      <c r="G161" s="413">
        <v>67.45</v>
      </c>
      <c r="H161" s="413">
        <v>57.35</v>
      </c>
      <c r="I161" s="413">
        <v>1.75</v>
      </c>
      <c r="J161" s="421">
        <v>17</v>
      </c>
      <c r="K161" s="413" t="str">
        <f>IF(L161="","",IF(L161&lt;50,G161-($K$8*G161),IF(L161&gt;=50,H161-($K$8*H161))))</f>
        <v/>
      </c>
      <c r="L161" s="420"/>
    </row>
    <row r="162" spans="1:12" ht="15.75" x14ac:dyDescent="0.25">
      <c r="A162" s="419" t="s">
        <v>6544</v>
      </c>
      <c r="B162" s="418" t="s">
        <v>121</v>
      </c>
      <c r="C162" s="417" t="s">
        <v>2535</v>
      </c>
      <c r="D162" s="417" t="s">
        <v>15</v>
      </c>
      <c r="E162" s="416" t="s">
        <v>3623</v>
      </c>
      <c r="F162" s="415" t="s">
        <v>16</v>
      </c>
      <c r="G162" s="415">
        <v>57.4</v>
      </c>
      <c r="H162" s="415">
        <v>48.8</v>
      </c>
      <c r="I162" s="415">
        <v>1.75</v>
      </c>
      <c r="J162" s="414">
        <v>5</v>
      </c>
      <c r="K162" s="413" t="str">
        <f>IF(L162="","",IF(L162&lt;50,G162-($K$8*G162),IF(L162&gt;=50,H162-($K$8*H162))))</f>
        <v/>
      </c>
      <c r="L162" s="412"/>
    </row>
    <row r="163" spans="1:12" ht="16.5" thickBot="1" x14ac:dyDescent="0.3">
      <c r="A163" s="411" t="s">
        <v>6543</v>
      </c>
      <c r="B163" s="410" t="s">
        <v>163</v>
      </c>
      <c r="C163" s="409" t="s">
        <v>2579</v>
      </c>
      <c r="D163" s="409" t="s">
        <v>15</v>
      </c>
      <c r="E163" s="408" t="s">
        <v>3627</v>
      </c>
      <c r="F163" s="406" t="s">
        <v>20</v>
      </c>
      <c r="G163" s="406">
        <v>67.45</v>
      </c>
      <c r="H163" s="406">
        <v>57.35</v>
      </c>
      <c r="I163" s="406"/>
      <c r="J163" s="407">
        <v>17</v>
      </c>
      <c r="K163" s="406" t="str">
        <f>IF(L163="","",IF(L163&lt;50,G163-($K$8*G163),IF(L163&gt;=50,H163-($K$8*H163))))</f>
        <v/>
      </c>
      <c r="L163" s="405"/>
    </row>
  </sheetData>
  <autoFilter ref="A9:L163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2" priority="1" stopIfTrue="1" operator="equal">
      <formula>"bud &amp; bloom"</formula>
    </cfRule>
  </conditionalFormatting>
  <hyperlinks>
    <hyperlink ref="B6" r:id="rId1" xr:uid="{7E12CD53-FB3D-45BF-9B19-F177C33768EE}"/>
    <hyperlink ref="E4" r:id="rId2" display="mailto:richb@jfschmidt.com?subject=Vigor%20Liner%20Availability" xr:uid="{F5B4DC2B-1598-4BFD-A263-8CDA92B320C3}"/>
    <hyperlink ref="E4:G4" r:id="rId3" display="  Sam Barkley - SamB@jfschmidt.com" xr:uid="{0C0D30B1-CC94-4EA0-B481-B981A02E40A4}"/>
    <hyperlink ref="E5:G5" r:id="rId4" display="                Jessica Hutchings - Jessicah@jfschmidt.com" xr:uid="{84CDC1B9-D49B-4841-9E7D-6DA8F8788EF0}"/>
    <hyperlink ref="E6:G6" r:id="rId5" display="Brian Mum - Brianm@jfschmidt.com" xr:uid="{3D073CA5-AB09-45B6-9AC1-827D74F7EF7D}"/>
    <hyperlink ref="E5" r:id="rId6" display="mailto:jessicah@jfschmidt.com?subject=Vigor%20Liner%20Availability" xr:uid="{C4A2FC85-621E-4469-973F-FBB36F182265}"/>
    <hyperlink ref="E6" r:id="rId7" display="mailto:brianm@jfschmidt.com" xr:uid="{AF8B41AC-8A48-4F20-B3E5-B6B55C9C186A}"/>
    <hyperlink ref="E7:G7" r:id="rId8" display="Cathie Bown - Cathieb@jfschmidt.com" xr:uid="{A936DEE0-A8EC-4B51-9078-08C8D42CD4CF}"/>
    <hyperlink ref="I3:L3" r:id="rId9" display="Click Here for Abbreviations" xr:uid="{741E7777-5628-4C39-92D5-BC4034E91B68}"/>
  </hyperlinks>
  <printOptions horizontalCentered="1"/>
  <pageMargins left="0.25" right="0.25" top="0.6" bottom="0.5" header="0.3" footer="0.3"/>
  <pageSetup scale="67" fitToHeight="0" orientation="landscape" r:id="rId10"/>
  <headerFooter>
    <oddFooter>&amp;C&amp;P of &amp;N</oddFooter>
  </headerFooter>
  <ignoredErrors>
    <ignoredError sqref="F10:F163" numberStoredAsText="1"/>
  </ignoredError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A108-CF22-456D-85D7-BB6E7EDD4446}">
  <sheetPr>
    <tabColor theme="7" tint="0.39997558519241921"/>
    <pageSetUpPr fitToPage="1"/>
  </sheetPr>
  <dimension ref="A1:N92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75" hidden="1" customWidth="1"/>
    <col min="2" max="2" width="43.28515625" style="71" bestFit="1" customWidth="1"/>
    <col min="3" max="3" width="30.7109375" style="71" bestFit="1" customWidth="1"/>
    <col min="4" max="4" width="19.42578125" style="71" customWidth="1"/>
    <col min="5" max="5" width="11.28515625" style="71" bestFit="1" customWidth="1"/>
    <col min="6" max="6" width="9.28515625" style="71" bestFit="1" customWidth="1"/>
    <col min="7" max="7" width="8.140625" style="72" bestFit="1" customWidth="1"/>
    <col min="8" max="8" width="10.42578125" style="73" bestFit="1" customWidth="1"/>
    <col min="9" max="9" width="10.7109375" style="73" bestFit="1" customWidth="1"/>
    <col min="10" max="10" width="15.7109375" style="74" bestFit="1" customWidth="1"/>
    <col min="11" max="11" width="17.7109375" style="74" bestFit="1" customWidth="1"/>
    <col min="12" max="12" width="13.140625" style="71" bestFit="1" customWidth="1"/>
    <col min="13" max="13" width="16" style="73" customWidth="1"/>
    <col min="14" max="14" width="13.140625" style="72" bestFit="1" customWidth="1"/>
    <col min="15" max="16384" width="10.140625" style="71"/>
  </cols>
  <sheetData>
    <row r="1" spans="1:14" ht="45" customHeight="1" x14ac:dyDescent="0.75">
      <c r="C1" s="262" t="s">
        <v>2463</v>
      </c>
      <c r="D1" s="263"/>
      <c r="E1" s="263"/>
      <c r="F1" s="263"/>
      <c r="G1" s="263"/>
      <c r="H1" s="263"/>
      <c r="I1" s="263"/>
      <c r="J1" s="264"/>
      <c r="K1" s="119"/>
      <c r="L1" s="265" t="s">
        <v>2461</v>
      </c>
      <c r="M1" s="265"/>
      <c r="N1" s="265"/>
    </row>
    <row r="2" spans="1:14" ht="27" customHeight="1" x14ac:dyDescent="0.25">
      <c r="C2" s="266" t="s">
        <v>239</v>
      </c>
      <c r="D2" s="267"/>
      <c r="E2" s="267"/>
      <c r="F2" s="267"/>
      <c r="G2" s="267"/>
      <c r="H2" s="267"/>
      <c r="I2" s="267"/>
      <c r="J2" s="119"/>
      <c r="K2" s="119"/>
      <c r="L2" s="118"/>
      <c r="M2" s="116"/>
    </row>
    <row r="3" spans="1:14" s="99" customFormat="1" ht="15.75" x14ac:dyDescent="0.25">
      <c r="A3" s="115"/>
      <c r="B3" s="114" t="s">
        <v>0</v>
      </c>
      <c r="D3" s="251" t="s">
        <v>489</v>
      </c>
      <c r="E3" s="252"/>
      <c r="F3" s="252"/>
      <c r="G3" s="252"/>
      <c r="H3" s="252"/>
      <c r="I3" s="113"/>
      <c r="J3" s="112"/>
      <c r="K3" s="112"/>
      <c r="L3" s="260" t="s">
        <v>3</v>
      </c>
      <c r="M3" s="260"/>
      <c r="N3" s="260"/>
    </row>
    <row r="4" spans="1:14" s="99" customFormat="1" ht="16.5" thickBot="1" x14ac:dyDescent="0.3">
      <c r="A4" s="115"/>
      <c r="B4" s="114" t="s">
        <v>1</v>
      </c>
      <c r="D4" s="25" t="s">
        <v>488</v>
      </c>
      <c r="E4" s="25"/>
      <c r="F4" s="25"/>
      <c r="G4" s="24"/>
      <c r="H4" s="117"/>
      <c r="I4" s="117"/>
      <c r="J4" s="112"/>
      <c r="K4" s="112"/>
      <c r="M4" s="116"/>
      <c r="N4" s="111"/>
    </row>
    <row r="5" spans="1:14" s="99" customFormat="1" ht="17.25" customHeight="1" thickTop="1" thickBot="1" x14ac:dyDescent="0.3">
      <c r="A5" s="115"/>
      <c r="B5" s="114" t="s">
        <v>2</v>
      </c>
      <c r="D5" s="251" t="s">
        <v>487</v>
      </c>
      <c r="E5" s="252"/>
      <c r="F5" s="252"/>
      <c r="G5" s="252"/>
      <c r="H5" s="252"/>
      <c r="I5" s="113"/>
      <c r="J5" s="112"/>
      <c r="K5" s="112"/>
      <c r="M5" s="261" t="s">
        <v>4</v>
      </c>
      <c r="N5" s="111"/>
    </row>
    <row r="6" spans="1:14" s="99" customFormat="1" ht="17.25" customHeight="1" thickTop="1" thickBot="1" x14ac:dyDescent="0.3">
      <c r="A6" s="20"/>
      <c r="B6" s="19" t="s">
        <v>5</v>
      </c>
      <c r="C6" s="18"/>
      <c r="D6" s="251" t="s">
        <v>486</v>
      </c>
      <c r="E6" s="252"/>
      <c r="F6" s="252"/>
      <c r="G6" s="252"/>
      <c r="H6" s="252"/>
      <c r="I6" s="113"/>
      <c r="J6" s="112"/>
      <c r="K6" s="112"/>
      <c r="M6" s="261"/>
      <c r="N6" s="111"/>
    </row>
    <row r="7" spans="1:14" ht="17.25" thickTop="1" thickBot="1" x14ac:dyDescent="0.3">
      <c r="M7" s="110">
        <v>0</v>
      </c>
    </row>
    <row r="8" spans="1:14" s="99" customFormat="1" ht="16.5" thickBot="1" x14ac:dyDescent="0.3">
      <c r="A8" s="109" t="s">
        <v>6</v>
      </c>
      <c r="B8" s="143" t="s">
        <v>7</v>
      </c>
      <c r="C8" s="142" t="s">
        <v>8</v>
      </c>
      <c r="D8" s="142" t="s">
        <v>9</v>
      </c>
      <c r="E8" s="141" t="s">
        <v>10</v>
      </c>
      <c r="F8" s="140" t="s">
        <v>244</v>
      </c>
      <c r="G8" s="139" t="s">
        <v>11</v>
      </c>
      <c r="H8" s="138" t="s">
        <v>485</v>
      </c>
      <c r="I8" s="137" t="s">
        <v>12</v>
      </c>
      <c r="J8" s="136" t="s">
        <v>484</v>
      </c>
      <c r="K8" s="136" t="s">
        <v>483</v>
      </c>
      <c r="L8" s="135" t="s">
        <v>482</v>
      </c>
      <c r="M8" s="101" t="s">
        <v>13</v>
      </c>
      <c r="N8" s="134" t="s">
        <v>14</v>
      </c>
    </row>
    <row r="9" spans="1:14" x14ac:dyDescent="0.25">
      <c r="A9" s="133" t="s">
        <v>481</v>
      </c>
      <c r="B9" s="132" t="s">
        <v>480</v>
      </c>
      <c r="C9" s="131" t="s">
        <v>479</v>
      </c>
      <c r="D9" s="131" t="s">
        <v>15</v>
      </c>
      <c r="E9" s="131" t="s">
        <v>251</v>
      </c>
      <c r="F9" s="70"/>
      <c r="G9" s="128" t="s">
        <v>17</v>
      </c>
      <c r="H9" s="130">
        <v>32.25</v>
      </c>
      <c r="I9" s="130"/>
      <c r="J9" s="129">
        <v>182</v>
      </c>
      <c r="K9" s="129"/>
      <c r="L9" s="128" t="s">
        <v>478</v>
      </c>
      <c r="M9" s="93" t="str">
        <f t="shared" ref="M9:M40" si="0">IF(N9="","",H9-($M$7*H9))</f>
        <v/>
      </c>
      <c r="N9" s="127"/>
    </row>
    <row r="10" spans="1:14" x14ac:dyDescent="0.25">
      <c r="A10" s="83" t="s">
        <v>477</v>
      </c>
      <c r="B10" s="126" t="s">
        <v>21</v>
      </c>
      <c r="C10" s="125" t="s">
        <v>474</v>
      </c>
      <c r="D10" s="125" t="s">
        <v>421</v>
      </c>
      <c r="E10" s="125" t="s">
        <v>258</v>
      </c>
      <c r="F10" s="13" t="s">
        <v>244</v>
      </c>
      <c r="G10" s="123" t="s">
        <v>22</v>
      </c>
      <c r="H10" s="124">
        <v>25.85</v>
      </c>
      <c r="I10" s="124"/>
      <c r="J10" s="91">
        <v>137</v>
      </c>
      <c r="K10" s="91"/>
      <c r="L10" s="123" t="s">
        <v>476</v>
      </c>
      <c r="M10" s="85" t="str">
        <f t="shared" si="0"/>
        <v/>
      </c>
      <c r="N10" s="122"/>
    </row>
    <row r="11" spans="1:14" x14ac:dyDescent="0.25">
      <c r="A11" s="83" t="s">
        <v>475</v>
      </c>
      <c r="B11" s="126" t="s">
        <v>21</v>
      </c>
      <c r="C11" s="125" t="s">
        <v>474</v>
      </c>
      <c r="D11" s="125" t="s">
        <v>2258</v>
      </c>
      <c r="E11" s="125" t="s">
        <v>258</v>
      </c>
      <c r="F11" s="13"/>
      <c r="G11" s="123" t="s">
        <v>22</v>
      </c>
      <c r="H11" s="124">
        <v>25.85</v>
      </c>
      <c r="I11" s="124"/>
      <c r="J11" s="91">
        <v>6</v>
      </c>
      <c r="K11" s="91"/>
      <c r="L11" s="123" t="s">
        <v>473</v>
      </c>
      <c r="M11" s="85" t="str">
        <f t="shared" si="0"/>
        <v/>
      </c>
      <c r="N11" s="122"/>
    </row>
    <row r="12" spans="1:14" x14ac:dyDescent="0.25">
      <c r="A12" s="83" t="s">
        <v>472</v>
      </c>
      <c r="B12" s="126" t="s">
        <v>471</v>
      </c>
      <c r="C12" s="125" t="s">
        <v>470</v>
      </c>
      <c r="D12" s="125" t="s">
        <v>2258</v>
      </c>
      <c r="E12" s="125" t="s">
        <v>251</v>
      </c>
      <c r="F12" s="13"/>
      <c r="G12" s="123" t="s">
        <v>20</v>
      </c>
      <c r="H12" s="124">
        <v>32.450000000000003</v>
      </c>
      <c r="I12" s="124"/>
      <c r="J12" s="91">
        <v>59</v>
      </c>
      <c r="K12" s="91"/>
      <c r="L12" s="123" t="s">
        <v>469</v>
      </c>
      <c r="M12" s="85" t="str">
        <f t="shared" si="0"/>
        <v/>
      </c>
      <c r="N12" s="122"/>
    </row>
    <row r="13" spans="1:14" x14ac:dyDescent="0.25">
      <c r="A13" s="83" t="s">
        <v>468</v>
      </c>
      <c r="B13" s="126" t="s">
        <v>177</v>
      </c>
      <c r="C13" s="125" t="s">
        <v>467</v>
      </c>
      <c r="D13" s="125" t="s">
        <v>15</v>
      </c>
      <c r="E13" s="125" t="s">
        <v>251</v>
      </c>
      <c r="F13" s="13"/>
      <c r="G13" s="123" t="s">
        <v>16</v>
      </c>
      <c r="H13" s="124">
        <v>34.9</v>
      </c>
      <c r="I13" s="124"/>
      <c r="J13" s="91">
        <v>379</v>
      </c>
      <c r="K13" s="91"/>
      <c r="L13" s="123" t="s">
        <v>466</v>
      </c>
      <c r="M13" s="85" t="str">
        <f t="shared" si="0"/>
        <v/>
      </c>
      <c r="N13" s="122"/>
    </row>
    <row r="14" spans="1:14" x14ac:dyDescent="0.25">
      <c r="A14" s="83" t="s">
        <v>465</v>
      </c>
      <c r="B14" s="90" t="s">
        <v>182</v>
      </c>
      <c r="C14" s="86" t="s">
        <v>464</v>
      </c>
      <c r="D14" s="86" t="s">
        <v>15</v>
      </c>
      <c r="E14" s="86" t="s">
        <v>258</v>
      </c>
      <c r="F14" s="13" t="s">
        <v>244</v>
      </c>
      <c r="G14" s="89" t="s">
        <v>20</v>
      </c>
      <c r="H14" s="88">
        <v>34.200000000000003</v>
      </c>
      <c r="I14" s="88"/>
      <c r="J14" s="87">
        <v>7</v>
      </c>
      <c r="K14" s="87"/>
      <c r="L14" s="86" t="s">
        <v>463</v>
      </c>
      <c r="M14" s="85" t="str">
        <f t="shared" si="0"/>
        <v/>
      </c>
      <c r="N14" s="122"/>
    </row>
    <row r="15" spans="1:14" x14ac:dyDescent="0.25">
      <c r="A15" s="83" t="s">
        <v>461</v>
      </c>
      <c r="B15" s="90" t="s">
        <v>31</v>
      </c>
      <c r="C15" s="86" t="s">
        <v>460</v>
      </c>
      <c r="D15" s="86" t="s">
        <v>15</v>
      </c>
      <c r="E15" s="86" t="s">
        <v>258</v>
      </c>
      <c r="F15" s="13" t="s">
        <v>244</v>
      </c>
      <c r="G15" s="89" t="s">
        <v>20</v>
      </c>
      <c r="H15" s="88">
        <v>34.200000000000003</v>
      </c>
      <c r="I15" s="88">
        <v>1</v>
      </c>
      <c r="J15" s="91">
        <v>500</v>
      </c>
      <c r="K15" s="87"/>
      <c r="L15" s="86" t="s">
        <v>459</v>
      </c>
      <c r="M15" s="85" t="str">
        <f t="shared" si="0"/>
        <v/>
      </c>
      <c r="N15" s="122"/>
    </row>
    <row r="16" spans="1:14" x14ac:dyDescent="0.25">
      <c r="A16" s="83" t="s">
        <v>458</v>
      </c>
      <c r="B16" s="90" t="s">
        <v>35</v>
      </c>
      <c r="C16" s="86" t="s">
        <v>457</v>
      </c>
      <c r="D16" s="86" t="s">
        <v>15</v>
      </c>
      <c r="E16" s="86" t="s">
        <v>258</v>
      </c>
      <c r="F16" s="13" t="s">
        <v>244</v>
      </c>
      <c r="G16" s="89" t="s">
        <v>20</v>
      </c>
      <c r="H16" s="88">
        <v>34.200000000000003</v>
      </c>
      <c r="I16" s="88">
        <v>2</v>
      </c>
      <c r="J16" s="91">
        <v>500</v>
      </c>
      <c r="K16" s="87"/>
      <c r="L16" s="86" t="s">
        <v>456</v>
      </c>
      <c r="M16" s="85" t="str">
        <f t="shared" si="0"/>
        <v/>
      </c>
      <c r="N16" s="122"/>
    </row>
    <row r="17" spans="1:14" x14ac:dyDescent="0.25">
      <c r="A17" s="83" t="s">
        <v>455</v>
      </c>
      <c r="B17" s="90" t="s">
        <v>30</v>
      </c>
      <c r="C17" s="86" t="s">
        <v>454</v>
      </c>
      <c r="D17" s="86" t="s">
        <v>15</v>
      </c>
      <c r="E17" s="86" t="s">
        <v>258</v>
      </c>
      <c r="F17" s="13" t="s">
        <v>244</v>
      </c>
      <c r="G17" s="89" t="s">
        <v>16</v>
      </c>
      <c r="H17" s="88">
        <v>34.200000000000003</v>
      </c>
      <c r="I17" s="88">
        <v>0.5</v>
      </c>
      <c r="J17" s="87">
        <v>390</v>
      </c>
      <c r="K17" s="87"/>
      <c r="L17" s="86" t="s">
        <v>453</v>
      </c>
      <c r="M17" s="85" t="str">
        <f t="shared" si="0"/>
        <v/>
      </c>
      <c r="N17" s="84"/>
    </row>
    <row r="18" spans="1:14" x14ac:dyDescent="0.25">
      <c r="A18" s="83" t="s">
        <v>452</v>
      </c>
      <c r="B18" s="90" t="s">
        <v>37</v>
      </c>
      <c r="C18" s="86" t="s">
        <v>451</v>
      </c>
      <c r="D18" s="86" t="s">
        <v>15</v>
      </c>
      <c r="E18" s="86" t="s">
        <v>258</v>
      </c>
      <c r="F18" s="13" t="s">
        <v>244</v>
      </c>
      <c r="G18" s="89" t="s">
        <v>16</v>
      </c>
      <c r="H18" s="88">
        <v>37.5</v>
      </c>
      <c r="I18" s="88">
        <v>2.75</v>
      </c>
      <c r="J18" s="91">
        <v>500</v>
      </c>
      <c r="K18" s="87"/>
      <c r="L18" s="86" t="s">
        <v>450</v>
      </c>
      <c r="M18" s="85" t="str">
        <f t="shared" si="0"/>
        <v/>
      </c>
      <c r="N18" s="84"/>
    </row>
    <row r="19" spans="1:14" x14ac:dyDescent="0.25">
      <c r="A19" s="83" t="s">
        <v>449</v>
      </c>
      <c r="B19" s="90" t="s">
        <v>446</v>
      </c>
      <c r="C19" s="86" t="s">
        <v>445</v>
      </c>
      <c r="D19" s="86" t="s">
        <v>15</v>
      </c>
      <c r="E19" s="86" t="s">
        <v>258</v>
      </c>
      <c r="F19" s="13" t="s">
        <v>244</v>
      </c>
      <c r="G19" s="89" t="s">
        <v>19</v>
      </c>
      <c r="H19" s="88">
        <v>33.549999999999997</v>
      </c>
      <c r="I19" s="88"/>
      <c r="J19" s="87">
        <v>61</v>
      </c>
      <c r="K19" s="87"/>
      <c r="L19" s="86" t="s">
        <v>448</v>
      </c>
      <c r="M19" s="85" t="str">
        <f t="shared" si="0"/>
        <v/>
      </c>
      <c r="N19" s="84"/>
    </row>
    <row r="20" spans="1:14" x14ac:dyDescent="0.25">
      <c r="A20" s="83" t="s">
        <v>447</v>
      </c>
      <c r="B20" s="90" t="s">
        <v>446</v>
      </c>
      <c r="C20" s="86" t="s">
        <v>445</v>
      </c>
      <c r="D20" s="86" t="s">
        <v>15</v>
      </c>
      <c r="E20" s="86" t="s">
        <v>251</v>
      </c>
      <c r="F20" s="13" t="s">
        <v>244</v>
      </c>
      <c r="G20" s="89" t="s">
        <v>19</v>
      </c>
      <c r="H20" s="88">
        <v>33.549999999999997</v>
      </c>
      <c r="I20" s="88"/>
      <c r="J20" s="91">
        <v>500</v>
      </c>
      <c r="K20" s="87"/>
      <c r="L20" s="86" t="s">
        <v>444</v>
      </c>
      <c r="M20" s="85" t="str">
        <f t="shared" si="0"/>
        <v/>
      </c>
      <c r="N20" s="84"/>
    </row>
    <row r="21" spans="1:14" x14ac:dyDescent="0.25">
      <c r="A21" s="83" t="s">
        <v>443</v>
      </c>
      <c r="B21" s="90" t="s">
        <v>135</v>
      </c>
      <c r="C21" s="86" t="s">
        <v>442</v>
      </c>
      <c r="D21" s="86" t="s">
        <v>15</v>
      </c>
      <c r="E21" s="86" t="s">
        <v>258</v>
      </c>
      <c r="F21" s="13" t="s">
        <v>244</v>
      </c>
      <c r="G21" s="89" t="s">
        <v>20</v>
      </c>
      <c r="H21" s="88">
        <v>33.700000000000003</v>
      </c>
      <c r="I21" s="88">
        <v>0.95</v>
      </c>
      <c r="J21" s="87">
        <v>139</v>
      </c>
      <c r="K21" s="87"/>
      <c r="L21" s="86" t="s">
        <v>441</v>
      </c>
      <c r="M21" s="85" t="str">
        <f t="shared" si="0"/>
        <v/>
      </c>
      <c r="N21" s="84"/>
    </row>
    <row r="22" spans="1:14" x14ac:dyDescent="0.25">
      <c r="A22" s="83" t="s">
        <v>440</v>
      </c>
      <c r="B22" s="90" t="s">
        <v>18</v>
      </c>
      <c r="C22" s="86" t="s">
        <v>439</v>
      </c>
      <c r="D22" s="86" t="s">
        <v>15</v>
      </c>
      <c r="E22" s="86" t="s">
        <v>258</v>
      </c>
      <c r="F22" s="13" t="s">
        <v>244</v>
      </c>
      <c r="G22" s="89" t="s">
        <v>19</v>
      </c>
      <c r="H22" s="88">
        <v>32.4</v>
      </c>
      <c r="I22" s="88">
        <v>1</v>
      </c>
      <c r="J22" s="91">
        <v>500</v>
      </c>
      <c r="K22" s="87"/>
      <c r="L22" s="86" t="s">
        <v>438</v>
      </c>
      <c r="M22" s="85" t="str">
        <f t="shared" si="0"/>
        <v/>
      </c>
      <c r="N22" s="84"/>
    </row>
    <row r="23" spans="1:14" x14ac:dyDescent="0.25">
      <c r="A23" s="83" t="s">
        <v>437</v>
      </c>
      <c r="B23" s="90" t="s">
        <v>50</v>
      </c>
      <c r="C23" s="86" t="s">
        <v>436</v>
      </c>
      <c r="D23" s="86" t="s">
        <v>2258</v>
      </c>
      <c r="E23" s="86" t="s">
        <v>258</v>
      </c>
      <c r="F23" s="13" t="s">
        <v>244</v>
      </c>
      <c r="G23" s="89" t="s">
        <v>20</v>
      </c>
      <c r="H23" s="88">
        <v>30.05</v>
      </c>
      <c r="I23" s="88">
        <v>0.75</v>
      </c>
      <c r="J23" s="91">
        <v>500</v>
      </c>
      <c r="K23" s="87"/>
      <c r="L23" s="86" t="s">
        <v>435</v>
      </c>
      <c r="M23" s="85" t="str">
        <f t="shared" si="0"/>
        <v/>
      </c>
      <c r="N23" s="84"/>
    </row>
    <row r="24" spans="1:14" x14ac:dyDescent="0.25">
      <c r="A24" s="83" t="s">
        <v>434</v>
      </c>
      <c r="B24" s="90" t="s">
        <v>433</v>
      </c>
      <c r="C24" s="86" t="s">
        <v>432</v>
      </c>
      <c r="D24" s="86" t="s">
        <v>15</v>
      </c>
      <c r="E24" s="86" t="s">
        <v>241</v>
      </c>
      <c r="F24" s="13" t="s">
        <v>244</v>
      </c>
      <c r="G24" s="89" t="s">
        <v>20</v>
      </c>
      <c r="H24" s="88">
        <v>30.05</v>
      </c>
      <c r="I24" s="88">
        <v>0.25</v>
      </c>
      <c r="J24" s="91">
        <v>500</v>
      </c>
      <c r="K24" s="87"/>
      <c r="L24" s="86" t="s">
        <v>431</v>
      </c>
      <c r="M24" s="85" t="str">
        <f t="shared" si="0"/>
        <v/>
      </c>
      <c r="N24" s="84"/>
    </row>
    <row r="25" spans="1:14" x14ac:dyDescent="0.25">
      <c r="A25" s="83" t="s">
        <v>430</v>
      </c>
      <c r="B25" s="90" t="s">
        <v>184</v>
      </c>
      <c r="C25" s="86" t="s">
        <v>429</v>
      </c>
      <c r="D25" s="86" t="s">
        <v>421</v>
      </c>
      <c r="E25" s="86" t="s">
        <v>241</v>
      </c>
      <c r="F25" s="13" t="s">
        <v>244</v>
      </c>
      <c r="G25" s="89" t="s">
        <v>20</v>
      </c>
      <c r="H25" s="88">
        <v>37.65</v>
      </c>
      <c r="I25" s="88">
        <v>0.75</v>
      </c>
      <c r="J25" s="91">
        <v>500</v>
      </c>
      <c r="K25" s="87"/>
      <c r="L25" s="86" t="s">
        <v>428</v>
      </c>
      <c r="M25" s="85" t="str">
        <f t="shared" si="0"/>
        <v/>
      </c>
      <c r="N25" s="84"/>
    </row>
    <row r="26" spans="1:14" x14ac:dyDescent="0.25">
      <c r="A26" s="83" t="s">
        <v>427</v>
      </c>
      <c r="B26" s="90" t="s">
        <v>53</v>
      </c>
      <c r="C26" s="86" t="s">
        <v>426</v>
      </c>
      <c r="D26" s="86" t="s">
        <v>421</v>
      </c>
      <c r="E26" s="86" t="s">
        <v>241</v>
      </c>
      <c r="F26" s="13" t="s">
        <v>244</v>
      </c>
      <c r="G26" s="89" t="s">
        <v>20</v>
      </c>
      <c r="H26" s="88">
        <v>27.9</v>
      </c>
      <c r="I26" s="88"/>
      <c r="J26" s="87">
        <v>235</v>
      </c>
      <c r="K26" s="87"/>
      <c r="L26" s="86" t="s">
        <v>425</v>
      </c>
      <c r="M26" s="85" t="str">
        <f t="shared" si="0"/>
        <v/>
      </c>
      <c r="N26" s="84"/>
    </row>
    <row r="27" spans="1:14" x14ac:dyDescent="0.25">
      <c r="A27" s="83" t="s">
        <v>2335</v>
      </c>
      <c r="B27" s="90" t="s">
        <v>423</v>
      </c>
      <c r="C27" s="86" t="s">
        <v>422</v>
      </c>
      <c r="D27" s="86" t="s">
        <v>15</v>
      </c>
      <c r="E27" s="86" t="s">
        <v>241</v>
      </c>
      <c r="F27" s="13" t="s">
        <v>244</v>
      </c>
      <c r="G27" s="89" t="s">
        <v>19</v>
      </c>
      <c r="H27" s="88">
        <v>37.65</v>
      </c>
      <c r="I27" s="88">
        <v>0.75</v>
      </c>
      <c r="J27" s="87">
        <v>66</v>
      </c>
      <c r="K27" s="87"/>
      <c r="L27" s="86" t="s">
        <v>2336</v>
      </c>
      <c r="M27" s="85" t="str">
        <f t="shared" si="0"/>
        <v/>
      </c>
      <c r="N27" s="84"/>
    </row>
    <row r="28" spans="1:14" x14ac:dyDescent="0.25">
      <c r="A28" s="83" t="s">
        <v>424</v>
      </c>
      <c r="B28" s="90" t="s">
        <v>423</v>
      </c>
      <c r="C28" s="86" t="s">
        <v>422</v>
      </c>
      <c r="D28" s="86" t="s">
        <v>421</v>
      </c>
      <c r="E28" s="86" t="s">
        <v>241</v>
      </c>
      <c r="F28" s="13"/>
      <c r="G28" s="89" t="s">
        <v>19</v>
      </c>
      <c r="H28" s="88">
        <v>37.65</v>
      </c>
      <c r="I28" s="88">
        <v>0.75</v>
      </c>
      <c r="J28" s="87">
        <v>60</v>
      </c>
      <c r="K28" s="87"/>
      <c r="L28" s="86" t="s">
        <v>420</v>
      </c>
      <c r="M28" s="85" t="str">
        <f t="shared" si="0"/>
        <v/>
      </c>
      <c r="N28" s="84"/>
    </row>
    <row r="29" spans="1:14" x14ac:dyDescent="0.25">
      <c r="A29" s="83" t="s">
        <v>419</v>
      </c>
      <c r="B29" s="90" t="s">
        <v>418</v>
      </c>
      <c r="C29" s="86" t="s">
        <v>417</v>
      </c>
      <c r="D29" s="86" t="s">
        <v>15</v>
      </c>
      <c r="E29" s="86" t="s">
        <v>241</v>
      </c>
      <c r="F29" s="13" t="s">
        <v>244</v>
      </c>
      <c r="G29" s="89" t="s">
        <v>19</v>
      </c>
      <c r="H29" s="88">
        <v>30.05</v>
      </c>
      <c r="I29" s="88">
        <v>1.5</v>
      </c>
      <c r="J29" s="91">
        <v>10</v>
      </c>
      <c r="K29" s="87">
        <v>706</v>
      </c>
      <c r="L29" s="86" t="s">
        <v>416</v>
      </c>
      <c r="M29" s="85" t="str">
        <f t="shared" si="0"/>
        <v/>
      </c>
      <c r="N29" s="84"/>
    </row>
    <row r="30" spans="1:14" x14ac:dyDescent="0.25">
      <c r="A30" s="83" t="s">
        <v>413</v>
      </c>
      <c r="B30" s="90" t="s">
        <v>54</v>
      </c>
      <c r="C30" s="86" t="s">
        <v>410</v>
      </c>
      <c r="D30" s="86" t="s">
        <v>15</v>
      </c>
      <c r="E30" s="86" t="s">
        <v>265</v>
      </c>
      <c r="F30" s="13" t="s">
        <v>244</v>
      </c>
      <c r="G30" s="89" t="s">
        <v>16</v>
      </c>
      <c r="H30" s="88">
        <v>34.200000000000003</v>
      </c>
      <c r="I30" s="88"/>
      <c r="J30" s="87">
        <v>47</v>
      </c>
      <c r="K30" s="87"/>
      <c r="L30" s="86" t="s">
        <v>412</v>
      </c>
      <c r="M30" s="85" t="str">
        <f t="shared" si="0"/>
        <v/>
      </c>
      <c r="N30" s="84"/>
    </row>
    <row r="31" spans="1:14" x14ac:dyDescent="0.25">
      <c r="A31" s="83" t="s">
        <v>411</v>
      </c>
      <c r="B31" s="90" t="s">
        <v>54</v>
      </c>
      <c r="C31" s="86" t="s">
        <v>410</v>
      </c>
      <c r="D31" s="86" t="s">
        <v>15</v>
      </c>
      <c r="E31" s="86" t="s">
        <v>241</v>
      </c>
      <c r="F31" s="13"/>
      <c r="G31" s="89" t="s">
        <v>16</v>
      </c>
      <c r="H31" s="88">
        <v>34.200000000000003</v>
      </c>
      <c r="I31" s="88"/>
      <c r="J31" s="87">
        <v>227</v>
      </c>
      <c r="K31" s="87"/>
      <c r="L31" s="86" t="s">
        <v>409</v>
      </c>
      <c r="M31" s="85" t="str">
        <f t="shared" si="0"/>
        <v/>
      </c>
      <c r="N31" s="84"/>
    </row>
    <row r="32" spans="1:14" x14ac:dyDescent="0.25">
      <c r="A32" s="83" t="s">
        <v>408</v>
      </c>
      <c r="B32" s="90" t="s">
        <v>55</v>
      </c>
      <c r="C32" s="86" t="s">
        <v>405</v>
      </c>
      <c r="D32" s="86" t="s">
        <v>15</v>
      </c>
      <c r="E32" s="86" t="s">
        <v>258</v>
      </c>
      <c r="F32" s="13" t="s">
        <v>244</v>
      </c>
      <c r="G32" s="89" t="s">
        <v>16</v>
      </c>
      <c r="H32" s="88">
        <v>34.200000000000003</v>
      </c>
      <c r="I32" s="88"/>
      <c r="J32" s="87">
        <v>375</v>
      </c>
      <c r="K32" s="87"/>
      <c r="L32" s="86" t="s">
        <v>407</v>
      </c>
      <c r="M32" s="85" t="str">
        <f t="shared" si="0"/>
        <v/>
      </c>
      <c r="N32" s="84"/>
    </row>
    <row r="33" spans="1:14" x14ac:dyDescent="0.25">
      <c r="A33" s="83" t="s">
        <v>406</v>
      </c>
      <c r="B33" s="90" t="s">
        <v>55</v>
      </c>
      <c r="C33" s="86" t="s">
        <v>405</v>
      </c>
      <c r="D33" s="86" t="s">
        <v>15</v>
      </c>
      <c r="E33" s="86" t="s">
        <v>241</v>
      </c>
      <c r="F33" s="13" t="s">
        <v>244</v>
      </c>
      <c r="G33" s="89" t="s">
        <v>16</v>
      </c>
      <c r="H33" s="88">
        <v>34.200000000000003</v>
      </c>
      <c r="I33" s="88"/>
      <c r="J33" s="91">
        <v>500</v>
      </c>
      <c r="K33" s="87"/>
      <c r="L33" s="86" t="s">
        <v>404</v>
      </c>
      <c r="M33" s="85" t="str">
        <f t="shared" si="0"/>
        <v/>
      </c>
      <c r="N33" s="84"/>
    </row>
    <row r="34" spans="1:14" x14ac:dyDescent="0.25">
      <c r="A34" s="83" t="s">
        <v>2381</v>
      </c>
      <c r="B34" s="90" t="s">
        <v>186</v>
      </c>
      <c r="C34" s="86" t="s">
        <v>1613</v>
      </c>
      <c r="D34" s="86" t="s">
        <v>15</v>
      </c>
      <c r="E34" s="86" t="s">
        <v>241</v>
      </c>
      <c r="F34" s="13"/>
      <c r="G34" s="89" t="s">
        <v>16</v>
      </c>
      <c r="H34" s="88">
        <v>44</v>
      </c>
      <c r="I34" s="88"/>
      <c r="J34" s="87">
        <v>2</v>
      </c>
      <c r="K34" s="87"/>
      <c r="L34" s="121" t="s">
        <v>2382</v>
      </c>
      <c r="M34" s="85" t="str">
        <f t="shared" si="0"/>
        <v/>
      </c>
      <c r="N34" s="84"/>
    </row>
    <row r="35" spans="1:14" x14ac:dyDescent="0.25">
      <c r="A35" s="83" t="s">
        <v>402</v>
      </c>
      <c r="B35" s="90" t="s">
        <v>188</v>
      </c>
      <c r="C35" s="86" t="s">
        <v>401</v>
      </c>
      <c r="D35" s="86" t="s">
        <v>15</v>
      </c>
      <c r="E35" s="86" t="s">
        <v>241</v>
      </c>
      <c r="F35" s="13" t="s">
        <v>244</v>
      </c>
      <c r="G35" s="89" t="s">
        <v>189</v>
      </c>
      <c r="H35" s="88">
        <v>44</v>
      </c>
      <c r="I35" s="88">
        <v>2.5</v>
      </c>
      <c r="J35" s="91">
        <v>500</v>
      </c>
      <c r="K35" s="87"/>
      <c r="L35" s="86" t="s">
        <v>400</v>
      </c>
      <c r="M35" s="85" t="str">
        <f t="shared" si="0"/>
        <v/>
      </c>
      <c r="N35" s="84"/>
    </row>
    <row r="36" spans="1:14" x14ac:dyDescent="0.25">
      <c r="A36" s="83" t="s">
        <v>1593</v>
      </c>
      <c r="B36" s="90" t="s">
        <v>1592</v>
      </c>
      <c r="C36" s="86" t="s">
        <v>1591</v>
      </c>
      <c r="D36" s="86" t="s">
        <v>15</v>
      </c>
      <c r="E36" s="86" t="s">
        <v>241</v>
      </c>
      <c r="F36" s="13"/>
      <c r="G36" s="89" t="s">
        <v>20</v>
      </c>
      <c r="H36" s="88">
        <v>44</v>
      </c>
      <c r="I36" s="88">
        <v>2</v>
      </c>
      <c r="J36" s="87">
        <v>209</v>
      </c>
      <c r="K36" s="87"/>
      <c r="L36" s="86" t="s">
        <v>1590</v>
      </c>
      <c r="M36" s="85" t="str">
        <f t="shared" si="0"/>
        <v/>
      </c>
      <c r="N36" s="84"/>
    </row>
    <row r="37" spans="1:14" x14ac:dyDescent="0.25">
      <c r="A37" s="83" t="s">
        <v>399</v>
      </c>
      <c r="B37" s="90" t="s">
        <v>398</v>
      </c>
      <c r="C37" s="86" t="s">
        <v>397</v>
      </c>
      <c r="D37" s="86" t="s">
        <v>15</v>
      </c>
      <c r="E37" s="86" t="s">
        <v>241</v>
      </c>
      <c r="F37" s="13"/>
      <c r="G37" s="89" t="s">
        <v>16</v>
      </c>
      <c r="H37" s="88">
        <v>44</v>
      </c>
      <c r="I37" s="88">
        <v>3.3</v>
      </c>
      <c r="J37" s="87">
        <v>96</v>
      </c>
      <c r="K37" s="87"/>
      <c r="L37" s="86" t="s">
        <v>396</v>
      </c>
      <c r="M37" s="85" t="str">
        <f t="shared" si="0"/>
        <v/>
      </c>
      <c r="N37" s="84"/>
    </row>
    <row r="38" spans="1:14" x14ac:dyDescent="0.25">
      <c r="A38" s="83" t="s">
        <v>395</v>
      </c>
      <c r="B38" s="90" t="s">
        <v>2241</v>
      </c>
      <c r="C38" s="86" t="s">
        <v>394</v>
      </c>
      <c r="D38" s="86" t="s">
        <v>15</v>
      </c>
      <c r="E38" s="86" t="s">
        <v>241</v>
      </c>
      <c r="F38" s="13"/>
      <c r="G38" s="89" t="s">
        <v>16</v>
      </c>
      <c r="H38" s="88">
        <v>44</v>
      </c>
      <c r="I38" s="88">
        <v>1.5</v>
      </c>
      <c r="J38" s="87">
        <v>430</v>
      </c>
      <c r="K38" s="87"/>
      <c r="L38" s="86" t="s">
        <v>393</v>
      </c>
      <c r="M38" s="85" t="str">
        <f t="shared" si="0"/>
        <v/>
      </c>
      <c r="N38" s="84"/>
    </row>
    <row r="39" spans="1:14" x14ac:dyDescent="0.25">
      <c r="A39" s="83" t="s">
        <v>2242</v>
      </c>
      <c r="B39" s="90" t="s">
        <v>1476</v>
      </c>
      <c r="C39" s="86" t="s">
        <v>1475</v>
      </c>
      <c r="D39" s="86" t="s">
        <v>15</v>
      </c>
      <c r="E39" s="86" t="s">
        <v>258</v>
      </c>
      <c r="F39" s="13"/>
      <c r="G39" s="89" t="s">
        <v>33</v>
      </c>
      <c r="H39" s="88">
        <v>39.299999999999997</v>
      </c>
      <c r="I39" s="88">
        <v>0.75</v>
      </c>
      <c r="J39" s="87">
        <v>3</v>
      </c>
      <c r="K39" s="87"/>
      <c r="L39" s="86" t="s">
        <v>2268</v>
      </c>
      <c r="M39" s="85" t="str">
        <f t="shared" si="0"/>
        <v/>
      </c>
      <c r="N39" s="84"/>
    </row>
    <row r="40" spans="1:14" x14ac:dyDescent="0.25">
      <c r="A40" s="83" t="s">
        <v>389</v>
      </c>
      <c r="B40" s="90" t="s">
        <v>388</v>
      </c>
      <c r="C40" s="86" t="s">
        <v>387</v>
      </c>
      <c r="D40" s="86" t="s">
        <v>15</v>
      </c>
      <c r="E40" s="86" t="s">
        <v>251</v>
      </c>
      <c r="F40" s="13"/>
      <c r="G40" s="89" t="s">
        <v>20</v>
      </c>
      <c r="H40" s="88">
        <v>47.55</v>
      </c>
      <c r="I40" s="88"/>
      <c r="J40" s="91">
        <v>500</v>
      </c>
      <c r="K40" s="87"/>
      <c r="L40" s="86" t="s">
        <v>386</v>
      </c>
      <c r="M40" s="85" t="str">
        <f t="shared" si="0"/>
        <v/>
      </c>
      <c r="N40" s="84"/>
    </row>
    <row r="41" spans="1:14" x14ac:dyDescent="0.25">
      <c r="A41" s="83" t="s">
        <v>385</v>
      </c>
      <c r="B41" s="90" t="s">
        <v>231</v>
      </c>
      <c r="C41" s="86" t="s">
        <v>384</v>
      </c>
      <c r="D41" s="86" t="s">
        <v>15</v>
      </c>
      <c r="E41" s="86" t="s">
        <v>251</v>
      </c>
      <c r="F41" s="13"/>
      <c r="G41" s="89" t="s">
        <v>20</v>
      </c>
      <c r="H41" s="88">
        <v>47.55</v>
      </c>
      <c r="I41" s="88">
        <v>2</v>
      </c>
      <c r="J41" s="91">
        <v>500</v>
      </c>
      <c r="K41" s="87"/>
      <c r="L41" s="86" t="s">
        <v>383</v>
      </c>
      <c r="M41" s="85" t="str">
        <f t="shared" ref="M41:M72" si="1">IF(N41="","",H41-($M$7*H41))</f>
        <v/>
      </c>
      <c r="N41" s="84"/>
    </row>
    <row r="42" spans="1:14" x14ac:dyDescent="0.25">
      <c r="A42" s="83" t="s">
        <v>382</v>
      </c>
      <c r="B42" s="90" t="s">
        <v>381</v>
      </c>
      <c r="C42" s="86" t="s">
        <v>380</v>
      </c>
      <c r="D42" s="86" t="s">
        <v>355</v>
      </c>
      <c r="E42" s="86" t="s">
        <v>258</v>
      </c>
      <c r="F42" s="13"/>
      <c r="G42" s="89" t="s">
        <v>16</v>
      </c>
      <c r="H42" s="88">
        <v>45</v>
      </c>
      <c r="I42" s="88">
        <v>2.4500000000000002</v>
      </c>
      <c r="J42" s="91">
        <v>500</v>
      </c>
      <c r="K42" s="87"/>
      <c r="L42" s="86" t="s">
        <v>379</v>
      </c>
      <c r="M42" s="85" t="str">
        <f t="shared" si="1"/>
        <v/>
      </c>
      <c r="N42" s="84"/>
    </row>
    <row r="43" spans="1:14" x14ac:dyDescent="0.25">
      <c r="A43" s="83" t="s">
        <v>378</v>
      </c>
      <c r="B43" s="90" t="s">
        <v>377</v>
      </c>
      <c r="C43" s="86" t="s">
        <v>376</v>
      </c>
      <c r="D43" s="86" t="s">
        <v>355</v>
      </c>
      <c r="E43" s="86" t="s">
        <v>258</v>
      </c>
      <c r="F43" s="13"/>
      <c r="G43" s="89" t="s">
        <v>16</v>
      </c>
      <c r="H43" s="88">
        <v>45</v>
      </c>
      <c r="I43" s="88">
        <v>1.05</v>
      </c>
      <c r="J43" s="87">
        <v>37</v>
      </c>
      <c r="K43" s="87"/>
      <c r="L43" s="86" t="s">
        <v>375</v>
      </c>
      <c r="M43" s="85" t="str">
        <f t="shared" si="1"/>
        <v/>
      </c>
      <c r="N43" s="84"/>
    </row>
    <row r="44" spans="1:14" x14ac:dyDescent="0.25">
      <c r="A44" s="83" t="s">
        <v>374</v>
      </c>
      <c r="B44" s="90" t="s">
        <v>373</v>
      </c>
      <c r="C44" s="86" t="s">
        <v>372</v>
      </c>
      <c r="D44" s="86" t="s">
        <v>355</v>
      </c>
      <c r="E44" s="86" t="s">
        <v>258</v>
      </c>
      <c r="F44" s="13"/>
      <c r="G44" s="89" t="s">
        <v>16</v>
      </c>
      <c r="H44" s="88">
        <v>45</v>
      </c>
      <c r="I44" s="88">
        <v>1.05</v>
      </c>
      <c r="J44" s="87">
        <v>24</v>
      </c>
      <c r="K44" s="87"/>
      <c r="L44" s="86" t="s">
        <v>371</v>
      </c>
      <c r="M44" s="85" t="str">
        <f t="shared" si="1"/>
        <v/>
      </c>
      <c r="N44" s="84"/>
    </row>
    <row r="45" spans="1:14" x14ac:dyDescent="0.25">
      <c r="A45" s="83" t="s">
        <v>370</v>
      </c>
      <c r="B45" s="90" t="s">
        <v>369</v>
      </c>
      <c r="C45" s="86" t="s">
        <v>368</v>
      </c>
      <c r="D45" s="86" t="s">
        <v>355</v>
      </c>
      <c r="E45" s="86" t="s">
        <v>258</v>
      </c>
      <c r="F45" s="13"/>
      <c r="G45" s="89" t="s">
        <v>16</v>
      </c>
      <c r="H45" s="88">
        <v>45</v>
      </c>
      <c r="I45" s="88">
        <v>1.05</v>
      </c>
      <c r="J45" s="87">
        <v>58</v>
      </c>
      <c r="K45" s="87"/>
      <c r="L45" s="86" t="s">
        <v>367</v>
      </c>
      <c r="M45" s="85" t="str">
        <f t="shared" si="1"/>
        <v/>
      </c>
      <c r="N45" s="84"/>
    </row>
    <row r="46" spans="1:14" x14ac:dyDescent="0.25">
      <c r="A46" s="83" t="s">
        <v>366</v>
      </c>
      <c r="B46" s="90" t="s">
        <v>365</v>
      </c>
      <c r="C46" s="86" t="s">
        <v>364</v>
      </c>
      <c r="D46" s="86" t="s">
        <v>355</v>
      </c>
      <c r="E46" s="86" t="s">
        <v>258</v>
      </c>
      <c r="F46" s="13"/>
      <c r="G46" s="89" t="s">
        <v>16</v>
      </c>
      <c r="H46" s="88">
        <v>45</v>
      </c>
      <c r="I46" s="88">
        <v>2.4500000000000002</v>
      </c>
      <c r="J46" s="91">
        <v>500</v>
      </c>
      <c r="K46" s="87"/>
      <c r="L46" s="86" t="s">
        <v>363</v>
      </c>
      <c r="M46" s="85" t="str">
        <f t="shared" si="1"/>
        <v/>
      </c>
      <c r="N46" s="84"/>
    </row>
    <row r="47" spans="1:14" x14ac:dyDescent="0.25">
      <c r="A47" s="83" t="s">
        <v>362</v>
      </c>
      <c r="B47" s="90" t="s">
        <v>361</v>
      </c>
      <c r="C47" s="86" t="s">
        <v>360</v>
      </c>
      <c r="D47" s="86" t="s">
        <v>355</v>
      </c>
      <c r="E47" s="86" t="s">
        <v>258</v>
      </c>
      <c r="F47" s="13"/>
      <c r="G47" s="89" t="s">
        <v>16</v>
      </c>
      <c r="H47" s="88">
        <v>45</v>
      </c>
      <c r="I47" s="88">
        <v>2.25</v>
      </c>
      <c r="J47" s="91">
        <v>500</v>
      </c>
      <c r="K47" s="87"/>
      <c r="L47" s="86" t="s">
        <v>359</v>
      </c>
      <c r="M47" s="85" t="str">
        <f t="shared" si="1"/>
        <v/>
      </c>
      <c r="N47" s="84"/>
    </row>
    <row r="48" spans="1:14" x14ac:dyDescent="0.25">
      <c r="A48" s="83" t="s">
        <v>358</v>
      </c>
      <c r="B48" s="90" t="s">
        <v>357</v>
      </c>
      <c r="C48" s="86" t="s">
        <v>356</v>
      </c>
      <c r="D48" s="86" t="s">
        <v>355</v>
      </c>
      <c r="E48" s="86" t="s">
        <v>258</v>
      </c>
      <c r="F48" s="13"/>
      <c r="G48" s="89" t="s">
        <v>16</v>
      </c>
      <c r="H48" s="88">
        <v>45</v>
      </c>
      <c r="I48" s="88">
        <v>1</v>
      </c>
      <c r="J48" s="87">
        <v>67</v>
      </c>
      <c r="K48" s="87"/>
      <c r="L48" s="86" t="s">
        <v>354</v>
      </c>
      <c r="M48" s="85" t="str">
        <f t="shared" si="1"/>
        <v/>
      </c>
      <c r="N48" s="84"/>
    </row>
    <row r="49" spans="1:14" x14ac:dyDescent="0.25">
      <c r="A49" s="83" t="s">
        <v>2385</v>
      </c>
      <c r="B49" s="90" t="s">
        <v>353</v>
      </c>
      <c r="C49" s="86" t="s">
        <v>352</v>
      </c>
      <c r="D49" s="86" t="s">
        <v>15</v>
      </c>
      <c r="E49" s="86" t="s">
        <v>251</v>
      </c>
      <c r="F49" s="13"/>
      <c r="G49" s="89" t="s">
        <v>17</v>
      </c>
      <c r="H49" s="88">
        <v>33.549999999999997</v>
      </c>
      <c r="I49" s="88"/>
      <c r="J49" s="87">
        <v>58</v>
      </c>
      <c r="K49" s="87"/>
      <c r="L49" s="86" t="s">
        <v>2386</v>
      </c>
      <c r="M49" s="85" t="str">
        <f t="shared" si="1"/>
        <v/>
      </c>
      <c r="N49" s="84"/>
    </row>
    <row r="50" spans="1:14" x14ac:dyDescent="0.25">
      <c r="A50" s="83" t="s">
        <v>351</v>
      </c>
      <c r="B50" s="90" t="s">
        <v>348</v>
      </c>
      <c r="C50" s="86" t="s">
        <v>347</v>
      </c>
      <c r="D50" s="86" t="s">
        <v>15</v>
      </c>
      <c r="E50" s="86" t="s">
        <v>258</v>
      </c>
      <c r="F50" s="13"/>
      <c r="G50" s="89" t="s">
        <v>16</v>
      </c>
      <c r="H50" s="88">
        <v>37.4</v>
      </c>
      <c r="I50" s="88"/>
      <c r="J50" s="87">
        <v>271</v>
      </c>
      <c r="K50" s="87"/>
      <c r="L50" s="86" t="s">
        <v>350</v>
      </c>
      <c r="M50" s="85" t="str">
        <f t="shared" si="1"/>
        <v/>
      </c>
      <c r="N50" s="84"/>
    </row>
    <row r="51" spans="1:14" x14ac:dyDescent="0.25">
      <c r="A51" s="83" t="s">
        <v>349</v>
      </c>
      <c r="B51" s="90" t="s">
        <v>348</v>
      </c>
      <c r="C51" s="86" t="s">
        <v>347</v>
      </c>
      <c r="D51" s="86" t="s">
        <v>15</v>
      </c>
      <c r="E51" s="86" t="s">
        <v>241</v>
      </c>
      <c r="F51" s="13"/>
      <c r="G51" s="89" t="s">
        <v>16</v>
      </c>
      <c r="H51" s="88">
        <v>37.4</v>
      </c>
      <c r="I51" s="88"/>
      <c r="J51" s="87">
        <v>1</v>
      </c>
      <c r="K51" s="87"/>
      <c r="L51" s="86" t="s">
        <v>346</v>
      </c>
      <c r="M51" s="85" t="str">
        <f t="shared" si="1"/>
        <v/>
      </c>
      <c r="N51" s="84"/>
    </row>
    <row r="52" spans="1:14" x14ac:dyDescent="0.25">
      <c r="A52" s="83" t="s">
        <v>345</v>
      </c>
      <c r="B52" s="90" t="s">
        <v>344</v>
      </c>
      <c r="C52" s="86" t="s">
        <v>343</v>
      </c>
      <c r="D52" s="86" t="s">
        <v>15</v>
      </c>
      <c r="E52" s="86" t="s">
        <v>258</v>
      </c>
      <c r="F52" s="13"/>
      <c r="G52" s="89" t="s">
        <v>189</v>
      </c>
      <c r="H52" s="88">
        <v>37.4</v>
      </c>
      <c r="I52" s="88"/>
      <c r="J52" s="87">
        <v>159</v>
      </c>
      <c r="K52" s="87">
        <v>248</v>
      </c>
      <c r="L52" s="86" t="s">
        <v>342</v>
      </c>
      <c r="M52" s="85" t="str">
        <f t="shared" si="1"/>
        <v/>
      </c>
      <c r="N52" s="84"/>
    </row>
    <row r="53" spans="1:14" x14ac:dyDescent="0.25">
      <c r="A53" s="83" t="s">
        <v>341</v>
      </c>
      <c r="B53" s="90" t="s">
        <v>338</v>
      </c>
      <c r="C53" s="86" t="s">
        <v>337</v>
      </c>
      <c r="D53" s="86" t="s">
        <v>15</v>
      </c>
      <c r="E53" s="86" t="s">
        <v>258</v>
      </c>
      <c r="F53" s="13"/>
      <c r="G53" s="89" t="s">
        <v>17</v>
      </c>
      <c r="H53" s="88">
        <v>37.4</v>
      </c>
      <c r="I53" s="88"/>
      <c r="J53" s="87">
        <v>150</v>
      </c>
      <c r="K53" s="87">
        <v>45</v>
      </c>
      <c r="L53" s="86" t="s">
        <v>340</v>
      </c>
      <c r="M53" s="85" t="str">
        <f t="shared" si="1"/>
        <v/>
      </c>
      <c r="N53" s="84"/>
    </row>
    <row r="54" spans="1:14" x14ac:dyDescent="0.25">
      <c r="A54" s="83" t="s">
        <v>339</v>
      </c>
      <c r="B54" s="90" t="s">
        <v>338</v>
      </c>
      <c r="C54" s="86" t="s">
        <v>337</v>
      </c>
      <c r="D54" s="86" t="s">
        <v>15</v>
      </c>
      <c r="E54" s="86" t="s">
        <v>241</v>
      </c>
      <c r="F54" s="13"/>
      <c r="G54" s="89" t="s">
        <v>17</v>
      </c>
      <c r="H54" s="88">
        <v>37.4</v>
      </c>
      <c r="I54" s="88"/>
      <c r="J54" s="91">
        <v>500</v>
      </c>
      <c r="K54" s="87" t="s">
        <v>2460</v>
      </c>
      <c r="L54" s="86" t="s">
        <v>336</v>
      </c>
      <c r="M54" s="85" t="str">
        <f t="shared" si="1"/>
        <v/>
      </c>
      <c r="N54" s="84"/>
    </row>
    <row r="55" spans="1:14" x14ac:dyDescent="0.25">
      <c r="A55" s="83" t="s">
        <v>335</v>
      </c>
      <c r="B55" s="90" t="s">
        <v>332</v>
      </c>
      <c r="C55" s="86" t="s">
        <v>331</v>
      </c>
      <c r="D55" s="86" t="s">
        <v>2258</v>
      </c>
      <c r="E55" s="86" t="s">
        <v>258</v>
      </c>
      <c r="F55" s="13" t="s">
        <v>244</v>
      </c>
      <c r="G55" s="89" t="s">
        <v>16</v>
      </c>
      <c r="H55" s="88">
        <v>37.4</v>
      </c>
      <c r="I55" s="88"/>
      <c r="J55" s="91">
        <v>500</v>
      </c>
      <c r="K55" s="87"/>
      <c r="L55" s="86" t="s">
        <v>334</v>
      </c>
      <c r="M55" s="85" t="str">
        <f t="shared" si="1"/>
        <v/>
      </c>
      <c r="N55" s="84"/>
    </row>
    <row r="56" spans="1:14" x14ac:dyDescent="0.25">
      <c r="A56" s="83" t="s">
        <v>333</v>
      </c>
      <c r="B56" s="90" t="s">
        <v>332</v>
      </c>
      <c r="C56" s="86" t="s">
        <v>331</v>
      </c>
      <c r="D56" s="86" t="s">
        <v>2258</v>
      </c>
      <c r="E56" s="86" t="s">
        <v>241</v>
      </c>
      <c r="F56" s="13" t="s">
        <v>244</v>
      </c>
      <c r="G56" s="89" t="s">
        <v>16</v>
      </c>
      <c r="H56" s="88">
        <v>37.4</v>
      </c>
      <c r="I56" s="88"/>
      <c r="J56" s="91">
        <v>500</v>
      </c>
      <c r="K56" s="87"/>
      <c r="L56" s="86" t="s">
        <v>330</v>
      </c>
      <c r="M56" s="85" t="str">
        <f t="shared" si="1"/>
        <v/>
      </c>
      <c r="N56" s="84"/>
    </row>
    <row r="57" spans="1:14" x14ac:dyDescent="0.25">
      <c r="A57" s="83" t="s">
        <v>329</v>
      </c>
      <c r="B57" s="90" t="s">
        <v>328</v>
      </c>
      <c r="C57" s="86" t="s">
        <v>327</v>
      </c>
      <c r="D57" s="86" t="s">
        <v>15</v>
      </c>
      <c r="E57" s="86" t="s">
        <v>258</v>
      </c>
      <c r="F57" s="13"/>
      <c r="G57" s="89" t="s">
        <v>24</v>
      </c>
      <c r="H57" s="88">
        <v>37.4</v>
      </c>
      <c r="I57" s="88">
        <v>0.9</v>
      </c>
      <c r="J57" s="87">
        <v>364</v>
      </c>
      <c r="K57" s="87"/>
      <c r="L57" s="86" t="s">
        <v>326</v>
      </c>
      <c r="M57" s="85" t="str">
        <f t="shared" si="1"/>
        <v/>
      </c>
      <c r="N57" s="84"/>
    </row>
    <row r="58" spans="1:14" x14ac:dyDescent="0.25">
      <c r="A58" s="83" t="s">
        <v>325</v>
      </c>
      <c r="B58" s="90" t="s">
        <v>324</v>
      </c>
      <c r="C58" s="86" t="s">
        <v>323</v>
      </c>
      <c r="D58" s="86" t="s">
        <v>2258</v>
      </c>
      <c r="E58" s="86" t="s">
        <v>258</v>
      </c>
      <c r="F58" s="13"/>
      <c r="G58" s="89" t="s">
        <v>20</v>
      </c>
      <c r="H58" s="88">
        <v>37.4</v>
      </c>
      <c r="I58" s="88"/>
      <c r="J58" s="87">
        <v>489</v>
      </c>
      <c r="K58" s="87"/>
      <c r="L58" s="86" t="s">
        <v>322</v>
      </c>
      <c r="M58" s="85" t="str">
        <f t="shared" si="1"/>
        <v/>
      </c>
      <c r="N58" s="84"/>
    </row>
    <row r="59" spans="1:14" x14ac:dyDescent="0.25">
      <c r="A59" s="83" t="s">
        <v>321</v>
      </c>
      <c r="B59" s="90" t="s">
        <v>320</v>
      </c>
      <c r="C59" s="86" t="s">
        <v>319</v>
      </c>
      <c r="D59" s="86" t="s">
        <v>2258</v>
      </c>
      <c r="E59" s="86" t="s">
        <v>241</v>
      </c>
      <c r="F59" s="13" t="s">
        <v>244</v>
      </c>
      <c r="G59" s="89" t="s">
        <v>20</v>
      </c>
      <c r="H59" s="88">
        <v>37.4</v>
      </c>
      <c r="I59" s="88"/>
      <c r="J59" s="87">
        <v>102</v>
      </c>
      <c r="K59" s="87"/>
      <c r="L59" s="86" t="s">
        <v>318</v>
      </c>
      <c r="M59" s="85" t="str">
        <f t="shared" si="1"/>
        <v/>
      </c>
      <c r="N59" s="84"/>
    </row>
    <row r="60" spans="1:14" x14ac:dyDescent="0.25">
      <c r="A60" s="83" t="s">
        <v>2248</v>
      </c>
      <c r="B60" s="90" t="s">
        <v>2246</v>
      </c>
      <c r="C60" s="86" t="s">
        <v>2247</v>
      </c>
      <c r="D60" s="86" t="s">
        <v>2258</v>
      </c>
      <c r="E60" s="86" t="s">
        <v>258</v>
      </c>
      <c r="F60" s="13"/>
      <c r="G60" s="89" t="s">
        <v>20</v>
      </c>
      <c r="H60" s="88">
        <v>37.4</v>
      </c>
      <c r="I60" s="88"/>
      <c r="J60" s="87">
        <v>230</v>
      </c>
      <c r="K60" s="87"/>
      <c r="L60" s="86" t="s">
        <v>2272</v>
      </c>
      <c r="M60" s="85" t="str">
        <f t="shared" si="1"/>
        <v/>
      </c>
      <c r="N60" s="84"/>
    </row>
    <row r="61" spans="1:14" x14ac:dyDescent="0.25">
      <c r="A61" s="83" t="s">
        <v>316</v>
      </c>
      <c r="B61" s="90" t="s">
        <v>197</v>
      </c>
      <c r="C61" s="86" t="s">
        <v>315</v>
      </c>
      <c r="D61" s="86" t="s">
        <v>15</v>
      </c>
      <c r="E61" s="86" t="s">
        <v>251</v>
      </c>
      <c r="F61" s="13"/>
      <c r="G61" s="89" t="s">
        <v>16</v>
      </c>
      <c r="H61" s="88">
        <v>41.05</v>
      </c>
      <c r="I61" s="88">
        <v>1.5</v>
      </c>
      <c r="J61" s="91">
        <v>500</v>
      </c>
      <c r="K61" s="87"/>
      <c r="L61" s="86" t="s">
        <v>314</v>
      </c>
      <c r="M61" s="85" t="str">
        <f t="shared" si="1"/>
        <v/>
      </c>
      <c r="N61" s="84"/>
    </row>
    <row r="62" spans="1:14" x14ac:dyDescent="0.25">
      <c r="A62" s="83" t="s">
        <v>313</v>
      </c>
      <c r="B62" s="90" t="s">
        <v>312</v>
      </c>
      <c r="C62" s="86" t="s">
        <v>311</v>
      </c>
      <c r="D62" s="86" t="s">
        <v>15</v>
      </c>
      <c r="E62" s="86" t="s">
        <v>251</v>
      </c>
      <c r="F62" s="13"/>
      <c r="G62" s="89" t="s">
        <v>16</v>
      </c>
      <c r="H62" s="88">
        <v>41.05</v>
      </c>
      <c r="I62" s="88"/>
      <c r="J62" s="87">
        <v>343</v>
      </c>
      <c r="K62" s="87"/>
      <c r="L62" s="86" t="s">
        <v>310</v>
      </c>
      <c r="M62" s="85" t="str">
        <f t="shared" si="1"/>
        <v/>
      </c>
      <c r="N62" s="84"/>
    </row>
    <row r="63" spans="1:14" x14ac:dyDescent="0.25">
      <c r="A63" s="83" t="s">
        <v>309</v>
      </c>
      <c r="B63" s="90" t="s">
        <v>94</v>
      </c>
      <c r="C63" s="86" t="s">
        <v>308</v>
      </c>
      <c r="D63" s="86" t="s">
        <v>15</v>
      </c>
      <c r="E63" s="86" t="s">
        <v>251</v>
      </c>
      <c r="F63" s="13"/>
      <c r="G63" s="89" t="s">
        <v>16</v>
      </c>
      <c r="H63" s="88">
        <v>35.200000000000003</v>
      </c>
      <c r="I63" s="88"/>
      <c r="J63" s="87">
        <v>254</v>
      </c>
      <c r="K63" s="87"/>
      <c r="L63" s="86" t="s">
        <v>307</v>
      </c>
      <c r="M63" s="85" t="str">
        <f t="shared" si="1"/>
        <v/>
      </c>
      <c r="N63" s="84"/>
    </row>
    <row r="64" spans="1:14" x14ac:dyDescent="0.25">
      <c r="A64" s="83" t="s">
        <v>306</v>
      </c>
      <c r="B64" s="90" t="s">
        <v>305</v>
      </c>
      <c r="C64" s="86" t="s">
        <v>304</v>
      </c>
      <c r="D64" s="86" t="s">
        <v>15</v>
      </c>
      <c r="E64" s="86" t="s">
        <v>251</v>
      </c>
      <c r="F64" s="13"/>
      <c r="G64" s="89" t="s">
        <v>16</v>
      </c>
      <c r="H64" s="88">
        <v>41.5</v>
      </c>
      <c r="I64" s="88">
        <v>1.75</v>
      </c>
      <c r="J64" s="87">
        <v>93</v>
      </c>
      <c r="K64" s="87"/>
      <c r="L64" s="86" t="s">
        <v>303</v>
      </c>
      <c r="M64" s="85" t="str">
        <f t="shared" si="1"/>
        <v/>
      </c>
      <c r="N64" s="84"/>
    </row>
    <row r="65" spans="1:14" x14ac:dyDescent="0.25">
      <c r="A65" s="83" t="s">
        <v>2202</v>
      </c>
      <c r="B65" s="90" t="s">
        <v>2203</v>
      </c>
      <c r="C65" s="86" t="s">
        <v>2204</v>
      </c>
      <c r="D65" s="86" t="s">
        <v>15</v>
      </c>
      <c r="E65" s="86" t="s">
        <v>251</v>
      </c>
      <c r="F65" s="13"/>
      <c r="G65" s="89" t="s">
        <v>16</v>
      </c>
      <c r="H65" s="88">
        <v>39.799999999999997</v>
      </c>
      <c r="I65" s="88">
        <v>1.85</v>
      </c>
      <c r="J65" s="87">
        <v>66</v>
      </c>
      <c r="K65" s="87"/>
      <c r="L65" s="86" t="s">
        <v>2224</v>
      </c>
      <c r="M65" s="85" t="str">
        <f t="shared" si="1"/>
        <v/>
      </c>
      <c r="N65" s="84"/>
    </row>
    <row r="66" spans="1:14" x14ac:dyDescent="0.25">
      <c r="A66" s="83" t="s">
        <v>302</v>
      </c>
      <c r="B66" s="90" t="s">
        <v>301</v>
      </c>
      <c r="C66" s="86" t="s">
        <v>300</v>
      </c>
      <c r="D66" s="86" t="s">
        <v>15</v>
      </c>
      <c r="E66" s="86" t="s">
        <v>251</v>
      </c>
      <c r="F66" s="13" t="s">
        <v>244</v>
      </c>
      <c r="G66" s="89" t="s">
        <v>20</v>
      </c>
      <c r="H66" s="88">
        <v>38.4</v>
      </c>
      <c r="I66" s="88">
        <v>1.5</v>
      </c>
      <c r="J66" s="87">
        <v>349</v>
      </c>
      <c r="K66" s="87"/>
      <c r="L66" s="86" t="s">
        <v>299</v>
      </c>
      <c r="M66" s="85" t="str">
        <f t="shared" si="1"/>
        <v/>
      </c>
      <c r="N66" s="84"/>
    </row>
    <row r="67" spans="1:14" x14ac:dyDescent="0.25">
      <c r="A67" s="83" t="s">
        <v>298</v>
      </c>
      <c r="B67" s="90" t="s">
        <v>237</v>
      </c>
      <c r="C67" s="86" t="s">
        <v>297</v>
      </c>
      <c r="D67" s="86" t="s">
        <v>15</v>
      </c>
      <c r="E67" s="86" t="s">
        <v>251</v>
      </c>
      <c r="F67" s="13" t="s">
        <v>244</v>
      </c>
      <c r="G67" s="89" t="s">
        <v>16</v>
      </c>
      <c r="H67" s="88">
        <v>38.4</v>
      </c>
      <c r="I67" s="88">
        <v>3</v>
      </c>
      <c r="J67" s="87">
        <v>228</v>
      </c>
      <c r="K67" s="87"/>
      <c r="L67" s="86" t="s">
        <v>296</v>
      </c>
      <c r="M67" s="85" t="str">
        <f t="shared" si="1"/>
        <v/>
      </c>
      <c r="N67" s="84"/>
    </row>
    <row r="68" spans="1:14" x14ac:dyDescent="0.25">
      <c r="A68" s="83" t="s">
        <v>295</v>
      </c>
      <c r="B68" s="90" t="s">
        <v>95</v>
      </c>
      <c r="C68" s="86" t="s">
        <v>294</v>
      </c>
      <c r="D68" s="86" t="s">
        <v>15</v>
      </c>
      <c r="E68" s="86" t="s">
        <v>251</v>
      </c>
      <c r="F68" s="13"/>
      <c r="G68" s="89" t="s">
        <v>16</v>
      </c>
      <c r="H68" s="88">
        <v>38.4</v>
      </c>
      <c r="I68" s="88"/>
      <c r="J68" s="87">
        <v>263</v>
      </c>
      <c r="K68" s="87"/>
      <c r="L68" s="86" t="s">
        <v>293</v>
      </c>
      <c r="M68" s="85" t="str">
        <f t="shared" si="1"/>
        <v/>
      </c>
      <c r="N68" s="84"/>
    </row>
    <row r="69" spans="1:14" x14ac:dyDescent="0.25">
      <c r="A69" s="83" t="s">
        <v>2205</v>
      </c>
      <c r="B69" s="90" t="s">
        <v>292</v>
      </c>
      <c r="C69" s="86" t="s">
        <v>291</v>
      </c>
      <c r="D69" s="86" t="s">
        <v>15</v>
      </c>
      <c r="E69" s="86" t="s">
        <v>258</v>
      </c>
      <c r="F69" s="13"/>
      <c r="G69" s="89" t="s">
        <v>17</v>
      </c>
      <c r="H69" s="88">
        <v>51.95</v>
      </c>
      <c r="I69" s="88">
        <v>1.25</v>
      </c>
      <c r="J69" s="87">
        <v>34</v>
      </c>
      <c r="K69" s="87"/>
      <c r="L69" s="86" t="s">
        <v>290</v>
      </c>
      <c r="M69" s="85" t="str">
        <f t="shared" si="1"/>
        <v/>
      </c>
      <c r="N69" s="84"/>
    </row>
    <row r="70" spans="1:14" x14ac:dyDescent="0.25">
      <c r="A70" s="83" t="s">
        <v>2206</v>
      </c>
      <c r="B70" s="90" t="s">
        <v>292</v>
      </c>
      <c r="C70" s="86" t="s">
        <v>291</v>
      </c>
      <c r="D70" s="86" t="s">
        <v>15</v>
      </c>
      <c r="E70" s="86" t="s">
        <v>251</v>
      </c>
      <c r="F70" s="13"/>
      <c r="G70" s="89" t="s">
        <v>17</v>
      </c>
      <c r="H70" s="88">
        <v>51.95</v>
      </c>
      <c r="I70" s="88">
        <v>1.25</v>
      </c>
      <c r="J70" s="87">
        <v>10</v>
      </c>
      <c r="K70" s="87"/>
      <c r="L70" s="86" t="s">
        <v>2225</v>
      </c>
      <c r="M70" s="85" t="str">
        <f t="shared" si="1"/>
        <v/>
      </c>
      <c r="N70" s="84"/>
    </row>
    <row r="71" spans="1:14" x14ac:dyDescent="0.25">
      <c r="A71" s="83" t="s">
        <v>289</v>
      </c>
      <c r="B71" s="90" t="s">
        <v>138</v>
      </c>
      <c r="C71" s="86" t="s">
        <v>288</v>
      </c>
      <c r="D71" s="86" t="s">
        <v>15</v>
      </c>
      <c r="E71" s="86" t="s">
        <v>258</v>
      </c>
      <c r="F71" s="13" t="s">
        <v>244</v>
      </c>
      <c r="G71" s="89" t="s">
        <v>20</v>
      </c>
      <c r="H71" s="88">
        <v>31.55</v>
      </c>
      <c r="I71" s="88">
        <v>1.25</v>
      </c>
      <c r="J71" s="87">
        <v>173</v>
      </c>
      <c r="K71" s="87"/>
      <c r="L71" s="86" t="s">
        <v>287</v>
      </c>
      <c r="M71" s="85" t="str">
        <f t="shared" si="1"/>
        <v/>
      </c>
      <c r="N71" s="84"/>
    </row>
    <row r="72" spans="1:14" x14ac:dyDescent="0.25">
      <c r="A72" s="83" t="s">
        <v>286</v>
      </c>
      <c r="B72" s="90" t="s">
        <v>114</v>
      </c>
      <c r="C72" s="86" t="s">
        <v>285</v>
      </c>
      <c r="D72" s="86" t="s">
        <v>15</v>
      </c>
      <c r="E72" s="86" t="s">
        <v>265</v>
      </c>
      <c r="F72" s="13" t="s">
        <v>244</v>
      </c>
      <c r="G72" s="89" t="s">
        <v>20</v>
      </c>
      <c r="H72" s="88">
        <v>35.049999999999997</v>
      </c>
      <c r="I72" s="88">
        <v>2</v>
      </c>
      <c r="J72" s="87">
        <v>307</v>
      </c>
      <c r="K72" s="87"/>
      <c r="L72" s="86" t="s">
        <v>264</v>
      </c>
      <c r="M72" s="85" t="str">
        <f t="shared" si="1"/>
        <v/>
      </c>
      <c r="N72" s="84"/>
    </row>
    <row r="73" spans="1:14" x14ac:dyDescent="0.25">
      <c r="A73" s="83" t="s">
        <v>284</v>
      </c>
      <c r="B73" s="90" t="s">
        <v>281</v>
      </c>
      <c r="C73" s="86" t="s">
        <v>280</v>
      </c>
      <c r="D73" s="86" t="s">
        <v>15</v>
      </c>
      <c r="E73" s="86" t="s">
        <v>265</v>
      </c>
      <c r="F73" s="13" t="s">
        <v>244</v>
      </c>
      <c r="G73" s="89" t="s">
        <v>33</v>
      </c>
      <c r="H73" s="88">
        <v>34.9</v>
      </c>
      <c r="I73" s="88">
        <v>1.75</v>
      </c>
      <c r="J73" s="87">
        <v>215</v>
      </c>
      <c r="K73" s="87"/>
      <c r="L73" s="86" t="s">
        <v>283</v>
      </c>
      <c r="M73" s="85" t="str">
        <f t="shared" ref="M73:M104" si="2">IF(N73="","",H73-($M$7*H73))</f>
        <v/>
      </c>
      <c r="N73" s="84"/>
    </row>
    <row r="74" spans="1:14" x14ac:dyDescent="0.25">
      <c r="A74" s="83" t="s">
        <v>282</v>
      </c>
      <c r="B74" s="90" t="s">
        <v>281</v>
      </c>
      <c r="C74" s="86" t="s">
        <v>280</v>
      </c>
      <c r="D74" s="86" t="s">
        <v>15</v>
      </c>
      <c r="E74" s="86" t="s">
        <v>241</v>
      </c>
      <c r="F74" s="13" t="s">
        <v>244</v>
      </c>
      <c r="G74" s="89" t="s">
        <v>33</v>
      </c>
      <c r="H74" s="88">
        <v>34.9</v>
      </c>
      <c r="I74" s="88">
        <v>1.75</v>
      </c>
      <c r="J74" s="87">
        <v>387</v>
      </c>
      <c r="K74" s="87"/>
      <c r="L74" s="86" t="s">
        <v>279</v>
      </c>
      <c r="M74" s="85" t="str">
        <f t="shared" si="2"/>
        <v/>
      </c>
      <c r="N74" s="84"/>
    </row>
    <row r="75" spans="1:14" x14ac:dyDescent="0.25">
      <c r="A75" s="83" t="s">
        <v>2441</v>
      </c>
      <c r="B75" s="90" t="s">
        <v>709</v>
      </c>
      <c r="C75" s="86" t="s">
        <v>708</v>
      </c>
      <c r="D75" s="86" t="s">
        <v>2258</v>
      </c>
      <c r="E75" s="86" t="s">
        <v>241</v>
      </c>
      <c r="F75" s="13"/>
      <c r="G75" s="89" t="s">
        <v>16</v>
      </c>
      <c r="H75" s="88">
        <v>30.15</v>
      </c>
      <c r="I75" s="88"/>
      <c r="J75" s="87">
        <v>160</v>
      </c>
      <c r="K75" s="87"/>
      <c r="L75" s="86" t="s">
        <v>2442</v>
      </c>
      <c r="M75" s="85" t="str">
        <f t="shared" si="2"/>
        <v/>
      </c>
      <c r="N75" s="84"/>
    </row>
    <row r="76" spans="1:14" x14ac:dyDescent="0.25">
      <c r="A76" s="83" t="s">
        <v>2255</v>
      </c>
      <c r="B76" s="90" t="s">
        <v>108</v>
      </c>
      <c r="C76" s="86" t="s">
        <v>696</v>
      </c>
      <c r="D76" s="86" t="s">
        <v>15</v>
      </c>
      <c r="E76" s="86" t="s">
        <v>241</v>
      </c>
      <c r="F76" s="13"/>
      <c r="G76" s="89" t="s">
        <v>20</v>
      </c>
      <c r="H76" s="88">
        <v>30.15</v>
      </c>
      <c r="I76" s="88"/>
      <c r="J76" s="87">
        <v>26</v>
      </c>
      <c r="K76" s="87"/>
      <c r="L76" s="86" t="s">
        <v>2279</v>
      </c>
      <c r="M76" s="85" t="str">
        <f t="shared" si="2"/>
        <v/>
      </c>
      <c r="N76" s="84"/>
    </row>
    <row r="77" spans="1:14" x14ac:dyDescent="0.25">
      <c r="A77" s="83" t="s">
        <v>277</v>
      </c>
      <c r="B77" s="90" t="s">
        <v>111</v>
      </c>
      <c r="C77" s="86" t="s">
        <v>274</v>
      </c>
      <c r="D77" s="86" t="s">
        <v>15</v>
      </c>
      <c r="E77" s="86" t="s">
        <v>241</v>
      </c>
      <c r="F77" s="13" t="s">
        <v>244</v>
      </c>
      <c r="G77" s="89" t="s">
        <v>20</v>
      </c>
      <c r="H77" s="88">
        <v>35.049999999999997</v>
      </c>
      <c r="I77" s="88">
        <v>1.75</v>
      </c>
      <c r="J77" s="91">
        <v>500</v>
      </c>
      <c r="K77" s="87"/>
      <c r="L77" s="86" t="s">
        <v>276</v>
      </c>
      <c r="M77" s="85" t="str">
        <f t="shared" si="2"/>
        <v/>
      </c>
      <c r="N77" s="84"/>
    </row>
    <row r="78" spans="1:14" x14ac:dyDescent="0.25">
      <c r="A78" s="83" t="s">
        <v>275</v>
      </c>
      <c r="B78" s="90" t="s">
        <v>111</v>
      </c>
      <c r="C78" s="86" t="s">
        <v>274</v>
      </c>
      <c r="D78" s="86" t="s">
        <v>15</v>
      </c>
      <c r="E78" s="86" t="s">
        <v>265</v>
      </c>
      <c r="F78" s="13" t="s">
        <v>244</v>
      </c>
      <c r="G78" s="89" t="s">
        <v>20</v>
      </c>
      <c r="H78" s="88">
        <v>35.049999999999997</v>
      </c>
      <c r="I78" s="88">
        <v>1.75</v>
      </c>
      <c r="J78" s="91">
        <v>500</v>
      </c>
      <c r="K78" s="87"/>
      <c r="L78" s="86" t="s">
        <v>273</v>
      </c>
      <c r="M78" s="85" t="str">
        <f t="shared" si="2"/>
        <v/>
      </c>
      <c r="N78" s="84"/>
    </row>
    <row r="79" spans="1:14" x14ac:dyDescent="0.25">
      <c r="A79" s="83" t="s">
        <v>270</v>
      </c>
      <c r="B79" s="90" t="s">
        <v>112</v>
      </c>
      <c r="C79" s="86" t="s">
        <v>269</v>
      </c>
      <c r="D79" s="86" t="s">
        <v>15</v>
      </c>
      <c r="E79" s="86" t="s">
        <v>241</v>
      </c>
      <c r="F79" s="13" t="s">
        <v>244</v>
      </c>
      <c r="G79" s="89" t="s">
        <v>20</v>
      </c>
      <c r="H79" s="88">
        <v>35.049999999999997</v>
      </c>
      <c r="I79" s="88">
        <v>2</v>
      </c>
      <c r="J79" s="87">
        <v>494</v>
      </c>
      <c r="K79" s="87"/>
      <c r="L79" s="86" t="s">
        <v>268</v>
      </c>
      <c r="M79" s="85" t="str">
        <f t="shared" si="2"/>
        <v/>
      </c>
      <c r="N79" s="84"/>
    </row>
    <row r="80" spans="1:14" x14ac:dyDescent="0.25">
      <c r="A80" s="83" t="s">
        <v>272</v>
      </c>
      <c r="B80" s="90" t="s">
        <v>112</v>
      </c>
      <c r="C80" s="86" t="s">
        <v>269</v>
      </c>
      <c r="D80" s="86" t="s">
        <v>15</v>
      </c>
      <c r="E80" s="86" t="s">
        <v>265</v>
      </c>
      <c r="F80" s="13" t="s">
        <v>244</v>
      </c>
      <c r="G80" s="89" t="s">
        <v>20</v>
      </c>
      <c r="H80" s="88">
        <v>35.049999999999997</v>
      </c>
      <c r="I80" s="88">
        <v>2</v>
      </c>
      <c r="J80" s="87">
        <v>63</v>
      </c>
      <c r="K80" s="87"/>
      <c r="L80" s="86" t="s">
        <v>271</v>
      </c>
      <c r="M80" s="85" t="str">
        <f t="shared" si="2"/>
        <v/>
      </c>
      <c r="N80" s="84"/>
    </row>
    <row r="81" spans="1:14" x14ac:dyDescent="0.25">
      <c r="A81" s="83" t="s">
        <v>2365</v>
      </c>
      <c r="B81" s="90" t="s">
        <v>113</v>
      </c>
      <c r="C81" s="86" t="s">
        <v>266</v>
      </c>
      <c r="D81" s="86" t="s">
        <v>15</v>
      </c>
      <c r="E81" s="86" t="s">
        <v>241</v>
      </c>
      <c r="F81" s="13" t="s">
        <v>244</v>
      </c>
      <c r="G81" s="89" t="s">
        <v>20</v>
      </c>
      <c r="H81" s="88">
        <v>35.049999999999997</v>
      </c>
      <c r="I81" s="88">
        <v>2</v>
      </c>
      <c r="J81" s="87">
        <v>30</v>
      </c>
      <c r="K81" s="87"/>
      <c r="L81" s="86" t="s">
        <v>2366</v>
      </c>
      <c r="M81" s="85" t="str">
        <f t="shared" si="2"/>
        <v/>
      </c>
      <c r="N81" s="84"/>
    </row>
    <row r="82" spans="1:14" x14ac:dyDescent="0.25">
      <c r="A82" s="83" t="s">
        <v>267</v>
      </c>
      <c r="B82" s="90" t="s">
        <v>113</v>
      </c>
      <c r="C82" s="86" t="s">
        <v>266</v>
      </c>
      <c r="D82" s="86" t="s">
        <v>15</v>
      </c>
      <c r="E82" s="86" t="s">
        <v>265</v>
      </c>
      <c r="F82" s="13" t="s">
        <v>244</v>
      </c>
      <c r="G82" s="89" t="s">
        <v>20</v>
      </c>
      <c r="H82" s="88">
        <v>35.049999999999997</v>
      </c>
      <c r="I82" s="88">
        <v>2</v>
      </c>
      <c r="J82" s="87">
        <v>42</v>
      </c>
      <c r="K82" s="87"/>
      <c r="L82" s="86" t="s">
        <v>264</v>
      </c>
      <c r="M82" s="85" t="str">
        <f t="shared" si="2"/>
        <v/>
      </c>
      <c r="N82" s="84"/>
    </row>
    <row r="83" spans="1:14" x14ac:dyDescent="0.25">
      <c r="A83" s="83" t="s">
        <v>2444</v>
      </c>
      <c r="B83" s="90" t="s">
        <v>2443</v>
      </c>
      <c r="C83" s="86" t="s">
        <v>429</v>
      </c>
      <c r="D83" s="86" t="s">
        <v>15</v>
      </c>
      <c r="E83" s="86" t="s">
        <v>241</v>
      </c>
      <c r="F83" s="13"/>
      <c r="G83" s="89" t="s">
        <v>20</v>
      </c>
      <c r="H83" s="88">
        <v>35.049999999999997</v>
      </c>
      <c r="I83" s="88">
        <v>1</v>
      </c>
      <c r="J83" s="87">
        <v>1</v>
      </c>
      <c r="K83" s="87"/>
      <c r="L83" s="86" t="s">
        <v>2445</v>
      </c>
      <c r="M83" s="85" t="str">
        <f t="shared" si="2"/>
        <v/>
      </c>
      <c r="N83" s="84"/>
    </row>
    <row r="84" spans="1:14" x14ac:dyDescent="0.25">
      <c r="A84" s="83" t="s">
        <v>2261</v>
      </c>
      <c r="B84" s="90" t="s">
        <v>2259</v>
      </c>
      <c r="C84" s="86" t="s">
        <v>2260</v>
      </c>
      <c r="D84" s="86" t="s">
        <v>15</v>
      </c>
      <c r="E84" s="86" t="s">
        <v>251</v>
      </c>
      <c r="F84" s="13" t="s">
        <v>244</v>
      </c>
      <c r="G84" s="89" t="s">
        <v>16</v>
      </c>
      <c r="H84" s="88">
        <v>36.6</v>
      </c>
      <c r="I84" s="88">
        <v>1.5</v>
      </c>
      <c r="J84" s="87">
        <v>57</v>
      </c>
      <c r="K84" s="87"/>
      <c r="L84" s="86" t="s">
        <v>2282</v>
      </c>
      <c r="M84" s="85" t="str">
        <f t="shared" si="2"/>
        <v/>
      </c>
      <c r="N84" s="84"/>
    </row>
    <row r="85" spans="1:14" x14ac:dyDescent="0.25">
      <c r="A85" s="83" t="s">
        <v>2446</v>
      </c>
      <c r="B85" s="90" t="s">
        <v>2447</v>
      </c>
      <c r="C85" s="86" t="s">
        <v>2448</v>
      </c>
      <c r="D85" s="86" t="s">
        <v>15</v>
      </c>
      <c r="E85" s="86" t="s">
        <v>251</v>
      </c>
      <c r="F85" s="13"/>
      <c r="G85" s="89" t="s">
        <v>16</v>
      </c>
      <c r="H85" s="88">
        <v>36.6</v>
      </c>
      <c r="I85" s="88"/>
      <c r="J85" s="87">
        <v>21</v>
      </c>
      <c r="K85" s="87"/>
      <c r="L85" s="86" t="s">
        <v>2449</v>
      </c>
      <c r="M85" s="85" t="str">
        <f t="shared" si="2"/>
        <v/>
      </c>
      <c r="N85" s="84"/>
    </row>
    <row r="86" spans="1:14" x14ac:dyDescent="0.25">
      <c r="A86" s="83" t="s">
        <v>261</v>
      </c>
      <c r="B86" s="90" t="s">
        <v>260</v>
      </c>
      <c r="C86" s="86" t="s">
        <v>259</v>
      </c>
      <c r="D86" s="86" t="s">
        <v>15</v>
      </c>
      <c r="E86" s="86" t="s">
        <v>258</v>
      </c>
      <c r="F86" s="13" t="s">
        <v>244</v>
      </c>
      <c r="G86" s="89" t="s">
        <v>257</v>
      </c>
      <c r="H86" s="88">
        <v>36.5</v>
      </c>
      <c r="I86" s="88">
        <v>2.85</v>
      </c>
      <c r="J86" s="91">
        <v>500</v>
      </c>
      <c r="K86" s="87"/>
      <c r="L86" s="86" t="s">
        <v>256</v>
      </c>
      <c r="M86" s="85" t="str">
        <f t="shared" si="2"/>
        <v/>
      </c>
      <c r="N86" s="84"/>
    </row>
    <row r="87" spans="1:14" x14ac:dyDescent="0.25">
      <c r="A87" s="83" t="s">
        <v>2450</v>
      </c>
      <c r="B87" s="90" t="s">
        <v>2451</v>
      </c>
      <c r="C87" s="86" t="s">
        <v>2452</v>
      </c>
      <c r="D87" s="86" t="s">
        <v>15</v>
      </c>
      <c r="E87" s="86" t="s">
        <v>251</v>
      </c>
      <c r="F87" s="13"/>
      <c r="G87" s="89" t="s">
        <v>16</v>
      </c>
      <c r="H87" s="88">
        <v>39.85</v>
      </c>
      <c r="I87" s="88">
        <v>1.5</v>
      </c>
      <c r="J87" s="87">
        <v>3</v>
      </c>
      <c r="K87" s="87"/>
      <c r="L87" s="86" t="s">
        <v>2453</v>
      </c>
      <c r="M87" s="85" t="str">
        <f t="shared" si="2"/>
        <v/>
      </c>
      <c r="N87" s="84"/>
    </row>
    <row r="88" spans="1:14" x14ac:dyDescent="0.25">
      <c r="A88" s="83" t="s">
        <v>255</v>
      </c>
      <c r="B88" s="90" t="s">
        <v>229</v>
      </c>
      <c r="C88" s="86" t="s">
        <v>254</v>
      </c>
      <c r="D88" s="86" t="s">
        <v>15</v>
      </c>
      <c r="E88" s="86" t="s">
        <v>251</v>
      </c>
      <c r="F88" s="13"/>
      <c r="G88" s="89" t="s">
        <v>16</v>
      </c>
      <c r="H88" s="88">
        <v>39.85</v>
      </c>
      <c r="I88" s="88">
        <v>0.85</v>
      </c>
      <c r="J88" s="87">
        <v>428</v>
      </c>
      <c r="K88" s="87"/>
      <c r="L88" s="86" t="s">
        <v>253</v>
      </c>
      <c r="M88" s="85" t="str">
        <f t="shared" si="2"/>
        <v/>
      </c>
      <c r="N88" s="84"/>
    </row>
    <row r="89" spans="1:14" x14ac:dyDescent="0.25">
      <c r="A89" s="83" t="s">
        <v>252</v>
      </c>
      <c r="B89" s="90" t="s">
        <v>118</v>
      </c>
      <c r="C89" s="86" t="s">
        <v>119</v>
      </c>
      <c r="D89" s="86" t="s">
        <v>15</v>
      </c>
      <c r="E89" s="86" t="s">
        <v>251</v>
      </c>
      <c r="F89" s="13"/>
      <c r="G89" s="89" t="s">
        <v>16</v>
      </c>
      <c r="H89" s="88">
        <v>33.799999999999997</v>
      </c>
      <c r="I89" s="88"/>
      <c r="J89" s="87">
        <v>208</v>
      </c>
      <c r="K89" s="87"/>
      <c r="L89" s="86" t="s">
        <v>250</v>
      </c>
      <c r="M89" s="85" t="str">
        <f t="shared" si="2"/>
        <v/>
      </c>
      <c r="N89" s="84"/>
    </row>
    <row r="90" spans="1:14" x14ac:dyDescent="0.25">
      <c r="A90" s="83" t="s">
        <v>247</v>
      </c>
      <c r="B90" s="90" t="s">
        <v>122</v>
      </c>
      <c r="C90" s="86" t="s">
        <v>246</v>
      </c>
      <c r="D90" s="86" t="s">
        <v>15</v>
      </c>
      <c r="E90" s="86" t="s">
        <v>241</v>
      </c>
      <c r="F90" s="13"/>
      <c r="G90" s="89" t="s">
        <v>20</v>
      </c>
      <c r="H90" s="88">
        <v>36.5</v>
      </c>
      <c r="I90" s="88">
        <v>1</v>
      </c>
      <c r="J90" s="87">
        <v>441</v>
      </c>
      <c r="K90" s="87"/>
      <c r="L90" s="86" t="s">
        <v>245</v>
      </c>
      <c r="M90" s="85" t="str">
        <f t="shared" si="2"/>
        <v/>
      </c>
      <c r="N90" s="84"/>
    </row>
    <row r="91" spans="1:14" x14ac:dyDescent="0.25">
      <c r="A91" s="83" t="s">
        <v>2401</v>
      </c>
      <c r="B91" s="90" t="s">
        <v>2402</v>
      </c>
      <c r="C91" s="86" t="s">
        <v>2403</v>
      </c>
      <c r="D91" s="86" t="s">
        <v>15</v>
      </c>
      <c r="E91" s="86" t="s">
        <v>241</v>
      </c>
      <c r="F91" s="13" t="s">
        <v>244</v>
      </c>
      <c r="G91" s="89" t="s">
        <v>16</v>
      </c>
      <c r="H91" s="88">
        <v>36.5</v>
      </c>
      <c r="I91" s="88">
        <v>1.31</v>
      </c>
      <c r="J91" s="87">
        <v>1</v>
      </c>
      <c r="K91" s="87"/>
      <c r="L91" s="86" t="s">
        <v>2404</v>
      </c>
      <c r="M91" s="85" t="str">
        <f t="shared" si="2"/>
        <v/>
      </c>
      <c r="N91" s="84"/>
    </row>
    <row r="92" spans="1:14" ht="15.75" thickBot="1" x14ac:dyDescent="0.3">
      <c r="A92" s="83" t="s">
        <v>243</v>
      </c>
      <c r="B92" s="82" t="s">
        <v>121</v>
      </c>
      <c r="C92" s="78" t="s">
        <v>242</v>
      </c>
      <c r="D92" s="78" t="s">
        <v>15</v>
      </c>
      <c r="E92" s="78" t="s">
        <v>241</v>
      </c>
      <c r="F92" s="58" t="s">
        <v>244</v>
      </c>
      <c r="G92" s="81" t="s">
        <v>16</v>
      </c>
      <c r="H92" s="80">
        <v>36.5</v>
      </c>
      <c r="I92" s="80">
        <v>1.75</v>
      </c>
      <c r="J92" s="79">
        <v>158</v>
      </c>
      <c r="K92" s="79"/>
      <c r="L92" s="78" t="s">
        <v>240</v>
      </c>
      <c r="M92" s="77" t="str">
        <f t="shared" si="2"/>
        <v/>
      </c>
      <c r="N92" s="76"/>
    </row>
  </sheetData>
  <autoFilter ref="B8:N9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6E40FE8F-B076-4FF6-9303-AFA2D5F83184}"/>
    <hyperlink ref="D3" r:id="rId2" display="mailto:richb@jfschmidt.com?subject=Vigor%20Liner%20Availability" xr:uid="{6D1FD876-CBBC-40BE-AC9E-6138526A9B44}"/>
    <hyperlink ref="D3:H3" r:id="rId3" display="Sam Barkley - SamB@jfschmidt.com" xr:uid="{B3541B58-7EA8-4B18-B6D0-EE2E81D67045}"/>
    <hyperlink ref="D5:G5" r:id="rId4" display="Brian Mumm - Brianm@jfschmidt.com" xr:uid="{9BB329A5-C4D7-41D3-886E-346D04D2199C}"/>
    <hyperlink ref="D5" r:id="rId5" display="mailto:brianm@jfschmidt.com" xr:uid="{2F75AC09-EF35-44CB-B6AC-0B10E794C6F3}"/>
    <hyperlink ref="D6:G6" r:id="rId6" display="Cathie Bown - Cathieb@jfschmidt.com" xr:uid="{675BDB66-88CF-486D-B246-CF16D6DF816B}"/>
    <hyperlink ref="D4:G4" r:id="rId7" display="Jessica Hutchings - Jessicah@jfschmidt.com" xr:uid="{A8DEF3B9-F639-47A1-9123-7567C87B2D4E}"/>
    <hyperlink ref="L3:N3" r:id="rId8" display="Click Here for current Stock Availability" xr:uid="{2F7AD4E3-CF4B-4AE1-9D23-97BFE73143CA}"/>
    <hyperlink ref="F10" r:id="rId9" xr:uid="{19ED17E3-9BE6-4213-BDE5-A5161A4FBD45}"/>
    <hyperlink ref="F14" r:id="rId10" xr:uid="{327B2622-7CE5-46D5-A64B-CBCDD6E77952}"/>
    <hyperlink ref="F15" r:id="rId11" xr:uid="{F4C71068-13F4-4080-9086-B75160820FE2}"/>
    <hyperlink ref="F16" r:id="rId12" xr:uid="{E10CD998-FB71-40E8-B8EC-111B9BA09672}"/>
    <hyperlink ref="F17" r:id="rId13" xr:uid="{7EF40C3A-5292-4E20-A83A-09964E879F65}"/>
    <hyperlink ref="F18" r:id="rId14" xr:uid="{202A5A65-27E7-4C5F-A70E-8F5500009F36}"/>
    <hyperlink ref="F19" r:id="rId15" xr:uid="{CD7CCF2F-F391-420D-8064-1E25535E2C29}"/>
    <hyperlink ref="F20" r:id="rId16" xr:uid="{F980DA5E-6AA0-4F45-B385-3DBF7E94C15E}"/>
    <hyperlink ref="F21" r:id="rId17" xr:uid="{8F5E2465-0EB7-4942-908D-D19401104C16}"/>
    <hyperlink ref="F22" r:id="rId18" xr:uid="{41CD2A90-4130-4C66-941D-1ED8BA445EB7}"/>
    <hyperlink ref="F23" r:id="rId19" xr:uid="{78553C4A-BB2A-4DB4-9727-D2F8629D396F}"/>
    <hyperlink ref="F24" r:id="rId20" xr:uid="{B68C726B-3BB6-4BEA-8D67-BDA0FBFFD924}"/>
    <hyperlink ref="F25" r:id="rId21" xr:uid="{C7ACF0D6-AD72-406B-B736-51FBE4AFA9F0}"/>
    <hyperlink ref="F26" r:id="rId22" xr:uid="{A61F3EFF-7703-42A5-9C27-6C5CF4ABD7DD}"/>
    <hyperlink ref="F27" r:id="rId23" xr:uid="{12508038-086C-48AA-86FF-C0AE90B81EDB}"/>
    <hyperlink ref="F29" r:id="rId24" xr:uid="{03D333F0-FDA3-4337-8E7F-BFD4430BD427}"/>
    <hyperlink ref="F30" r:id="rId25" xr:uid="{075815F4-2156-45AF-B36B-974E9505F484}"/>
    <hyperlink ref="F32" r:id="rId26" xr:uid="{72EC9087-54FA-4A07-BA93-F4700068554B}"/>
    <hyperlink ref="F33" r:id="rId27" xr:uid="{271124F4-390E-439C-969C-2286CAEC6A0E}"/>
    <hyperlink ref="F35" r:id="rId28" xr:uid="{3B3EA43C-C61B-4AF6-BF99-281B414D437F}"/>
    <hyperlink ref="F55" r:id="rId29" xr:uid="{78D42062-7465-412E-93F0-C1A25009F2A2}"/>
    <hyperlink ref="F56" r:id="rId30" xr:uid="{7D6E7C13-E629-4D3B-AF82-E97FB03BE584}"/>
    <hyperlink ref="F59" r:id="rId31" xr:uid="{02D25BF6-1D0B-40A2-BC36-86DDB90BD98B}"/>
    <hyperlink ref="F66" r:id="rId32" xr:uid="{B31D1CE4-BAFC-4AC1-8BFF-B3BD6B867147}"/>
    <hyperlink ref="F67" r:id="rId33" xr:uid="{937AC3EB-4901-47B9-9DF5-9CC03E347F71}"/>
    <hyperlink ref="F71" r:id="rId34" xr:uid="{E9D26592-C38F-4583-9335-15B44D676634}"/>
    <hyperlink ref="F72" r:id="rId35" xr:uid="{F03ED014-F6AA-4853-960F-6B3FF21A51DD}"/>
    <hyperlink ref="F73" r:id="rId36" xr:uid="{F69E6133-C257-4A4F-A7EB-73B64F5A59CB}"/>
    <hyperlink ref="F74" r:id="rId37" xr:uid="{5EEBA4F6-42F4-44FD-8CC3-87FE38BF3923}"/>
    <hyperlink ref="F77" r:id="rId38" xr:uid="{339885E4-8513-41C7-9C74-E5F9F6A1B8E7}"/>
    <hyperlink ref="F78" r:id="rId39" xr:uid="{BB4B0917-E022-42F3-A0D7-56A3CE4833B0}"/>
    <hyperlink ref="F79" r:id="rId40" xr:uid="{9C7165B0-B534-4FDE-89D4-AFF807208DD9}"/>
    <hyperlink ref="F80" r:id="rId41" xr:uid="{E21EF476-D0D4-4505-893C-E09DD3017EAC}"/>
    <hyperlink ref="F81" r:id="rId42" xr:uid="{8403A9DE-48B1-4248-B8D7-22C89C2D4E50}"/>
    <hyperlink ref="F82" r:id="rId43" xr:uid="{19A48D1D-2273-4686-8881-1B36C26AE71B}"/>
    <hyperlink ref="F84" r:id="rId44" xr:uid="{5EBB1298-6982-4961-95E3-CCE6E978847D}"/>
    <hyperlink ref="F86" r:id="rId45" xr:uid="{1C403E05-103C-49B9-85C1-1AEAD6851EC6}"/>
    <hyperlink ref="F91" r:id="rId46" xr:uid="{83C83310-073A-4E92-BE03-48FCD5BE3F75}"/>
    <hyperlink ref="F92" r:id="rId47" xr:uid="{E3608A46-3BD1-4552-A446-87D011E09170}"/>
  </hyperlinks>
  <printOptions horizontalCentered="1"/>
  <pageMargins left="0.25" right="0.25" top="0.35" bottom="0.5" header="0.3" footer="0.3"/>
  <pageSetup scale="61" fitToHeight="0" orientation="landscape" r:id="rId48"/>
  <headerFooter>
    <oddFooter>Page &amp;P of &amp;N</oddFooter>
  </headerFooter>
  <ignoredErrors>
    <ignoredError sqref="G9:L92" numberStoredAsText="1"/>
  </ignoredErrors>
  <drawing r:id="rId4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C454-41C4-4F5C-9362-0D0083DAC3E6}">
  <sheetPr>
    <tabColor theme="6" tint="0.39997558519241921"/>
    <pageSetUpPr fitToPage="1"/>
  </sheetPr>
  <dimension ref="A1:Y803"/>
  <sheetViews>
    <sheetView zoomScale="96" zoomScaleNormal="96" workbookViewId="0">
      <pane xSplit="4" ySplit="11" topLeftCell="E12" activePane="bottomRight" state="frozen"/>
      <selection pane="topRight" activeCell="B1" sqref="B1"/>
      <selection pane="bottomLeft" activeCell="A11" sqref="A11"/>
      <selection pane="bottomRight" activeCell="N12" sqref="N12"/>
    </sheetView>
  </sheetViews>
  <sheetFormatPr defaultRowHeight="15" x14ac:dyDescent="0.25"/>
  <cols>
    <col min="1" max="1" width="6.85546875" style="71" hidden="1" customWidth="1"/>
    <col min="2" max="2" width="18.140625" style="154" hidden="1" customWidth="1"/>
    <col min="3" max="3" width="12.140625" style="154" hidden="1" customWidth="1"/>
    <col min="4" max="4" width="17.140625" style="71" hidden="1" customWidth="1"/>
    <col min="5" max="5" width="37.42578125" style="71" customWidth="1"/>
    <col min="6" max="6" width="40.140625" style="71" customWidth="1"/>
    <col min="7" max="7" width="5.42578125" style="71" customWidth="1"/>
    <col min="8" max="8" width="6.5703125" style="71" customWidth="1"/>
    <col min="9" max="9" width="11.140625" style="153" customWidth="1"/>
    <col min="10" max="10" width="6.85546875" style="71" customWidth="1"/>
    <col min="11" max="11" width="3.7109375" style="71" customWidth="1"/>
    <col min="12" max="12" width="8.140625" style="144" customWidth="1"/>
    <col min="13" max="13" width="8.7109375" style="71" customWidth="1"/>
    <col min="14" max="14" width="10.7109375" style="152" customWidth="1"/>
    <col min="15" max="15" width="11.7109375" style="150" customWidth="1"/>
    <col min="16" max="16" width="14.7109375" style="151" customWidth="1"/>
    <col min="17" max="17" width="13.42578125" style="150" customWidth="1"/>
    <col min="18" max="18" width="7" style="149" customWidth="1"/>
    <col min="19" max="19" width="10.85546875" style="148" hidden="1" customWidth="1"/>
    <col min="20" max="20" width="17.42578125" style="147" hidden="1" customWidth="1"/>
    <col min="21" max="21" width="13.140625" style="145" hidden="1" customWidth="1"/>
    <col min="22" max="22" width="13.140625" style="144" hidden="1" customWidth="1"/>
    <col min="23" max="23" width="13" style="146" customWidth="1"/>
    <col min="24" max="24" width="12" style="145" bestFit="1" customWidth="1"/>
    <col min="25" max="25" width="9.140625" style="144" customWidth="1"/>
    <col min="26" max="16384" width="9.140625" style="71"/>
  </cols>
  <sheetData>
    <row r="1" spans="1:25" ht="3" hidden="1" customHeight="1" thickBot="1" x14ac:dyDescent="0.3">
      <c r="N1" s="250"/>
      <c r="O1" s="248"/>
      <c r="P1" s="249"/>
      <c r="Q1" s="248"/>
    </row>
    <row r="2" spans="1:25" ht="56.25" customHeight="1" x14ac:dyDescent="0.25">
      <c r="E2" s="270" t="s">
        <v>3612</v>
      </c>
      <c r="F2" s="270"/>
      <c r="G2" s="270"/>
      <c r="H2" s="270"/>
      <c r="I2" s="270"/>
      <c r="J2" s="270"/>
      <c r="K2" s="270"/>
      <c r="L2" s="270"/>
      <c r="M2" s="270"/>
      <c r="N2" s="270"/>
      <c r="O2" s="245"/>
      <c r="P2" s="247"/>
      <c r="Q2" s="247"/>
      <c r="U2" s="246"/>
      <c r="V2" s="246"/>
      <c r="W2" s="246"/>
      <c r="X2" s="246"/>
    </row>
    <row r="3" spans="1:25" ht="22.5" customHeight="1" x14ac:dyDescent="0.25"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45"/>
    </row>
    <row r="4" spans="1:25" ht="4.5" customHeight="1" thickBot="1" x14ac:dyDescent="0.3">
      <c r="K4" s="152"/>
      <c r="L4" s="244"/>
      <c r="M4" s="152"/>
      <c r="T4" s="229"/>
    </row>
    <row r="5" spans="1:25" ht="15" customHeight="1" x14ac:dyDescent="0.25">
      <c r="E5" s="240" t="s">
        <v>3611</v>
      </c>
      <c r="F5" s="271"/>
      <c r="G5" s="271"/>
      <c r="H5" s="271"/>
      <c r="I5" s="241"/>
      <c r="J5" s="243" t="s">
        <v>3593</v>
      </c>
      <c r="N5" s="242"/>
      <c r="O5" s="268" t="s">
        <v>3610</v>
      </c>
    </row>
    <row r="6" spans="1:25" ht="15" customHeight="1" x14ac:dyDescent="0.25">
      <c r="E6" s="240" t="s">
        <v>3609</v>
      </c>
      <c r="F6" s="272"/>
      <c r="G6" s="272"/>
      <c r="H6" s="272"/>
      <c r="J6" s="227" t="s">
        <v>3608</v>
      </c>
      <c r="M6" s="229"/>
      <c r="N6" s="71"/>
      <c r="O6" s="269"/>
      <c r="U6" s="240"/>
      <c r="V6" s="227"/>
    </row>
    <row r="7" spans="1:25" ht="15" customHeight="1" x14ac:dyDescent="0.25">
      <c r="E7" s="240" t="s">
        <v>3607</v>
      </c>
      <c r="F7" s="272"/>
      <c r="G7" s="272"/>
      <c r="H7" s="272"/>
      <c r="I7" s="241"/>
      <c r="J7" s="237" t="s">
        <v>3606</v>
      </c>
      <c r="M7" s="229"/>
      <c r="N7" s="71"/>
      <c r="O7" s="269"/>
      <c r="U7" s="240"/>
      <c r="V7" s="227"/>
    </row>
    <row r="8" spans="1:25" ht="15" customHeight="1" x14ac:dyDescent="0.25">
      <c r="E8" s="240" t="s">
        <v>3605</v>
      </c>
      <c r="F8" s="273"/>
      <c r="G8" s="273"/>
      <c r="H8" s="273"/>
      <c r="I8" s="239"/>
      <c r="J8" s="231" t="s">
        <v>3604</v>
      </c>
      <c r="M8" s="229"/>
      <c r="N8" s="71"/>
      <c r="O8" s="269"/>
      <c r="U8" s="228"/>
      <c r="V8" s="227"/>
    </row>
    <row r="9" spans="1:25" ht="15" customHeight="1" thickBot="1" x14ac:dyDescent="0.3">
      <c r="G9" s="238"/>
      <c r="H9" s="238"/>
      <c r="I9" s="232"/>
      <c r="J9" s="237" t="s">
        <v>3603</v>
      </c>
      <c r="M9" s="229"/>
      <c r="N9" s="71"/>
      <c r="O9" s="269"/>
      <c r="U9" s="228"/>
      <c r="V9" s="227"/>
    </row>
    <row r="10" spans="1:25" ht="15" customHeight="1" thickBot="1" x14ac:dyDescent="0.3">
      <c r="D10" s="236" t="s">
        <v>3602</v>
      </c>
      <c r="E10" s="235" t="s">
        <v>3601</v>
      </c>
      <c r="F10" s="234"/>
      <c r="G10" s="233"/>
      <c r="H10" s="233"/>
      <c r="I10" s="232"/>
      <c r="J10" s="231" t="s">
        <v>3600</v>
      </c>
      <c r="M10" s="229"/>
      <c r="N10" s="71"/>
      <c r="O10" s="230">
        <v>0</v>
      </c>
      <c r="T10" s="229"/>
      <c r="U10" s="228"/>
      <c r="V10" s="227"/>
    </row>
    <row r="11" spans="1:25" s="214" customFormat="1" ht="42" customHeight="1" thickBot="1" x14ac:dyDescent="0.3">
      <c r="A11" s="226" t="s">
        <v>3599</v>
      </c>
      <c r="B11" s="226" t="s">
        <v>3598</v>
      </c>
      <c r="C11" s="226" t="s">
        <v>3597</v>
      </c>
      <c r="D11" s="226" t="s">
        <v>3596</v>
      </c>
      <c r="E11" s="225" t="s">
        <v>7</v>
      </c>
      <c r="F11" s="225" t="s">
        <v>8</v>
      </c>
      <c r="G11" s="225" t="s">
        <v>10</v>
      </c>
      <c r="H11" s="225" t="s">
        <v>3595</v>
      </c>
      <c r="I11" s="219" t="s">
        <v>3594</v>
      </c>
      <c r="J11" s="224" t="s">
        <v>12</v>
      </c>
      <c r="K11" s="223" t="s">
        <v>3593</v>
      </c>
      <c r="L11" s="222" t="s">
        <v>3592</v>
      </c>
      <c r="M11" s="222" t="s">
        <v>3591</v>
      </c>
      <c r="N11" s="221" t="s">
        <v>14</v>
      </c>
      <c r="O11" s="220" t="s">
        <v>13</v>
      </c>
      <c r="P11" s="219" t="s">
        <v>3590</v>
      </c>
      <c r="Q11" s="218" t="s">
        <v>3589</v>
      </c>
      <c r="R11" s="217" t="s">
        <v>11</v>
      </c>
      <c r="S11" s="215" t="s">
        <v>3588</v>
      </c>
      <c r="T11" s="216" t="s">
        <v>3587</v>
      </c>
      <c r="U11" s="215" t="s">
        <v>3586</v>
      </c>
      <c r="V11" s="215" t="s">
        <v>3585</v>
      </c>
      <c r="W11" s="215" t="s">
        <v>3584</v>
      </c>
      <c r="X11" s="215" t="s">
        <v>3583</v>
      </c>
    </row>
    <row r="12" spans="1:25" x14ac:dyDescent="0.25">
      <c r="A12" s="155">
        <v>3</v>
      </c>
      <c r="B12" s="210">
        <v>0.6</v>
      </c>
      <c r="C12" s="209">
        <v>515</v>
      </c>
      <c r="D12" s="155" t="s">
        <v>3582</v>
      </c>
      <c r="E12" s="208" t="s">
        <v>480</v>
      </c>
      <c r="F12" s="207" t="s">
        <v>3579</v>
      </c>
      <c r="G12" s="206" t="s">
        <v>2486</v>
      </c>
      <c r="H12" s="205"/>
      <c r="I12" s="204">
        <v>257.25</v>
      </c>
      <c r="J12" s="211">
        <v>0</v>
      </c>
      <c r="K12" s="202" t="s">
        <v>2468</v>
      </c>
      <c r="L12" s="201">
        <v>0</v>
      </c>
      <c r="M12" s="201">
        <v>5</v>
      </c>
      <c r="N12" s="200"/>
      <c r="O12" s="199" t="str">
        <f t="shared" ref="O12:O75" si="0">IF(N12="","",I12-($O$10*I12))</f>
        <v/>
      </c>
      <c r="P12" s="199" t="str">
        <f t="shared" ref="P12:P75" si="1">IF(N12&lt;&gt;0,SUM(N12*J12, O12*N12),"")</f>
        <v/>
      </c>
      <c r="Q12" s="198" t="s">
        <v>2467</v>
      </c>
      <c r="R12" s="197" t="s">
        <v>17</v>
      </c>
      <c r="S12" s="195" t="s">
        <v>2572</v>
      </c>
      <c r="T12" s="196" t="s">
        <v>2465</v>
      </c>
      <c r="U12" s="195" t="str">
        <f t="shared" ref="U12:U75" si="2">IF(N12&gt;0,N12*B12,"")</f>
        <v/>
      </c>
      <c r="V12" s="195" t="str">
        <f t="shared" ref="V12:V75" si="3">IF(N12&gt;0,N12*C12,"")</f>
        <v/>
      </c>
      <c r="W12" s="195" t="s">
        <v>2485</v>
      </c>
      <c r="X12" s="195"/>
      <c r="Y12" s="71"/>
    </row>
    <row r="13" spans="1:25" x14ac:dyDescent="0.25">
      <c r="A13" s="155">
        <v>4</v>
      </c>
      <c r="B13" s="210">
        <v>0.9</v>
      </c>
      <c r="C13" s="209">
        <v>715</v>
      </c>
      <c r="D13" s="155" t="s">
        <v>3581</v>
      </c>
      <c r="E13" s="208" t="s">
        <v>480</v>
      </c>
      <c r="F13" s="207" t="s">
        <v>3579</v>
      </c>
      <c r="G13" s="206" t="s">
        <v>2483</v>
      </c>
      <c r="H13" s="205"/>
      <c r="I13" s="204">
        <v>310.89999999999998</v>
      </c>
      <c r="J13" s="211">
        <v>0</v>
      </c>
      <c r="K13" s="202" t="s">
        <v>2468</v>
      </c>
      <c r="L13" s="201">
        <v>0</v>
      </c>
      <c r="M13" s="201">
        <v>5</v>
      </c>
      <c r="N13" s="200"/>
      <c r="O13" s="199" t="str">
        <f t="shared" si="0"/>
        <v/>
      </c>
      <c r="P13" s="199" t="str">
        <f t="shared" si="1"/>
        <v/>
      </c>
      <c r="Q13" s="198" t="s">
        <v>2467</v>
      </c>
      <c r="R13" s="197" t="s">
        <v>17</v>
      </c>
      <c r="S13" s="195" t="s">
        <v>2572</v>
      </c>
      <c r="T13" s="196" t="s">
        <v>2465</v>
      </c>
      <c r="U13" s="195" t="str">
        <f t="shared" si="2"/>
        <v/>
      </c>
      <c r="V13" s="195" t="str">
        <f t="shared" si="3"/>
        <v/>
      </c>
      <c r="W13" s="195" t="s">
        <v>2482</v>
      </c>
      <c r="X13" s="195"/>
      <c r="Y13" s="71"/>
    </row>
    <row r="14" spans="1:25" x14ac:dyDescent="0.25">
      <c r="A14" s="155">
        <v>5</v>
      </c>
      <c r="B14" s="210">
        <v>1.25</v>
      </c>
      <c r="C14" s="209">
        <v>1050</v>
      </c>
      <c r="D14" s="155" t="s">
        <v>3580</v>
      </c>
      <c r="E14" s="208" t="s">
        <v>480</v>
      </c>
      <c r="F14" s="207" t="s">
        <v>3579</v>
      </c>
      <c r="G14" s="206" t="s">
        <v>2480</v>
      </c>
      <c r="H14" s="205"/>
      <c r="I14" s="204">
        <v>380.35</v>
      </c>
      <c r="J14" s="211">
        <v>0</v>
      </c>
      <c r="K14" s="202" t="s">
        <v>2468</v>
      </c>
      <c r="L14" s="201">
        <v>0</v>
      </c>
      <c r="M14" s="201">
        <v>3</v>
      </c>
      <c r="N14" s="200"/>
      <c r="O14" s="199" t="str">
        <f t="shared" si="0"/>
        <v/>
      </c>
      <c r="P14" s="199" t="str">
        <f t="shared" si="1"/>
        <v/>
      </c>
      <c r="Q14" s="198" t="s">
        <v>2467</v>
      </c>
      <c r="R14" s="197" t="s">
        <v>17</v>
      </c>
      <c r="S14" s="195" t="s">
        <v>2572</v>
      </c>
      <c r="T14" s="196" t="s">
        <v>2465</v>
      </c>
      <c r="U14" s="195" t="str">
        <f t="shared" si="2"/>
        <v/>
      </c>
      <c r="V14" s="195" t="str">
        <f t="shared" si="3"/>
        <v/>
      </c>
      <c r="W14" s="195" t="s">
        <v>2479</v>
      </c>
      <c r="X14" s="195"/>
      <c r="Y14" s="71"/>
    </row>
    <row r="15" spans="1:25" x14ac:dyDescent="0.25">
      <c r="A15" s="155">
        <v>11</v>
      </c>
      <c r="B15" s="210">
        <v>0.53</v>
      </c>
      <c r="C15" s="209">
        <v>405</v>
      </c>
      <c r="D15" s="155" t="s">
        <v>3578</v>
      </c>
      <c r="E15" s="208" t="s">
        <v>3572</v>
      </c>
      <c r="F15" s="207" t="s">
        <v>3571</v>
      </c>
      <c r="G15" s="206" t="s">
        <v>2506</v>
      </c>
      <c r="H15" s="205"/>
      <c r="I15" s="204">
        <v>207.65</v>
      </c>
      <c r="J15" s="203">
        <v>1.25</v>
      </c>
      <c r="K15" s="202"/>
      <c r="L15" s="201">
        <v>0</v>
      </c>
      <c r="M15" s="201">
        <v>1</v>
      </c>
      <c r="N15" s="200"/>
      <c r="O15" s="199" t="str">
        <f t="shared" si="0"/>
        <v/>
      </c>
      <c r="P15" s="199" t="str">
        <f t="shared" si="1"/>
        <v/>
      </c>
      <c r="Q15" s="198" t="s">
        <v>2489</v>
      </c>
      <c r="R15" s="197" t="s">
        <v>33</v>
      </c>
      <c r="S15" s="195" t="s">
        <v>2497</v>
      </c>
      <c r="T15" s="196" t="s">
        <v>2465</v>
      </c>
      <c r="U15" s="195" t="str">
        <f t="shared" si="2"/>
        <v/>
      </c>
      <c r="V15" s="195" t="str">
        <f t="shared" si="3"/>
        <v/>
      </c>
      <c r="W15" s="195" t="s">
        <v>2505</v>
      </c>
      <c r="X15" s="195"/>
      <c r="Y15" s="71"/>
    </row>
    <row r="16" spans="1:25" x14ac:dyDescent="0.25">
      <c r="A16" s="155">
        <v>12</v>
      </c>
      <c r="B16" s="210">
        <v>0.6</v>
      </c>
      <c r="C16" s="209">
        <v>515</v>
      </c>
      <c r="D16" s="155" t="s">
        <v>3577</v>
      </c>
      <c r="E16" s="208" t="s">
        <v>3572</v>
      </c>
      <c r="F16" s="207" t="s">
        <v>3571</v>
      </c>
      <c r="G16" s="206" t="s">
        <v>2486</v>
      </c>
      <c r="H16" s="205"/>
      <c r="I16" s="204">
        <v>239.55</v>
      </c>
      <c r="J16" s="203">
        <v>1.25</v>
      </c>
      <c r="K16" s="202"/>
      <c r="L16" s="201">
        <v>0</v>
      </c>
      <c r="M16" s="201">
        <v>3</v>
      </c>
      <c r="N16" s="200"/>
      <c r="O16" s="199" t="str">
        <f t="shared" si="0"/>
        <v/>
      </c>
      <c r="P16" s="199" t="str">
        <f t="shared" si="1"/>
        <v/>
      </c>
      <c r="Q16" s="198" t="s">
        <v>2489</v>
      </c>
      <c r="R16" s="197" t="s">
        <v>33</v>
      </c>
      <c r="S16" s="195" t="s">
        <v>2497</v>
      </c>
      <c r="T16" s="196" t="s">
        <v>2465</v>
      </c>
      <c r="U16" s="195" t="str">
        <f t="shared" si="2"/>
        <v/>
      </c>
      <c r="V16" s="195" t="str">
        <f t="shared" si="3"/>
        <v/>
      </c>
      <c r="W16" s="195" t="s">
        <v>2485</v>
      </c>
      <c r="X16" s="195"/>
      <c r="Y16" s="71"/>
    </row>
    <row r="17" spans="1:25" x14ac:dyDescent="0.25">
      <c r="A17" s="155">
        <v>13</v>
      </c>
      <c r="B17" s="210">
        <v>0.9</v>
      </c>
      <c r="C17" s="209">
        <v>715</v>
      </c>
      <c r="D17" s="155" t="s">
        <v>3576</v>
      </c>
      <c r="E17" s="208" t="s">
        <v>3572</v>
      </c>
      <c r="F17" s="207" t="s">
        <v>3571</v>
      </c>
      <c r="G17" s="206" t="s">
        <v>2483</v>
      </c>
      <c r="H17" s="205"/>
      <c r="I17" s="204">
        <v>292.7</v>
      </c>
      <c r="J17" s="203">
        <v>1.25</v>
      </c>
      <c r="K17" s="202"/>
      <c r="L17" s="201">
        <v>0</v>
      </c>
      <c r="M17" s="201">
        <v>11</v>
      </c>
      <c r="N17" s="200"/>
      <c r="O17" s="199" t="str">
        <f t="shared" si="0"/>
        <v/>
      </c>
      <c r="P17" s="199" t="str">
        <f t="shared" si="1"/>
        <v/>
      </c>
      <c r="Q17" s="198" t="s">
        <v>2489</v>
      </c>
      <c r="R17" s="197" t="s">
        <v>33</v>
      </c>
      <c r="S17" s="195" t="s">
        <v>2497</v>
      </c>
      <c r="T17" s="196" t="s">
        <v>2465</v>
      </c>
      <c r="U17" s="195" t="str">
        <f t="shared" si="2"/>
        <v/>
      </c>
      <c r="V17" s="195" t="str">
        <f t="shared" si="3"/>
        <v/>
      </c>
      <c r="W17" s="195" t="s">
        <v>2482</v>
      </c>
      <c r="X17" s="195"/>
      <c r="Y17" s="71"/>
    </row>
    <row r="18" spans="1:25" x14ac:dyDescent="0.25">
      <c r="A18" s="155">
        <v>14</v>
      </c>
      <c r="B18" s="210">
        <v>1.25</v>
      </c>
      <c r="C18" s="209">
        <v>1050</v>
      </c>
      <c r="D18" s="155" t="s">
        <v>3575</v>
      </c>
      <c r="E18" s="208" t="s">
        <v>3572</v>
      </c>
      <c r="F18" s="207" t="s">
        <v>3571</v>
      </c>
      <c r="G18" s="206" t="s">
        <v>2480</v>
      </c>
      <c r="H18" s="205"/>
      <c r="I18" s="204">
        <v>343.35</v>
      </c>
      <c r="J18" s="203">
        <v>1.25</v>
      </c>
      <c r="K18" s="202"/>
      <c r="L18" s="201">
        <v>0</v>
      </c>
      <c r="M18" s="201">
        <v>18</v>
      </c>
      <c r="N18" s="200"/>
      <c r="O18" s="199" t="str">
        <f t="shared" si="0"/>
        <v/>
      </c>
      <c r="P18" s="199" t="str">
        <f t="shared" si="1"/>
        <v/>
      </c>
      <c r="Q18" s="198" t="s">
        <v>2489</v>
      </c>
      <c r="R18" s="197" t="s">
        <v>33</v>
      </c>
      <c r="S18" s="195" t="s">
        <v>2497</v>
      </c>
      <c r="T18" s="196" t="s">
        <v>2465</v>
      </c>
      <c r="U18" s="195" t="str">
        <f t="shared" si="2"/>
        <v/>
      </c>
      <c r="V18" s="195" t="str">
        <f t="shared" si="3"/>
        <v/>
      </c>
      <c r="W18" s="195" t="s">
        <v>2479</v>
      </c>
      <c r="X18" s="195"/>
      <c r="Y18" s="71"/>
    </row>
    <row r="19" spans="1:25" x14ac:dyDescent="0.25">
      <c r="A19" s="155">
        <v>15</v>
      </c>
      <c r="B19" s="210">
        <v>2.5</v>
      </c>
      <c r="C19" s="209">
        <v>1550</v>
      </c>
      <c r="D19" s="155" t="s">
        <v>3574</v>
      </c>
      <c r="E19" s="208" t="s">
        <v>3572</v>
      </c>
      <c r="F19" s="207" t="s">
        <v>3571</v>
      </c>
      <c r="G19" s="206" t="s">
        <v>2473</v>
      </c>
      <c r="H19" s="205"/>
      <c r="I19" s="204">
        <v>422.45</v>
      </c>
      <c r="J19" s="203">
        <v>1.25</v>
      </c>
      <c r="K19" s="202"/>
      <c r="L19" s="201">
        <v>0</v>
      </c>
      <c r="M19" s="201">
        <v>8</v>
      </c>
      <c r="N19" s="200"/>
      <c r="O19" s="199" t="str">
        <f t="shared" si="0"/>
        <v/>
      </c>
      <c r="P19" s="199" t="str">
        <f t="shared" si="1"/>
        <v/>
      </c>
      <c r="Q19" s="198" t="s">
        <v>2489</v>
      </c>
      <c r="R19" s="197" t="s">
        <v>33</v>
      </c>
      <c r="S19" s="195" t="s">
        <v>2497</v>
      </c>
      <c r="T19" s="196" t="s">
        <v>2465</v>
      </c>
      <c r="U19" s="195" t="str">
        <f t="shared" si="2"/>
        <v/>
      </c>
      <c r="V19" s="195" t="str">
        <f t="shared" si="3"/>
        <v/>
      </c>
      <c r="W19" s="195" t="s">
        <v>2472</v>
      </c>
      <c r="X19" s="195"/>
      <c r="Y19" s="71"/>
    </row>
    <row r="20" spans="1:25" x14ac:dyDescent="0.25">
      <c r="A20" s="155">
        <v>16</v>
      </c>
      <c r="B20" s="210">
        <v>2.9</v>
      </c>
      <c r="C20" s="209">
        <v>2500</v>
      </c>
      <c r="D20" s="155" t="s">
        <v>3573</v>
      </c>
      <c r="E20" s="208" t="s">
        <v>3572</v>
      </c>
      <c r="F20" s="207" t="s">
        <v>3571</v>
      </c>
      <c r="G20" s="206" t="s">
        <v>2469</v>
      </c>
      <c r="H20" s="205"/>
      <c r="I20" s="204">
        <v>510.9</v>
      </c>
      <c r="J20" s="203">
        <v>1.25</v>
      </c>
      <c r="K20" s="202"/>
      <c r="L20" s="201">
        <v>0</v>
      </c>
      <c r="M20" s="201">
        <v>4</v>
      </c>
      <c r="N20" s="200"/>
      <c r="O20" s="199" t="str">
        <f t="shared" si="0"/>
        <v/>
      </c>
      <c r="P20" s="199" t="str">
        <f t="shared" si="1"/>
        <v/>
      </c>
      <c r="Q20" s="198" t="s">
        <v>2489</v>
      </c>
      <c r="R20" s="197" t="s">
        <v>33</v>
      </c>
      <c r="S20" s="195" t="s">
        <v>2497</v>
      </c>
      <c r="T20" s="196" t="s">
        <v>2465</v>
      </c>
      <c r="U20" s="195" t="str">
        <f t="shared" si="2"/>
        <v/>
      </c>
      <c r="V20" s="195" t="str">
        <f t="shared" si="3"/>
        <v/>
      </c>
      <c r="W20" s="195" t="s">
        <v>2464</v>
      </c>
      <c r="X20" s="195"/>
      <c r="Y20" s="71"/>
    </row>
    <row r="21" spans="1:25" x14ac:dyDescent="0.25">
      <c r="A21" s="155">
        <v>20</v>
      </c>
      <c r="B21" s="210">
        <v>0.5</v>
      </c>
      <c r="C21" s="209">
        <v>310</v>
      </c>
      <c r="D21" s="155" t="s">
        <v>3570</v>
      </c>
      <c r="E21" s="208" t="s">
        <v>3567</v>
      </c>
      <c r="F21" s="207" t="s">
        <v>3566</v>
      </c>
      <c r="G21" s="206" t="s">
        <v>2508</v>
      </c>
      <c r="H21" s="205" t="s">
        <v>2690</v>
      </c>
      <c r="I21" s="204">
        <v>176.4</v>
      </c>
      <c r="J21" s="211">
        <v>0</v>
      </c>
      <c r="K21" s="202"/>
      <c r="L21" s="201">
        <v>0</v>
      </c>
      <c r="M21" s="201">
        <v>62</v>
      </c>
      <c r="N21" s="200"/>
      <c r="O21" s="199" t="str">
        <f t="shared" si="0"/>
        <v/>
      </c>
      <c r="P21" s="199" t="str">
        <f t="shared" si="1"/>
        <v/>
      </c>
      <c r="Q21" s="198" t="s">
        <v>2713</v>
      </c>
      <c r="R21" s="197" t="s">
        <v>17</v>
      </c>
      <c r="S21" s="195" t="s">
        <v>2466</v>
      </c>
      <c r="T21" s="196" t="s">
        <v>2465</v>
      </c>
      <c r="U21" s="195" t="str">
        <f t="shared" si="2"/>
        <v/>
      </c>
      <c r="V21" s="195" t="str">
        <f t="shared" si="3"/>
        <v/>
      </c>
      <c r="W21" s="195" t="s">
        <v>2817</v>
      </c>
      <c r="X21" s="195"/>
      <c r="Y21" s="71"/>
    </row>
    <row r="22" spans="1:25" x14ac:dyDescent="0.25">
      <c r="A22" s="155">
        <v>21</v>
      </c>
      <c r="B22" s="210">
        <v>0.55000000000000004</v>
      </c>
      <c r="C22" s="209">
        <v>405</v>
      </c>
      <c r="D22" s="155" t="s">
        <v>3569</v>
      </c>
      <c r="E22" s="208" t="s">
        <v>3567</v>
      </c>
      <c r="F22" s="207" t="s">
        <v>3566</v>
      </c>
      <c r="G22" s="206" t="s">
        <v>2475</v>
      </c>
      <c r="H22" s="205" t="s">
        <v>2690</v>
      </c>
      <c r="I22" s="204">
        <v>193.45</v>
      </c>
      <c r="J22" s="211">
        <v>0</v>
      </c>
      <c r="K22" s="202"/>
      <c r="L22" s="201">
        <v>0</v>
      </c>
      <c r="M22" s="201">
        <v>43</v>
      </c>
      <c r="N22" s="200"/>
      <c r="O22" s="199" t="str">
        <f t="shared" si="0"/>
        <v/>
      </c>
      <c r="P22" s="199" t="str">
        <f t="shared" si="1"/>
        <v/>
      </c>
      <c r="Q22" s="198" t="s">
        <v>2713</v>
      </c>
      <c r="R22" s="197" t="s">
        <v>17</v>
      </c>
      <c r="S22" s="195" t="s">
        <v>2466</v>
      </c>
      <c r="T22" s="196" t="s">
        <v>2465</v>
      </c>
      <c r="U22" s="195" t="str">
        <f t="shared" si="2"/>
        <v/>
      </c>
      <c r="V22" s="195" t="str">
        <f t="shared" si="3"/>
        <v/>
      </c>
      <c r="W22" s="195" t="s">
        <v>2505</v>
      </c>
      <c r="X22" s="195"/>
      <c r="Y22" s="71"/>
    </row>
    <row r="23" spans="1:25" x14ac:dyDescent="0.25">
      <c r="A23" s="155">
        <v>22</v>
      </c>
      <c r="B23" s="210">
        <v>0.6</v>
      </c>
      <c r="C23" s="209">
        <v>515</v>
      </c>
      <c r="D23" s="155" t="s">
        <v>3568</v>
      </c>
      <c r="E23" s="208" t="s">
        <v>3567</v>
      </c>
      <c r="F23" s="207" t="s">
        <v>3566</v>
      </c>
      <c r="G23" s="206" t="s">
        <v>2693</v>
      </c>
      <c r="H23" s="205" t="s">
        <v>2690</v>
      </c>
      <c r="I23" s="204">
        <v>215.6</v>
      </c>
      <c r="J23" s="211">
        <v>0</v>
      </c>
      <c r="K23" s="202"/>
      <c r="L23" s="201">
        <v>0</v>
      </c>
      <c r="M23" s="201">
        <v>1</v>
      </c>
      <c r="N23" s="200"/>
      <c r="O23" s="199" t="str">
        <f t="shared" si="0"/>
        <v/>
      </c>
      <c r="P23" s="199" t="str">
        <f t="shared" si="1"/>
        <v/>
      </c>
      <c r="Q23" s="198" t="s">
        <v>2713</v>
      </c>
      <c r="R23" s="197" t="s">
        <v>17</v>
      </c>
      <c r="S23" s="195" t="s">
        <v>2466</v>
      </c>
      <c r="T23" s="196" t="s">
        <v>2465</v>
      </c>
      <c r="U23" s="195" t="str">
        <f t="shared" si="2"/>
        <v/>
      </c>
      <c r="V23" s="195" t="str">
        <f t="shared" si="3"/>
        <v/>
      </c>
      <c r="W23" s="195" t="s">
        <v>2485</v>
      </c>
      <c r="X23" s="195"/>
      <c r="Y23" s="71"/>
    </row>
    <row r="24" spans="1:25" x14ac:dyDescent="0.25">
      <c r="A24" s="155">
        <v>36</v>
      </c>
      <c r="B24" s="210">
        <v>0.55000000000000004</v>
      </c>
      <c r="C24" s="209">
        <v>405</v>
      </c>
      <c r="D24" s="155" t="s">
        <v>3565</v>
      </c>
      <c r="E24" s="208" t="s">
        <v>21</v>
      </c>
      <c r="F24" s="207" t="s">
        <v>3564</v>
      </c>
      <c r="G24" s="206" t="s">
        <v>2475</v>
      </c>
      <c r="H24" s="205" t="s">
        <v>2690</v>
      </c>
      <c r="I24" s="204">
        <v>165.05</v>
      </c>
      <c r="J24" s="211">
        <v>0</v>
      </c>
      <c r="K24" s="202"/>
      <c r="L24" s="201">
        <v>3</v>
      </c>
      <c r="M24" s="201">
        <v>0</v>
      </c>
      <c r="N24" s="200"/>
      <c r="O24" s="199" t="str">
        <f t="shared" si="0"/>
        <v/>
      </c>
      <c r="P24" s="199" t="str">
        <f t="shared" si="1"/>
        <v/>
      </c>
      <c r="Q24" s="198" t="s">
        <v>2713</v>
      </c>
      <c r="R24" s="197" t="s">
        <v>22</v>
      </c>
      <c r="S24" s="195" t="s">
        <v>2572</v>
      </c>
      <c r="T24" s="196" t="s">
        <v>2465</v>
      </c>
      <c r="U24" s="195" t="str">
        <f t="shared" si="2"/>
        <v/>
      </c>
      <c r="V24" s="195" t="str">
        <f t="shared" si="3"/>
        <v/>
      </c>
      <c r="W24" s="195" t="s">
        <v>2505</v>
      </c>
      <c r="X24" s="195"/>
      <c r="Y24" s="71"/>
    </row>
    <row r="25" spans="1:25" x14ac:dyDescent="0.25">
      <c r="A25" s="155">
        <v>42</v>
      </c>
      <c r="B25" s="210">
        <v>0.53</v>
      </c>
      <c r="C25" s="209">
        <v>405</v>
      </c>
      <c r="D25" s="155" t="s">
        <v>3563</v>
      </c>
      <c r="E25" s="208" t="s">
        <v>23</v>
      </c>
      <c r="F25" s="207" t="s">
        <v>3559</v>
      </c>
      <c r="G25" s="206" t="s">
        <v>2506</v>
      </c>
      <c r="H25" s="205"/>
      <c r="I25" s="204">
        <v>200.7</v>
      </c>
      <c r="J25" s="211">
        <v>0</v>
      </c>
      <c r="K25" s="202"/>
      <c r="L25" s="201">
        <v>0</v>
      </c>
      <c r="M25" s="201">
        <v>121</v>
      </c>
      <c r="N25" s="200"/>
      <c r="O25" s="199" t="str">
        <f t="shared" si="0"/>
        <v/>
      </c>
      <c r="P25" s="199" t="str">
        <f t="shared" si="1"/>
        <v/>
      </c>
      <c r="Q25" s="198" t="s">
        <v>2508</v>
      </c>
      <c r="R25" s="197" t="s">
        <v>19</v>
      </c>
      <c r="S25" s="195" t="s">
        <v>2572</v>
      </c>
      <c r="T25" s="196" t="s">
        <v>2465</v>
      </c>
      <c r="U25" s="195" t="str">
        <f t="shared" si="2"/>
        <v/>
      </c>
      <c r="V25" s="195" t="str">
        <f t="shared" si="3"/>
        <v/>
      </c>
      <c r="W25" s="195" t="s">
        <v>2505</v>
      </c>
      <c r="X25" s="195"/>
      <c r="Y25" s="71"/>
    </row>
    <row r="26" spans="1:25" x14ac:dyDescent="0.25">
      <c r="A26" s="155">
        <v>43</v>
      </c>
      <c r="B26" s="210">
        <v>0.6</v>
      </c>
      <c r="C26" s="209">
        <v>515</v>
      </c>
      <c r="D26" s="155" t="s">
        <v>3562</v>
      </c>
      <c r="E26" s="208" t="s">
        <v>23</v>
      </c>
      <c r="F26" s="207" t="s">
        <v>3559</v>
      </c>
      <c r="G26" s="206" t="s">
        <v>2486</v>
      </c>
      <c r="H26" s="205"/>
      <c r="I26" s="204">
        <v>235.7</v>
      </c>
      <c r="J26" s="211">
        <v>0</v>
      </c>
      <c r="K26" s="202"/>
      <c r="L26" s="201">
        <v>0</v>
      </c>
      <c r="M26" s="201">
        <v>11</v>
      </c>
      <c r="N26" s="200"/>
      <c r="O26" s="199" t="str">
        <f t="shared" si="0"/>
        <v/>
      </c>
      <c r="P26" s="199" t="str">
        <f t="shared" si="1"/>
        <v/>
      </c>
      <c r="Q26" s="198" t="s">
        <v>2508</v>
      </c>
      <c r="R26" s="197" t="s">
        <v>19</v>
      </c>
      <c r="S26" s="195" t="s">
        <v>2572</v>
      </c>
      <c r="T26" s="196" t="s">
        <v>2465</v>
      </c>
      <c r="U26" s="195" t="str">
        <f t="shared" si="2"/>
        <v/>
      </c>
      <c r="V26" s="195" t="str">
        <f t="shared" si="3"/>
        <v/>
      </c>
      <c r="W26" s="195" t="s">
        <v>2485</v>
      </c>
      <c r="X26" s="195"/>
      <c r="Y26" s="71"/>
    </row>
    <row r="27" spans="1:25" x14ac:dyDescent="0.25">
      <c r="A27" s="155">
        <v>45</v>
      </c>
      <c r="B27" s="210">
        <v>1.25</v>
      </c>
      <c r="C27" s="209">
        <v>1050</v>
      </c>
      <c r="D27" s="155" t="s">
        <v>3561</v>
      </c>
      <c r="E27" s="208" t="s">
        <v>23</v>
      </c>
      <c r="F27" s="207" t="s">
        <v>3559</v>
      </c>
      <c r="G27" s="206" t="s">
        <v>2480</v>
      </c>
      <c r="H27" s="205"/>
      <c r="I27" s="204">
        <v>338.15</v>
      </c>
      <c r="J27" s="211">
        <v>0</v>
      </c>
      <c r="K27" s="202"/>
      <c r="L27" s="201">
        <v>0</v>
      </c>
      <c r="M27" s="201">
        <v>1</v>
      </c>
      <c r="N27" s="200"/>
      <c r="O27" s="199" t="str">
        <f t="shared" si="0"/>
        <v/>
      </c>
      <c r="P27" s="199" t="str">
        <f t="shared" si="1"/>
        <v/>
      </c>
      <c r="Q27" s="198" t="s">
        <v>2508</v>
      </c>
      <c r="R27" s="197" t="s">
        <v>19</v>
      </c>
      <c r="S27" s="195" t="s">
        <v>2572</v>
      </c>
      <c r="T27" s="196" t="s">
        <v>2465</v>
      </c>
      <c r="U27" s="195" t="str">
        <f t="shared" si="2"/>
        <v/>
      </c>
      <c r="V27" s="195" t="str">
        <f t="shared" si="3"/>
        <v/>
      </c>
      <c r="W27" s="195" t="s">
        <v>2479</v>
      </c>
      <c r="X27" s="195"/>
      <c r="Y27" s="71"/>
    </row>
    <row r="28" spans="1:25" x14ac:dyDescent="0.25">
      <c r="A28" s="155">
        <v>46</v>
      </c>
      <c r="B28" s="210">
        <v>2.5</v>
      </c>
      <c r="C28" s="209">
        <v>1550</v>
      </c>
      <c r="D28" s="155" t="s">
        <v>3560</v>
      </c>
      <c r="E28" s="208" t="s">
        <v>23</v>
      </c>
      <c r="F28" s="207" t="s">
        <v>3559</v>
      </c>
      <c r="G28" s="206" t="s">
        <v>2473</v>
      </c>
      <c r="H28" s="205"/>
      <c r="I28" s="204">
        <v>411.9</v>
      </c>
      <c r="J28" s="211">
        <v>0</v>
      </c>
      <c r="K28" s="202"/>
      <c r="L28" s="201">
        <v>0</v>
      </c>
      <c r="M28" s="201">
        <v>4</v>
      </c>
      <c r="N28" s="200"/>
      <c r="O28" s="199" t="str">
        <f t="shared" si="0"/>
        <v/>
      </c>
      <c r="P28" s="199" t="str">
        <f t="shared" si="1"/>
        <v/>
      </c>
      <c r="Q28" s="198" t="s">
        <v>2508</v>
      </c>
      <c r="R28" s="197" t="s">
        <v>19</v>
      </c>
      <c r="S28" s="195" t="s">
        <v>2572</v>
      </c>
      <c r="T28" s="196" t="s">
        <v>2465</v>
      </c>
      <c r="U28" s="195" t="str">
        <f t="shared" si="2"/>
        <v/>
      </c>
      <c r="V28" s="195" t="str">
        <f t="shared" si="3"/>
        <v/>
      </c>
      <c r="W28" s="195" t="s">
        <v>2472</v>
      </c>
      <c r="X28" s="195"/>
      <c r="Y28" s="71"/>
    </row>
    <row r="29" spans="1:25" x14ac:dyDescent="0.25">
      <c r="A29" s="155">
        <v>79</v>
      </c>
      <c r="B29" s="210">
        <v>0.9</v>
      </c>
      <c r="C29" s="209">
        <v>715</v>
      </c>
      <c r="D29" s="155" t="s">
        <v>3558</v>
      </c>
      <c r="E29" s="208" t="s">
        <v>177</v>
      </c>
      <c r="F29" s="207" t="s">
        <v>3554</v>
      </c>
      <c r="G29" s="206" t="s">
        <v>2483</v>
      </c>
      <c r="H29" s="205"/>
      <c r="I29" s="204">
        <v>406.85</v>
      </c>
      <c r="J29" s="211">
        <v>0</v>
      </c>
      <c r="K29" s="202"/>
      <c r="L29" s="201">
        <v>0</v>
      </c>
      <c r="M29" s="201">
        <v>2</v>
      </c>
      <c r="N29" s="200"/>
      <c r="O29" s="199" t="str">
        <f t="shared" si="0"/>
        <v/>
      </c>
      <c r="P29" s="199" t="str">
        <f t="shared" si="1"/>
        <v/>
      </c>
      <c r="Q29" s="198" t="s">
        <v>3019</v>
      </c>
      <c r="R29" s="197" t="s">
        <v>16</v>
      </c>
      <c r="S29" s="195" t="s">
        <v>2466</v>
      </c>
      <c r="T29" s="196" t="s">
        <v>2465</v>
      </c>
      <c r="U29" s="195" t="str">
        <f t="shared" si="2"/>
        <v/>
      </c>
      <c r="V29" s="195" t="str">
        <f t="shared" si="3"/>
        <v/>
      </c>
      <c r="W29" s="195" t="s">
        <v>2482</v>
      </c>
      <c r="X29" s="195"/>
      <c r="Y29" s="71"/>
    </row>
    <row r="30" spans="1:25" x14ac:dyDescent="0.25">
      <c r="A30" s="155">
        <v>80</v>
      </c>
      <c r="B30" s="210">
        <v>1.25</v>
      </c>
      <c r="C30" s="209">
        <v>1050</v>
      </c>
      <c r="D30" s="155" t="s">
        <v>3557</v>
      </c>
      <c r="E30" s="208" t="s">
        <v>177</v>
      </c>
      <c r="F30" s="207" t="s">
        <v>3554</v>
      </c>
      <c r="G30" s="206" t="s">
        <v>2480</v>
      </c>
      <c r="H30" s="205"/>
      <c r="I30" s="204">
        <v>501.8</v>
      </c>
      <c r="J30" s="211">
        <v>0</v>
      </c>
      <c r="K30" s="202"/>
      <c r="L30" s="201">
        <v>0</v>
      </c>
      <c r="M30" s="201">
        <v>1</v>
      </c>
      <c r="N30" s="200"/>
      <c r="O30" s="199" t="str">
        <f t="shared" si="0"/>
        <v/>
      </c>
      <c r="P30" s="199" t="str">
        <f t="shared" si="1"/>
        <v/>
      </c>
      <c r="Q30" s="198" t="s">
        <v>3019</v>
      </c>
      <c r="R30" s="197" t="s">
        <v>16</v>
      </c>
      <c r="S30" s="195" t="s">
        <v>2466</v>
      </c>
      <c r="T30" s="196" t="s">
        <v>2465</v>
      </c>
      <c r="U30" s="195" t="str">
        <f t="shared" si="2"/>
        <v/>
      </c>
      <c r="V30" s="195" t="str">
        <f t="shared" si="3"/>
        <v/>
      </c>
      <c r="W30" s="195" t="s">
        <v>2479</v>
      </c>
      <c r="X30" s="195"/>
      <c r="Y30" s="71"/>
    </row>
    <row r="31" spans="1:25" x14ac:dyDescent="0.25">
      <c r="A31" s="155">
        <v>85</v>
      </c>
      <c r="B31" s="210">
        <v>5</v>
      </c>
      <c r="C31" s="209">
        <v>3600</v>
      </c>
      <c r="D31" s="155" t="s">
        <v>3556</v>
      </c>
      <c r="E31" s="208" t="s">
        <v>177</v>
      </c>
      <c r="F31" s="207" t="s">
        <v>3554</v>
      </c>
      <c r="G31" s="206" t="s">
        <v>2806</v>
      </c>
      <c r="H31" s="205"/>
      <c r="I31" s="204">
        <v>1100</v>
      </c>
      <c r="J31" s="211">
        <v>0</v>
      </c>
      <c r="K31" s="202" t="s">
        <v>2800</v>
      </c>
      <c r="L31" s="201">
        <v>0</v>
      </c>
      <c r="M31" s="201">
        <v>1</v>
      </c>
      <c r="N31" s="200"/>
      <c r="O31" s="199" t="str">
        <f t="shared" si="0"/>
        <v/>
      </c>
      <c r="P31" s="199" t="str">
        <f t="shared" si="1"/>
        <v/>
      </c>
      <c r="Q31" s="198" t="s">
        <v>3019</v>
      </c>
      <c r="R31" s="197" t="s">
        <v>16</v>
      </c>
      <c r="S31" s="195" t="s">
        <v>2466</v>
      </c>
      <c r="T31" s="196" t="s">
        <v>2465</v>
      </c>
      <c r="U31" s="195" t="str">
        <f t="shared" si="2"/>
        <v/>
      </c>
      <c r="V31" s="195" t="str">
        <f t="shared" si="3"/>
        <v/>
      </c>
      <c r="W31" s="195" t="s">
        <v>2805</v>
      </c>
      <c r="X31" s="195"/>
      <c r="Y31" s="71"/>
    </row>
    <row r="32" spans="1:25" x14ac:dyDescent="0.25">
      <c r="A32" s="155">
        <v>88</v>
      </c>
      <c r="B32" s="210">
        <v>0.55000000000000004</v>
      </c>
      <c r="C32" s="209">
        <v>405</v>
      </c>
      <c r="D32" s="155" t="s">
        <v>3555</v>
      </c>
      <c r="E32" s="208" t="s">
        <v>177</v>
      </c>
      <c r="F32" s="207" t="s">
        <v>3554</v>
      </c>
      <c r="G32" s="206" t="s">
        <v>2475</v>
      </c>
      <c r="H32" s="205" t="s">
        <v>2690</v>
      </c>
      <c r="I32" s="204">
        <v>240.25</v>
      </c>
      <c r="J32" s="211">
        <v>0</v>
      </c>
      <c r="K32" s="202"/>
      <c r="L32" s="201">
        <v>0</v>
      </c>
      <c r="M32" s="201">
        <v>2</v>
      </c>
      <c r="N32" s="200"/>
      <c r="O32" s="199" t="str">
        <f t="shared" si="0"/>
        <v/>
      </c>
      <c r="P32" s="199" t="str">
        <f t="shared" si="1"/>
        <v/>
      </c>
      <c r="Q32" s="198" t="s">
        <v>2689</v>
      </c>
      <c r="R32" s="197" t="s">
        <v>16</v>
      </c>
      <c r="S32" s="195" t="s">
        <v>2466</v>
      </c>
      <c r="T32" s="196" t="s">
        <v>2465</v>
      </c>
      <c r="U32" s="195" t="str">
        <f t="shared" si="2"/>
        <v/>
      </c>
      <c r="V32" s="195" t="str">
        <f t="shared" si="3"/>
        <v/>
      </c>
      <c r="W32" s="195" t="s">
        <v>2505</v>
      </c>
      <c r="X32" s="195"/>
      <c r="Y32" s="71"/>
    </row>
    <row r="33" spans="1:25" x14ac:dyDescent="0.25">
      <c r="A33" s="155">
        <v>98</v>
      </c>
      <c r="B33" s="210">
        <v>0.9</v>
      </c>
      <c r="C33" s="209">
        <v>715</v>
      </c>
      <c r="D33" s="155" t="s">
        <v>3553</v>
      </c>
      <c r="E33" s="208" t="s">
        <v>178</v>
      </c>
      <c r="F33" s="207" t="s">
        <v>3551</v>
      </c>
      <c r="G33" s="206" t="s">
        <v>2483</v>
      </c>
      <c r="H33" s="205"/>
      <c r="I33" s="204">
        <v>406.85</v>
      </c>
      <c r="J33" s="203">
        <v>2</v>
      </c>
      <c r="K33" s="202"/>
      <c r="L33" s="201">
        <v>3</v>
      </c>
      <c r="M33" s="201">
        <v>1</v>
      </c>
      <c r="N33" s="200"/>
      <c r="O33" s="199" t="str">
        <f t="shared" si="0"/>
        <v/>
      </c>
      <c r="P33" s="199" t="str">
        <f t="shared" si="1"/>
        <v/>
      </c>
      <c r="Q33" s="198" t="s">
        <v>2467</v>
      </c>
      <c r="R33" s="197" t="s">
        <v>16</v>
      </c>
      <c r="S33" s="195" t="s">
        <v>2497</v>
      </c>
      <c r="T33" s="196" t="s">
        <v>2465</v>
      </c>
      <c r="U33" s="195" t="str">
        <f t="shared" si="2"/>
        <v/>
      </c>
      <c r="V33" s="195" t="str">
        <f t="shared" si="3"/>
        <v/>
      </c>
      <c r="W33" s="195" t="s">
        <v>2482</v>
      </c>
      <c r="X33" s="195"/>
      <c r="Y33" s="71"/>
    </row>
    <row r="34" spans="1:25" x14ac:dyDescent="0.25">
      <c r="A34" s="155">
        <v>99</v>
      </c>
      <c r="B34" s="210">
        <v>1.25</v>
      </c>
      <c r="C34" s="209">
        <v>1050</v>
      </c>
      <c r="D34" s="155" t="s">
        <v>3552</v>
      </c>
      <c r="E34" s="208" t="s">
        <v>178</v>
      </c>
      <c r="F34" s="207" t="s">
        <v>3551</v>
      </c>
      <c r="G34" s="206" t="s">
        <v>2480</v>
      </c>
      <c r="H34" s="205"/>
      <c r="I34" s="204">
        <v>501.8</v>
      </c>
      <c r="J34" s="203">
        <v>2</v>
      </c>
      <c r="K34" s="202"/>
      <c r="L34" s="201">
        <v>0</v>
      </c>
      <c r="M34" s="201">
        <v>1</v>
      </c>
      <c r="N34" s="200"/>
      <c r="O34" s="199" t="str">
        <f t="shared" si="0"/>
        <v/>
      </c>
      <c r="P34" s="199" t="str">
        <f t="shared" si="1"/>
        <v/>
      </c>
      <c r="Q34" s="198" t="s">
        <v>2467</v>
      </c>
      <c r="R34" s="197" t="s">
        <v>16</v>
      </c>
      <c r="S34" s="195" t="s">
        <v>2497</v>
      </c>
      <c r="T34" s="196" t="s">
        <v>2465</v>
      </c>
      <c r="U34" s="195" t="str">
        <f t="shared" si="2"/>
        <v/>
      </c>
      <c r="V34" s="195" t="str">
        <f t="shared" si="3"/>
        <v/>
      </c>
      <c r="W34" s="195" t="s">
        <v>2479</v>
      </c>
      <c r="X34" s="195"/>
      <c r="Y34" s="71"/>
    </row>
    <row r="35" spans="1:25" x14ac:dyDescent="0.25">
      <c r="A35" s="155">
        <v>111</v>
      </c>
      <c r="B35" s="210">
        <v>1.25</v>
      </c>
      <c r="C35" s="209">
        <v>1050</v>
      </c>
      <c r="D35" s="155" t="s">
        <v>3550</v>
      </c>
      <c r="E35" s="208" t="s">
        <v>3549</v>
      </c>
      <c r="F35" s="207" t="s">
        <v>3548</v>
      </c>
      <c r="G35" s="206" t="s">
        <v>2480</v>
      </c>
      <c r="H35" s="205"/>
      <c r="I35" s="204">
        <v>387.3</v>
      </c>
      <c r="J35" s="211">
        <v>0</v>
      </c>
      <c r="K35" s="202"/>
      <c r="L35" s="201">
        <v>0</v>
      </c>
      <c r="M35" s="201">
        <v>1</v>
      </c>
      <c r="N35" s="200"/>
      <c r="O35" s="199" t="str">
        <f t="shared" si="0"/>
        <v/>
      </c>
      <c r="P35" s="199" t="str">
        <f t="shared" si="1"/>
        <v/>
      </c>
      <c r="Q35" s="198" t="s">
        <v>2467</v>
      </c>
      <c r="R35" s="197" t="s">
        <v>17</v>
      </c>
      <c r="S35" s="195" t="s">
        <v>2572</v>
      </c>
      <c r="T35" s="196" t="s">
        <v>2465</v>
      </c>
      <c r="U35" s="195" t="str">
        <f t="shared" si="2"/>
        <v/>
      </c>
      <c r="V35" s="195" t="str">
        <f t="shared" si="3"/>
        <v/>
      </c>
      <c r="W35" s="195" t="s">
        <v>2479</v>
      </c>
      <c r="X35" s="195"/>
      <c r="Y35" s="71"/>
    </row>
    <row r="36" spans="1:25" x14ac:dyDescent="0.25">
      <c r="A36" s="155">
        <v>117</v>
      </c>
      <c r="B36" s="210">
        <v>0.53</v>
      </c>
      <c r="C36" s="209">
        <v>405</v>
      </c>
      <c r="D36" s="155" t="s">
        <v>3547</v>
      </c>
      <c r="E36" s="208" t="s">
        <v>3543</v>
      </c>
      <c r="F36" s="207" t="s">
        <v>3542</v>
      </c>
      <c r="G36" s="206" t="s">
        <v>2506</v>
      </c>
      <c r="H36" s="205"/>
      <c r="I36" s="204">
        <v>213.05</v>
      </c>
      <c r="J36" s="203">
        <v>1.5</v>
      </c>
      <c r="K36" s="202"/>
      <c r="L36" s="201">
        <v>0</v>
      </c>
      <c r="M36" s="201">
        <v>15</v>
      </c>
      <c r="N36" s="200"/>
      <c r="O36" s="199" t="str">
        <f t="shared" si="0"/>
        <v/>
      </c>
      <c r="P36" s="199" t="str">
        <f t="shared" si="1"/>
        <v/>
      </c>
      <c r="Q36" s="198" t="s">
        <v>2475</v>
      </c>
      <c r="R36" s="197" t="s">
        <v>20</v>
      </c>
      <c r="S36" s="195" t="s">
        <v>2497</v>
      </c>
      <c r="T36" s="196" t="s">
        <v>2465</v>
      </c>
      <c r="U36" s="195" t="str">
        <f t="shared" si="2"/>
        <v/>
      </c>
      <c r="V36" s="195" t="str">
        <f t="shared" si="3"/>
        <v/>
      </c>
      <c r="W36" s="195" t="s">
        <v>2505</v>
      </c>
      <c r="X36" s="195"/>
      <c r="Y36" s="71"/>
    </row>
    <row r="37" spans="1:25" x14ac:dyDescent="0.25">
      <c r="A37" s="155">
        <v>118</v>
      </c>
      <c r="B37" s="210">
        <v>0.6</v>
      </c>
      <c r="C37" s="209">
        <v>515</v>
      </c>
      <c r="D37" s="155" t="s">
        <v>3546</v>
      </c>
      <c r="E37" s="208" t="s">
        <v>3543</v>
      </c>
      <c r="F37" s="207" t="s">
        <v>3542</v>
      </c>
      <c r="G37" s="206" t="s">
        <v>2486</v>
      </c>
      <c r="H37" s="205"/>
      <c r="I37" s="204">
        <v>253.9</v>
      </c>
      <c r="J37" s="203">
        <v>1.5</v>
      </c>
      <c r="K37" s="202"/>
      <c r="L37" s="201">
        <v>0</v>
      </c>
      <c r="M37" s="201">
        <v>68</v>
      </c>
      <c r="N37" s="200"/>
      <c r="O37" s="199" t="str">
        <f t="shared" si="0"/>
        <v/>
      </c>
      <c r="P37" s="199" t="str">
        <f t="shared" si="1"/>
        <v/>
      </c>
      <c r="Q37" s="198" t="s">
        <v>2475</v>
      </c>
      <c r="R37" s="197" t="s">
        <v>20</v>
      </c>
      <c r="S37" s="195" t="s">
        <v>2497</v>
      </c>
      <c r="T37" s="196" t="s">
        <v>2465</v>
      </c>
      <c r="U37" s="195" t="str">
        <f t="shared" si="2"/>
        <v/>
      </c>
      <c r="V37" s="195" t="str">
        <f t="shared" si="3"/>
        <v/>
      </c>
      <c r="W37" s="195" t="s">
        <v>2485</v>
      </c>
      <c r="X37" s="195"/>
      <c r="Y37" s="71"/>
    </row>
    <row r="38" spans="1:25" x14ac:dyDescent="0.25">
      <c r="A38" s="155">
        <v>119</v>
      </c>
      <c r="B38" s="210">
        <v>0.9</v>
      </c>
      <c r="C38" s="209">
        <v>715</v>
      </c>
      <c r="D38" s="155" t="s">
        <v>3545</v>
      </c>
      <c r="E38" s="208" t="s">
        <v>3543</v>
      </c>
      <c r="F38" s="207" t="s">
        <v>3542</v>
      </c>
      <c r="G38" s="206" t="s">
        <v>2483</v>
      </c>
      <c r="H38" s="205"/>
      <c r="I38" s="204">
        <v>314.25</v>
      </c>
      <c r="J38" s="203">
        <v>1.5</v>
      </c>
      <c r="K38" s="202"/>
      <c r="L38" s="201">
        <v>0</v>
      </c>
      <c r="M38" s="201">
        <v>11</v>
      </c>
      <c r="N38" s="200"/>
      <c r="O38" s="199" t="str">
        <f t="shared" si="0"/>
        <v/>
      </c>
      <c r="P38" s="199" t="str">
        <f t="shared" si="1"/>
        <v/>
      </c>
      <c r="Q38" s="198" t="s">
        <v>2475</v>
      </c>
      <c r="R38" s="197" t="s">
        <v>20</v>
      </c>
      <c r="S38" s="195" t="s">
        <v>2497</v>
      </c>
      <c r="T38" s="196" t="s">
        <v>2465</v>
      </c>
      <c r="U38" s="195" t="str">
        <f t="shared" si="2"/>
        <v/>
      </c>
      <c r="V38" s="195" t="str">
        <f t="shared" si="3"/>
        <v/>
      </c>
      <c r="W38" s="195" t="s">
        <v>2482</v>
      </c>
      <c r="X38" s="195"/>
      <c r="Y38" s="71"/>
    </row>
    <row r="39" spans="1:25" x14ac:dyDescent="0.25">
      <c r="A39" s="155">
        <v>120</v>
      </c>
      <c r="B39" s="210">
        <v>1.25</v>
      </c>
      <c r="C39" s="209">
        <v>1050</v>
      </c>
      <c r="D39" s="155" t="s">
        <v>3544</v>
      </c>
      <c r="E39" s="208" t="s">
        <v>3543</v>
      </c>
      <c r="F39" s="207" t="s">
        <v>3542</v>
      </c>
      <c r="G39" s="206" t="s">
        <v>2480</v>
      </c>
      <c r="H39" s="205"/>
      <c r="I39" s="204">
        <v>371.45</v>
      </c>
      <c r="J39" s="203">
        <v>1.5</v>
      </c>
      <c r="K39" s="202"/>
      <c r="L39" s="201">
        <v>0</v>
      </c>
      <c r="M39" s="201">
        <v>2</v>
      </c>
      <c r="N39" s="200"/>
      <c r="O39" s="199" t="str">
        <f t="shared" si="0"/>
        <v/>
      </c>
      <c r="P39" s="199" t="str">
        <f t="shared" si="1"/>
        <v/>
      </c>
      <c r="Q39" s="198" t="s">
        <v>2475</v>
      </c>
      <c r="R39" s="197" t="s">
        <v>20</v>
      </c>
      <c r="S39" s="195" t="s">
        <v>2497</v>
      </c>
      <c r="T39" s="196" t="s">
        <v>2465</v>
      </c>
      <c r="U39" s="195" t="str">
        <f t="shared" si="2"/>
        <v/>
      </c>
      <c r="V39" s="195" t="str">
        <f t="shared" si="3"/>
        <v/>
      </c>
      <c r="W39" s="195" t="s">
        <v>2479</v>
      </c>
      <c r="X39" s="195"/>
      <c r="Y39" s="71"/>
    </row>
    <row r="40" spans="1:25" x14ac:dyDescent="0.25">
      <c r="A40" s="155">
        <v>128</v>
      </c>
      <c r="B40" s="210">
        <v>0.9</v>
      </c>
      <c r="C40" s="209">
        <v>715</v>
      </c>
      <c r="D40" s="155" t="s">
        <v>3541</v>
      </c>
      <c r="E40" s="208" t="s">
        <v>2406</v>
      </c>
      <c r="F40" s="207" t="s">
        <v>3535</v>
      </c>
      <c r="G40" s="206" t="s">
        <v>2483</v>
      </c>
      <c r="H40" s="205"/>
      <c r="I40" s="204">
        <v>314.25</v>
      </c>
      <c r="J40" s="203">
        <v>1</v>
      </c>
      <c r="K40" s="202"/>
      <c r="L40" s="201">
        <v>0</v>
      </c>
      <c r="M40" s="201">
        <v>54</v>
      </c>
      <c r="N40" s="200"/>
      <c r="O40" s="199" t="str">
        <f t="shared" si="0"/>
        <v/>
      </c>
      <c r="P40" s="199" t="str">
        <f t="shared" si="1"/>
        <v/>
      </c>
      <c r="Q40" s="198" t="s">
        <v>2475</v>
      </c>
      <c r="R40" s="197" t="s">
        <v>20</v>
      </c>
      <c r="S40" s="195" t="s">
        <v>2497</v>
      </c>
      <c r="T40" s="196" t="s">
        <v>2465</v>
      </c>
      <c r="U40" s="195" t="str">
        <f t="shared" si="2"/>
        <v/>
      </c>
      <c r="V40" s="195" t="str">
        <f t="shared" si="3"/>
        <v/>
      </c>
      <c r="W40" s="195" t="s">
        <v>2482</v>
      </c>
      <c r="X40" s="195"/>
      <c r="Y40" s="71"/>
    </row>
    <row r="41" spans="1:25" x14ac:dyDescent="0.25">
      <c r="A41" s="155">
        <v>129</v>
      </c>
      <c r="B41" s="210">
        <v>1.25</v>
      </c>
      <c r="C41" s="209">
        <v>1050</v>
      </c>
      <c r="D41" s="155" t="s">
        <v>3540</v>
      </c>
      <c r="E41" s="208" t="s">
        <v>2406</v>
      </c>
      <c r="F41" s="207" t="s">
        <v>3535</v>
      </c>
      <c r="G41" s="206" t="s">
        <v>2480</v>
      </c>
      <c r="H41" s="205"/>
      <c r="I41" s="204">
        <v>371.45</v>
      </c>
      <c r="J41" s="203">
        <v>1</v>
      </c>
      <c r="K41" s="202"/>
      <c r="L41" s="201">
        <v>0</v>
      </c>
      <c r="M41" s="201">
        <v>26</v>
      </c>
      <c r="N41" s="200"/>
      <c r="O41" s="199" t="str">
        <f t="shared" si="0"/>
        <v/>
      </c>
      <c r="P41" s="199" t="str">
        <f t="shared" si="1"/>
        <v/>
      </c>
      <c r="Q41" s="198" t="s">
        <v>2475</v>
      </c>
      <c r="R41" s="197" t="s">
        <v>20</v>
      </c>
      <c r="S41" s="195" t="s">
        <v>2497</v>
      </c>
      <c r="T41" s="196" t="s">
        <v>2465</v>
      </c>
      <c r="U41" s="195" t="str">
        <f t="shared" si="2"/>
        <v/>
      </c>
      <c r="V41" s="195" t="str">
        <f t="shared" si="3"/>
        <v/>
      </c>
      <c r="W41" s="195" t="s">
        <v>2479</v>
      </c>
      <c r="X41" s="195"/>
      <c r="Y41" s="71"/>
    </row>
    <row r="42" spans="1:25" x14ac:dyDescent="0.25">
      <c r="A42" s="155">
        <v>130</v>
      </c>
      <c r="B42" s="210">
        <v>2.5</v>
      </c>
      <c r="C42" s="209">
        <v>1550</v>
      </c>
      <c r="D42" s="155" t="s">
        <v>3539</v>
      </c>
      <c r="E42" s="208" t="s">
        <v>2406</v>
      </c>
      <c r="F42" s="207" t="s">
        <v>3535</v>
      </c>
      <c r="G42" s="206" t="s">
        <v>2473</v>
      </c>
      <c r="H42" s="205"/>
      <c r="I42" s="204">
        <v>452.6</v>
      </c>
      <c r="J42" s="203">
        <v>1</v>
      </c>
      <c r="K42" s="202"/>
      <c r="L42" s="201">
        <v>0</v>
      </c>
      <c r="M42" s="201">
        <v>30</v>
      </c>
      <c r="N42" s="200"/>
      <c r="O42" s="199" t="str">
        <f t="shared" si="0"/>
        <v/>
      </c>
      <c r="P42" s="199" t="str">
        <f t="shared" si="1"/>
        <v/>
      </c>
      <c r="Q42" s="198" t="s">
        <v>2475</v>
      </c>
      <c r="R42" s="197" t="s">
        <v>20</v>
      </c>
      <c r="S42" s="195" t="s">
        <v>2497</v>
      </c>
      <c r="T42" s="196" t="s">
        <v>2465</v>
      </c>
      <c r="U42" s="195" t="str">
        <f t="shared" si="2"/>
        <v/>
      </c>
      <c r="V42" s="195" t="str">
        <f t="shared" si="3"/>
        <v/>
      </c>
      <c r="W42" s="195" t="s">
        <v>2472</v>
      </c>
      <c r="X42" s="195"/>
      <c r="Y42" s="71"/>
    </row>
    <row r="43" spans="1:25" x14ac:dyDescent="0.25">
      <c r="A43" s="155">
        <v>131</v>
      </c>
      <c r="B43" s="210">
        <v>2.9</v>
      </c>
      <c r="C43" s="209">
        <v>2500</v>
      </c>
      <c r="D43" s="155" t="s">
        <v>3538</v>
      </c>
      <c r="E43" s="208" t="s">
        <v>2406</v>
      </c>
      <c r="F43" s="207" t="s">
        <v>3535</v>
      </c>
      <c r="G43" s="206" t="s">
        <v>2469</v>
      </c>
      <c r="H43" s="205"/>
      <c r="I43" s="204">
        <v>542.1</v>
      </c>
      <c r="J43" s="203">
        <v>1</v>
      </c>
      <c r="K43" s="202"/>
      <c r="L43" s="201">
        <v>0</v>
      </c>
      <c r="M43" s="201">
        <v>7</v>
      </c>
      <c r="N43" s="200"/>
      <c r="O43" s="199" t="str">
        <f t="shared" si="0"/>
        <v/>
      </c>
      <c r="P43" s="199" t="str">
        <f t="shared" si="1"/>
        <v/>
      </c>
      <c r="Q43" s="198" t="s">
        <v>2475</v>
      </c>
      <c r="R43" s="197" t="s">
        <v>20</v>
      </c>
      <c r="S43" s="195" t="s">
        <v>2497</v>
      </c>
      <c r="T43" s="196" t="s">
        <v>2465</v>
      </c>
      <c r="U43" s="195" t="str">
        <f t="shared" si="2"/>
        <v/>
      </c>
      <c r="V43" s="195" t="str">
        <f t="shared" si="3"/>
        <v/>
      </c>
      <c r="W43" s="195" t="s">
        <v>2464</v>
      </c>
      <c r="X43" s="195"/>
      <c r="Y43" s="71"/>
    </row>
    <row r="44" spans="1:25" x14ac:dyDescent="0.25">
      <c r="A44" s="155">
        <v>132</v>
      </c>
      <c r="B44" s="210">
        <v>3</v>
      </c>
      <c r="C44" s="209">
        <v>2700</v>
      </c>
      <c r="D44" s="155" t="s">
        <v>3537</v>
      </c>
      <c r="E44" s="208" t="s">
        <v>2406</v>
      </c>
      <c r="F44" s="207" t="s">
        <v>3535</v>
      </c>
      <c r="G44" s="206" t="s">
        <v>2493</v>
      </c>
      <c r="H44" s="205"/>
      <c r="I44" s="204">
        <v>639.85</v>
      </c>
      <c r="J44" s="203">
        <v>1</v>
      </c>
      <c r="K44" s="202"/>
      <c r="L44" s="201">
        <v>0</v>
      </c>
      <c r="M44" s="201">
        <v>1</v>
      </c>
      <c r="N44" s="200"/>
      <c r="O44" s="199" t="str">
        <f t="shared" si="0"/>
        <v/>
      </c>
      <c r="P44" s="199" t="str">
        <f t="shared" si="1"/>
        <v/>
      </c>
      <c r="Q44" s="198" t="s">
        <v>2475</v>
      </c>
      <c r="R44" s="197" t="s">
        <v>20</v>
      </c>
      <c r="S44" s="195" t="s">
        <v>2497</v>
      </c>
      <c r="T44" s="196" t="s">
        <v>2465</v>
      </c>
      <c r="U44" s="195" t="str">
        <f t="shared" si="2"/>
        <v/>
      </c>
      <c r="V44" s="195" t="str">
        <f t="shared" si="3"/>
        <v/>
      </c>
      <c r="W44" s="195" t="s">
        <v>2488</v>
      </c>
      <c r="X44" s="195"/>
      <c r="Y44" s="71"/>
    </row>
    <row r="45" spans="1:25" x14ac:dyDescent="0.25">
      <c r="A45" s="155">
        <v>133</v>
      </c>
      <c r="B45" s="210">
        <v>3.5</v>
      </c>
      <c r="C45" s="209">
        <v>3000</v>
      </c>
      <c r="D45" s="155" t="s">
        <v>3536</v>
      </c>
      <c r="E45" s="208" t="s">
        <v>2406</v>
      </c>
      <c r="F45" s="207" t="s">
        <v>3535</v>
      </c>
      <c r="G45" s="206" t="s">
        <v>2490</v>
      </c>
      <c r="H45" s="205"/>
      <c r="I45" s="204">
        <v>743.9</v>
      </c>
      <c r="J45" s="203">
        <v>1</v>
      </c>
      <c r="K45" s="202"/>
      <c r="L45" s="201">
        <v>0</v>
      </c>
      <c r="M45" s="201">
        <v>1</v>
      </c>
      <c r="N45" s="200"/>
      <c r="O45" s="199" t="str">
        <f t="shared" si="0"/>
        <v/>
      </c>
      <c r="P45" s="199" t="str">
        <f t="shared" si="1"/>
        <v/>
      </c>
      <c r="Q45" s="198" t="s">
        <v>2475</v>
      </c>
      <c r="R45" s="197" t="s">
        <v>20</v>
      </c>
      <c r="S45" s="195" t="s">
        <v>2497</v>
      </c>
      <c r="T45" s="196" t="s">
        <v>2465</v>
      </c>
      <c r="U45" s="195" t="str">
        <f t="shared" si="2"/>
        <v/>
      </c>
      <c r="V45" s="195" t="str">
        <f t="shared" si="3"/>
        <v/>
      </c>
      <c r="W45" s="195" t="s">
        <v>2488</v>
      </c>
      <c r="X45" s="195"/>
      <c r="Y45" s="71"/>
    </row>
    <row r="46" spans="1:25" x14ac:dyDescent="0.25">
      <c r="A46" s="155">
        <v>137</v>
      </c>
      <c r="B46" s="210">
        <v>0.6</v>
      </c>
      <c r="C46" s="209">
        <v>515</v>
      </c>
      <c r="D46" s="155" t="s">
        <v>3534</v>
      </c>
      <c r="E46" s="208" t="s">
        <v>3531</v>
      </c>
      <c r="F46" s="207" t="s">
        <v>3530</v>
      </c>
      <c r="G46" s="206" t="s">
        <v>2486</v>
      </c>
      <c r="H46" s="205"/>
      <c r="I46" s="204">
        <v>237.5</v>
      </c>
      <c r="J46" s="211">
        <v>0</v>
      </c>
      <c r="K46" s="202"/>
      <c r="L46" s="201">
        <v>0</v>
      </c>
      <c r="M46" s="201">
        <v>1</v>
      </c>
      <c r="N46" s="200"/>
      <c r="O46" s="199" t="str">
        <f t="shared" si="0"/>
        <v/>
      </c>
      <c r="P46" s="199" t="str">
        <f t="shared" si="1"/>
        <v/>
      </c>
      <c r="Q46" s="198" t="s">
        <v>2732</v>
      </c>
      <c r="R46" s="197" t="s">
        <v>24</v>
      </c>
      <c r="S46" s="195" t="s">
        <v>2572</v>
      </c>
      <c r="T46" s="196" t="s">
        <v>2465</v>
      </c>
      <c r="U46" s="195" t="str">
        <f t="shared" si="2"/>
        <v/>
      </c>
      <c r="V46" s="195" t="str">
        <f t="shared" si="3"/>
        <v/>
      </c>
      <c r="W46" s="195" t="s">
        <v>2485</v>
      </c>
      <c r="X46" s="195"/>
      <c r="Y46" s="71"/>
    </row>
    <row r="47" spans="1:25" x14ac:dyDescent="0.25">
      <c r="A47" s="155">
        <v>139</v>
      </c>
      <c r="B47" s="210">
        <v>1.25</v>
      </c>
      <c r="C47" s="209">
        <v>1050</v>
      </c>
      <c r="D47" s="155" t="s">
        <v>3533</v>
      </c>
      <c r="E47" s="208" t="s">
        <v>3531</v>
      </c>
      <c r="F47" s="207" t="s">
        <v>3530</v>
      </c>
      <c r="G47" s="206" t="s">
        <v>2480</v>
      </c>
      <c r="H47" s="205"/>
      <c r="I47" s="204">
        <v>350.95</v>
      </c>
      <c r="J47" s="211">
        <v>0</v>
      </c>
      <c r="K47" s="202"/>
      <c r="L47" s="201">
        <v>0</v>
      </c>
      <c r="M47" s="201">
        <v>2</v>
      </c>
      <c r="N47" s="200"/>
      <c r="O47" s="199" t="str">
        <f t="shared" si="0"/>
        <v/>
      </c>
      <c r="P47" s="199" t="str">
        <f t="shared" si="1"/>
        <v/>
      </c>
      <c r="Q47" s="198" t="s">
        <v>2732</v>
      </c>
      <c r="R47" s="197" t="s">
        <v>24</v>
      </c>
      <c r="S47" s="195" t="s">
        <v>2572</v>
      </c>
      <c r="T47" s="196" t="s">
        <v>2465</v>
      </c>
      <c r="U47" s="195" t="str">
        <f t="shared" si="2"/>
        <v/>
      </c>
      <c r="V47" s="195" t="str">
        <f t="shared" si="3"/>
        <v/>
      </c>
      <c r="W47" s="195" t="s">
        <v>2479</v>
      </c>
      <c r="X47" s="195"/>
      <c r="Y47" s="71"/>
    </row>
    <row r="48" spans="1:25" x14ac:dyDescent="0.25">
      <c r="A48" s="155">
        <v>142</v>
      </c>
      <c r="B48" s="210">
        <v>3</v>
      </c>
      <c r="C48" s="209">
        <v>2700</v>
      </c>
      <c r="D48" s="155" t="s">
        <v>3532</v>
      </c>
      <c r="E48" s="208" t="s">
        <v>3531</v>
      </c>
      <c r="F48" s="207" t="s">
        <v>3530</v>
      </c>
      <c r="G48" s="206" t="s">
        <v>2493</v>
      </c>
      <c r="H48" s="205"/>
      <c r="I48" s="204">
        <v>640.04999999999995</v>
      </c>
      <c r="J48" s="211">
        <v>0</v>
      </c>
      <c r="K48" s="202"/>
      <c r="L48" s="201">
        <v>0</v>
      </c>
      <c r="M48" s="201">
        <v>1</v>
      </c>
      <c r="N48" s="200"/>
      <c r="O48" s="199" t="str">
        <f t="shared" si="0"/>
        <v/>
      </c>
      <c r="P48" s="199" t="str">
        <f t="shared" si="1"/>
        <v/>
      </c>
      <c r="Q48" s="198" t="s">
        <v>2732</v>
      </c>
      <c r="R48" s="197" t="s">
        <v>24</v>
      </c>
      <c r="S48" s="195" t="s">
        <v>2572</v>
      </c>
      <c r="T48" s="196" t="s">
        <v>2465</v>
      </c>
      <c r="U48" s="195" t="str">
        <f t="shared" si="2"/>
        <v/>
      </c>
      <c r="V48" s="195" t="str">
        <f t="shared" si="3"/>
        <v/>
      </c>
      <c r="W48" s="195" t="s">
        <v>2488</v>
      </c>
      <c r="X48" s="195"/>
      <c r="Y48" s="71"/>
    </row>
    <row r="49" spans="1:25" x14ac:dyDescent="0.25">
      <c r="A49" s="155">
        <v>146</v>
      </c>
      <c r="B49" s="210">
        <v>0.6</v>
      </c>
      <c r="C49" s="209">
        <v>515</v>
      </c>
      <c r="D49" s="155" t="s">
        <v>3529</v>
      </c>
      <c r="E49" s="208" t="s">
        <v>1991</v>
      </c>
      <c r="F49" s="207" t="s">
        <v>3527</v>
      </c>
      <c r="G49" s="206" t="s">
        <v>2693</v>
      </c>
      <c r="H49" s="205" t="s">
        <v>2690</v>
      </c>
      <c r="I49" s="204">
        <v>265.3</v>
      </c>
      <c r="J49" s="211">
        <v>0</v>
      </c>
      <c r="K49" s="202"/>
      <c r="L49" s="201">
        <v>0</v>
      </c>
      <c r="M49" s="201">
        <v>2</v>
      </c>
      <c r="N49" s="200"/>
      <c r="O49" s="199" t="str">
        <f t="shared" si="0"/>
        <v/>
      </c>
      <c r="P49" s="199" t="str">
        <f t="shared" si="1"/>
        <v/>
      </c>
      <c r="Q49" s="198" t="s">
        <v>2689</v>
      </c>
      <c r="R49" s="197" t="s">
        <v>16</v>
      </c>
      <c r="S49" s="195" t="s">
        <v>2725</v>
      </c>
      <c r="T49" s="196" t="s">
        <v>2465</v>
      </c>
      <c r="U49" s="195" t="str">
        <f t="shared" si="2"/>
        <v/>
      </c>
      <c r="V49" s="195" t="str">
        <f t="shared" si="3"/>
        <v/>
      </c>
      <c r="W49" s="195" t="s">
        <v>2485</v>
      </c>
      <c r="X49" s="195"/>
      <c r="Y49" s="71"/>
    </row>
    <row r="50" spans="1:25" x14ac:dyDescent="0.25">
      <c r="A50" s="155">
        <v>147</v>
      </c>
      <c r="B50" s="210">
        <v>0.9</v>
      </c>
      <c r="C50" s="209">
        <v>715</v>
      </c>
      <c r="D50" s="155" t="s">
        <v>3528</v>
      </c>
      <c r="E50" s="208" t="s">
        <v>1991</v>
      </c>
      <c r="F50" s="207" t="s">
        <v>3527</v>
      </c>
      <c r="G50" s="206" t="s">
        <v>2666</v>
      </c>
      <c r="H50" s="205" t="s">
        <v>2690</v>
      </c>
      <c r="I50" s="204">
        <v>322.95</v>
      </c>
      <c r="J50" s="211">
        <v>0</v>
      </c>
      <c r="K50" s="202"/>
      <c r="L50" s="201">
        <v>0</v>
      </c>
      <c r="M50" s="201">
        <v>3</v>
      </c>
      <c r="N50" s="200"/>
      <c r="O50" s="199" t="str">
        <f t="shared" si="0"/>
        <v/>
      </c>
      <c r="P50" s="199" t="str">
        <f t="shared" si="1"/>
        <v/>
      </c>
      <c r="Q50" s="198" t="s">
        <v>2689</v>
      </c>
      <c r="R50" s="197" t="s">
        <v>16</v>
      </c>
      <c r="S50" s="195" t="s">
        <v>2725</v>
      </c>
      <c r="T50" s="196" t="s">
        <v>2465</v>
      </c>
      <c r="U50" s="195" t="str">
        <f t="shared" si="2"/>
        <v/>
      </c>
      <c r="V50" s="195" t="str">
        <f t="shared" si="3"/>
        <v/>
      </c>
      <c r="W50" s="195" t="s">
        <v>2482</v>
      </c>
      <c r="X50" s="195"/>
      <c r="Y50" s="71"/>
    </row>
    <row r="51" spans="1:25" x14ac:dyDescent="0.25">
      <c r="A51" s="155">
        <v>178</v>
      </c>
      <c r="B51" s="210">
        <v>0.6</v>
      </c>
      <c r="C51" s="209">
        <v>515</v>
      </c>
      <c r="D51" s="155" t="s">
        <v>3526</v>
      </c>
      <c r="E51" s="208" t="s">
        <v>3522</v>
      </c>
      <c r="F51" s="207" t="s">
        <v>3521</v>
      </c>
      <c r="G51" s="206" t="s">
        <v>2486</v>
      </c>
      <c r="H51" s="205" t="s">
        <v>2671</v>
      </c>
      <c r="I51" s="204">
        <v>248.35</v>
      </c>
      <c r="J51" s="211">
        <v>0</v>
      </c>
      <c r="K51" s="202"/>
      <c r="L51" s="201">
        <v>0</v>
      </c>
      <c r="M51" s="201">
        <v>5</v>
      </c>
      <c r="N51" s="200"/>
      <c r="O51" s="199" t="str">
        <f t="shared" si="0"/>
        <v/>
      </c>
      <c r="P51" s="199" t="str">
        <f t="shared" si="1"/>
        <v/>
      </c>
      <c r="Q51" s="198" t="s">
        <v>3142</v>
      </c>
      <c r="R51" s="197" t="s">
        <v>20</v>
      </c>
      <c r="S51" s="195" t="s">
        <v>2669</v>
      </c>
      <c r="T51" s="196" t="s">
        <v>2465</v>
      </c>
      <c r="U51" s="195" t="str">
        <f t="shared" si="2"/>
        <v/>
      </c>
      <c r="V51" s="195" t="str">
        <f t="shared" si="3"/>
        <v/>
      </c>
      <c r="W51" s="195" t="s">
        <v>2485</v>
      </c>
      <c r="X51" s="195"/>
      <c r="Y51" s="71"/>
    </row>
    <row r="52" spans="1:25" x14ac:dyDescent="0.25">
      <c r="A52" s="155">
        <v>184</v>
      </c>
      <c r="B52" s="210">
        <v>2.5</v>
      </c>
      <c r="C52" s="209">
        <v>1550</v>
      </c>
      <c r="D52" s="155" t="s">
        <v>3525</v>
      </c>
      <c r="E52" s="208" t="s">
        <v>3522</v>
      </c>
      <c r="F52" s="207" t="s">
        <v>3521</v>
      </c>
      <c r="G52" s="206" t="s">
        <v>2473</v>
      </c>
      <c r="H52" s="205" t="s">
        <v>2671</v>
      </c>
      <c r="I52" s="204">
        <v>420.35</v>
      </c>
      <c r="J52" s="211">
        <v>0</v>
      </c>
      <c r="K52" s="202"/>
      <c r="L52" s="201">
        <v>0</v>
      </c>
      <c r="M52" s="201">
        <v>6</v>
      </c>
      <c r="N52" s="200"/>
      <c r="O52" s="199" t="str">
        <f t="shared" si="0"/>
        <v/>
      </c>
      <c r="P52" s="199" t="str">
        <f t="shared" si="1"/>
        <v/>
      </c>
      <c r="Q52" s="198" t="s">
        <v>3142</v>
      </c>
      <c r="R52" s="197" t="s">
        <v>20</v>
      </c>
      <c r="S52" s="195" t="s">
        <v>2669</v>
      </c>
      <c r="T52" s="196" t="s">
        <v>2465</v>
      </c>
      <c r="U52" s="195" t="str">
        <f t="shared" si="2"/>
        <v/>
      </c>
      <c r="V52" s="195" t="str">
        <f t="shared" si="3"/>
        <v/>
      </c>
      <c r="W52" s="195" t="s">
        <v>2472</v>
      </c>
      <c r="X52" s="195"/>
      <c r="Y52" s="71"/>
    </row>
    <row r="53" spans="1:25" x14ac:dyDescent="0.25">
      <c r="A53" s="155">
        <v>186</v>
      </c>
      <c r="B53" s="210">
        <v>2.9</v>
      </c>
      <c r="C53" s="209">
        <v>2500</v>
      </c>
      <c r="D53" s="155" t="s">
        <v>3524</v>
      </c>
      <c r="E53" s="208" t="s">
        <v>3522</v>
      </c>
      <c r="F53" s="207" t="s">
        <v>3521</v>
      </c>
      <c r="G53" s="206" t="s">
        <v>2469</v>
      </c>
      <c r="H53" s="205" t="s">
        <v>2671</v>
      </c>
      <c r="I53" s="204">
        <v>510.9</v>
      </c>
      <c r="J53" s="211">
        <v>0</v>
      </c>
      <c r="K53" s="202"/>
      <c r="L53" s="201">
        <v>0</v>
      </c>
      <c r="M53" s="201">
        <v>8</v>
      </c>
      <c r="N53" s="200"/>
      <c r="O53" s="199" t="str">
        <f t="shared" si="0"/>
        <v/>
      </c>
      <c r="P53" s="199" t="str">
        <f t="shared" si="1"/>
        <v/>
      </c>
      <c r="Q53" s="198" t="s">
        <v>3142</v>
      </c>
      <c r="R53" s="197" t="s">
        <v>20</v>
      </c>
      <c r="S53" s="195" t="s">
        <v>2669</v>
      </c>
      <c r="T53" s="196" t="s">
        <v>2465</v>
      </c>
      <c r="U53" s="195" t="str">
        <f t="shared" si="2"/>
        <v/>
      </c>
      <c r="V53" s="195" t="str">
        <f t="shared" si="3"/>
        <v/>
      </c>
      <c r="W53" s="195" t="s">
        <v>2464</v>
      </c>
      <c r="X53" s="195"/>
      <c r="Y53" s="71"/>
    </row>
    <row r="54" spans="1:25" x14ac:dyDescent="0.25">
      <c r="A54" s="155">
        <v>188</v>
      </c>
      <c r="B54" s="210">
        <v>3</v>
      </c>
      <c r="C54" s="209">
        <v>2700</v>
      </c>
      <c r="D54" s="155" t="s">
        <v>3523</v>
      </c>
      <c r="E54" s="208" t="s">
        <v>3522</v>
      </c>
      <c r="F54" s="207" t="s">
        <v>3521</v>
      </c>
      <c r="G54" s="206" t="s">
        <v>2493</v>
      </c>
      <c r="H54" s="205" t="s">
        <v>2671</v>
      </c>
      <c r="I54" s="204">
        <v>608.65</v>
      </c>
      <c r="J54" s="211">
        <v>0</v>
      </c>
      <c r="K54" s="202"/>
      <c r="L54" s="201">
        <v>0</v>
      </c>
      <c r="M54" s="201">
        <v>3</v>
      </c>
      <c r="N54" s="200"/>
      <c r="O54" s="199" t="str">
        <f t="shared" si="0"/>
        <v/>
      </c>
      <c r="P54" s="199" t="str">
        <f t="shared" si="1"/>
        <v/>
      </c>
      <c r="Q54" s="198" t="s">
        <v>3142</v>
      </c>
      <c r="R54" s="197" t="s">
        <v>20</v>
      </c>
      <c r="S54" s="195" t="s">
        <v>2669</v>
      </c>
      <c r="T54" s="196" t="s">
        <v>2465</v>
      </c>
      <c r="U54" s="195" t="str">
        <f t="shared" si="2"/>
        <v/>
      </c>
      <c r="V54" s="195" t="str">
        <f t="shared" si="3"/>
        <v/>
      </c>
      <c r="W54" s="195" t="s">
        <v>2488</v>
      </c>
      <c r="X54" s="195"/>
      <c r="Y54" s="71"/>
    </row>
    <row r="55" spans="1:25" x14ac:dyDescent="0.25">
      <c r="A55" s="155">
        <v>200</v>
      </c>
      <c r="B55" s="210">
        <v>0.53</v>
      </c>
      <c r="C55" s="209">
        <v>405</v>
      </c>
      <c r="D55" s="155" t="s">
        <v>3520</v>
      </c>
      <c r="E55" s="208" t="s">
        <v>3515</v>
      </c>
      <c r="F55" s="207" t="s">
        <v>3514</v>
      </c>
      <c r="G55" s="206" t="s">
        <v>2506</v>
      </c>
      <c r="H55" s="205"/>
      <c r="I55" s="204">
        <v>192.8</v>
      </c>
      <c r="J55" s="211">
        <v>0</v>
      </c>
      <c r="K55" s="202"/>
      <c r="L55" s="201">
        <v>0</v>
      </c>
      <c r="M55" s="201">
        <v>39</v>
      </c>
      <c r="N55" s="200"/>
      <c r="O55" s="199" t="str">
        <f t="shared" si="0"/>
        <v/>
      </c>
      <c r="P55" s="199" t="str">
        <f t="shared" si="1"/>
        <v/>
      </c>
      <c r="Q55" s="198" t="s">
        <v>2508</v>
      </c>
      <c r="R55" s="197" t="s">
        <v>3513</v>
      </c>
      <c r="S55" s="195" t="s">
        <v>2572</v>
      </c>
      <c r="T55" s="196" t="s">
        <v>2465</v>
      </c>
      <c r="U55" s="195" t="str">
        <f t="shared" si="2"/>
        <v/>
      </c>
      <c r="V55" s="195" t="str">
        <f t="shared" si="3"/>
        <v/>
      </c>
      <c r="W55" s="195" t="s">
        <v>2505</v>
      </c>
      <c r="X55" s="195"/>
      <c r="Y55" s="71"/>
    </row>
    <row r="56" spans="1:25" x14ac:dyDescent="0.25">
      <c r="A56" s="155">
        <v>201</v>
      </c>
      <c r="B56" s="210">
        <v>0.6</v>
      </c>
      <c r="C56" s="209">
        <v>515</v>
      </c>
      <c r="D56" s="155" t="s">
        <v>3519</v>
      </c>
      <c r="E56" s="208" t="s">
        <v>3515</v>
      </c>
      <c r="F56" s="207" t="s">
        <v>3514</v>
      </c>
      <c r="G56" s="206" t="s">
        <v>2486</v>
      </c>
      <c r="H56" s="205"/>
      <c r="I56" s="204">
        <v>229.2</v>
      </c>
      <c r="J56" s="211">
        <v>0</v>
      </c>
      <c r="K56" s="202"/>
      <c r="L56" s="201">
        <v>0</v>
      </c>
      <c r="M56" s="201">
        <v>30</v>
      </c>
      <c r="N56" s="200"/>
      <c r="O56" s="199" t="str">
        <f t="shared" si="0"/>
        <v/>
      </c>
      <c r="P56" s="199" t="str">
        <f t="shared" si="1"/>
        <v/>
      </c>
      <c r="Q56" s="198" t="s">
        <v>2508</v>
      </c>
      <c r="R56" s="197" t="s">
        <v>3513</v>
      </c>
      <c r="S56" s="195" t="s">
        <v>2572</v>
      </c>
      <c r="T56" s="196" t="s">
        <v>2465</v>
      </c>
      <c r="U56" s="195" t="str">
        <f t="shared" si="2"/>
        <v/>
      </c>
      <c r="V56" s="195" t="str">
        <f t="shared" si="3"/>
        <v/>
      </c>
      <c r="W56" s="195" t="s">
        <v>2485</v>
      </c>
      <c r="X56" s="195"/>
      <c r="Y56" s="71"/>
    </row>
    <row r="57" spans="1:25" x14ac:dyDescent="0.25">
      <c r="A57" s="155">
        <v>202</v>
      </c>
      <c r="B57" s="210">
        <v>0.9</v>
      </c>
      <c r="C57" s="209">
        <v>715</v>
      </c>
      <c r="D57" s="155" t="s">
        <v>3518</v>
      </c>
      <c r="E57" s="208" t="s">
        <v>3515</v>
      </c>
      <c r="F57" s="207" t="s">
        <v>3514</v>
      </c>
      <c r="G57" s="206" t="s">
        <v>2483</v>
      </c>
      <c r="H57" s="205"/>
      <c r="I57" s="204">
        <v>286.39999999999998</v>
      </c>
      <c r="J57" s="211">
        <v>0</v>
      </c>
      <c r="K57" s="202"/>
      <c r="L57" s="201">
        <v>0</v>
      </c>
      <c r="M57" s="201">
        <v>16</v>
      </c>
      <c r="N57" s="200"/>
      <c r="O57" s="199" t="str">
        <f t="shared" si="0"/>
        <v/>
      </c>
      <c r="P57" s="199" t="str">
        <f t="shared" si="1"/>
        <v/>
      </c>
      <c r="Q57" s="198" t="s">
        <v>2508</v>
      </c>
      <c r="R57" s="197" t="s">
        <v>3513</v>
      </c>
      <c r="S57" s="195" t="s">
        <v>2572</v>
      </c>
      <c r="T57" s="196" t="s">
        <v>2465</v>
      </c>
      <c r="U57" s="195" t="str">
        <f t="shared" si="2"/>
        <v/>
      </c>
      <c r="V57" s="195" t="str">
        <f t="shared" si="3"/>
        <v/>
      </c>
      <c r="W57" s="195" t="s">
        <v>2482</v>
      </c>
      <c r="X57" s="195"/>
      <c r="Y57" s="71"/>
    </row>
    <row r="58" spans="1:25" x14ac:dyDescent="0.25">
      <c r="A58" s="155">
        <v>203</v>
      </c>
      <c r="B58" s="210">
        <v>1.25</v>
      </c>
      <c r="C58" s="209">
        <v>1050</v>
      </c>
      <c r="D58" s="155" t="s">
        <v>3517</v>
      </c>
      <c r="E58" s="208" t="s">
        <v>3515</v>
      </c>
      <c r="F58" s="207" t="s">
        <v>3514</v>
      </c>
      <c r="G58" s="206" t="s">
        <v>2480</v>
      </c>
      <c r="H58" s="205"/>
      <c r="I58" s="204">
        <v>344.45</v>
      </c>
      <c r="J58" s="211">
        <v>0</v>
      </c>
      <c r="K58" s="202"/>
      <c r="L58" s="201">
        <v>0</v>
      </c>
      <c r="M58" s="201">
        <v>13</v>
      </c>
      <c r="N58" s="200"/>
      <c r="O58" s="199" t="str">
        <f t="shared" si="0"/>
        <v/>
      </c>
      <c r="P58" s="199" t="str">
        <f t="shared" si="1"/>
        <v/>
      </c>
      <c r="Q58" s="198" t="s">
        <v>2508</v>
      </c>
      <c r="R58" s="197" t="s">
        <v>3513</v>
      </c>
      <c r="S58" s="195" t="s">
        <v>2572</v>
      </c>
      <c r="T58" s="196" t="s">
        <v>2465</v>
      </c>
      <c r="U58" s="195" t="str">
        <f t="shared" si="2"/>
        <v/>
      </c>
      <c r="V58" s="195" t="str">
        <f t="shared" si="3"/>
        <v/>
      </c>
      <c r="W58" s="195" t="s">
        <v>2479</v>
      </c>
      <c r="X58" s="195"/>
      <c r="Y58" s="71"/>
    </row>
    <row r="59" spans="1:25" x14ac:dyDescent="0.25">
      <c r="A59" s="155">
        <v>204</v>
      </c>
      <c r="B59" s="210">
        <v>2.5</v>
      </c>
      <c r="C59" s="209">
        <v>1550</v>
      </c>
      <c r="D59" s="155" t="s">
        <v>3516</v>
      </c>
      <c r="E59" s="208" t="s">
        <v>3515</v>
      </c>
      <c r="F59" s="207" t="s">
        <v>3514</v>
      </c>
      <c r="G59" s="206" t="s">
        <v>2473</v>
      </c>
      <c r="H59" s="205"/>
      <c r="I59" s="204">
        <v>427.65</v>
      </c>
      <c r="J59" s="211">
        <v>0</v>
      </c>
      <c r="K59" s="202"/>
      <c r="L59" s="201">
        <v>0</v>
      </c>
      <c r="M59" s="201">
        <v>11</v>
      </c>
      <c r="N59" s="200"/>
      <c r="O59" s="199" t="str">
        <f t="shared" si="0"/>
        <v/>
      </c>
      <c r="P59" s="199" t="str">
        <f t="shared" si="1"/>
        <v/>
      </c>
      <c r="Q59" s="198" t="s">
        <v>2508</v>
      </c>
      <c r="R59" s="197" t="s">
        <v>3513</v>
      </c>
      <c r="S59" s="195" t="s">
        <v>2572</v>
      </c>
      <c r="T59" s="196" t="s">
        <v>2465</v>
      </c>
      <c r="U59" s="195" t="str">
        <f t="shared" si="2"/>
        <v/>
      </c>
      <c r="V59" s="195" t="str">
        <f t="shared" si="3"/>
        <v/>
      </c>
      <c r="W59" s="195" t="s">
        <v>2472</v>
      </c>
      <c r="X59" s="195"/>
      <c r="Y59" s="71"/>
    </row>
    <row r="60" spans="1:25" x14ac:dyDescent="0.25">
      <c r="A60" s="155">
        <v>215</v>
      </c>
      <c r="B60" s="210">
        <v>2.5</v>
      </c>
      <c r="C60" s="209">
        <v>1550</v>
      </c>
      <c r="D60" s="155" t="s">
        <v>3512</v>
      </c>
      <c r="E60" s="208" t="s">
        <v>27</v>
      </c>
      <c r="F60" s="207" t="s">
        <v>3510</v>
      </c>
      <c r="G60" s="206" t="s">
        <v>2473</v>
      </c>
      <c r="H60" s="205"/>
      <c r="I60" s="204">
        <v>437.1</v>
      </c>
      <c r="J60" s="211">
        <v>0</v>
      </c>
      <c r="K60" s="202"/>
      <c r="L60" s="201">
        <v>0</v>
      </c>
      <c r="M60" s="201">
        <v>3</v>
      </c>
      <c r="N60" s="200"/>
      <c r="O60" s="199" t="str">
        <f t="shared" si="0"/>
        <v/>
      </c>
      <c r="P60" s="199" t="str">
        <f t="shared" si="1"/>
        <v/>
      </c>
      <c r="Q60" s="198" t="s">
        <v>2475</v>
      </c>
      <c r="R60" s="197" t="s">
        <v>20</v>
      </c>
      <c r="S60" s="195" t="s">
        <v>2497</v>
      </c>
      <c r="T60" s="196" t="s">
        <v>2465</v>
      </c>
      <c r="U60" s="195" t="str">
        <f t="shared" si="2"/>
        <v/>
      </c>
      <c r="V60" s="195" t="str">
        <f t="shared" si="3"/>
        <v/>
      </c>
      <c r="W60" s="195" t="s">
        <v>2472</v>
      </c>
      <c r="X60" s="195"/>
      <c r="Y60" s="71"/>
    </row>
    <row r="61" spans="1:25" x14ac:dyDescent="0.25">
      <c r="A61" s="155">
        <v>216</v>
      </c>
      <c r="B61" s="210">
        <v>2.9</v>
      </c>
      <c r="C61" s="209">
        <v>2500</v>
      </c>
      <c r="D61" s="155" t="s">
        <v>3511</v>
      </c>
      <c r="E61" s="208" t="s">
        <v>27</v>
      </c>
      <c r="F61" s="207" t="s">
        <v>3510</v>
      </c>
      <c r="G61" s="206" t="s">
        <v>2469</v>
      </c>
      <c r="H61" s="205"/>
      <c r="I61" s="204">
        <v>536.9</v>
      </c>
      <c r="J61" s="211">
        <v>0</v>
      </c>
      <c r="K61" s="202"/>
      <c r="L61" s="201">
        <v>0</v>
      </c>
      <c r="M61" s="201">
        <v>1</v>
      </c>
      <c r="N61" s="200"/>
      <c r="O61" s="199" t="str">
        <f t="shared" si="0"/>
        <v/>
      </c>
      <c r="P61" s="199" t="str">
        <f t="shared" si="1"/>
        <v/>
      </c>
      <c r="Q61" s="198" t="s">
        <v>2475</v>
      </c>
      <c r="R61" s="197" t="s">
        <v>20</v>
      </c>
      <c r="S61" s="195" t="s">
        <v>2497</v>
      </c>
      <c r="T61" s="196" t="s">
        <v>2465</v>
      </c>
      <c r="U61" s="195" t="str">
        <f t="shared" si="2"/>
        <v/>
      </c>
      <c r="V61" s="195" t="str">
        <f t="shared" si="3"/>
        <v/>
      </c>
      <c r="W61" s="195" t="s">
        <v>2464</v>
      </c>
      <c r="X61" s="195"/>
      <c r="Y61" s="71"/>
    </row>
    <row r="62" spans="1:25" x14ac:dyDescent="0.25">
      <c r="A62" s="155">
        <v>220</v>
      </c>
      <c r="B62" s="210">
        <v>2.5</v>
      </c>
      <c r="C62" s="209">
        <v>1550</v>
      </c>
      <c r="D62" s="155" t="s">
        <v>3509</v>
      </c>
      <c r="E62" s="208" t="s">
        <v>133</v>
      </c>
      <c r="F62" s="207" t="s">
        <v>3508</v>
      </c>
      <c r="G62" s="206" t="s">
        <v>2473</v>
      </c>
      <c r="H62" s="205"/>
      <c r="I62" s="204">
        <v>422.45</v>
      </c>
      <c r="J62" s="211">
        <v>0</v>
      </c>
      <c r="K62" s="202"/>
      <c r="L62" s="201">
        <v>0</v>
      </c>
      <c r="M62" s="201">
        <v>2</v>
      </c>
      <c r="N62" s="200"/>
      <c r="O62" s="199" t="str">
        <f t="shared" si="0"/>
        <v/>
      </c>
      <c r="P62" s="199" t="str">
        <f t="shared" si="1"/>
        <v/>
      </c>
      <c r="Q62" s="198" t="s">
        <v>2508</v>
      </c>
      <c r="R62" s="197" t="s">
        <v>20</v>
      </c>
      <c r="S62" s="195" t="s">
        <v>2497</v>
      </c>
      <c r="T62" s="196" t="s">
        <v>2465</v>
      </c>
      <c r="U62" s="195" t="str">
        <f t="shared" si="2"/>
        <v/>
      </c>
      <c r="V62" s="195" t="str">
        <f t="shared" si="3"/>
        <v/>
      </c>
      <c r="W62" s="195" t="s">
        <v>2472</v>
      </c>
      <c r="X62" s="195"/>
      <c r="Y62" s="71"/>
    </row>
    <row r="63" spans="1:25" x14ac:dyDescent="0.25">
      <c r="A63" s="155">
        <v>224</v>
      </c>
      <c r="B63" s="210">
        <v>0.55000000000000004</v>
      </c>
      <c r="C63" s="209">
        <v>405</v>
      </c>
      <c r="D63" s="155" t="s">
        <v>3507</v>
      </c>
      <c r="E63" s="208" t="s">
        <v>1949</v>
      </c>
      <c r="F63" s="207" t="s">
        <v>3505</v>
      </c>
      <c r="G63" s="206" t="s">
        <v>2475</v>
      </c>
      <c r="H63" s="205" t="s">
        <v>2690</v>
      </c>
      <c r="I63" s="204">
        <v>228.75</v>
      </c>
      <c r="J63" s="203">
        <v>1.5</v>
      </c>
      <c r="K63" s="202"/>
      <c r="L63" s="201">
        <v>0</v>
      </c>
      <c r="M63" s="201">
        <v>28</v>
      </c>
      <c r="N63" s="200"/>
      <c r="O63" s="199" t="str">
        <f t="shared" si="0"/>
        <v/>
      </c>
      <c r="P63" s="199" t="str">
        <f t="shared" si="1"/>
        <v/>
      </c>
      <c r="Q63" s="198" t="s">
        <v>2689</v>
      </c>
      <c r="R63" s="197" t="s">
        <v>20</v>
      </c>
      <c r="S63" s="195" t="s">
        <v>2466</v>
      </c>
      <c r="T63" s="196" t="s">
        <v>2465</v>
      </c>
      <c r="U63" s="195" t="str">
        <f t="shared" si="2"/>
        <v/>
      </c>
      <c r="V63" s="195" t="str">
        <f t="shared" si="3"/>
        <v/>
      </c>
      <c r="W63" s="195" t="s">
        <v>2505</v>
      </c>
      <c r="X63" s="195"/>
      <c r="Y63" s="71"/>
    </row>
    <row r="64" spans="1:25" x14ac:dyDescent="0.25">
      <c r="A64" s="155">
        <v>225</v>
      </c>
      <c r="B64" s="210">
        <v>0.6</v>
      </c>
      <c r="C64" s="209">
        <v>515</v>
      </c>
      <c r="D64" s="155" t="s">
        <v>3506</v>
      </c>
      <c r="E64" s="208" t="s">
        <v>1949</v>
      </c>
      <c r="F64" s="207" t="s">
        <v>3505</v>
      </c>
      <c r="G64" s="206" t="s">
        <v>2693</v>
      </c>
      <c r="H64" s="205" t="s">
        <v>2690</v>
      </c>
      <c r="I64" s="204">
        <v>268.35000000000002</v>
      </c>
      <c r="J64" s="203">
        <v>1.5</v>
      </c>
      <c r="K64" s="202"/>
      <c r="L64" s="201">
        <v>0</v>
      </c>
      <c r="M64" s="201">
        <v>12</v>
      </c>
      <c r="N64" s="200"/>
      <c r="O64" s="199" t="str">
        <f t="shared" si="0"/>
        <v/>
      </c>
      <c r="P64" s="199" t="str">
        <f t="shared" si="1"/>
        <v/>
      </c>
      <c r="Q64" s="198" t="s">
        <v>2689</v>
      </c>
      <c r="R64" s="197" t="s">
        <v>20</v>
      </c>
      <c r="S64" s="195" t="s">
        <v>2466</v>
      </c>
      <c r="T64" s="196" t="s">
        <v>2465</v>
      </c>
      <c r="U64" s="195" t="str">
        <f t="shared" si="2"/>
        <v/>
      </c>
      <c r="V64" s="195" t="str">
        <f t="shared" si="3"/>
        <v/>
      </c>
      <c r="W64" s="195" t="s">
        <v>2485</v>
      </c>
      <c r="X64" s="195"/>
      <c r="Y64" s="71"/>
    </row>
    <row r="65" spans="1:25" x14ac:dyDescent="0.25">
      <c r="A65" s="155">
        <v>232</v>
      </c>
      <c r="B65" s="210">
        <v>0.6</v>
      </c>
      <c r="C65" s="209">
        <v>515</v>
      </c>
      <c r="D65" s="155" t="s">
        <v>3504</v>
      </c>
      <c r="E65" s="208" t="s">
        <v>29</v>
      </c>
      <c r="F65" s="207" t="s">
        <v>3500</v>
      </c>
      <c r="G65" s="206" t="s">
        <v>2486</v>
      </c>
      <c r="H65" s="205"/>
      <c r="I65" s="204">
        <v>243.85</v>
      </c>
      <c r="J65" s="211">
        <v>0</v>
      </c>
      <c r="K65" s="202"/>
      <c r="L65" s="201">
        <v>5</v>
      </c>
      <c r="M65" s="201">
        <v>0</v>
      </c>
      <c r="N65" s="200"/>
      <c r="O65" s="199" t="str">
        <f t="shared" si="0"/>
        <v/>
      </c>
      <c r="P65" s="199" t="str">
        <f t="shared" si="1"/>
        <v/>
      </c>
      <c r="Q65" s="198" t="s">
        <v>2489</v>
      </c>
      <c r="R65" s="197" t="s">
        <v>20</v>
      </c>
      <c r="S65" s="195" t="s">
        <v>2669</v>
      </c>
      <c r="T65" s="196" t="s">
        <v>2465</v>
      </c>
      <c r="U65" s="195" t="str">
        <f t="shared" si="2"/>
        <v/>
      </c>
      <c r="V65" s="195" t="str">
        <f t="shared" si="3"/>
        <v/>
      </c>
      <c r="W65" s="195" t="s">
        <v>2485</v>
      </c>
      <c r="X65" s="195"/>
      <c r="Y65" s="71"/>
    </row>
    <row r="66" spans="1:25" x14ac:dyDescent="0.25">
      <c r="A66" s="155">
        <v>234</v>
      </c>
      <c r="B66" s="210">
        <v>1.25</v>
      </c>
      <c r="C66" s="209">
        <v>1050</v>
      </c>
      <c r="D66" s="155" t="s">
        <v>3503</v>
      </c>
      <c r="E66" s="208" t="s">
        <v>29</v>
      </c>
      <c r="F66" s="207" t="s">
        <v>3500</v>
      </c>
      <c r="G66" s="206" t="s">
        <v>2480</v>
      </c>
      <c r="H66" s="205"/>
      <c r="I66" s="204">
        <v>367.7</v>
      </c>
      <c r="J66" s="211">
        <v>0</v>
      </c>
      <c r="K66" s="202"/>
      <c r="L66" s="201">
        <v>0</v>
      </c>
      <c r="M66" s="201">
        <v>1</v>
      </c>
      <c r="N66" s="200"/>
      <c r="O66" s="199" t="str">
        <f t="shared" si="0"/>
        <v/>
      </c>
      <c r="P66" s="199" t="str">
        <f t="shared" si="1"/>
        <v/>
      </c>
      <c r="Q66" s="198" t="s">
        <v>2489</v>
      </c>
      <c r="R66" s="197" t="s">
        <v>20</v>
      </c>
      <c r="S66" s="195" t="s">
        <v>2669</v>
      </c>
      <c r="T66" s="196" t="s">
        <v>2465</v>
      </c>
      <c r="U66" s="195" t="str">
        <f t="shared" si="2"/>
        <v/>
      </c>
      <c r="V66" s="195" t="str">
        <f t="shared" si="3"/>
        <v/>
      </c>
      <c r="W66" s="195" t="s">
        <v>2479</v>
      </c>
      <c r="X66" s="195"/>
      <c r="Y66" s="71"/>
    </row>
    <row r="67" spans="1:25" x14ac:dyDescent="0.25">
      <c r="A67" s="155">
        <v>235</v>
      </c>
      <c r="B67" s="210">
        <v>2.5</v>
      </c>
      <c r="C67" s="209">
        <v>1550</v>
      </c>
      <c r="D67" s="155" t="s">
        <v>3502</v>
      </c>
      <c r="E67" s="208" t="s">
        <v>29</v>
      </c>
      <c r="F67" s="207" t="s">
        <v>3500</v>
      </c>
      <c r="G67" s="206" t="s">
        <v>2473</v>
      </c>
      <c r="H67" s="205"/>
      <c r="I67" s="204">
        <v>446.65</v>
      </c>
      <c r="J67" s="211">
        <v>0</v>
      </c>
      <c r="K67" s="202"/>
      <c r="L67" s="201">
        <v>0</v>
      </c>
      <c r="M67" s="201">
        <v>1</v>
      </c>
      <c r="N67" s="200"/>
      <c r="O67" s="199" t="str">
        <f t="shared" si="0"/>
        <v/>
      </c>
      <c r="P67" s="199" t="str">
        <f t="shared" si="1"/>
        <v/>
      </c>
      <c r="Q67" s="198" t="s">
        <v>2489</v>
      </c>
      <c r="R67" s="197" t="s">
        <v>20</v>
      </c>
      <c r="S67" s="195" t="s">
        <v>2669</v>
      </c>
      <c r="T67" s="196" t="s">
        <v>2465</v>
      </c>
      <c r="U67" s="195" t="str">
        <f t="shared" si="2"/>
        <v/>
      </c>
      <c r="V67" s="195" t="str">
        <f t="shared" si="3"/>
        <v/>
      </c>
      <c r="W67" s="195" t="s">
        <v>2472</v>
      </c>
      <c r="X67" s="195"/>
      <c r="Y67" s="71"/>
    </row>
    <row r="68" spans="1:25" x14ac:dyDescent="0.25">
      <c r="A68" s="155">
        <v>236</v>
      </c>
      <c r="B68" s="210">
        <v>2.9</v>
      </c>
      <c r="C68" s="209">
        <v>2500</v>
      </c>
      <c r="D68" s="155" t="s">
        <v>3501</v>
      </c>
      <c r="E68" s="208" t="s">
        <v>29</v>
      </c>
      <c r="F68" s="207" t="s">
        <v>3500</v>
      </c>
      <c r="G68" s="206" t="s">
        <v>2469</v>
      </c>
      <c r="H68" s="205"/>
      <c r="I68" s="204">
        <v>530.54999999999995</v>
      </c>
      <c r="J68" s="211">
        <v>0</v>
      </c>
      <c r="K68" s="202"/>
      <c r="L68" s="201">
        <v>0</v>
      </c>
      <c r="M68" s="201">
        <v>1</v>
      </c>
      <c r="N68" s="200"/>
      <c r="O68" s="199" t="str">
        <f t="shared" si="0"/>
        <v/>
      </c>
      <c r="P68" s="199" t="str">
        <f t="shared" si="1"/>
        <v/>
      </c>
      <c r="Q68" s="198" t="s">
        <v>2489</v>
      </c>
      <c r="R68" s="197" t="s">
        <v>20</v>
      </c>
      <c r="S68" s="195" t="s">
        <v>2669</v>
      </c>
      <c r="T68" s="196" t="s">
        <v>2465</v>
      </c>
      <c r="U68" s="195" t="str">
        <f t="shared" si="2"/>
        <v/>
      </c>
      <c r="V68" s="195" t="str">
        <f t="shared" si="3"/>
        <v/>
      </c>
      <c r="W68" s="195" t="s">
        <v>2464</v>
      </c>
      <c r="X68" s="195"/>
      <c r="Y68" s="71"/>
    </row>
    <row r="69" spans="1:25" x14ac:dyDescent="0.25">
      <c r="A69" s="155">
        <v>241</v>
      </c>
      <c r="B69" s="210">
        <v>0.53</v>
      </c>
      <c r="C69" s="209">
        <v>405</v>
      </c>
      <c r="D69" s="155" t="s">
        <v>3499</v>
      </c>
      <c r="E69" s="208" t="s">
        <v>34</v>
      </c>
      <c r="F69" s="207" t="s">
        <v>3495</v>
      </c>
      <c r="G69" s="206" t="s">
        <v>2506</v>
      </c>
      <c r="H69" s="205"/>
      <c r="I69" s="204">
        <v>201.9</v>
      </c>
      <c r="J69" s="211">
        <v>0</v>
      </c>
      <c r="K69" s="202"/>
      <c r="L69" s="201">
        <v>0</v>
      </c>
      <c r="M69" s="201">
        <v>6</v>
      </c>
      <c r="N69" s="200"/>
      <c r="O69" s="199" t="str">
        <f t="shared" si="0"/>
        <v/>
      </c>
      <c r="P69" s="199" t="str">
        <f t="shared" si="1"/>
        <v/>
      </c>
      <c r="Q69" s="198" t="s">
        <v>2475</v>
      </c>
      <c r="R69" s="197" t="s">
        <v>20</v>
      </c>
      <c r="S69" s="195" t="s">
        <v>2669</v>
      </c>
      <c r="T69" s="196" t="s">
        <v>2465</v>
      </c>
      <c r="U69" s="195" t="str">
        <f t="shared" si="2"/>
        <v/>
      </c>
      <c r="V69" s="195" t="str">
        <f t="shared" si="3"/>
        <v/>
      </c>
      <c r="W69" s="195" t="s">
        <v>2505</v>
      </c>
      <c r="X69" s="195"/>
      <c r="Y69" s="71"/>
    </row>
    <row r="70" spans="1:25" x14ac:dyDescent="0.25">
      <c r="A70" s="155">
        <v>242</v>
      </c>
      <c r="B70" s="210">
        <v>0.6</v>
      </c>
      <c r="C70" s="209">
        <v>515</v>
      </c>
      <c r="D70" s="155" t="s">
        <v>3498</v>
      </c>
      <c r="E70" s="208" t="s">
        <v>34</v>
      </c>
      <c r="F70" s="207" t="s">
        <v>3495</v>
      </c>
      <c r="G70" s="206" t="s">
        <v>2486</v>
      </c>
      <c r="H70" s="205"/>
      <c r="I70" s="204">
        <v>242.5</v>
      </c>
      <c r="J70" s="211">
        <v>0</v>
      </c>
      <c r="K70" s="202"/>
      <c r="L70" s="201">
        <v>0</v>
      </c>
      <c r="M70" s="201">
        <v>6</v>
      </c>
      <c r="N70" s="200"/>
      <c r="O70" s="199" t="str">
        <f t="shared" si="0"/>
        <v/>
      </c>
      <c r="P70" s="199" t="str">
        <f t="shared" si="1"/>
        <v/>
      </c>
      <c r="Q70" s="198" t="s">
        <v>2475</v>
      </c>
      <c r="R70" s="197" t="s">
        <v>20</v>
      </c>
      <c r="S70" s="195" t="s">
        <v>2669</v>
      </c>
      <c r="T70" s="196" t="s">
        <v>2465</v>
      </c>
      <c r="U70" s="195" t="str">
        <f t="shared" si="2"/>
        <v/>
      </c>
      <c r="V70" s="195" t="str">
        <f t="shared" si="3"/>
        <v/>
      </c>
      <c r="W70" s="195" t="s">
        <v>2485</v>
      </c>
      <c r="X70" s="195"/>
      <c r="Y70" s="71"/>
    </row>
    <row r="71" spans="1:25" x14ac:dyDescent="0.25">
      <c r="A71" s="155">
        <v>243</v>
      </c>
      <c r="B71" s="210">
        <v>0.9</v>
      </c>
      <c r="C71" s="209">
        <v>715</v>
      </c>
      <c r="D71" s="155" t="s">
        <v>3497</v>
      </c>
      <c r="E71" s="208" t="s">
        <v>34</v>
      </c>
      <c r="F71" s="207" t="s">
        <v>3495</v>
      </c>
      <c r="G71" s="206" t="s">
        <v>2483</v>
      </c>
      <c r="H71" s="205"/>
      <c r="I71" s="204">
        <v>301.25</v>
      </c>
      <c r="J71" s="211">
        <v>0</v>
      </c>
      <c r="K71" s="202"/>
      <c r="L71" s="201">
        <v>0</v>
      </c>
      <c r="M71" s="201">
        <v>44</v>
      </c>
      <c r="N71" s="200"/>
      <c r="O71" s="199" t="str">
        <f t="shared" si="0"/>
        <v/>
      </c>
      <c r="P71" s="199" t="str">
        <f t="shared" si="1"/>
        <v/>
      </c>
      <c r="Q71" s="198" t="s">
        <v>2475</v>
      </c>
      <c r="R71" s="197" t="s">
        <v>20</v>
      </c>
      <c r="S71" s="195" t="s">
        <v>2669</v>
      </c>
      <c r="T71" s="196" t="s">
        <v>2465</v>
      </c>
      <c r="U71" s="195" t="str">
        <f t="shared" si="2"/>
        <v/>
      </c>
      <c r="V71" s="195" t="str">
        <f t="shared" si="3"/>
        <v/>
      </c>
      <c r="W71" s="195" t="s">
        <v>2482</v>
      </c>
      <c r="X71" s="195"/>
      <c r="Y71" s="71"/>
    </row>
    <row r="72" spans="1:25" x14ac:dyDescent="0.25">
      <c r="A72" s="155">
        <v>244</v>
      </c>
      <c r="B72" s="210">
        <v>1.25</v>
      </c>
      <c r="C72" s="209">
        <v>1050</v>
      </c>
      <c r="D72" s="155" t="s">
        <v>3496</v>
      </c>
      <c r="E72" s="208" t="s">
        <v>34</v>
      </c>
      <c r="F72" s="207" t="s">
        <v>3495</v>
      </c>
      <c r="G72" s="206" t="s">
        <v>2480</v>
      </c>
      <c r="H72" s="205"/>
      <c r="I72" s="204">
        <v>374.55</v>
      </c>
      <c r="J72" s="211">
        <v>0</v>
      </c>
      <c r="K72" s="202"/>
      <c r="L72" s="201">
        <v>0</v>
      </c>
      <c r="M72" s="201">
        <v>32</v>
      </c>
      <c r="N72" s="200"/>
      <c r="O72" s="199" t="str">
        <f t="shared" si="0"/>
        <v/>
      </c>
      <c r="P72" s="199" t="str">
        <f t="shared" si="1"/>
        <v/>
      </c>
      <c r="Q72" s="198" t="s">
        <v>2475</v>
      </c>
      <c r="R72" s="197" t="s">
        <v>20</v>
      </c>
      <c r="S72" s="195" t="s">
        <v>2669</v>
      </c>
      <c r="T72" s="196" t="s">
        <v>2465</v>
      </c>
      <c r="U72" s="195" t="str">
        <f t="shared" si="2"/>
        <v/>
      </c>
      <c r="V72" s="195" t="str">
        <f t="shared" si="3"/>
        <v/>
      </c>
      <c r="W72" s="195" t="s">
        <v>2479</v>
      </c>
      <c r="X72" s="195"/>
      <c r="Y72" s="71"/>
    </row>
    <row r="73" spans="1:25" x14ac:dyDescent="0.25">
      <c r="A73" s="155">
        <v>250</v>
      </c>
      <c r="B73" s="210">
        <v>0.53</v>
      </c>
      <c r="C73" s="209">
        <v>405</v>
      </c>
      <c r="D73" s="155" t="s">
        <v>3494</v>
      </c>
      <c r="E73" s="208" t="s">
        <v>32</v>
      </c>
      <c r="F73" s="207" t="s">
        <v>3490</v>
      </c>
      <c r="G73" s="206" t="s">
        <v>2506</v>
      </c>
      <c r="H73" s="205"/>
      <c r="I73" s="204">
        <v>213.3</v>
      </c>
      <c r="J73" s="203">
        <v>2</v>
      </c>
      <c r="K73" s="202"/>
      <c r="L73" s="201">
        <v>0</v>
      </c>
      <c r="M73" s="201">
        <v>104</v>
      </c>
      <c r="N73" s="200"/>
      <c r="O73" s="199" t="str">
        <f t="shared" si="0"/>
        <v/>
      </c>
      <c r="P73" s="199" t="str">
        <f t="shared" si="1"/>
        <v/>
      </c>
      <c r="Q73" s="198" t="s">
        <v>2475</v>
      </c>
      <c r="R73" s="197" t="s">
        <v>16</v>
      </c>
      <c r="S73" s="195" t="s">
        <v>2617</v>
      </c>
      <c r="T73" s="196" t="s">
        <v>2465</v>
      </c>
      <c r="U73" s="195" t="str">
        <f t="shared" si="2"/>
        <v/>
      </c>
      <c r="V73" s="195" t="str">
        <f t="shared" si="3"/>
        <v/>
      </c>
      <c r="W73" s="195" t="s">
        <v>2505</v>
      </c>
      <c r="X73" s="195"/>
      <c r="Y73" s="71"/>
    </row>
    <row r="74" spans="1:25" x14ac:dyDescent="0.25">
      <c r="A74" s="155">
        <v>251</v>
      </c>
      <c r="B74" s="210">
        <v>0.6</v>
      </c>
      <c r="C74" s="209">
        <v>515</v>
      </c>
      <c r="D74" s="155" t="s">
        <v>3493</v>
      </c>
      <c r="E74" s="208" t="s">
        <v>32</v>
      </c>
      <c r="F74" s="207" t="s">
        <v>3490</v>
      </c>
      <c r="G74" s="206" t="s">
        <v>2486</v>
      </c>
      <c r="H74" s="205"/>
      <c r="I74" s="204">
        <v>239</v>
      </c>
      <c r="J74" s="203">
        <v>2</v>
      </c>
      <c r="K74" s="202"/>
      <c r="L74" s="201">
        <v>0</v>
      </c>
      <c r="M74" s="201">
        <v>104</v>
      </c>
      <c r="N74" s="200"/>
      <c r="O74" s="199" t="str">
        <f t="shared" si="0"/>
        <v/>
      </c>
      <c r="P74" s="199" t="str">
        <f t="shared" si="1"/>
        <v/>
      </c>
      <c r="Q74" s="198" t="s">
        <v>2475</v>
      </c>
      <c r="R74" s="197" t="s">
        <v>16</v>
      </c>
      <c r="S74" s="195" t="s">
        <v>2617</v>
      </c>
      <c r="T74" s="196" t="s">
        <v>2465</v>
      </c>
      <c r="U74" s="195" t="str">
        <f t="shared" si="2"/>
        <v/>
      </c>
      <c r="V74" s="195" t="str">
        <f t="shared" si="3"/>
        <v/>
      </c>
      <c r="W74" s="195" t="s">
        <v>2485</v>
      </c>
      <c r="X74" s="195"/>
      <c r="Y74" s="71"/>
    </row>
    <row r="75" spans="1:25" x14ac:dyDescent="0.25">
      <c r="A75" s="155">
        <v>253</v>
      </c>
      <c r="B75" s="210">
        <v>1.25</v>
      </c>
      <c r="C75" s="209">
        <v>1050</v>
      </c>
      <c r="D75" s="155" t="s">
        <v>3492</v>
      </c>
      <c r="E75" s="208" t="s">
        <v>32</v>
      </c>
      <c r="F75" s="207" t="s">
        <v>3490</v>
      </c>
      <c r="G75" s="206" t="s">
        <v>2480</v>
      </c>
      <c r="H75" s="205"/>
      <c r="I75" s="204">
        <v>355.5</v>
      </c>
      <c r="J75" s="203">
        <v>2</v>
      </c>
      <c r="K75" s="202"/>
      <c r="L75" s="201">
        <v>0</v>
      </c>
      <c r="M75" s="201">
        <v>26</v>
      </c>
      <c r="N75" s="200"/>
      <c r="O75" s="199" t="str">
        <f t="shared" si="0"/>
        <v/>
      </c>
      <c r="P75" s="199" t="str">
        <f t="shared" si="1"/>
        <v/>
      </c>
      <c r="Q75" s="198" t="s">
        <v>2475</v>
      </c>
      <c r="R75" s="197" t="s">
        <v>16</v>
      </c>
      <c r="S75" s="195" t="s">
        <v>2617</v>
      </c>
      <c r="T75" s="196" t="s">
        <v>2465</v>
      </c>
      <c r="U75" s="195" t="str">
        <f t="shared" si="2"/>
        <v/>
      </c>
      <c r="V75" s="195" t="str">
        <f t="shared" si="3"/>
        <v/>
      </c>
      <c r="W75" s="195" t="s">
        <v>2479</v>
      </c>
      <c r="X75" s="195"/>
      <c r="Y75" s="71"/>
    </row>
    <row r="76" spans="1:25" x14ac:dyDescent="0.25">
      <c r="A76" s="155">
        <v>255</v>
      </c>
      <c r="B76" s="210">
        <v>2.9</v>
      </c>
      <c r="C76" s="209">
        <v>2500</v>
      </c>
      <c r="D76" s="155" t="s">
        <v>3491</v>
      </c>
      <c r="E76" s="208" t="s">
        <v>32</v>
      </c>
      <c r="F76" s="207" t="s">
        <v>3490</v>
      </c>
      <c r="G76" s="206" t="s">
        <v>2469</v>
      </c>
      <c r="H76" s="205"/>
      <c r="I76" s="204">
        <v>455</v>
      </c>
      <c r="J76" s="203">
        <v>2</v>
      </c>
      <c r="K76" s="202"/>
      <c r="L76" s="201">
        <v>0</v>
      </c>
      <c r="M76" s="201">
        <v>1</v>
      </c>
      <c r="N76" s="200"/>
      <c r="O76" s="199" t="str">
        <f t="shared" ref="O76:O139" si="4">IF(N76="","",I76-($O$10*I76))</f>
        <v/>
      </c>
      <c r="P76" s="199" t="str">
        <f t="shared" ref="P76:P139" si="5">IF(N76&lt;&gt;0,SUM(N76*J76, O76*N76),"")</f>
        <v/>
      </c>
      <c r="Q76" s="198" t="s">
        <v>2475</v>
      </c>
      <c r="R76" s="197" t="s">
        <v>16</v>
      </c>
      <c r="S76" s="195" t="s">
        <v>2617</v>
      </c>
      <c r="T76" s="196" t="s">
        <v>2465</v>
      </c>
      <c r="U76" s="195" t="str">
        <f t="shared" ref="U76:U139" si="6">IF(N76&gt;0,N76*B76,"")</f>
        <v/>
      </c>
      <c r="V76" s="195" t="str">
        <f t="shared" ref="V76:V139" si="7">IF(N76&gt;0,N76*C76,"")</f>
        <v/>
      </c>
      <c r="W76" s="195" t="s">
        <v>2464</v>
      </c>
      <c r="X76" s="195"/>
      <c r="Y76" s="71"/>
    </row>
    <row r="77" spans="1:25" x14ac:dyDescent="0.25">
      <c r="A77" s="155">
        <v>261</v>
      </c>
      <c r="B77" s="210">
        <v>0.53</v>
      </c>
      <c r="C77" s="209">
        <v>405</v>
      </c>
      <c r="D77" s="155" t="s">
        <v>3489</v>
      </c>
      <c r="E77" s="208" t="s">
        <v>35</v>
      </c>
      <c r="F77" s="207" t="s">
        <v>3480</v>
      </c>
      <c r="G77" s="206" t="s">
        <v>2506</v>
      </c>
      <c r="H77" s="205" t="s">
        <v>2671</v>
      </c>
      <c r="I77" s="204">
        <v>217.75</v>
      </c>
      <c r="J77" s="203">
        <v>2</v>
      </c>
      <c r="K77" s="202"/>
      <c r="L77" s="201">
        <v>0</v>
      </c>
      <c r="M77" s="201">
        <v>32</v>
      </c>
      <c r="N77" s="200"/>
      <c r="O77" s="199" t="str">
        <f t="shared" si="4"/>
        <v/>
      </c>
      <c r="P77" s="199" t="str">
        <f t="shared" si="5"/>
        <v/>
      </c>
      <c r="Q77" s="198" t="s">
        <v>2713</v>
      </c>
      <c r="R77" s="197" t="s">
        <v>20</v>
      </c>
      <c r="S77" s="195" t="s">
        <v>2669</v>
      </c>
      <c r="T77" s="196" t="s">
        <v>2465</v>
      </c>
      <c r="U77" s="195" t="str">
        <f t="shared" si="6"/>
        <v/>
      </c>
      <c r="V77" s="195" t="str">
        <f t="shared" si="7"/>
        <v/>
      </c>
      <c r="W77" s="195" t="s">
        <v>2505</v>
      </c>
      <c r="X77" s="195"/>
      <c r="Y77" s="71"/>
    </row>
    <row r="78" spans="1:25" x14ac:dyDescent="0.25">
      <c r="A78" s="155">
        <v>262</v>
      </c>
      <c r="B78" s="210">
        <v>0.53</v>
      </c>
      <c r="C78" s="209">
        <v>405</v>
      </c>
      <c r="D78" s="155" t="s">
        <v>3488</v>
      </c>
      <c r="E78" s="208" t="s">
        <v>35</v>
      </c>
      <c r="F78" s="207" t="s">
        <v>3480</v>
      </c>
      <c r="G78" s="206" t="s">
        <v>2506</v>
      </c>
      <c r="H78" s="205"/>
      <c r="I78" s="204">
        <v>217.75</v>
      </c>
      <c r="J78" s="203">
        <v>2</v>
      </c>
      <c r="K78" s="202"/>
      <c r="L78" s="201">
        <v>0</v>
      </c>
      <c r="M78" s="201">
        <v>110</v>
      </c>
      <c r="N78" s="200"/>
      <c r="O78" s="199" t="str">
        <f t="shared" si="4"/>
        <v/>
      </c>
      <c r="P78" s="199" t="str">
        <f t="shared" si="5"/>
        <v/>
      </c>
      <c r="Q78" s="198" t="s">
        <v>2489</v>
      </c>
      <c r="R78" s="197" t="s">
        <v>20</v>
      </c>
      <c r="S78" s="195" t="s">
        <v>2669</v>
      </c>
      <c r="T78" s="196" t="s">
        <v>2465</v>
      </c>
      <c r="U78" s="195" t="str">
        <f t="shared" si="6"/>
        <v/>
      </c>
      <c r="V78" s="195" t="str">
        <f t="shared" si="7"/>
        <v/>
      </c>
      <c r="W78" s="195" t="s">
        <v>2505</v>
      </c>
      <c r="X78" s="195"/>
      <c r="Y78" s="71"/>
    </row>
    <row r="79" spans="1:25" x14ac:dyDescent="0.25">
      <c r="A79" s="155">
        <v>267</v>
      </c>
      <c r="B79" s="210">
        <v>1.25</v>
      </c>
      <c r="C79" s="209">
        <v>1050</v>
      </c>
      <c r="D79" s="155" t="s">
        <v>3487</v>
      </c>
      <c r="E79" s="208" t="s">
        <v>35</v>
      </c>
      <c r="F79" s="207" t="s">
        <v>3480</v>
      </c>
      <c r="G79" s="206" t="s">
        <v>2480</v>
      </c>
      <c r="H79" s="205" t="s">
        <v>2671</v>
      </c>
      <c r="I79" s="204">
        <v>401.65</v>
      </c>
      <c r="J79" s="203">
        <v>2</v>
      </c>
      <c r="K79" s="202"/>
      <c r="L79" s="201">
        <v>0</v>
      </c>
      <c r="M79" s="201">
        <v>1</v>
      </c>
      <c r="N79" s="200"/>
      <c r="O79" s="199" t="str">
        <f t="shared" si="4"/>
        <v/>
      </c>
      <c r="P79" s="199" t="str">
        <f t="shared" si="5"/>
        <v/>
      </c>
      <c r="Q79" s="198" t="s">
        <v>2713</v>
      </c>
      <c r="R79" s="197" t="s">
        <v>20</v>
      </c>
      <c r="S79" s="195" t="s">
        <v>2669</v>
      </c>
      <c r="T79" s="196" t="s">
        <v>2465</v>
      </c>
      <c r="U79" s="195" t="str">
        <f t="shared" si="6"/>
        <v/>
      </c>
      <c r="V79" s="195" t="str">
        <f t="shared" si="7"/>
        <v/>
      </c>
      <c r="W79" s="195" t="s">
        <v>2479</v>
      </c>
      <c r="X79" s="195"/>
      <c r="Y79" s="71"/>
    </row>
    <row r="80" spans="1:25" x14ac:dyDescent="0.25">
      <c r="A80" s="155">
        <v>268</v>
      </c>
      <c r="B80" s="210">
        <v>1.25</v>
      </c>
      <c r="C80" s="209">
        <v>1050</v>
      </c>
      <c r="D80" s="155" t="s">
        <v>3486</v>
      </c>
      <c r="E80" s="208" t="s">
        <v>35</v>
      </c>
      <c r="F80" s="207" t="s">
        <v>3480</v>
      </c>
      <c r="G80" s="206" t="s">
        <v>2480</v>
      </c>
      <c r="H80" s="205"/>
      <c r="I80" s="204">
        <v>401.65</v>
      </c>
      <c r="J80" s="203">
        <v>2</v>
      </c>
      <c r="K80" s="202"/>
      <c r="L80" s="201">
        <v>0</v>
      </c>
      <c r="M80" s="201">
        <v>26</v>
      </c>
      <c r="N80" s="200"/>
      <c r="O80" s="199" t="str">
        <f t="shared" si="4"/>
        <v/>
      </c>
      <c r="P80" s="199" t="str">
        <f t="shared" si="5"/>
        <v/>
      </c>
      <c r="Q80" s="198" t="s">
        <v>2489</v>
      </c>
      <c r="R80" s="197" t="s">
        <v>20</v>
      </c>
      <c r="S80" s="195" t="s">
        <v>2669</v>
      </c>
      <c r="T80" s="196" t="s">
        <v>2465</v>
      </c>
      <c r="U80" s="195" t="str">
        <f t="shared" si="6"/>
        <v/>
      </c>
      <c r="V80" s="195" t="str">
        <f t="shared" si="7"/>
        <v/>
      </c>
      <c r="W80" s="195" t="s">
        <v>2479</v>
      </c>
      <c r="X80" s="195"/>
      <c r="Y80" s="71"/>
    </row>
    <row r="81" spans="1:25" x14ac:dyDescent="0.25">
      <c r="A81" s="155">
        <v>269</v>
      </c>
      <c r="B81" s="210">
        <v>2.5</v>
      </c>
      <c r="C81" s="209">
        <v>1550</v>
      </c>
      <c r="D81" s="155" t="s">
        <v>3485</v>
      </c>
      <c r="E81" s="208" t="s">
        <v>35</v>
      </c>
      <c r="F81" s="207" t="s">
        <v>3480</v>
      </c>
      <c r="G81" s="206" t="s">
        <v>2473</v>
      </c>
      <c r="H81" s="205" t="s">
        <v>2671</v>
      </c>
      <c r="I81" s="204">
        <v>486.95</v>
      </c>
      <c r="J81" s="203">
        <v>2</v>
      </c>
      <c r="K81" s="202"/>
      <c r="L81" s="201">
        <v>0</v>
      </c>
      <c r="M81" s="201">
        <v>5</v>
      </c>
      <c r="N81" s="200"/>
      <c r="O81" s="199" t="str">
        <f t="shared" si="4"/>
        <v/>
      </c>
      <c r="P81" s="199" t="str">
        <f t="shared" si="5"/>
        <v/>
      </c>
      <c r="Q81" s="198" t="s">
        <v>2713</v>
      </c>
      <c r="R81" s="197" t="s">
        <v>20</v>
      </c>
      <c r="S81" s="195" t="s">
        <v>2669</v>
      </c>
      <c r="T81" s="196" t="s">
        <v>2465</v>
      </c>
      <c r="U81" s="195" t="str">
        <f t="shared" si="6"/>
        <v/>
      </c>
      <c r="V81" s="195" t="str">
        <f t="shared" si="7"/>
        <v/>
      </c>
      <c r="W81" s="195" t="s">
        <v>2472</v>
      </c>
      <c r="X81" s="195"/>
      <c r="Y81" s="71"/>
    </row>
    <row r="82" spans="1:25" x14ac:dyDescent="0.25">
      <c r="A82" s="155">
        <v>270</v>
      </c>
      <c r="B82" s="210">
        <v>2.5</v>
      </c>
      <c r="C82" s="209">
        <v>1550</v>
      </c>
      <c r="D82" s="155" t="s">
        <v>3484</v>
      </c>
      <c r="E82" s="208" t="s">
        <v>35</v>
      </c>
      <c r="F82" s="207" t="s">
        <v>3480</v>
      </c>
      <c r="G82" s="206" t="s">
        <v>2473</v>
      </c>
      <c r="H82" s="205"/>
      <c r="I82" s="204">
        <v>486.95</v>
      </c>
      <c r="J82" s="203">
        <v>2</v>
      </c>
      <c r="K82" s="202"/>
      <c r="L82" s="201">
        <v>0</v>
      </c>
      <c r="M82" s="201">
        <v>14</v>
      </c>
      <c r="N82" s="200"/>
      <c r="O82" s="199" t="str">
        <f t="shared" si="4"/>
        <v/>
      </c>
      <c r="P82" s="199" t="str">
        <f t="shared" si="5"/>
        <v/>
      </c>
      <c r="Q82" s="198" t="s">
        <v>2489</v>
      </c>
      <c r="R82" s="197" t="s">
        <v>20</v>
      </c>
      <c r="S82" s="195" t="s">
        <v>2669</v>
      </c>
      <c r="T82" s="196" t="s">
        <v>2465</v>
      </c>
      <c r="U82" s="195" t="str">
        <f t="shared" si="6"/>
        <v/>
      </c>
      <c r="V82" s="195" t="str">
        <f t="shared" si="7"/>
        <v/>
      </c>
      <c r="W82" s="195" t="s">
        <v>2472</v>
      </c>
      <c r="X82" s="195"/>
      <c r="Y82" s="71"/>
    </row>
    <row r="83" spans="1:25" x14ac:dyDescent="0.25">
      <c r="A83" s="155">
        <v>271</v>
      </c>
      <c r="B83" s="210">
        <v>2.9</v>
      </c>
      <c r="C83" s="209">
        <v>2500</v>
      </c>
      <c r="D83" s="155" t="s">
        <v>3483</v>
      </c>
      <c r="E83" s="208" t="s">
        <v>35</v>
      </c>
      <c r="F83" s="207" t="s">
        <v>3480</v>
      </c>
      <c r="G83" s="206" t="s">
        <v>2469</v>
      </c>
      <c r="H83" s="205" t="s">
        <v>2671</v>
      </c>
      <c r="I83" s="204">
        <v>573.29999999999995</v>
      </c>
      <c r="J83" s="203">
        <v>2</v>
      </c>
      <c r="K83" s="202"/>
      <c r="L83" s="201">
        <v>0</v>
      </c>
      <c r="M83" s="201">
        <v>3</v>
      </c>
      <c r="N83" s="200"/>
      <c r="O83" s="199" t="str">
        <f t="shared" si="4"/>
        <v/>
      </c>
      <c r="P83" s="199" t="str">
        <f t="shared" si="5"/>
        <v/>
      </c>
      <c r="Q83" s="198" t="s">
        <v>2713</v>
      </c>
      <c r="R83" s="197" t="s">
        <v>20</v>
      </c>
      <c r="S83" s="195" t="s">
        <v>2669</v>
      </c>
      <c r="T83" s="196" t="s">
        <v>2465</v>
      </c>
      <c r="U83" s="195" t="str">
        <f t="shared" si="6"/>
        <v/>
      </c>
      <c r="V83" s="195" t="str">
        <f t="shared" si="7"/>
        <v/>
      </c>
      <c r="W83" s="195" t="s">
        <v>2464</v>
      </c>
      <c r="X83" s="195"/>
      <c r="Y83" s="71"/>
    </row>
    <row r="84" spans="1:25" x14ac:dyDescent="0.25">
      <c r="A84" s="155">
        <v>272</v>
      </c>
      <c r="B84" s="210">
        <v>2.9</v>
      </c>
      <c r="C84" s="209">
        <v>2500</v>
      </c>
      <c r="D84" s="155" t="s">
        <v>3482</v>
      </c>
      <c r="E84" s="208" t="s">
        <v>35</v>
      </c>
      <c r="F84" s="207" t="s">
        <v>3480</v>
      </c>
      <c r="G84" s="206" t="s">
        <v>2469</v>
      </c>
      <c r="H84" s="205"/>
      <c r="I84" s="204">
        <v>573.29999999999995</v>
      </c>
      <c r="J84" s="203">
        <v>2</v>
      </c>
      <c r="K84" s="202"/>
      <c r="L84" s="201">
        <v>0</v>
      </c>
      <c r="M84" s="201">
        <v>2</v>
      </c>
      <c r="N84" s="200"/>
      <c r="O84" s="199" t="str">
        <f t="shared" si="4"/>
        <v/>
      </c>
      <c r="P84" s="199" t="str">
        <f t="shared" si="5"/>
        <v/>
      </c>
      <c r="Q84" s="198" t="s">
        <v>2489</v>
      </c>
      <c r="R84" s="197" t="s">
        <v>20</v>
      </c>
      <c r="S84" s="195" t="s">
        <v>2669</v>
      </c>
      <c r="T84" s="196" t="s">
        <v>2465</v>
      </c>
      <c r="U84" s="195" t="str">
        <f t="shared" si="6"/>
        <v/>
      </c>
      <c r="V84" s="195" t="str">
        <f t="shared" si="7"/>
        <v/>
      </c>
      <c r="W84" s="195" t="s">
        <v>2464</v>
      </c>
      <c r="X84" s="195"/>
      <c r="Y84" s="71"/>
    </row>
    <row r="85" spans="1:25" x14ac:dyDescent="0.25">
      <c r="A85" s="155">
        <v>273</v>
      </c>
      <c r="B85" s="210">
        <v>3</v>
      </c>
      <c r="C85" s="209">
        <v>2700</v>
      </c>
      <c r="D85" s="155" t="s">
        <v>3481</v>
      </c>
      <c r="E85" s="208" t="s">
        <v>35</v>
      </c>
      <c r="F85" s="207" t="s">
        <v>3480</v>
      </c>
      <c r="G85" s="206" t="s">
        <v>2493</v>
      </c>
      <c r="H85" s="205" t="s">
        <v>2671</v>
      </c>
      <c r="I85" s="204">
        <v>671.1</v>
      </c>
      <c r="J85" s="203">
        <v>2</v>
      </c>
      <c r="K85" s="202"/>
      <c r="L85" s="201">
        <v>0</v>
      </c>
      <c r="M85" s="201">
        <v>2</v>
      </c>
      <c r="N85" s="200"/>
      <c r="O85" s="199" t="str">
        <f t="shared" si="4"/>
        <v/>
      </c>
      <c r="P85" s="199" t="str">
        <f t="shared" si="5"/>
        <v/>
      </c>
      <c r="Q85" s="198" t="s">
        <v>2713</v>
      </c>
      <c r="R85" s="197" t="s">
        <v>20</v>
      </c>
      <c r="S85" s="195" t="s">
        <v>2669</v>
      </c>
      <c r="T85" s="196" t="s">
        <v>2465</v>
      </c>
      <c r="U85" s="195" t="str">
        <f t="shared" si="6"/>
        <v/>
      </c>
      <c r="V85" s="195" t="str">
        <f t="shared" si="7"/>
        <v/>
      </c>
      <c r="W85" s="195" t="s">
        <v>2488</v>
      </c>
      <c r="X85" s="195"/>
      <c r="Y85" s="71"/>
    </row>
    <row r="86" spans="1:25" x14ac:dyDescent="0.25">
      <c r="A86" s="155">
        <v>279</v>
      </c>
      <c r="B86" s="210">
        <v>0.53</v>
      </c>
      <c r="C86" s="209">
        <v>405</v>
      </c>
      <c r="D86" s="155" t="s">
        <v>3479</v>
      </c>
      <c r="E86" s="208" t="s">
        <v>3475</v>
      </c>
      <c r="F86" s="207" t="s">
        <v>3474</v>
      </c>
      <c r="G86" s="206" t="s">
        <v>2506</v>
      </c>
      <c r="H86" s="205"/>
      <c r="I86" s="204">
        <v>211.35</v>
      </c>
      <c r="J86" s="203">
        <v>0.5</v>
      </c>
      <c r="K86" s="202"/>
      <c r="L86" s="201">
        <v>0</v>
      </c>
      <c r="M86" s="201">
        <v>7</v>
      </c>
      <c r="N86" s="200"/>
      <c r="O86" s="199" t="str">
        <f t="shared" si="4"/>
        <v/>
      </c>
      <c r="P86" s="199" t="str">
        <f t="shared" si="5"/>
        <v/>
      </c>
      <c r="Q86" s="198" t="s">
        <v>2475</v>
      </c>
      <c r="R86" s="197" t="s">
        <v>20</v>
      </c>
      <c r="S86" s="195" t="s">
        <v>2497</v>
      </c>
      <c r="T86" s="196" t="s">
        <v>2465</v>
      </c>
      <c r="U86" s="195" t="str">
        <f t="shared" si="6"/>
        <v/>
      </c>
      <c r="V86" s="195" t="str">
        <f t="shared" si="7"/>
        <v/>
      </c>
      <c r="W86" s="195" t="s">
        <v>2505</v>
      </c>
      <c r="X86" s="195"/>
      <c r="Y86" s="71"/>
    </row>
    <row r="87" spans="1:25" x14ac:dyDescent="0.25">
      <c r="A87" s="155">
        <v>280</v>
      </c>
      <c r="B87" s="210">
        <v>0.6</v>
      </c>
      <c r="C87" s="209">
        <v>515</v>
      </c>
      <c r="D87" s="155" t="s">
        <v>3478</v>
      </c>
      <c r="E87" s="208" t="s">
        <v>3475</v>
      </c>
      <c r="F87" s="207" t="s">
        <v>3474</v>
      </c>
      <c r="G87" s="206" t="s">
        <v>2486</v>
      </c>
      <c r="H87" s="205"/>
      <c r="I87" s="204">
        <v>253.9</v>
      </c>
      <c r="J87" s="203">
        <v>0.5</v>
      </c>
      <c r="K87" s="202"/>
      <c r="L87" s="201">
        <v>0</v>
      </c>
      <c r="M87" s="201">
        <v>41</v>
      </c>
      <c r="N87" s="200"/>
      <c r="O87" s="199" t="str">
        <f t="shared" si="4"/>
        <v/>
      </c>
      <c r="P87" s="199" t="str">
        <f t="shared" si="5"/>
        <v/>
      </c>
      <c r="Q87" s="198" t="s">
        <v>2475</v>
      </c>
      <c r="R87" s="197" t="s">
        <v>20</v>
      </c>
      <c r="S87" s="195" t="s">
        <v>2497</v>
      </c>
      <c r="T87" s="196" t="s">
        <v>2465</v>
      </c>
      <c r="U87" s="195" t="str">
        <f t="shared" si="6"/>
        <v/>
      </c>
      <c r="V87" s="195" t="str">
        <f t="shared" si="7"/>
        <v/>
      </c>
      <c r="W87" s="195" t="s">
        <v>2485</v>
      </c>
      <c r="X87" s="195"/>
      <c r="Y87" s="71"/>
    </row>
    <row r="88" spans="1:25" x14ac:dyDescent="0.25">
      <c r="A88" s="155">
        <v>281</v>
      </c>
      <c r="B88" s="210">
        <v>0.9</v>
      </c>
      <c r="C88" s="209">
        <v>715</v>
      </c>
      <c r="D88" s="155" t="s">
        <v>3477</v>
      </c>
      <c r="E88" s="208" t="s">
        <v>3475</v>
      </c>
      <c r="F88" s="207" t="s">
        <v>3474</v>
      </c>
      <c r="G88" s="206" t="s">
        <v>2483</v>
      </c>
      <c r="H88" s="205"/>
      <c r="I88" s="204">
        <v>315.3</v>
      </c>
      <c r="J88" s="203">
        <v>0.5</v>
      </c>
      <c r="K88" s="202"/>
      <c r="L88" s="201">
        <v>0</v>
      </c>
      <c r="M88" s="201">
        <v>15</v>
      </c>
      <c r="N88" s="200"/>
      <c r="O88" s="199" t="str">
        <f t="shared" si="4"/>
        <v/>
      </c>
      <c r="P88" s="199" t="str">
        <f t="shared" si="5"/>
        <v/>
      </c>
      <c r="Q88" s="198" t="s">
        <v>2475</v>
      </c>
      <c r="R88" s="197" t="s">
        <v>20</v>
      </c>
      <c r="S88" s="195" t="s">
        <v>2497</v>
      </c>
      <c r="T88" s="196" t="s">
        <v>2465</v>
      </c>
      <c r="U88" s="195" t="str">
        <f t="shared" si="6"/>
        <v/>
      </c>
      <c r="V88" s="195" t="str">
        <f t="shared" si="7"/>
        <v/>
      </c>
      <c r="W88" s="195" t="s">
        <v>2482</v>
      </c>
      <c r="X88" s="195"/>
      <c r="Y88" s="71"/>
    </row>
    <row r="89" spans="1:25" x14ac:dyDescent="0.25">
      <c r="A89" s="155">
        <v>282</v>
      </c>
      <c r="B89" s="210">
        <v>1.25</v>
      </c>
      <c r="C89" s="209">
        <v>1050</v>
      </c>
      <c r="D89" s="155" t="s">
        <v>3476</v>
      </c>
      <c r="E89" s="208" t="s">
        <v>3475</v>
      </c>
      <c r="F89" s="207" t="s">
        <v>3474</v>
      </c>
      <c r="G89" s="206" t="s">
        <v>2480</v>
      </c>
      <c r="H89" s="205"/>
      <c r="I89" s="204">
        <v>382.95</v>
      </c>
      <c r="J89" s="203">
        <v>0.5</v>
      </c>
      <c r="K89" s="202"/>
      <c r="L89" s="201">
        <v>0</v>
      </c>
      <c r="M89" s="201">
        <v>13</v>
      </c>
      <c r="N89" s="200"/>
      <c r="O89" s="199" t="str">
        <f t="shared" si="4"/>
        <v/>
      </c>
      <c r="P89" s="199" t="str">
        <f t="shared" si="5"/>
        <v/>
      </c>
      <c r="Q89" s="198" t="s">
        <v>2475</v>
      </c>
      <c r="R89" s="197" t="s">
        <v>20</v>
      </c>
      <c r="S89" s="195" t="s">
        <v>2497</v>
      </c>
      <c r="T89" s="196" t="s">
        <v>2465</v>
      </c>
      <c r="U89" s="195" t="str">
        <f t="shared" si="6"/>
        <v/>
      </c>
      <c r="V89" s="195" t="str">
        <f t="shared" si="7"/>
        <v/>
      </c>
      <c r="W89" s="195" t="s">
        <v>2479</v>
      </c>
      <c r="X89" s="195"/>
      <c r="Y89" s="71"/>
    </row>
    <row r="90" spans="1:25" x14ac:dyDescent="0.25">
      <c r="A90" s="155">
        <v>288</v>
      </c>
      <c r="B90" s="210">
        <v>0.53</v>
      </c>
      <c r="C90" s="209">
        <v>405</v>
      </c>
      <c r="D90" s="155" t="s">
        <v>3473</v>
      </c>
      <c r="E90" s="208" t="s">
        <v>30</v>
      </c>
      <c r="F90" s="207" t="s">
        <v>3467</v>
      </c>
      <c r="G90" s="206" t="s">
        <v>2506</v>
      </c>
      <c r="H90" s="205"/>
      <c r="I90" s="204">
        <v>196.55</v>
      </c>
      <c r="J90" s="203">
        <v>0.5</v>
      </c>
      <c r="K90" s="202"/>
      <c r="L90" s="201">
        <v>0</v>
      </c>
      <c r="M90" s="201">
        <v>74</v>
      </c>
      <c r="N90" s="200"/>
      <c r="O90" s="199" t="str">
        <f t="shared" si="4"/>
        <v/>
      </c>
      <c r="P90" s="199" t="str">
        <f t="shared" si="5"/>
        <v/>
      </c>
      <c r="Q90" s="198" t="s">
        <v>2508</v>
      </c>
      <c r="R90" s="197" t="s">
        <v>16</v>
      </c>
      <c r="S90" s="195" t="s">
        <v>2572</v>
      </c>
      <c r="T90" s="196" t="s">
        <v>2465</v>
      </c>
      <c r="U90" s="195" t="str">
        <f t="shared" si="6"/>
        <v/>
      </c>
      <c r="V90" s="195" t="str">
        <f t="shared" si="7"/>
        <v/>
      </c>
      <c r="W90" s="195" t="s">
        <v>2505</v>
      </c>
      <c r="X90" s="195"/>
      <c r="Y90" s="71"/>
    </row>
    <row r="91" spans="1:25" x14ac:dyDescent="0.25">
      <c r="A91" s="155">
        <v>289</v>
      </c>
      <c r="B91" s="210">
        <v>0.6</v>
      </c>
      <c r="C91" s="209">
        <v>515</v>
      </c>
      <c r="D91" s="155" t="s">
        <v>3472</v>
      </c>
      <c r="E91" s="208" t="s">
        <v>30</v>
      </c>
      <c r="F91" s="207" t="s">
        <v>3467</v>
      </c>
      <c r="G91" s="206" t="s">
        <v>2486</v>
      </c>
      <c r="H91" s="205"/>
      <c r="I91" s="204">
        <v>237.05</v>
      </c>
      <c r="J91" s="203">
        <v>0.5</v>
      </c>
      <c r="K91" s="202"/>
      <c r="L91" s="201">
        <v>0</v>
      </c>
      <c r="M91" s="201">
        <v>2</v>
      </c>
      <c r="N91" s="200"/>
      <c r="O91" s="199" t="str">
        <f t="shared" si="4"/>
        <v/>
      </c>
      <c r="P91" s="199" t="str">
        <f t="shared" si="5"/>
        <v/>
      </c>
      <c r="Q91" s="198" t="s">
        <v>2508</v>
      </c>
      <c r="R91" s="197" t="s">
        <v>16</v>
      </c>
      <c r="S91" s="195" t="s">
        <v>2572</v>
      </c>
      <c r="T91" s="196" t="s">
        <v>2465</v>
      </c>
      <c r="U91" s="195" t="str">
        <f t="shared" si="6"/>
        <v/>
      </c>
      <c r="V91" s="195" t="str">
        <f t="shared" si="7"/>
        <v/>
      </c>
      <c r="W91" s="195" t="s">
        <v>2485</v>
      </c>
      <c r="X91" s="195"/>
      <c r="Y91" s="71"/>
    </row>
    <row r="92" spans="1:25" x14ac:dyDescent="0.25">
      <c r="A92" s="155">
        <v>290</v>
      </c>
      <c r="B92" s="210">
        <v>0.9</v>
      </c>
      <c r="C92" s="209">
        <v>715</v>
      </c>
      <c r="D92" s="155" t="s">
        <v>3471</v>
      </c>
      <c r="E92" s="208" t="s">
        <v>30</v>
      </c>
      <c r="F92" s="207" t="s">
        <v>3467</v>
      </c>
      <c r="G92" s="206" t="s">
        <v>2483</v>
      </c>
      <c r="H92" s="205"/>
      <c r="I92" s="204">
        <v>295.89999999999998</v>
      </c>
      <c r="J92" s="203">
        <v>0.5</v>
      </c>
      <c r="K92" s="202"/>
      <c r="L92" s="201">
        <v>0</v>
      </c>
      <c r="M92" s="201">
        <v>16</v>
      </c>
      <c r="N92" s="200"/>
      <c r="O92" s="199" t="str">
        <f t="shared" si="4"/>
        <v/>
      </c>
      <c r="P92" s="199" t="str">
        <f t="shared" si="5"/>
        <v/>
      </c>
      <c r="Q92" s="198" t="s">
        <v>2508</v>
      </c>
      <c r="R92" s="197" t="s">
        <v>16</v>
      </c>
      <c r="S92" s="195" t="s">
        <v>2572</v>
      </c>
      <c r="T92" s="196" t="s">
        <v>2465</v>
      </c>
      <c r="U92" s="195" t="str">
        <f t="shared" si="6"/>
        <v/>
      </c>
      <c r="V92" s="195" t="str">
        <f t="shared" si="7"/>
        <v/>
      </c>
      <c r="W92" s="195" t="s">
        <v>2482</v>
      </c>
      <c r="X92" s="195"/>
      <c r="Y92" s="71"/>
    </row>
    <row r="93" spans="1:25" x14ac:dyDescent="0.25">
      <c r="A93" s="155">
        <v>291</v>
      </c>
      <c r="B93" s="210">
        <v>1.25</v>
      </c>
      <c r="C93" s="209">
        <v>1050</v>
      </c>
      <c r="D93" s="155" t="s">
        <v>3470</v>
      </c>
      <c r="E93" s="208" t="s">
        <v>30</v>
      </c>
      <c r="F93" s="207" t="s">
        <v>3467</v>
      </c>
      <c r="G93" s="206" t="s">
        <v>2480</v>
      </c>
      <c r="H93" s="205"/>
      <c r="I93" s="204">
        <v>357.25</v>
      </c>
      <c r="J93" s="203">
        <v>0.5</v>
      </c>
      <c r="K93" s="202"/>
      <c r="L93" s="201">
        <v>9</v>
      </c>
      <c r="M93" s="201">
        <v>3</v>
      </c>
      <c r="N93" s="200"/>
      <c r="O93" s="199" t="str">
        <f t="shared" si="4"/>
        <v/>
      </c>
      <c r="P93" s="199" t="str">
        <f t="shared" si="5"/>
        <v/>
      </c>
      <c r="Q93" s="198" t="s">
        <v>2508</v>
      </c>
      <c r="R93" s="197" t="s">
        <v>16</v>
      </c>
      <c r="S93" s="195" t="s">
        <v>2572</v>
      </c>
      <c r="T93" s="196" t="s">
        <v>2465</v>
      </c>
      <c r="U93" s="195" t="str">
        <f t="shared" si="6"/>
        <v/>
      </c>
      <c r="V93" s="195" t="str">
        <f t="shared" si="7"/>
        <v/>
      </c>
      <c r="W93" s="195" t="s">
        <v>2479</v>
      </c>
      <c r="X93" s="195"/>
      <c r="Y93" s="71"/>
    </row>
    <row r="94" spans="1:25" x14ac:dyDescent="0.25">
      <c r="A94" s="155">
        <v>292</v>
      </c>
      <c r="B94" s="210">
        <v>2.5</v>
      </c>
      <c r="C94" s="209">
        <v>1550</v>
      </c>
      <c r="D94" s="155" t="s">
        <v>3469</v>
      </c>
      <c r="E94" s="208" t="s">
        <v>30</v>
      </c>
      <c r="F94" s="207" t="s">
        <v>3467</v>
      </c>
      <c r="G94" s="206" t="s">
        <v>2473</v>
      </c>
      <c r="H94" s="205"/>
      <c r="I94" s="204">
        <v>456</v>
      </c>
      <c r="J94" s="203">
        <v>0.5</v>
      </c>
      <c r="K94" s="202"/>
      <c r="L94" s="201">
        <v>0</v>
      </c>
      <c r="M94" s="201">
        <v>8</v>
      </c>
      <c r="N94" s="200"/>
      <c r="O94" s="199" t="str">
        <f t="shared" si="4"/>
        <v/>
      </c>
      <c r="P94" s="199" t="str">
        <f t="shared" si="5"/>
        <v/>
      </c>
      <c r="Q94" s="198" t="s">
        <v>2508</v>
      </c>
      <c r="R94" s="197" t="s">
        <v>16</v>
      </c>
      <c r="S94" s="195" t="s">
        <v>2572</v>
      </c>
      <c r="T94" s="196" t="s">
        <v>2465</v>
      </c>
      <c r="U94" s="195" t="str">
        <f t="shared" si="6"/>
        <v/>
      </c>
      <c r="V94" s="195" t="str">
        <f t="shared" si="7"/>
        <v/>
      </c>
      <c r="W94" s="195" t="s">
        <v>2472</v>
      </c>
      <c r="X94" s="195"/>
      <c r="Y94" s="71"/>
    </row>
    <row r="95" spans="1:25" x14ac:dyDescent="0.25">
      <c r="A95" s="155">
        <v>293</v>
      </c>
      <c r="B95" s="210">
        <v>2.9</v>
      </c>
      <c r="C95" s="209">
        <v>2500</v>
      </c>
      <c r="D95" s="155" t="s">
        <v>3468</v>
      </c>
      <c r="E95" s="208" t="s">
        <v>30</v>
      </c>
      <c r="F95" s="207" t="s">
        <v>3467</v>
      </c>
      <c r="G95" s="206" t="s">
        <v>2469</v>
      </c>
      <c r="H95" s="205"/>
      <c r="I95" s="204">
        <v>557.9</v>
      </c>
      <c r="J95" s="203">
        <v>0.5</v>
      </c>
      <c r="K95" s="202"/>
      <c r="L95" s="201">
        <v>0</v>
      </c>
      <c r="M95" s="201">
        <v>1</v>
      </c>
      <c r="N95" s="200"/>
      <c r="O95" s="199" t="str">
        <f t="shared" si="4"/>
        <v/>
      </c>
      <c r="P95" s="199" t="str">
        <f t="shared" si="5"/>
        <v/>
      </c>
      <c r="Q95" s="198" t="s">
        <v>2508</v>
      </c>
      <c r="R95" s="197" t="s">
        <v>16</v>
      </c>
      <c r="S95" s="195" t="s">
        <v>2572</v>
      </c>
      <c r="T95" s="196" t="s">
        <v>2465</v>
      </c>
      <c r="U95" s="195" t="str">
        <f t="shared" si="6"/>
        <v/>
      </c>
      <c r="V95" s="195" t="str">
        <f t="shared" si="7"/>
        <v/>
      </c>
      <c r="W95" s="195" t="s">
        <v>2464</v>
      </c>
      <c r="X95" s="195"/>
      <c r="Y95" s="71"/>
    </row>
    <row r="96" spans="1:25" x14ac:dyDescent="0.25">
      <c r="A96" s="155">
        <v>297</v>
      </c>
      <c r="B96" s="210">
        <v>0.53</v>
      </c>
      <c r="C96" s="209">
        <v>405</v>
      </c>
      <c r="D96" s="155" t="s">
        <v>3466</v>
      </c>
      <c r="E96" s="208" t="s">
        <v>140</v>
      </c>
      <c r="F96" s="207" t="s">
        <v>3463</v>
      </c>
      <c r="G96" s="206" t="s">
        <v>2506</v>
      </c>
      <c r="H96" s="205"/>
      <c r="I96" s="204">
        <v>215.05</v>
      </c>
      <c r="J96" s="211">
        <v>0</v>
      </c>
      <c r="K96" s="202"/>
      <c r="L96" s="201">
        <v>0</v>
      </c>
      <c r="M96" s="201">
        <v>3</v>
      </c>
      <c r="N96" s="200"/>
      <c r="O96" s="199" t="str">
        <f t="shared" si="4"/>
        <v/>
      </c>
      <c r="P96" s="199" t="str">
        <f t="shared" si="5"/>
        <v/>
      </c>
      <c r="Q96" s="198" t="s">
        <v>2508</v>
      </c>
      <c r="R96" s="197" t="s">
        <v>19</v>
      </c>
      <c r="S96" s="195" t="s">
        <v>2669</v>
      </c>
      <c r="T96" s="196" t="s">
        <v>2465</v>
      </c>
      <c r="U96" s="195" t="str">
        <f t="shared" si="6"/>
        <v/>
      </c>
      <c r="V96" s="195" t="str">
        <f t="shared" si="7"/>
        <v/>
      </c>
      <c r="W96" s="195" t="s">
        <v>2505</v>
      </c>
      <c r="X96" s="195"/>
      <c r="Y96" s="71"/>
    </row>
    <row r="97" spans="1:25" x14ac:dyDescent="0.25">
      <c r="A97" s="155">
        <v>298</v>
      </c>
      <c r="B97" s="210">
        <v>0.6</v>
      </c>
      <c r="C97" s="209">
        <v>515</v>
      </c>
      <c r="D97" s="155" t="s">
        <v>3465</v>
      </c>
      <c r="E97" s="208" t="s">
        <v>140</v>
      </c>
      <c r="F97" s="207" t="s">
        <v>3463</v>
      </c>
      <c r="G97" s="206" t="s">
        <v>2486</v>
      </c>
      <c r="H97" s="205"/>
      <c r="I97" s="204">
        <v>259.05</v>
      </c>
      <c r="J97" s="211">
        <v>0</v>
      </c>
      <c r="K97" s="202"/>
      <c r="L97" s="201">
        <v>0</v>
      </c>
      <c r="M97" s="201">
        <v>1</v>
      </c>
      <c r="N97" s="200"/>
      <c r="O97" s="199" t="str">
        <f t="shared" si="4"/>
        <v/>
      </c>
      <c r="P97" s="199" t="str">
        <f t="shared" si="5"/>
        <v/>
      </c>
      <c r="Q97" s="198" t="s">
        <v>2508</v>
      </c>
      <c r="R97" s="197" t="s">
        <v>19</v>
      </c>
      <c r="S97" s="195" t="s">
        <v>2669</v>
      </c>
      <c r="T97" s="196" t="s">
        <v>2465</v>
      </c>
      <c r="U97" s="195" t="str">
        <f t="shared" si="6"/>
        <v/>
      </c>
      <c r="V97" s="195" t="str">
        <f t="shared" si="7"/>
        <v/>
      </c>
      <c r="W97" s="195" t="s">
        <v>2485</v>
      </c>
      <c r="X97" s="195"/>
      <c r="Y97" s="71"/>
    </row>
    <row r="98" spans="1:25" x14ac:dyDescent="0.25">
      <c r="A98" s="155">
        <v>299</v>
      </c>
      <c r="B98" s="210">
        <v>0.9</v>
      </c>
      <c r="C98" s="209">
        <v>715</v>
      </c>
      <c r="D98" s="155" t="s">
        <v>3464</v>
      </c>
      <c r="E98" s="208" t="s">
        <v>140</v>
      </c>
      <c r="F98" s="207" t="s">
        <v>3463</v>
      </c>
      <c r="G98" s="206" t="s">
        <v>2483</v>
      </c>
      <c r="H98" s="205"/>
      <c r="I98" s="204">
        <v>319.5</v>
      </c>
      <c r="J98" s="211">
        <v>0</v>
      </c>
      <c r="K98" s="202"/>
      <c r="L98" s="201">
        <v>0</v>
      </c>
      <c r="M98" s="201">
        <v>2</v>
      </c>
      <c r="N98" s="200"/>
      <c r="O98" s="199" t="str">
        <f t="shared" si="4"/>
        <v/>
      </c>
      <c r="P98" s="199" t="str">
        <f t="shared" si="5"/>
        <v/>
      </c>
      <c r="Q98" s="198" t="s">
        <v>2508</v>
      </c>
      <c r="R98" s="197" t="s">
        <v>19</v>
      </c>
      <c r="S98" s="195" t="s">
        <v>2669</v>
      </c>
      <c r="T98" s="196" t="s">
        <v>2465</v>
      </c>
      <c r="U98" s="195" t="str">
        <f t="shared" si="6"/>
        <v/>
      </c>
      <c r="V98" s="195" t="str">
        <f t="shared" si="7"/>
        <v/>
      </c>
      <c r="W98" s="195" t="s">
        <v>2482</v>
      </c>
      <c r="X98" s="195"/>
      <c r="Y98" s="71"/>
    </row>
    <row r="99" spans="1:25" x14ac:dyDescent="0.25">
      <c r="A99" s="155">
        <v>305</v>
      </c>
      <c r="B99" s="210">
        <v>0.53</v>
      </c>
      <c r="C99" s="209">
        <v>405</v>
      </c>
      <c r="D99" s="155" t="s">
        <v>3462</v>
      </c>
      <c r="E99" s="208" t="s">
        <v>160</v>
      </c>
      <c r="F99" s="207" t="s">
        <v>3457</v>
      </c>
      <c r="G99" s="206" t="s">
        <v>2506</v>
      </c>
      <c r="H99" s="205"/>
      <c r="I99" s="204">
        <v>210</v>
      </c>
      <c r="J99" s="211">
        <v>0</v>
      </c>
      <c r="K99" s="202"/>
      <c r="L99" s="201">
        <v>0</v>
      </c>
      <c r="M99" s="201">
        <v>12</v>
      </c>
      <c r="N99" s="200"/>
      <c r="O99" s="199" t="str">
        <f t="shared" si="4"/>
        <v/>
      </c>
      <c r="P99" s="199" t="str">
        <f t="shared" si="5"/>
        <v/>
      </c>
      <c r="Q99" s="198" t="s">
        <v>2475</v>
      </c>
      <c r="R99" s="197" t="s">
        <v>33</v>
      </c>
      <c r="S99" s="195" t="s">
        <v>2497</v>
      </c>
      <c r="T99" s="196" t="s">
        <v>2465</v>
      </c>
      <c r="U99" s="195" t="str">
        <f t="shared" si="6"/>
        <v/>
      </c>
      <c r="V99" s="195" t="str">
        <f t="shared" si="7"/>
        <v/>
      </c>
      <c r="W99" s="195" t="s">
        <v>2505</v>
      </c>
      <c r="X99" s="195"/>
      <c r="Y99" s="71"/>
    </row>
    <row r="100" spans="1:25" x14ac:dyDescent="0.25">
      <c r="A100" s="155">
        <v>306</v>
      </c>
      <c r="B100" s="210">
        <v>0.6</v>
      </c>
      <c r="C100" s="209">
        <v>515</v>
      </c>
      <c r="D100" s="155" t="s">
        <v>3461</v>
      </c>
      <c r="E100" s="208" t="s">
        <v>160</v>
      </c>
      <c r="F100" s="207" t="s">
        <v>3457</v>
      </c>
      <c r="G100" s="206" t="s">
        <v>2486</v>
      </c>
      <c r="H100" s="205"/>
      <c r="I100" s="204">
        <v>250.25</v>
      </c>
      <c r="J100" s="211">
        <v>0</v>
      </c>
      <c r="K100" s="202"/>
      <c r="L100" s="201">
        <v>0</v>
      </c>
      <c r="M100" s="201">
        <v>11</v>
      </c>
      <c r="N100" s="200"/>
      <c r="O100" s="199" t="str">
        <f t="shared" si="4"/>
        <v/>
      </c>
      <c r="P100" s="199" t="str">
        <f t="shared" si="5"/>
        <v/>
      </c>
      <c r="Q100" s="198" t="s">
        <v>2475</v>
      </c>
      <c r="R100" s="197" t="s">
        <v>33</v>
      </c>
      <c r="S100" s="195" t="s">
        <v>2497</v>
      </c>
      <c r="T100" s="196" t="s">
        <v>2465</v>
      </c>
      <c r="U100" s="195" t="str">
        <f t="shared" si="6"/>
        <v/>
      </c>
      <c r="V100" s="195" t="str">
        <f t="shared" si="7"/>
        <v/>
      </c>
      <c r="W100" s="195" t="s">
        <v>2485</v>
      </c>
      <c r="X100" s="195"/>
      <c r="Y100" s="71"/>
    </row>
    <row r="101" spans="1:25" x14ac:dyDescent="0.25">
      <c r="A101" s="155">
        <v>307</v>
      </c>
      <c r="B101" s="210">
        <v>0.9</v>
      </c>
      <c r="C101" s="209">
        <v>715</v>
      </c>
      <c r="D101" s="155" t="s">
        <v>3460</v>
      </c>
      <c r="E101" s="208" t="s">
        <v>160</v>
      </c>
      <c r="F101" s="207" t="s">
        <v>3457</v>
      </c>
      <c r="G101" s="206" t="s">
        <v>2483</v>
      </c>
      <c r="H101" s="205"/>
      <c r="I101" s="204">
        <v>310.85000000000002</v>
      </c>
      <c r="J101" s="211">
        <v>0</v>
      </c>
      <c r="K101" s="202"/>
      <c r="L101" s="201">
        <v>0</v>
      </c>
      <c r="M101" s="201">
        <v>11</v>
      </c>
      <c r="N101" s="200"/>
      <c r="O101" s="199" t="str">
        <f t="shared" si="4"/>
        <v/>
      </c>
      <c r="P101" s="199" t="str">
        <f t="shared" si="5"/>
        <v/>
      </c>
      <c r="Q101" s="198" t="s">
        <v>2475</v>
      </c>
      <c r="R101" s="197" t="s">
        <v>33</v>
      </c>
      <c r="S101" s="195" t="s">
        <v>2497</v>
      </c>
      <c r="T101" s="196" t="s">
        <v>2465</v>
      </c>
      <c r="U101" s="195" t="str">
        <f t="shared" si="6"/>
        <v/>
      </c>
      <c r="V101" s="195" t="str">
        <f t="shared" si="7"/>
        <v/>
      </c>
      <c r="W101" s="195" t="s">
        <v>2482</v>
      </c>
      <c r="X101" s="195"/>
      <c r="Y101" s="71"/>
    </row>
    <row r="102" spans="1:25" x14ac:dyDescent="0.25">
      <c r="A102" s="155">
        <v>308</v>
      </c>
      <c r="B102" s="210">
        <v>1.25</v>
      </c>
      <c r="C102" s="209">
        <v>1050</v>
      </c>
      <c r="D102" s="155" t="s">
        <v>3459</v>
      </c>
      <c r="E102" s="208" t="s">
        <v>160</v>
      </c>
      <c r="F102" s="207" t="s">
        <v>3457</v>
      </c>
      <c r="G102" s="206" t="s">
        <v>2480</v>
      </c>
      <c r="H102" s="205"/>
      <c r="I102" s="204">
        <v>378.25</v>
      </c>
      <c r="J102" s="211">
        <v>0</v>
      </c>
      <c r="K102" s="202"/>
      <c r="L102" s="201">
        <v>0</v>
      </c>
      <c r="M102" s="201">
        <v>6</v>
      </c>
      <c r="N102" s="200"/>
      <c r="O102" s="199" t="str">
        <f t="shared" si="4"/>
        <v/>
      </c>
      <c r="P102" s="199" t="str">
        <f t="shared" si="5"/>
        <v/>
      </c>
      <c r="Q102" s="198" t="s">
        <v>2475</v>
      </c>
      <c r="R102" s="197" t="s">
        <v>33</v>
      </c>
      <c r="S102" s="195" t="s">
        <v>2497</v>
      </c>
      <c r="T102" s="196" t="s">
        <v>2465</v>
      </c>
      <c r="U102" s="195" t="str">
        <f t="shared" si="6"/>
        <v/>
      </c>
      <c r="V102" s="195" t="str">
        <f t="shared" si="7"/>
        <v/>
      </c>
      <c r="W102" s="195" t="s">
        <v>2479</v>
      </c>
      <c r="X102" s="195"/>
      <c r="Y102" s="71"/>
    </row>
    <row r="103" spans="1:25" x14ac:dyDescent="0.25">
      <c r="A103" s="155">
        <v>309</v>
      </c>
      <c r="B103" s="210">
        <v>2.5</v>
      </c>
      <c r="C103" s="209">
        <v>1550</v>
      </c>
      <c r="D103" s="155" t="s">
        <v>3458</v>
      </c>
      <c r="E103" s="208" t="s">
        <v>160</v>
      </c>
      <c r="F103" s="207" t="s">
        <v>3457</v>
      </c>
      <c r="G103" s="206" t="s">
        <v>2473</v>
      </c>
      <c r="H103" s="205"/>
      <c r="I103" s="204">
        <v>434</v>
      </c>
      <c r="J103" s="211">
        <v>0</v>
      </c>
      <c r="K103" s="202"/>
      <c r="L103" s="201">
        <v>0</v>
      </c>
      <c r="M103" s="201">
        <v>1</v>
      </c>
      <c r="N103" s="200"/>
      <c r="O103" s="199" t="str">
        <f t="shared" si="4"/>
        <v/>
      </c>
      <c r="P103" s="199" t="str">
        <f t="shared" si="5"/>
        <v/>
      </c>
      <c r="Q103" s="198" t="s">
        <v>2475</v>
      </c>
      <c r="R103" s="197" t="s">
        <v>33</v>
      </c>
      <c r="S103" s="195" t="s">
        <v>2497</v>
      </c>
      <c r="T103" s="196" t="s">
        <v>2465</v>
      </c>
      <c r="U103" s="195" t="str">
        <f t="shared" si="6"/>
        <v/>
      </c>
      <c r="V103" s="195" t="str">
        <f t="shared" si="7"/>
        <v/>
      </c>
      <c r="W103" s="195" t="s">
        <v>2472</v>
      </c>
      <c r="X103" s="195"/>
      <c r="Y103" s="71"/>
    </row>
    <row r="104" spans="1:25" x14ac:dyDescent="0.25">
      <c r="A104" s="155">
        <v>314</v>
      </c>
      <c r="B104" s="210">
        <v>0.53</v>
      </c>
      <c r="C104" s="209">
        <v>405</v>
      </c>
      <c r="D104" s="155" t="s">
        <v>3456</v>
      </c>
      <c r="E104" s="208" t="s">
        <v>37</v>
      </c>
      <c r="F104" s="207" t="s">
        <v>3454</v>
      </c>
      <c r="G104" s="206" t="s">
        <v>2506</v>
      </c>
      <c r="H104" s="205" t="s">
        <v>2671</v>
      </c>
      <c r="I104" s="204">
        <v>213.3</v>
      </c>
      <c r="J104" s="203">
        <v>2.75</v>
      </c>
      <c r="K104" s="202"/>
      <c r="L104" s="201">
        <v>0</v>
      </c>
      <c r="M104" s="201">
        <v>85</v>
      </c>
      <c r="N104" s="200"/>
      <c r="O104" s="199" t="str">
        <f t="shared" si="4"/>
        <v/>
      </c>
      <c r="P104" s="199" t="str">
        <f t="shared" si="5"/>
        <v/>
      </c>
      <c r="Q104" s="198" t="s">
        <v>2670</v>
      </c>
      <c r="R104" s="197" t="s">
        <v>16</v>
      </c>
      <c r="S104" s="195" t="s">
        <v>2669</v>
      </c>
      <c r="T104" s="196" t="s">
        <v>2465</v>
      </c>
      <c r="U104" s="195" t="str">
        <f t="shared" si="6"/>
        <v/>
      </c>
      <c r="V104" s="195" t="str">
        <f t="shared" si="7"/>
        <v/>
      </c>
      <c r="W104" s="195" t="s">
        <v>2505</v>
      </c>
      <c r="X104" s="195"/>
      <c r="Y104" s="71"/>
    </row>
    <row r="105" spans="1:25" x14ac:dyDescent="0.25">
      <c r="A105" s="155">
        <v>316</v>
      </c>
      <c r="B105" s="210">
        <v>0.6</v>
      </c>
      <c r="C105" s="209">
        <v>515</v>
      </c>
      <c r="D105" s="155" t="s">
        <v>3455</v>
      </c>
      <c r="E105" s="208" t="s">
        <v>37</v>
      </c>
      <c r="F105" s="207" t="s">
        <v>3454</v>
      </c>
      <c r="G105" s="206" t="s">
        <v>2486</v>
      </c>
      <c r="H105" s="205" t="s">
        <v>2671</v>
      </c>
      <c r="I105" s="204">
        <v>239</v>
      </c>
      <c r="J105" s="203">
        <v>2.75</v>
      </c>
      <c r="K105" s="202"/>
      <c r="L105" s="201">
        <v>0</v>
      </c>
      <c r="M105" s="201">
        <v>1</v>
      </c>
      <c r="N105" s="200"/>
      <c r="O105" s="199" t="str">
        <f t="shared" si="4"/>
        <v/>
      </c>
      <c r="P105" s="199" t="str">
        <f t="shared" si="5"/>
        <v/>
      </c>
      <c r="Q105" s="198" t="s">
        <v>2670</v>
      </c>
      <c r="R105" s="197" t="s">
        <v>16</v>
      </c>
      <c r="S105" s="195" t="s">
        <v>2669</v>
      </c>
      <c r="T105" s="196" t="s">
        <v>2465</v>
      </c>
      <c r="U105" s="195" t="str">
        <f t="shared" si="6"/>
        <v/>
      </c>
      <c r="V105" s="195" t="str">
        <f t="shared" si="7"/>
        <v/>
      </c>
      <c r="W105" s="195" t="s">
        <v>2485</v>
      </c>
      <c r="X105" s="195"/>
      <c r="Y105" s="71"/>
    </row>
    <row r="106" spans="1:25" x14ac:dyDescent="0.25">
      <c r="A106" s="155">
        <v>327</v>
      </c>
      <c r="B106" s="210">
        <v>0.53</v>
      </c>
      <c r="C106" s="209">
        <v>405</v>
      </c>
      <c r="D106" s="155" t="s">
        <v>3453</v>
      </c>
      <c r="E106" s="208" t="s">
        <v>38</v>
      </c>
      <c r="F106" s="207" t="s">
        <v>3448</v>
      </c>
      <c r="G106" s="206" t="s">
        <v>2506</v>
      </c>
      <c r="H106" s="205"/>
      <c r="I106" s="204">
        <v>213.45</v>
      </c>
      <c r="J106" s="203">
        <v>2</v>
      </c>
      <c r="K106" s="202"/>
      <c r="L106" s="201">
        <v>0</v>
      </c>
      <c r="M106" s="201">
        <v>6</v>
      </c>
      <c r="N106" s="200"/>
      <c r="O106" s="199" t="str">
        <f t="shared" si="4"/>
        <v/>
      </c>
      <c r="P106" s="199" t="str">
        <f t="shared" si="5"/>
        <v/>
      </c>
      <c r="Q106" s="198" t="s">
        <v>2475</v>
      </c>
      <c r="R106" s="197" t="s">
        <v>19</v>
      </c>
      <c r="S106" s="195" t="s">
        <v>2497</v>
      </c>
      <c r="T106" s="196" t="s">
        <v>2465</v>
      </c>
      <c r="U106" s="195" t="str">
        <f t="shared" si="6"/>
        <v/>
      </c>
      <c r="V106" s="195" t="str">
        <f t="shared" si="7"/>
        <v/>
      </c>
      <c r="W106" s="195" t="s">
        <v>2505</v>
      </c>
      <c r="X106" s="195"/>
      <c r="Y106" s="71"/>
    </row>
    <row r="107" spans="1:25" x14ac:dyDescent="0.25">
      <c r="A107" s="155">
        <v>328</v>
      </c>
      <c r="B107" s="210">
        <v>0.6</v>
      </c>
      <c r="C107" s="209">
        <v>515</v>
      </c>
      <c r="D107" s="155" t="s">
        <v>3452</v>
      </c>
      <c r="E107" s="208" t="s">
        <v>38</v>
      </c>
      <c r="F107" s="207" t="s">
        <v>3448</v>
      </c>
      <c r="G107" s="206" t="s">
        <v>2486</v>
      </c>
      <c r="H107" s="205"/>
      <c r="I107" s="204">
        <v>253.95</v>
      </c>
      <c r="J107" s="203">
        <v>2</v>
      </c>
      <c r="K107" s="202"/>
      <c r="L107" s="201">
        <v>0</v>
      </c>
      <c r="M107" s="201">
        <v>7</v>
      </c>
      <c r="N107" s="200"/>
      <c r="O107" s="199" t="str">
        <f t="shared" si="4"/>
        <v/>
      </c>
      <c r="P107" s="199" t="str">
        <f t="shared" si="5"/>
        <v/>
      </c>
      <c r="Q107" s="198" t="s">
        <v>2475</v>
      </c>
      <c r="R107" s="197" t="s">
        <v>19</v>
      </c>
      <c r="S107" s="195" t="s">
        <v>2497</v>
      </c>
      <c r="T107" s="196" t="s">
        <v>2465</v>
      </c>
      <c r="U107" s="195" t="str">
        <f t="shared" si="6"/>
        <v/>
      </c>
      <c r="V107" s="195" t="str">
        <f t="shared" si="7"/>
        <v/>
      </c>
      <c r="W107" s="195" t="s">
        <v>2485</v>
      </c>
      <c r="X107" s="195"/>
      <c r="Y107" s="71"/>
    </row>
    <row r="108" spans="1:25" x14ac:dyDescent="0.25">
      <c r="A108" s="155">
        <v>329</v>
      </c>
      <c r="B108" s="210">
        <v>0.9</v>
      </c>
      <c r="C108" s="209">
        <v>715</v>
      </c>
      <c r="D108" s="155" t="s">
        <v>3451</v>
      </c>
      <c r="E108" s="208" t="s">
        <v>38</v>
      </c>
      <c r="F108" s="207" t="s">
        <v>3448</v>
      </c>
      <c r="G108" s="206" t="s">
        <v>2483</v>
      </c>
      <c r="H108" s="205"/>
      <c r="I108" s="204">
        <v>314.89999999999998</v>
      </c>
      <c r="J108" s="203">
        <v>2</v>
      </c>
      <c r="K108" s="202"/>
      <c r="L108" s="201">
        <v>0</v>
      </c>
      <c r="M108" s="201">
        <v>2</v>
      </c>
      <c r="N108" s="200"/>
      <c r="O108" s="199" t="str">
        <f t="shared" si="4"/>
        <v/>
      </c>
      <c r="P108" s="199" t="str">
        <f t="shared" si="5"/>
        <v/>
      </c>
      <c r="Q108" s="198" t="s">
        <v>2475</v>
      </c>
      <c r="R108" s="197" t="s">
        <v>19</v>
      </c>
      <c r="S108" s="195" t="s">
        <v>2497</v>
      </c>
      <c r="T108" s="196" t="s">
        <v>2465</v>
      </c>
      <c r="U108" s="195" t="str">
        <f t="shared" si="6"/>
        <v/>
      </c>
      <c r="V108" s="195" t="str">
        <f t="shared" si="7"/>
        <v/>
      </c>
      <c r="W108" s="195" t="s">
        <v>2482</v>
      </c>
      <c r="X108" s="195"/>
      <c r="Y108" s="71"/>
    </row>
    <row r="109" spans="1:25" x14ac:dyDescent="0.25">
      <c r="A109" s="155">
        <v>331</v>
      </c>
      <c r="B109" s="210">
        <v>2.5</v>
      </c>
      <c r="C109" s="209">
        <v>1550</v>
      </c>
      <c r="D109" s="155" t="s">
        <v>3450</v>
      </c>
      <c r="E109" s="208" t="s">
        <v>38</v>
      </c>
      <c r="F109" s="207" t="s">
        <v>3448</v>
      </c>
      <c r="G109" s="206" t="s">
        <v>2473</v>
      </c>
      <c r="H109" s="205"/>
      <c r="I109" s="204">
        <v>448.25</v>
      </c>
      <c r="J109" s="203">
        <v>2</v>
      </c>
      <c r="K109" s="202"/>
      <c r="L109" s="201">
        <v>0</v>
      </c>
      <c r="M109" s="201">
        <v>2</v>
      </c>
      <c r="N109" s="200"/>
      <c r="O109" s="199" t="str">
        <f t="shared" si="4"/>
        <v/>
      </c>
      <c r="P109" s="199" t="str">
        <f t="shared" si="5"/>
        <v/>
      </c>
      <c r="Q109" s="198" t="s">
        <v>2475</v>
      </c>
      <c r="R109" s="197" t="s">
        <v>19</v>
      </c>
      <c r="S109" s="195" t="s">
        <v>2497</v>
      </c>
      <c r="T109" s="196" t="s">
        <v>2465</v>
      </c>
      <c r="U109" s="195" t="str">
        <f t="shared" si="6"/>
        <v/>
      </c>
      <c r="V109" s="195" t="str">
        <f t="shared" si="7"/>
        <v/>
      </c>
      <c r="W109" s="195" t="s">
        <v>2472</v>
      </c>
      <c r="X109" s="195"/>
      <c r="Y109" s="71"/>
    </row>
    <row r="110" spans="1:25" x14ac:dyDescent="0.25">
      <c r="A110" s="155">
        <v>332</v>
      </c>
      <c r="B110" s="210">
        <v>2.9</v>
      </c>
      <c r="C110" s="209">
        <v>2500</v>
      </c>
      <c r="D110" s="155" t="s">
        <v>3449</v>
      </c>
      <c r="E110" s="208" t="s">
        <v>38</v>
      </c>
      <c r="F110" s="207" t="s">
        <v>3448</v>
      </c>
      <c r="G110" s="206" t="s">
        <v>2469</v>
      </c>
      <c r="H110" s="205"/>
      <c r="I110" s="204">
        <v>565</v>
      </c>
      <c r="J110" s="203">
        <v>2</v>
      </c>
      <c r="K110" s="202"/>
      <c r="L110" s="201">
        <v>0</v>
      </c>
      <c r="M110" s="201">
        <v>1</v>
      </c>
      <c r="N110" s="200"/>
      <c r="O110" s="199" t="str">
        <f t="shared" si="4"/>
        <v/>
      </c>
      <c r="P110" s="199" t="str">
        <f t="shared" si="5"/>
        <v/>
      </c>
      <c r="Q110" s="198" t="s">
        <v>2475</v>
      </c>
      <c r="R110" s="197" t="s">
        <v>19</v>
      </c>
      <c r="S110" s="195" t="s">
        <v>2497</v>
      </c>
      <c r="T110" s="196" t="s">
        <v>2465</v>
      </c>
      <c r="U110" s="195" t="str">
        <f t="shared" si="6"/>
        <v/>
      </c>
      <c r="V110" s="195" t="str">
        <f t="shared" si="7"/>
        <v/>
      </c>
      <c r="W110" s="195" t="s">
        <v>2464</v>
      </c>
      <c r="X110" s="195"/>
      <c r="Y110" s="71"/>
    </row>
    <row r="111" spans="1:25" x14ac:dyDescent="0.25">
      <c r="A111" s="155">
        <v>335</v>
      </c>
      <c r="B111" s="210">
        <v>0.53</v>
      </c>
      <c r="C111" s="209">
        <v>405</v>
      </c>
      <c r="D111" s="155" t="s">
        <v>3447</v>
      </c>
      <c r="E111" s="208" t="s">
        <v>2152</v>
      </c>
      <c r="F111" s="207" t="s">
        <v>3446</v>
      </c>
      <c r="G111" s="206" t="s">
        <v>2506</v>
      </c>
      <c r="H111" s="205"/>
      <c r="I111" s="204">
        <v>232.85</v>
      </c>
      <c r="J111" s="203">
        <v>1.5</v>
      </c>
      <c r="K111" s="202"/>
      <c r="L111" s="201">
        <v>0</v>
      </c>
      <c r="M111" s="201">
        <v>13</v>
      </c>
      <c r="N111" s="200"/>
      <c r="O111" s="199" t="str">
        <f t="shared" si="4"/>
        <v/>
      </c>
      <c r="P111" s="199" t="str">
        <f t="shared" si="5"/>
        <v/>
      </c>
      <c r="Q111" s="198" t="s">
        <v>2709</v>
      </c>
      <c r="R111" s="197" t="s">
        <v>20</v>
      </c>
      <c r="S111" s="195" t="s">
        <v>2669</v>
      </c>
      <c r="T111" s="196" t="s">
        <v>2465</v>
      </c>
      <c r="U111" s="195" t="str">
        <f t="shared" si="6"/>
        <v/>
      </c>
      <c r="V111" s="195" t="str">
        <f t="shared" si="7"/>
        <v/>
      </c>
      <c r="W111" s="195" t="s">
        <v>2505</v>
      </c>
      <c r="X111" s="195"/>
      <c r="Y111" s="71"/>
    </row>
    <row r="112" spans="1:25" x14ac:dyDescent="0.25">
      <c r="A112" s="155">
        <v>345</v>
      </c>
      <c r="B112" s="210">
        <v>0.53</v>
      </c>
      <c r="C112" s="209">
        <v>405</v>
      </c>
      <c r="D112" s="155" t="s">
        <v>3445</v>
      </c>
      <c r="E112" s="208" t="s">
        <v>3440</v>
      </c>
      <c r="F112" s="207" t="s">
        <v>3439</v>
      </c>
      <c r="G112" s="206" t="s">
        <v>2506</v>
      </c>
      <c r="H112" s="205"/>
      <c r="I112" s="204">
        <v>209.25</v>
      </c>
      <c r="J112" s="203">
        <v>0.5</v>
      </c>
      <c r="K112" s="202"/>
      <c r="L112" s="201">
        <v>0</v>
      </c>
      <c r="M112" s="201">
        <v>25</v>
      </c>
      <c r="N112" s="200"/>
      <c r="O112" s="199" t="str">
        <f t="shared" si="4"/>
        <v/>
      </c>
      <c r="P112" s="199" t="str">
        <f t="shared" si="5"/>
        <v/>
      </c>
      <c r="Q112" s="198" t="s">
        <v>2489</v>
      </c>
      <c r="R112" s="197" t="s">
        <v>20</v>
      </c>
      <c r="S112" s="195" t="s">
        <v>2497</v>
      </c>
      <c r="T112" s="196" t="s">
        <v>2465</v>
      </c>
      <c r="U112" s="195" t="str">
        <f t="shared" si="6"/>
        <v/>
      </c>
      <c r="V112" s="195" t="str">
        <f t="shared" si="7"/>
        <v/>
      </c>
      <c r="W112" s="195" t="s">
        <v>2505</v>
      </c>
      <c r="X112" s="195"/>
      <c r="Y112" s="71"/>
    </row>
    <row r="113" spans="1:25" x14ac:dyDescent="0.25">
      <c r="A113" s="155">
        <v>346</v>
      </c>
      <c r="B113" s="210">
        <v>0.6</v>
      </c>
      <c r="C113" s="209">
        <v>515</v>
      </c>
      <c r="D113" s="155" t="s">
        <v>3444</v>
      </c>
      <c r="E113" s="208" t="s">
        <v>3440</v>
      </c>
      <c r="F113" s="207" t="s">
        <v>3439</v>
      </c>
      <c r="G113" s="206" t="s">
        <v>2486</v>
      </c>
      <c r="H113" s="205"/>
      <c r="I113" s="204">
        <v>250.9</v>
      </c>
      <c r="J113" s="203">
        <v>0.5</v>
      </c>
      <c r="K113" s="202"/>
      <c r="L113" s="201">
        <v>0</v>
      </c>
      <c r="M113" s="201">
        <v>15</v>
      </c>
      <c r="N113" s="200"/>
      <c r="O113" s="199" t="str">
        <f t="shared" si="4"/>
        <v/>
      </c>
      <c r="P113" s="199" t="str">
        <f t="shared" si="5"/>
        <v/>
      </c>
      <c r="Q113" s="198" t="s">
        <v>2489</v>
      </c>
      <c r="R113" s="197" t="s">
        <v>20</v>
      </c>
      <c r="S113" s="195" t="s">
        <v>2497</v>
      </c>
      <c r="T113" s="196" t="s">
        <v>2465</v>
      </c>
      <c r="U113" s="195" t="str">
        <f t="shared" si="6"/>
        <v/>
      </c>
      <c r="V113" s="195" t="str">
        <f t="shared" si="7"/>
        <v/>
      </c>
      <c r="W113" s="195" t="s">
        <v>2485</v>
      </c>
      <c r="X113" s="195"/>
      <c r="Y113" s="71"/>
    </row>
    <row r="114" spans="1:25" x14ac:dyDescent="0.25">
      <c r="A114" s="155">
        <v>347</v>
      </c>
      <c r="B114" s="210">
        <v>0.9</v>
      </c>
      <c r="C114" s="209">
        <v>715</v>
      </c>
      <c r="D114" s="155" t="s">
        <v>3443</v>
      </c>
      <c r="E114" s="208" t="s">
        <v>3440</v>
      </c>
      <c r="F114" s="207" t="s">
        <v>3439</v>
      </c>
      <c r="G114" s="206" t="s">
        <v>2483</v>
      </c>
      <c r="H114" s="205"/>
      <c r="I114" s="204">
        <v>311.14999999999998</v>
      </c>
      <c r="J114" s="203">
        <v>0.5</v>
      </c>
      <c r="K114" s="202"/>
      <c r="L114" s="201">
        <v>0</v>
      </c>
      <c r="M114" s="201">
        <v>2</v>
      </c>
      <c r="N114" s="200"/>
      <c r="O114" s="199" t="str">
        <f t="shared" si="4"/>
        <v/>
      </c>
      <c r="P114" s="199" t="str">
        <f t="shared" si="5"/>
        <v/>
      </c>
      <c r="Q114" s="198" t="s">
        <v>2489</v>
      </c>
      <c r="R114" s="197" t="s">
        <v>20</v>
      </c>
      <c r="S114" s="195" t="s">
        <v>2497</v>
      </c>
      <c r="T114" s="196" t="s">
        <v>2465</v>
      </c>
      <c r="U114" s="195" t="str">
        <f t="shared" si="6"/>
        <v/>
      </c>
      <c r="V114" s="195" t="str">
        <f t="shared" si="7"/>
        <v/>
      </c>
      <c r="W114" s="195" t="s">
        <v>2482</v>
      </c>
      <c r="X114" s="195"/>
      <c r="Y114" s="71"/>
    </row>
    <row r="115" spans="1:25" x14ac:dyDescent="0.25">
      <c r="A115" s="155">
        <v>348</v>
      </c>
      <c r="B115" s="210">
        <v>1.25</v>
      </c>
      <c r="C115" s="209">
        <v>1050</v>
      </c>
      <c r="D115" s="155" t="s">
        <v>3442</v>
      </c>
      <c r="E115" s="208" t="s">
        <v>3440</v>
      </c>
      <c r="F115" s="207" t="s">
        <v>3439</v>
      </c>
      <c r="G115" s="206" t="s">
        <v>2480</v>
      </c>
      <c r="H115" s="205"/>
      <c r="I115" s="204">
        <v>358.75</v>
      </c>
      <c r="J115" s="203">
        <v>0.5</v>
      </c>
      <c r="K115" s="202"/>
      <c r="L115" s="201">
        <v>0</v>
      </c>
      <c r="M115" s="201">
        <v>3</v>
      </c>
      <c r="N115" s="200"/>
      <c r="O115" s="199" t="str">
        <f t="shared" si="4"/>
        <v/>
      </c>
      <c r="P115" s="199" t="str">
        <f t="shared" si="5"/>
        <v/>
      </c>
      <c r="Q115" s="198" t="s">
        <v>2489</v>
      </c>
      <c r="R115" s="197" t="s">
        <v>20</v>
      </c>
      <c r="S115" s="195" t="s">
        <v>2497</v>
      </c>
      <c r="T115" s="196" t="s">
        <v>2465</v>
      </c>
      <c r="U115" s="195" t="str">
        <f t="shared" si="6"/>
        <v/>
      </c>
      <c r="V115" s="195" t="str">
        <f t="shared" si="7"/>
        <v/>
      </c>
      <c r="W115" s="195" t="s">
        <v>2479</v>
      </c>
      <c r="X115" s="195"/>
      <c r="Y115" s="71"/>
    </row>
    <row r="116" spans="1:25" x14ac:dyDescent="0.25">
      <c r="A116" s="155">
        <v>349</v>
      </c>
      <c r="B116" s="210">
        <v>2.5</v>
      </c>
      <c r="C116" s="209">
        <v>1550</v>
      </c>
      <c r="D116" s="155" t="s">
        <v>3441</v>
      </c>
      <c r="E116" s="208" t="s">
        <v>3440</v>
      </c>
      <c r="F116" s="207" t="s">
        <v>3439</v>
      </c>
      <c r="G116" s="206" t="s">
        <v>2473</v>
      </c>
      <c r="H116" s="205"/>
      <c r="I116" s="204">
        <v>434.65</v>
      </c>
      <c r="J116" s="203">
        <v>0.5</v>
      </c>
      <c r="K116" s="202"/>
      <c r="L116" s="201">
        <v>0</v>
      </c>
      <c r="M116" s="201">
        <v>2</v>
      </c>
      <c r="N116" s="200"/>
      <c r="O116" s="199" t="str">
        <f t="shared" si="4"/>
        <v/>
      </c>
      <c r="P116" s="199" t="str">
        <f t="shared" si="5"/>
        <v/>
      </c>
      <c r="Q116" s="198" t="s">
        <v>2489</v>
      </c>
      <c r="R116" s="197" t="s">
        <v>20</v>
      </c>
      <c r="S116" s="195" t="s">
        <v>2497</v>
      </c>
      <c r="T116" s="196" t="s">
        <v>2465</v>
      </c>
      <c r="U116" s="195" t="str">
        <f t="shared" si="6"/>
        <v/>
      </c>
      <c r="V116" s="195" t="str">
        <f t="shared" si="7"/>
        <v/>
      </c>
      <c r="W116" s="195" t="s">
        <v>2472</v>
      </c>
      <c r="X116" s="195"/>
      <c r="Y116" s="71"/>
    </row>
    <row r="117" spans="1:25" x14ac:dyDescent="0.25">
      <c r="A117" s="155">
        <v>354</v>
      </c>
      <c r="B117" s="210">
        <v>0.53</v>
      </c>
      <c r="C117" s="209">
        <v>405</v>
      </c>
      <c r="D117" s="155" t="s">
        <v>3438</v>
      </c>
      <c r="E117" s="208" t="s">
        <v>40</v>
      </c>
      <c r="F117" s="207" t="s">
        <v>3435</v>
      </c>
      <c r="G117" s="206" t="s">
        <v>2506</v>
      </c>
      <c r="H117" s="205"/>
      <c r="I117" s="204">
        <v>215.8</v>
      </c>
      <c r="J117" s="203">
        <v>0.5</v>
      </c>
      <c r="K117" s="202"/>
      <c r="L117" s="201">
        <v>0</v>
      </c>
      <c r="M117" s="201">
        <v>7</v>
      </c>
      <c r="N117" s="200"/>
      <c r="O117" s="199" t="str">
        <f t="shared" si="4"/>
        <v/>
      </c>
      <c r="P117" s="199" t="str">
        <f t="shared" si="5"/>
        <v/>
      </c>
      <c r="Q117" s="198" t="s">
        <v>2489</v>
      </c>
      <c r="R117" s="197" t="s">
        <v>19</v>
      </c>
      <c r="S117" s="195" t="s">
        <v>2497</v>
      </c>
      <c r="T117" s="196" t="s">
        <v>2465</v>
      </c>
      <c r="U117" s="195" t="str">
        <f t="shared" si="6"/>
        <v/>
      </c>
      <c r="V117" s="195" t="str">
        <f t="shared" si="7"/>
        <v/>
      </c>
      <c r="W117" s="195" t="s">
        <v>2505</v>
      </c>
      <c r="X117" s="195"/>
      <c r="Y117" s="71"/>
    </row>
    <row r="118" spans="1:25" x14ac:dyDescent="0.25">
      <c r="A118" s="155">
        <v>355</v>
      </c>
      <c r="B118" s="210">
        <v>0.6</v>
      </c>
      <c r="C118" s="209">
        <v>515</v>
      </c>
      <c r="D118" s="155" t="s">
        <v>3437</v>
      </c>
      <c r="E118" s="208" t="s">
        <v>40</v>
      </c>
      <c r="F118" s="207" t="s">
        <v>3435</v>
      </c>
      <c r="G118" s="206" t="s">
        <v>2486</v>
      </c>
      <c r="H118" s="205"/>
      <c r="I118" s="204">
        <v>255.55</v>
      </c>
      <c r="J118" s="203">
        <v>0.5</v>
      </c>
      <c r="K118" s="202"/>
      <c r="L118" s="201">
        <v>0</v>
      </c>
      <c r="M118" s="201">
        <v>9</v>
      </c>
      <c r="N118" s="200"/>
      <c r="O118" s="199" t="str">
        <f t="shared" si="4"/>
        <v/>
      </c>
      <c r="P118" s="199" t="str">
        <f t="shared" si="5"/>
        <v/>
      </c>
      <c r="Q118" s="198" t="s">
        <v>2489</v>
      </c>
      <c r="R118" s="197" t="s">
        <v>19</v>
      </c>
      <c r="S118" s="195" t="s">
        <v>2497</v>
      </c>
      <c r="T118" s="196" t="s">
        <v>2465</v>
      </c>
      <c r="U118" s="195" t="str">
        <f t="shared" si="6"/>
        <v/>
      </c>
      <c r="V118" s="195" t="str">
        <f t="shared" si="7"/>
        <v/>
      </c>
      <c r="W118" s="195" t="s">
        <v>2485</v>
      </c>
      <c r="X118" s="195"/>
      <c r="Y118" s="71"/>
    </row>
    <row r="119" spans="1:25" x14ac:dyDescent="0.25">
      <c r="A119" s="155">
        <v>356</v>
      </c>
      <c r="B119" s="210">
        <v>0.9</v>
      </c>
      <c r="C119" s="209">
        <v>715</v>
      </c>
      <c r="D119" s="155" t="s">
        <v>3436</v>
      </c>
      <c r="E119" s="208" t="s">
        <v>40</v>
      </c>
      <c r="F119" s="207" t="s">
        <v>3435</v>
      </c>
      <c r="G119" s="206" t="s">
        <v>2483</v>
      </c>
      <c r="H119" s="205"/>
      <c r="I119" s="204">
        <v>320.14999999999998</v>
      </c>
      <c r="J119" s="203">
        <v>0.5</v>
      </c>
      <c r="K119" s="202"/>
      <c r="L119" s="201">
        <v>0</v>
      </c>
      <c r="M119" s="201">
        <v>1</v>
      </c>
      <c r="N119" s="200"/>
      <c r="O119" s="199" t="str">
        <f t="shared" si="4"/>
        <v/>
      </c>
      <c r="P119" s="199" t="str">
        <f t="shared" si="5"/>
        <v/>
      </c>
      <c r="Q119" s="198" t="s">
        <v>2489</v>
      </c>
      <c r="R119" s="197" t="s">
        <v>19</v>
      </c>
      <c r="S119" s="195" t="s">
        <v>2497</v>
      </c>
      <c r="T119" s="196" t="s">
        <v>2465</v>
      </c>
      <c r="U119" s="195" t="str">
        <f t="shared" si="6"/>
        <v/>
      </c>
      <c r="V119" s="195" t="str">
        <f t="shared" si="7"/>
        <v/>
      </c>
      <c r="W119" s="195" t="s">
        <v>2482</v>
      </c>
      <c r="X119" s="195"/>
      <c r="Y119" s="71"/>
    </row>
    <row r="120" spans="1:25" x14ac:dyDescent="0.25">
      <c r="A120" s="155">
        <v>363</v>
      </c>
      <c r="B120" s="210">
        <v>0.6</v>
      </c>
      <c r="C120" s="209">
        <v>515</v>
      </c>
      <c r="D120" s="155" t="s">
        <v>3434</v>
      </c>
      <c r="E120" s="208" t="s">
        <v>3433</v>
      </c>
      <c r="F120" s="207" t="s">
        <v>3432</v>
      </c>
      <c r="G120" s="206" t="s">
        <v>2486</v>
      </c>
      <c r="H120" s="205"/>
      <c r="I120" s="204">
        <v>256</v>
      </c>
      <c r="J120" s="203">
        <v>1.5</v>
      </c>
      <c r="K120" s="202"/>
      <c r="L120" s="201">
        <v>0</v>
      </c>
      <c r="M120" s="201">
        <v>1</v>
      </c>
      <c r="N120" s="200"/>
      <c r="O120" s="199" t="str">
        <f t="shared" si="4"/>
        <v/>
      </c>
      <c r="P120" s="199" t="str">
        <f t="shared" si="5"/>
        <v/>
      </c>
      <c r="Q120" s="198" t="s">
        <v>2508</v>
      </c>
      <c r="R120" s="197" t="s">
        <v>20</v>
      </c>
      <c r="S120" s="195" t="s">
        <v>2572</v>
      </c>
      <c r="T120" s="196" t="s">
        <v>2465</v>
      </c>
      <c r="U120" s="195" t="str">
        <f t="shared" si="6"/>
        <v/>
      </c>
      <c r="V120" s="195" t="str">
        <f t="shared" si="7"/>
        <v/>
      </c>
      <c r="W120" s="195" t="s">
        <v>2485</v>
      </c>
      <c r="X120" s="195"/>
      <c r="Y120" s="71"/>
    </row>
    <row r="121" spans="1:25" x14ac:dyDescent="0.25">
      <c r="A121" s="155">
        <v>368</v>
      </c>
      <c r="B121" s="210">
        <v>0.53</v>
      </c>
      <c r="C121" s="209">
        <v>405</v>
      </c>
      <c r="D121" s="155" t="s">
        <v>3431</v>
      </c>
      <c r="E121" s="208" t="s">
        <v>42</v>
      </c>
      <c r="F121" s="207" t="s">
        <v>3428</v>
      </c>
      <c r="G121" s="206" t="s">
        <v>2506</v>
      </c>
      <c r="H121" s="205"/>
      <c r="I121" s="204">
        <v>213.45</v>
      </c>
      <c r="J121" s="203">
        <v>1.5</v>
      </c>
      <c r="K121" s="202"/>
      <c r="L121" s="201">
        <v>0</v>
      </c>
      <c r="M121" s="201">
        <v>8</v>
      </c>
      <c r="N121" s="200"/>
      <c r="O121" s="199" t="str">
        <f t="shared" si="4"/>
        <v/>
      </c>
      <c r="P121" s="199" t="str">
        <f t="shared" si="5"/>
        <v/>
      </c>
      <c r="Q121" s="198" t="s">
        <v>2489</v>
      </c>
      <c r="R121" s="197" t="s">
        <v>20</v>
      </c>
      <c r="S121" s="195" t="s">
        <v>2497</v>
      </c>
      <c r="T121" s="196" t="s">
        <v>2465</v>
      </c>
      <c r="U121" s="195" t="str">
        <f t="shared" si="6"/>
        <v/>
      </c>
      <c r="V121" s="195" t="str">
        <f t="shared" si="7"/>
        <v/>
      </c>
      <c r="W121" s="195" t="s">
        <v>2505</v>
      </c>
      <c r="X121" s="195"/>
      <c r="Y121" s="71"/>
    </row>
    <row r="122" spans="1:25" x14ac:dyDescent="0.25">
      <c r="A122" s="155">
        <v>369</v>
      </c>
      <c r="B122" s="210">
        <v>0.6</v>
      </c>
      <c r="C122" s="209">
        <v>515</v>
      </c>
      <c r="D122" s="155" t="s">
        <v>3430</v>
      </c>
      <c r="E122" s="208" t="s">
        <v>42</v>
      </c>
      <c r="F122" s="207" t="s">
        <v>3428</v>
      </c>
      <c r="G122" s="206" t="s">
        <v>2486</v>
      </c>
      <c r="H122" s="205"/>
      <c r="I122" s="204">
        <v>253.95</v>
      </c>
      <c r="J122" s="203">
        <v>1.5</v>
      </c>
      <c r="K122" s="202"/>
      <c r="L122" s="201">
        <v>0</v>
      </c>
      <c r="M122" s="201">
        <v>4</v>
      </c>
      <c r="N122" s="200"/>
      <c r="O122" s="199" t="str">
        <f t="shared" si="4"/>
        <v/>
      </c>
      <c r="P122" s="199" t="str">
        <f t="shared" si="5"/>
        <v/>
      </c>
      <c r="Q122" s="198" t="s">
        <v>2489</v>
      </c>
      <c r="R122" s="197" t="s">
        <v>20</v>
      </c>
      <c r="S122" s="195" t="s">
        <v>2497</v>
      </c>
      <c r="T122" s="196" t="s">
        <v>2465</v>
      </c>
      <c r="U122" s="195" t="str">
        <f t="shared" si="6"/>
        <v/>
      </c>
      <c r="V122" s="195" t="str">
        <f t="shared" si="7"/>
        <v/>
      </c>
      <c r="W122" s="195" t="s">
        <v>2485</v>
      </c>
      <c r="X122" s="195"/>
      <c r="Y122" s="71"/>
    </row>
    <row r="123" spans="1:25" x14ac:dyDescent="0.25">
      <c r="A123" s="155">
        <v>370</v>
      </c>
      <c r="B123" s="210">
        <v>0.9</v>
      </c>
      <c r="C123" s="209">
        <v>715</v>
      </c>
      <c r="D123" s="155" t="s">
        <v>3429</v>
      </c>
      <c r="E123" s="208" t="s">
        <v>42</v>
      </c>
      <c r="F123" s="207" t="s">
        <v>3428</v>
      </c>
      <c r="G123" s="206" t="s">
        <v>2483</v>
      </c>
      <c r="H123" s="205"/>
      <c r="I123" s="204">
        <v>314.89999999999998</v>
      </c>
      <c r="J123" s="203">
        <v>1.5</v>
      </c>
      <c r="K123" s="202"/>
      <c r="L123" s="201">
        <v>0</v>
      </c>
      <c r="M123" s="201">
        <v>5</v>
      </c>
      <c r="N123" s="200"/>
      <c r="O123" s="199" t="str">
        <f t="shared" si="4"/>
        <v/>
      </c>
      <c r="P123" s="199" t="str">
        <f t="shared" si="5"/>
        <v/>
      </c>
      <c r="Q123" s="198" t="s">
        <v>2489</v>
      </c>
      <c r="R123" s="197" t="s">
        <v>20</v>
      </c>
      <c r="S123" s="195" t="s">
        <v>2497</v>
      </c>
      <c r="T123" s="196" t="s">
        <v>2465</v>
      </c>
      <c r="U123" s="195" t="str">
        <f t="shared" si="6"/>
        <v/>
      </c>
      <c r="V123" s="195" t="str">
        <f t="shared" si="7"/>
        <v/>
      </c>
      <c r="W123" s="195" t="s">
        <v>2482</v>
      </c>
      <c r="X123" s="195"/>
      <c r="Y123" s="71"/>
    </row>
    <row r="124" spans="1:25" x14ac:dyDescent="0.25">
      <c r="A124" s="155">
        <v>383</v>
      </c>
      <c r="B124" s="210">
        <v>0.6</v>
      </c>
      <c r="C124" s="209">
        <v>515</v>
      </c>
      <c r="D124" s="155" t="s">
        <v>3427</v>
      </c>
      <c r="E124" s="208" t="s">
        <v>3424</v>
      </c>
      <c r="F124" s="207" t="s">
        <v>3423</v>
      </c>
      <c r="G124" s="206" t="s">
        <v>2486</v>
      </c>
      <c r="H124" s="205"/>
      <c r="I124" s="204">
        <v>265.3</v>
      </c>
      <c r="J124" s="211">
        <v>0</v>
      </c>
      <c r="K124" s="202"/>
      <c r="L124" s="201">
        <v>0</v>
      </c>
      <c r="M124" s="201">
        <v>3</v>
      </c>
      <c r="N124" s="200"/>
      <c r="O124" s="199" t="str">
        <f t="shared" si="4"/>
        <v/>
      </c>
      <c r="P124" s="199" t="str">
        <f t="shared" si="5"/>
        <v/>
      </c>
      <c r="Q124" s="198" t="s">
        <v>2709</v>
      </c>
      <c r="R124" s="197" t="s">
        <v>20</v>
      </c>
      <c r="S124" s="195" t="s">
        <v>2617</v>
      </c>
      <c r="T124" s="196" t="s">
        <v>2465</v>
      </c>
      <c r="U124" s="195" t="str">
        <f t="shared" si="6"/>
        <v/>
      </c>
      <c r="V124" s="195" t="str">
        <f t="shared" si="7"/>
        <v/>
      </c>
      <c r="W124" s="195" t="s">
        <v>2485</v>
      </c>
      <c r="X124" s="195"/>
      <c r="Y124" s="71"/>
    </row>
    <row r="125" spans="1:25" x14ac:dyDescent="0.25">
      <c r="A125" s="155">
        <v>384</v>
      </c>
      <c r="B125" s="210">
        <v>0.9</v>
      </c>
      <c r="C125" s="209">
        <v>715</v>
      </c>
      <c r="D125" s="155" t="s">
        <v>3426</v>
      </c>
      <c r="E125" s="208" t="s">
        <v>3424</v>
      </c>
      <c r="F125" s="207" t="s">
        <v>3423</v>
      </c>
      <c r="G125" s="206" t="s">
        <v>2483</v>
      </c>
      <c r="H125" s="205"/>
      <c r="I125" s="204">
        <v>337.45</v>
      </c>
      <c r="J125" s="211">
        <v>0</v>
      </c>
      <c r="K125" s="202"/>
      <c r="L125" s="201">
        <v>0</v>
      </c>
      <c r="M125" s="201">
        <v>2</v>
      </c>
      <c r="N125" s="200"/>
      <c r="O125" s="199" t="str">
        <f t="shared" si="4"/>
        <v/>
      </c>
      <c r="P125" s="199" t="str">
        <f t="shared" si="5"/>
        <v/>
      </c>
      <c r="Q125" s="198" t="s">
        <v>2709</v>
      </c>
      <c r="R125" s="197" t="s">
        <v>20</v>
      </c>
      <c r="S125" s="195" t="s">
        <v>2617</v>
      </c>
      <c r="T125" s="196" t="s">
        <v>2465</v>
      </c>
      <c r="U125" s="195" t="str">
        <f t="shared" si="6"/>
        <v/>
      </c>
      <c r="V125" s="195" t="str">
        <f t="shared" si="7"/>
        <v/>
      </c>
      <c r="W125" s="195" t="s">
        <v>2482</v>
      </c>
      <c r="X125" s="195"/>
      <c r="Y125" s="71"/>
    </row>
    <row r="126" spans="1:25" x14ac:dyDescent="0.25">
      <c r="A126" s="155">
        <v>386</v>
      </c>
      <c r="B126" s="210">
        <v>2.5</v>
      </c>
      <c r="C126" s="209">
        <v>1550</v>
      </c>
      <c r="D126" s="155" t="s">
        <v>3425</v>
      </c>
      <c r="E126" s="208" t="s">
        <v>3424</v>
      </c>
      <c r="F126" s="207" t="s">
        <v>3423</v>
      </c>
      <c r="G126" s="206" t="s">
        <v>2473</v>
      </c>
      <c r="H126" s="205"/>
      <c r="I126" s="204">
        <v>457.05</v>
      </c>
      <c r="J126" s="211">
        <v>0</v>
      </c>
      <c r="K126" s="202"/>
      <c r="L126" s="201">
        <v>1</v>
      </c>
      <c r="M126" s="201">
        <v>0</v>
      </c>
      <c r="N126" s="200"/>
      <c r="O126" s="199" t="str">
        <f t="shared" si="4"/>
        <v/>
      </c>
      <c r="P126" s="199" t="str">
        <f t="shared" si="5"/>
        <v/>
      </c>
      <c r="Q126" s="198" t="s">
        <v>2709</v>
      </c>
      <c r="R126" s="197" t="s">
        <v>20</v>
      </c>
      <c r="S126" s="195" t="s">
        <v>2617</v>
      </c>
      <c r="T126" s="196" t="s">
        <v>2465</v>
      </c>
      <c r="U126" s="195" t="str">
        <f t="shared" si="6"/>
        <v/>
      </c>
      <c r="V126" s="195" t="str">
        <f t="shared" si="7"/>
        <v/>
      </c>
      <c r="W126" s="195" t="s">
        <v>2472</v>
      </c>
      <c r="X126" s="195"/>
      <c r="Y126" s="71"/>
    </row>
    <row r="127" spans="1:25" x14ac:dyDescent="0.25">
      <c r="A127" s="155">
        <v>390</v>
      </c>
      <c r="B127" s="210">
        <v>0.9</v>
      </c>
      <c r="C127" s="209">
        <v>715</v>
      </c>
      <c r="D127" s="155" t="s">
        <v>3422</v>
      </c>
      <c r="E127" s="208" t="s">
        <v>3420</v>
      </c>
      <c r="F127" s="207" t="s">
        <v>3419</v>
      </c>
      <c r="G127" s="206" t="s">
        <v>2483</v>
      </c>
      <c r="H127" s="205"/>
      <c r="I127" s="204">
        <v>299.45</v>
      </c>
      <c r="J127" s="211">
        <v>0</v>
      </c>
      <c r="K127" s="202" t="s">
        <v>2468</v>
      </c>
      <c r="L127" s="201">
        <v>0</v>
      </c>
      <c r="M127" s="201">
        <v>5</v>
      </c>
      <c r="N127" s="200"/>
      <c r="O127" s="199" t="str">
        <f t="shared" si="4"/>
        <v/>
      </c>
      <c r="P127" s="199" t="str">
        <f t="shared" si="5"/>
        <v/>
      </c>
      <c r="Q127" s="198" t="s">
        <v>2508</v>
      </c>
      <c r="R127" s="197" t="s">
        <v>19</v>
      </c>
      <c r="S127" s="195" t="s">
        <v>2497</v>
      </c>
      <c r="T127" s="196" t="s">
        <v>2465</v>
      </c>
      <c r="U127" s="195" t="str">
        <f t="shared" si="6"/>
        <v/>
      </c>
      <c r="V127" s="195" t="str">
        <f t="shared" si="7"/>
        <v/>
      </c>
      <c r="W127" s="195" t="s">
        <v>2482</v>
      </c>
      <c r="X127" s="195"/>
      <c r="Y127" s="71"/>
    </row>
    <row r="128" spans="1:25" x14ac:dyDescent="0.25">
      <c r="A128" s="155">
        <v>391</v>
      </c>
      <c r="B128" s="210">
        <v>1.25</v>
      </c>
      <c r="C128" s="209">
        <v>1050</v>
      </c>
      <c r="D128" s="155" t="s">
        <v>3421</v>
      </c>
      <c r="E128" s="208" t="s">
        <v>3420</v>
      </c>
      <c r="F128" s="207" t="s">
        <v>3419</v>
      </c>
      <c r="G128" s="206" t="s">
        <v>2480</v>
      </c>
      <c r="H128" s="205"/>
      <c r="I128" s="204">
        <v>353.3</v>
      </c>
      <c r="J128" s="211">
        <v>0</v>
      </c>
      <c r="K128" s="202" t="s">
        <v>2468</v>
      </c>
      <c r="L128" s="201">
        <v>0</v>
      </c>
      <c r="M128" s="201">
        <v>7</v>
      </c>
      <c r="N128" s="200"/>
      <c r="O128" s="199" t="str">
        <f t="shared" si="4"/>
        <v/>
      </c>
      <c r="P128" s="199" t="str">
        <f t="shared" si="5"/>
        <v/>
      </c>
      <c r="Q128" s="198" t="s">
        <v>2508</v>
      </c>
      <c r="R128" s="197" t="s">
        <v>19</v>
      </c>
      <c r="S128" s="195" t="s">
        <v>2497</v>
      </c>
      <c r="T128" s="196" t="s">
        <v>2465</v>
      </c>
      <c r="U128" s="195" t="str">
        <f t="shared" si="6"/>
        <v/>
      </c>
      <c r="V128" s="195" t="str">
        <f t="shared" si="7"/>
        <v/>
      </c>
      <c r="W128" s="195" t="s">
        <v>2479</v>
      </c>
      <c r="X128" s="195"/>
      <c r="Y128" s="71"/>
    </row>
    <row r="129" spans="1:25" x14ac:dyDescent="0.25">
      <c r="A129" s="155">
        <v>401</v>
      </c>
      <c r="B129" s="210">
        <v>0.55000000000000004</v>
      </c>
      <c r="C129" s="209">
        <v>405</v>
      </c>
      <c r="D129" s="155" t="s">
        <v>3418</v>
      </c>
      <c r="E129" s="208" t="s">
        <v>44</v>
      </c>
      <c r="F129" s="207" t="s">
        <v>3416</v>
      </c>
      <c r="G129" s="206" t="s">
        <v>2475</v>
      </c>
      <c r="H129" s="205" t="s">
        <v>2690</v>
      </c>
      <c r="I129" s="204">
        <v>185</v>
      </c>
      <c r="J129" s="203">
        <v>1.0900000000000001</v>
      </c>
      <c r="K129" s="202" t="s">
        <v>2468</v>
      </c>
      <c r="L129" s="201">
        <v>0</v>
      </c>
      <c r="M129" s="201">
        <v>70</v>
      </c>
      <c r="N129" s="200"/>
      <c r="O129" s="199" t="str">
        <f t="shared" si="4"/>
        <v/>
      </c>
      <c r="P129" s="199" t="str">
        <f t="shared" si="5"/>
        <v/>
      </c>
      <c r="Q129" s="198" t="s">
        <v>2713</v>
      </c>
      <c r="R129" s="197" t="s">
        <v>19</v>
      </c>
      <c r="S129" s="195" t="s">
        <v>2497</v>
      </c>
      <c r="T129" s="196" t="s">
        <v>2465</v>
      </c>
      <c r="U129" s="195" t="str">
        <f t="shared" si="6"/>
        <v/>
      </c>
      <c r="V129" s="195" t="str">
        <f t="shared" si="7"/>
        <v/>
      </c>
      <c r="W129" s="195" t="s">
        <v>2505</v>
      </c>
      <c r="X129" s="195"/>
      <c r="Y129" s="71"/>
    </row>
    <row r="130" spans="1:25" x14ac:dyDescent="0.25">
      <c r="A130" s="155">
        <v>403</v>
      </c>
      <c r="B130" s="210">
        <v>0.9</v>
      </c>
      <c r="C130" s="209">
        <v>715</v>
      </c>
      <c r="D130" s="155" t="s">
        <v>3417</v>
      </c>
      <c r="E130" s="208" t="s">
        <v>44</v>
      </c>
      <c r="F130" s="207" t="s">
        <v>3416</v>
      </c>
      <c r="G130" s="206" t="s">
        <v>2666</v>
      </c>
      <c r="H130" s="205" t="s">
        <v>2690</v>
      </c>
      <c r="I130" s="204">
        <v>225</v>
      </c>
      <c r="J130" s="203">
        <v>1.0900000000000001</v>
      </c>
      <c r="K130" s="202" t="s">
        <v>2468</v>
      </c>
      <c r="L130" s="201">
        <v>0</v>
      </c>
      <c r="M130" s="201">
        <v>79</v>
      </c>
      <c r="N130" s="200"/>
      <c r="O130" s="199" t="str">
        <f t="shared" si="4"/>
        <v/>
      </c>
      <c r="P130" s="199" t="str">
        <f t="shared" si="5"/>
        <v/>
      </c>
      <c r="Q130" s="198" t="s">
        <v>2713</v>
      </c>
      <c r="R130" s="197" t="s">
        <v>19</v>
      </c>
      <c r="S130" s="195" t="s">
        <v>2497</v>
      </c>
      <c r="T130" s="196" t="s">
        <v>2465</v>
      </c>
      <c r="U130" s="195" t="str">
        <f t="shared" si="6"/>
        <v/>
      </c>
      <c r="V130" s="195" t="str">
        <f t="shared" si="7"/>
        <v/>
      </c>
      <c r="W130" s="195" t="s">
        <v>2482</v>
      </c>
      <c r="X130" s="195"/>
      <c r="Y130" s="71"/>
    </row>
    <row r="131" spans="1:25" x14ac:dyDescent="0.25">
      <c r="A131" s="155">
        <v>408</v>
      </c>
      <c r="B131" s="210">
        <v>0.53</v>
      </c>
      <c r="C131" s="209">
        <v>405</v>
      </c>
      <c r="D131" s="155" t="s">
        <v>3415</v>
      </c>
      <c r="E131" s="208" t="s">
        <v>43</v>
      </c>
      <c r="F131" s="207" t="s">
        <v>3410</v>
      </c>
      <c r="G131" s="206" t="s">
        <v>2506</v>
      </c>
      <c r="H131" s="205"/>
      <c r="I131" s="204">
        <v>215.8</v>
      </c>
      <c r="J131" s="203">
        <v>1.25</v>
      </c>
      <c r="K131" s="202" t="s">
        <v>2468</v>
      </c>
      <c r="L131" s="201">
        <v>0</v>
      </c>
      <c r="M131" s="201">
        <v>13</v>
      </c>
      <c r="N131" s="200"/>
      <c r="O131" s="199" t="str">
        <f t="shared" si="4"/>
        <v/>
      </c>
      <c r="P131" s="199" t="str">
        <f t="shared" si="5"/>
        <v/>
      </c>
      <c r="Q131" s="198" t="s">
        <v>2508</v>
      </c>
      <c r="R131" s="197" t="s">
        <v>19</v>
      </c>
      <c r="S131" s="195" t="s">
        <v>2497</v>
      </c>
      <c r="T131" s="196" t="s">
        <v>2465</v>
      </c>
      <c r="U131" s="195" t="str">
        <f t="shared" si="6"/>
        <v/>
      </c>
      <c r="V131" s="195" t="str">
        <f t="shared" si="7"/>
        <v/>
      </c>
      <c r="W131" s="195" t="s">
        <v>2505</v>
      </c>
      <c r="X131" s="195"/>
      <c r="Y131" s="71"/>
    </row>
    <row r="132" spans="1:25" x14ac:dyDescent="0.25">
      <c r="A132" s="155">
        <v>409</v>
      </c>
      <c r="B132" s="210">
        <v>0.6</v>
      </c>
      <c r="C132" s="209">
        <v>515</v>
      </c>
      <c r="D132" s="155" t="s">
        <v>3414</v>
      </c>
      <c r="E132" s="208" t="s">
        <v>43</v>
      </c>
      <c r="F132" s="207" t="s">
        <v>3410</v>
      </c>
      <c r="G132" s="206" t="s">
        <v>2486</v>
      </c>
      <c r="H132" s="205"/>
      <c r="I132" s="204">
        <v>258.95</v>
      </c>
      <c r="J132" s="203">
        <v>1.25</v>
      </c>
      <c r="K132" s="202" t="s">
        <v>2468</v>
      </c>
      <c r="L132" s="201">
        <v>0</v>
      </c>
      <c r="M132" s="201">
        <v>26</v>
      </c>
      <c r="N132" s="200"/>
      <c r="O132" s="199" t="str">
        <f t="shared" si="4"/>
        <v/>
      </c>
      <c r="P132" s="199" t="str">
        <f t="shared" si="5"/>
        <v/>
      </c>
      <c r="Q132" s="198" t="s">
        <v>2508</v>
      </c>
      <c r="R132" s="197" t="s">
        <v>19</v>
      </c>
      <c r="S132" s="195" t="s">
        <v>2497</v>
      </c>
      <c r="T132" s="196" t="s">
        <v>2465</v>
      </c>
      <c r="U132" s="195" t="str">
        <f t="shared" si="6"/>
        <v/>
      </c>
      <c r="V132" s="195" t="str">
        <f t="shared" si="7"/>
        <v/>
      </c>
      <c r="W132" s="195" t="s">
        <v>2485</v>
      </c>
      <c r="X132" s="195"/>
      <c r="Y132" s="71"/>
    </row>
    <row r="133" spans="1:25" x14ac:dyDescent="0.25">
      <c r="A133" s="155">
        <v>410</v>
      </c>
      <c r="B133" s="210">
        <v>0.9</v>
      </c>
      <c r="C133" s="209">
        <v>715</v>
      </c>
      <c r="D133" s="155" t="s">
        <v>3413</v>
      </c>
      <c r="E133" s="208" t="s">
        <v>43</v>
      </c>
      <c r="F133" s="207" t="s">
        <v>3410</v>
      </c>
      <c r="G133" s="206" t="s">
        <v>2483</v>
      </c>
      <c r="H133" s="205"/>
      <c r="I133" s="204">
        <v>307.64999999999998</v>
      </c>
      <c r="J133" s="203">
        <v>1.25</v>
      </c>
      <c r="K133" s="202" t="s">
        <v>2468</v>
      </c>
      <c r="L133" s="201">
        <v>0</v>
      </c>
      <c r="M133" s="201">
        <v>2</v>
      </c>
      <c r="N133" s="200"/>
      <c r="O133" s="199" t="str">
        <f t="shared" si="4"/>
        <v/>
      </c>
      <c r="P133" s="199" t="str">
        <f t="shared" si="5"/>
        <v/>
      </c>
      <c r="Q133" s="198" t="s">
        <v>2508</v>
      </c>
      <c r="R133" s="197" t="s">
        <v>19</v>
      </c>
      <c r="S133" s="195" t="s">
        <v>2497</v>
      </c>
      <c r="T133" s="196" t="s">
        <v>2465</v>
      </c>
      <c r="U133" s="195" t="str">
        <f t="shared" si="6"/>
        <v/>
      </c>
      <c r="V133" s="195" t="str">
        <f t="shared" si="7"/>
        <v/>
      </c>
      <c r="W133" s="195" t="s">
        <v>2482</v>
      </c>
      <c r="X133" s="195"/>
      <c r="Y133" s="71"/>
    </row>
    <row r="134" spans="1:25" x14ac:dyDescent="0.25">
      <c r="A134" s="155">
        <v>411</v>
      </c>
      <c r="B134" s="210">
        <v>1.25</v>
      </c>
      <c r="C134" s="209">
        <v>1050</v>
      </c>
      <c r="D134" s="155" t="s">
        <v>3412</v>
      </c>
      <c r="E134" s="208" t="s">
        <v>43</v>
      </c>
      <c r="F134" s="207" t="s">
        <v>3410</v>
      </c>
      <c r="G134" s="206" t="s">
        <v>2480</v>
      </c>
      <c r="H134" s="205"/>
      <c r="I134" s="204">
        <v>363.6</v>
      </c>
      <c r="J134" s="203">
        <v>1.25</v>
      </c>
      <c r="K134" s="202" t="s">
        <v>2468</v>
      </c>
      <c r="L134" s="201">
        <v>0</v>
      </c>
      <c r="M134" s="201">
        <v>9</v>
      </c>
      <c r="N134" s="200"/>
      <c r="O134" s="199" t="str">
        <f t="shared" si="4"/>
        <v/>
      </c>
      <c r="P134" s="199" t="str">
        <f t="shared" si="5"/>
        <v/>
      </c>
      <c r="Q134" s="198" t="s">
        <v>2508</v>
      </c>
      <c r="R134" s="197" t="s">
        <v>19</v>
      </c>
      <c r="S134" s="195" t="s">
        <v>2497</v>
      </c>
      <c r="T134" s="196" t="s">
        <v>2465</v>
      </c>
      <c r="U134" s="195" t="str">
        <f t="shared" si="6"/>
        <v/>
      </c>
      <c r="V134" s="195" t="str">
        <f t="shared" si="7"/>
        <v/>
      </c>
      <c r="W134" s="195" t="s">
        <v>2479</v>
      </c>
      <c r="X134" s="195"/>
      <c r="Y134" s="71"/>
    </row>
    <row r="135" spans="1:25" x14ac:dyDescent="0.25">
      <c r="A135" s="155">
        <v>412</v>
      </c>
      <c r="B135" s="210">
        <v>2.5</v>
      </c>
      <c r="C135" s="209">
        <v>1550</v>
      </c>
      <c r="D135" s="155" t="s">
        <v>3411</v>
      </c>
      <c r="E135" s="208" t="s">
        <v>43</v>
      </c>
      <c r="F135" s="207" t="s">
        <v>3410</v>
      </c>
      <c r="G135" s="206" t="s">
        <v>2473</v>
      </c>
      <c r="H135" s="205"/>
      <c r="I135" s="204">
        <v>442.9</v>
      </c>
      <c r="J135" s="203">
        <v>1.25</v>
      </c>
      <c r="K135" s="202" t="s">
        <v>2468</v>
      </c>
      <c r="L135" s="201">
        <v>0</v>
      </c>
      <c r="M135" s="201">
        <v>7</v>
      </c>
      <c r="N135" s="200"/>
      <c r="O135" s="199" t="str">
        <f t="shared" si="4"/>
        <v/>
      </c>
      <c r="P135" s="199" t="str">
        <f t="shared" si="5"/>
        <v/>
      </c>
      <c r="Q135" s="198" t="s">
        <v>2508</v>
      </c>
      <c r="R135" s="197" t="s">
        <v>19</v>
      </c>
      <c r="S135" s="195" t="s">
        <v>2497</v>
      </c>
      <c r="T135" s="196" t="s">
        <v>2465</v>
      </c>
      <c r="U135" s="195" t="str">
        <f t="shared" si="6"/>
        <v/>
      </c>
      <c r="V135" s="195" t="str">
        <f t="shared" si="7"/>
        <v/>
      </c>
      <c r="W135" s="195" t="s">
        <v>2472</v>
      </c>
      <c r="X135" s="195"/>
      <c r="Y135" s="71"/>
    </row>
    <row r="136" spans="1:25" x14ac:dyDescent="0.25">
      <c r="A136" s="155">
        <v>416</v>
      </c>
      <c r="B136" s="210">
        <v>0.53</v>
      </c>
      <c r="C136" s="209">
        <v>405</v>
      </c>
      <c r="D136" s="155" t="s">
        <v>3409</v>
      </c>
      <c r="E136" s="208" t="s">
        <v>46</v>
      </c>
      <c r="F136" s="207" t="s">
        <v>3403</v>
      </c>
      <c r="G136" s="206" t="s">
        <v>2506</v>
      </c>
      <c r="H136" s="205"/>
      <c r="I136" s="204">
        <v>206.05</v>
      </c>
      <c r="J136" s="203">
        <v>2</v>
      </c>
      <c r="K136" s="202"/>
      <c r="L136" s="201">
        <v>0</v>
      </c>
      <c r="M136" s="201">
        <v>2</v>
      </c>
      <c r="N136" s="200"/>
      <c r="O136" s="199" t="str">
        <f t="shared" si="4"/>
        <v/>
      </c>
      <c r="P136" s="199" t="str">
        <f t="shared" si="5"/>
        <v/>
      </c>
      <c r="Q136" s="198" t="s">
        <v>2467</v>
      </c>
      <c r="R136" s="197" t="s">
        <v>16</v>
      </c>
      <c r="S136" s="195" t="s">
        <v>2617</v>
      </c>
      <c r="T136" s="196" t="s">
        <v>2465</v>
      </c>
      <c r="U136" s="195" t="str">
        <f t="shared" si="6"/>
        <v/>
      </c>
      <c r="V136" s="195" t="str">
        <f t="shared" si="7"/>
        <v/>
      </c>
      <c r="W136" s="195" t="s">
        <v>2505</v>
      </c>
      <c r="X136" s="195"/>
      <c r="Y136" s="71"/>
    </row>
    <row r="137" spans="1:25" x14ac:dyDescent="0.25">
      <c r="A137" s="155">
        <v>417</v>
      </c>
      <c r="B137" s="210">
        <v>0.6</v>
      </c>
      <c r="C137" s="209">
        <v>515</v>
      </c>
      <c r="D137" s="155" t="s">
        <v>3408</v>
      </c>
      <c r="E137" s="208" t="s">
        <v>46</v>
      </c>
      <c r="F137" s="207" t="s">
        <v>3403</v>
      </c>
      <c r="G137" s="206" t="s">
        <v>2486</v>
      </c>
      <c r="H137" s="205"/>
      <c r="I137" s="204">
        <v>243.5</v>
      </c>
      <c r="J137" s="203">
        <v>2</v>
      </c>
      <c r="K137" s="202"/>
      <c r="L137" s="201">
        <v>0</v>
      </c>
      <c r="M137" s="201">
        <v>5</v>
      </c>
      <c r="N137" s="200"/>
      <c r="O137" s="199" t="str">
        <f t="shared" si="4"/>
        <v/>
      </c>
      <c r="P137" s="199" t="str">
        <f t="shared" si="5"/>
        <v/>
      </c>
      <c r="Q137" s="198" t="s">
        <v>2467</v>
      </c>
      <c r="R137" s="197" t="s">
        <v>16</v>
      </c>
      <c r="S137" s="195" t="s">
        <v>2617</v>
      </c>
      <c r="T137" s="196" t="s">
        <v>2465</v>
      </c>
      <c r="U137" s="195" t="str">
        <f t="shared" si="6"/>
        <v/>
      </c>
      <c r="V137" s="195" t="str">
        <f t="shared" si="7"/>
        <v/>
      </c>
      <c r="W137" s="195" t="s">
        <v>2485</v>
      </c>
      <c r="X137" s="195"/>
      <c r="Y137" s="71"/>
    </row>
    <row r="138" spans="1:25" x14ac:dyDescent="0.25">
      <c r="A138" s="155">
        <v>418</v>
      </c>
      <c r="B138" s="210">
        <v>0.9</v>
      </c>
      <c r="C138" s="209">
        <v>715</v>
      </c>
      <c r="D138" s="155" t="s">
        <v>3407</v>
      </c>
      <c r="E138" s="208" t="s">
        <v>46</v>
      </c>
      <c r="F138" s="207" t="s">
        <v>3403</v>
      </c>
      <c r="G138" s="206" t="s">
        <v>2483</v>
      </c>
      <c r="H138" s="205"/>
      <c r="I138" s="204">
        <v>296.8</v>
      </c>
      <c r="J138" s="203">
        <v>2</v>
      </c>
      <c r="K138" s="202"/>
      <c r="L138" s="201">
        <v>0</v>
      </c>
      <c r="M138" s="201">
        <v>21</v>
      </c>
      <c r="N138" s="200"/>
      <c r="O138" s="199" t="str">
        <f t="shared" si="4"/>
        <v/>
      </c>
      <c r="P138" s="199" t="str">
        <f t="shared" si="5"/>
        <v/>
      </c>
      <c r="Q138" s="198" t="s">
        <v>2467</v>
      </c>
      <c r="R138" s="197" t="s">
        <v>16</v>
      </c>
      <c r="S138" s="195" t="s">
        <v>2617</v>
      </c>
      <c r="T138" s="196" t="s">
        <v>2465</v>
      </c>
      <c r="U138" s="195" t="str">
        <f t="shared" si="6"/>
        <v/>
      </c>
      <c r="V138" s="195" t="str">
        <f t="shared" si="7"/>
        <v/>
      </c>
      <c r="W138" s="195" t="s">
        <v>2482</v>
      </c>
      <c r="X138" s="195"/>
      <c r="Y138" s="71"/>
    </row>
    <row r="139" spans="1:25" x14ac:dyDescent="0.25">
      <c r="A139" s="155">
        <v>419</v>
      </c>
      <c r="B139" s="210">
        <v>1.25</v>
      </c>
      <c r="C139" s="209">
        <v>1050</v>
      </c>
      <c r="D139" s="155" t="s">
        <v>3406</v>
      </c>
      <c r="E139" s="208" t="s">
        <v>46</v>
      </c>
      <c r="F139" s="207" t="s">
        <v>3403</v>
      </c>
      <c r="G139" s="206" t="s">
        <v>2480</v>
      </c>
      <c r="H139" s="205"/>
      <c r="I139" s="204">
        <v>356.9</v>
      </c>
      <c r="J139" s="203">
        <v>2</v>
      </c>
      <c r="K139" s="202"/>
      <c r="L139" s="201">
        <v>0</v>
      </c>
      <c r="M139" s="201">
        <v>31</v>
      </c>
      <c r="N139" s="200"/>
      <c r="O139" s="199" t="str">
        <f t="shared" si="4"/>
        <v/>
      </c>
      <c r="P139" s="199" t="str">
        <f t="shared" si="5"/>
        <v/>
      </c>
      <c r="Q139" s="198" t="s">
        <v>2467</v>
      </c>
      <c r="R139" s="197" t="s">
        <v>16</v>
      </c>
      <c r="S139" s="195" t="s">
        <v>2617</v>
      </c>
      <c r="T139" s="196" t="s">
        <v>2465</v>
      </c>
      <c r="U139" s="195" t="str">
        <f t="shared" si="6"/>
        <v/>
      </c>
      <c r="V139" s="195" t="str">
        <f t="shared" si="7"/>
        <v/>
      </c>
      <c r="W139" s="195" t="s">
        <v>2479</v>
      </c>
      <c r="X139" s="195"/>
      <c r="Y139" s="71"/>
    </row>
    <row r="140" spans="1:25" x14ac:dyDescent="0.25">
      <c r="A140" s="155">
        <v>420</v>
      </c>
      <c r="B140" s="210">
        <v>2.5</v>
      </c>
      <c r="C140" s="209">
        <v>1550</v>
      </c>
      <c r="D140" s="155" t="s">
        <v>3405</v>
      </c>
      <c r="E140" s="208" t="s">
        <v>46</v>
      </c>
      <c r="F140" s="207" t="s">
        <v>3403</v>
      </c>
      <c r="G140" s="206" t="s">
        <v>2473</v>
      </c>
      <c r="H140" s="205"/>
      <c r="I140" s="204">
        <v>434.95</v>
      </c>
      <c r="J140" s="203">
        <v>2</v>
      </c>
      <c r="K140" s="202"/>
      <c r="L140" s="201">
        <v>0</v>
      </c>
      <c r="M140" s="201">
        <v>9</v>
      </c>
      <c r="N140" s="200"/>
      <c r="O140" s="199" t="str">
        <f t="shared" ref="O140:O203" si="8">IF(N140="","",I140-($O$10*I140))</f>
        <v/>
      </c>
      <c r="P140" s="199" t="str">
        <f t="shared" ref="P140:P203" si="9">IF(N140&lt;&gt;0,SUM(N140*J140, O140*N140),"")</f>
        <v/>
      </c>
      <c r="Q140" s="198" t="s">
        <v>2467</v>
      </c>
      <c r="R140" s="197" t="s">
        <v>16</v>
      </c>
      <c r="S140" s="195" t="s">
        <v>2617</v>
      </c>
      <c r="T140" s="196" t="s">
        <v>2465</v>
      </c>
      <c r="U140" s="195" t="str">
        <f t="shared" ref="U140:U203" si="10">IF(N140&gt;0,N140*B140,"")</f>
        <v/>
      </c>
      <c r="V140" s="195" t="str">
        <f t="shared" ref="V140:V203" si="11">IF(N140&gt;0,N140*C140,"")</f>
        <v/>
      </c>
      <c r="W140" s="195" t="s">
        <v>2472</v>
      </c>
      <c r="X140" s="195"/>
      <c r="Y140" s="71"/>
    </row>
    <row r="141" spans="1:25" x14ac:dyDescent="0.25">
      <c r="A141" s="155">
        <v>421</v>
      </c>
      <c r="B141" s="210">
        <v>2.9</v>
      </c>
      <c r="C141" s="209">
        <v>2500</v>
      </c>
      <c r="D141" s="155" t="s">
        <v>3404</v>
      </c>
      <c r="E141" s="208" t="s">
        <v>46</v>
      </c>
      <c r="F141" s="207" t="s">
        <v>3403</v>
      </c>
      <c r="G141" s="206" t="s">
        <v>2469</v>
      </c>
      <c r="H141" s="205"/>
      <c r="I141" s="204">
        <v>531.70000000000005</v>
      </c>
      <c r="J141" s="203">
        <v>2</v>
      </c>
      <c r="K141" s="202"/>
      <c r="L141" s="201">
        <v>0</v>
      </c>
      <c r="M141" s="201">
        <v>1</v>
      </c>
      <c r="N141" s="200"/>
      <c r="O141" s="199" t="str">
        <f t="shared" si="8"/>
        <v/>
      </c>
      <c r="P141" s="199" t="str">
        <f t="shared" si="9"/>
        <v/>
      </c>
      <c r="Q141" s="198" t="s">
        <v>2467</v>
      </c>
      <c r="R141" s="197" t="s">
        <v>16</v>
      </c>
      <c r="S141" s="195" t="s">
        <v>2617</v>
      </c>
      <c r="T141" s="196" t="s">
        <v>2465</v>
      </c>
      <c r="U141" s="195" t="str">
        <f t="shared" si="10"/>
        <v/>
      </c>
      <c r="V141" s="195" t="str">
        <f t="shared" si="11"/>
        <v/>
      </c>
      <c r="W141" s="195" t="s">
        <v>2464</v>
      </c>
      <c r="X141" s="195"/>
      <c r="Y141" s="71"/>
    </row>
    <row r="142" spans="1:25" x14ac:dyDescent="0.25">
      <c r="A142" s="155">
        <v>425</v>
      </c>
      <c r="B142" s="210">
        <v>0.53</v>
      </c>
      <c r="C142" s="209">
        <v>405</v>
      </c>
      <c r="D142" s="155" t="s">
        <v>3402</v>
      </c>
      <c r="E142" s="208" t="s">
        <v>49</v>
      </c>
      <c r="F142" s="207" t="s">
        <v>3397</v>
      </c>
      <c r="G142" s="206" t="s">
        <v>2506</v>
      </c>
      <c r="H142" s="205"/>
      <c r="I142" s="204">
        <v>222.05</v>
      </c>
      <c r="J142" s="203">
        <v>2</v>
      </c>
      <c r="K142" s="202"/>
      <c r="L142" s="201">
        <v>0</v>
      </c>
      <c r="M142" s="201">
        <v>86</v>
      </c>
      <c r="N142" s="200"/>
      <c r="O142" s="199" t="str">
        <f t="shared" si="8"/>
        <v/>
      </c>
      <c r="P142" s="199" t="str">
        <f t="shared" si="9"/>
        <v/>
      </c>
      <c r="Q142" s="198" t="s">
        <v>2467</v>
      </c>
      <c r="R142" s="197" t="s">
        <v>20</v>
      </c>
      <c r="S142" s="195" t="s">
        <v>2497</v>
      </c>
      <c r="T142" s="196" t="s">
        <v>2465</v>
      </c>
      <c r="U142" s="195" t="str">
        <f t="shared" si="10"/>
        <v/>
      </c>
      <c r="V142" s="195" t="str">
        <f t="shared" si="11"/>
        <v/>
      </c>
      <c r="W142" s="195" t="s">
        <v>2505</v>
      </c>
      <c r="X142" s="195"/>
      <c r="Y142" s="71"/>
    </row>
    <row r="143" spans="1:25" x14ac:dyDescent="0.25">
      <c r="A143" s="155">
        <v>426</v>
      </c>
      <c r="B143" s="210">
        <v>0.6</v>
      </c>
      <c r="C143" s="209">
        <v>515</v>
      </c>
      <c r="D143" s="155" t="s">
        <v>3401</v>
      </c>
      <c r="E143" s="208" t="s">
        <v>49</v>
      </c>
      <c r="F143" s="207" t="s">
        <v>3397</v>
      </c>
      <c r="G143" s="206" t="s">
        <v>2486</v>
      </c>
      <c r="H143" s="205"/>
      <c r="I143" s="204">
        <v>262.05</v>
      </c>
      <c r="J143" s="203">
        <v>2</v>
      </c>
      <c r="K143" s="202"/>
      <c r="L143" s="201">
        <v>0</v>
      </c>
      <c r="M143" s="201">
        <v>53</v>
      </c>
      <c r="N143" s="200"/>
      <c r="O143" s="199" t="str">
        <f t="shared" si="8"/>
        <v/>
      </c>
      <c r="P143" s="199" t="str">
        <f t="shared" si="9"/>
        <v/>
      </c>
      <c r="Q143" s="198" t="s">
        <v>2467</v>
      </c>
      <c r="R143" s="197" t="s">
        <v>20</v>
      </c>
      <c r="S143" s="195" t="s">
        <v>2497</v>
      </c>
      <c r="T143" s="196" t="s">
        <v>2465</v>
      </c>
      <c r="U143" s="195" t="str">
        <f t="shared" si="10"/>
        <v/>
      </c>
      <c r="V143" s="195" t="str">
        <f t="shared" si="11"/>
        <v/>
      </c>
      <c r="W143" s="195" t="s">
        <v>2485</v>
      </c>
      <c r="X143" s="195"/>
      <c r="Y143" s="71"/>
    </row>
    <row r="144" spans="1:25" x14ac:dyDescent="0.25">
      <c r="A144" s="155">
        <v>427</v>
      </c>
      <c r="B144" s="210">
        <v>0.9</v>
      </c>
      <c r="C144" s="209">
        <v>715</v>
      </c>
      <c r="D144" s="155" t="s">
        <v>3400</v>
      </c>
      <c r="E144" s="208" t="s">
        <v>49</v>
      </c>
      <c r="F144" s="207" t="s">
        <v>3397</v>
      </c>
      <c r="G144" s="206" t="s">
        <v>2483</v>
      </c>
      <c r="H144" s="205"/>
      <c r="I144" s="204">
        <v>320.14999999999998</v>
      </c>
      <c r="J144" s="203">
        <v>2</v>
      </c>
      <c r="K144" s="202"/>
      <c r="L144" s="201">
        <v>4</v>
      </c>
      <c r="M144" s="201">
        <v>44</v>
      </c>
      <c r="N144" s="200"/>
      <c r="O144" s="199" t="str">
        <f t="shared" si="8"/>
        <v/>
      </c>
      <c r="P144" s="199" t="str">
        <f t="shared" si="9"/>
        <v/>
      </c>
      <c r="Q144" s="198" t="s">
        <v>2467</v>
      </c>
      <c r="R144" s="197" t="s">
        <v>20</v>
      </c>
      <c r="S144" s="195" t="s">
        <v>2497</v>
      </c>
      <c r="T144" s="196" t="s">
        <v>2465</v>
      </c>
      <c r="U144" s="195" t="str">
        <f t="shared" si="10"/>
        <v/>
      </c>
      <c r="V144" s="195" t="str">
        <f t="shared" si="11"/>
        <v/>
      </c>
      <c r="W144" s="195" t="s">
        <v>2482</v>
      </c>
      <c r="X144" s="195"/>
      <c r="Y144" s="71"/>
    </row>
    <row r="145" spans="1:25" x14ac:dyDescent="0.25">
      <c r="A145" s="155">
        <v>428</v>
      </c>
      <c r="B145" s="210">
        <v>1.25</v>
      </c>
      <c r="C145" s="209">
        <v>1050</v>
      </c>
      <c r="D145" s="155" t="s">
        <v>3399</v>
      </c>
      <c r="E145" s="208" t="s">
        <v>49</v>
      </c>
      <c r="F145" s="207" t="s">
        <v>3397</v>
      </c>
      <c r="G145" s="206" t="s">
        <v>2480</v>
      </c>
      <c r="H145" s="205"/>
      <c r="I145" s="204">
        <v>384.05</v>
      </c>
      <c r="J145" s="203">
        <v>2</v>
      </c>
      <c r="K145" s="202"/>
      <c r="L145" s="201">
        <v>0</v>
      </c>
      <c r="M145" s="201">
        <v>33</v>
      </c>
      <c r="N145" s="200"/>
      <c r="O145" s="199" t="str">
        <f t="shared" si="8"/>
        <v/>
      </c>
      <c r="P145" s="199" t="str">
        <f t="shared" si="9"/>
        <v/>
      </c>
      <c r="Q145" s="198" t="s">
        <v>2467</v>
      </c>
      <c r="R145" s="197" t="s">
        <v>20</v>
      </c>
      <c r="S145" s="195" t="s">
        <v>2497</v>
      </c>
      <c r="T145" s="196" t="s">
        <v>2465</v>
      </c>
      <c r="U145" s="195" t="str">
        <f t="shared" si="10"/>
        <v/>
      </c>
      <c r="V145" s="195" t="str">
        <f t="shared" si="11"/>
        <v/>
      </c>
      <c r="W145" s="195" t="s">
        <v>2479</v>
      </c>
      <c r="X145" s="195"/>
      <c r="Y145" s="71"/>
    </row>
    <row r="146" spans="1:25" x14ac:dyDescent="0.25">
      <c r="A146" s="155">
        <v>429</v>
      </c>
      <c r="B146" s="210">
        <v>2.5</v>
      </c>
      <c r="C146" s="209">
        <v>1550</v>
      </c>
      <c r="D146" s="155" t="s">
        <v>3398</v>
      </c>
      <c r="E146" s="208" t="s">
        <v>49</v>
      </c>
      <c r="F146" s="207" t="s">
        <v>3397</v>
      </c>
      <c r="G146" s="206" t="s">
        <v>2473</v>
      </c>
      <c r="H146" s="205"/>
      <c r="I146" s="204">
        <v>468.9</v>
      </c>
      <c r="J146" s="203">
        <v>2</v>
      </c>
      <c r="K146" s="202"/>
      <c r="L146" s="201">
        <v>0</v>
      </c>
      <c r="M146" s="201">
        <v>2</v>
      </c>
      <c r="N146" s="200"/>
      <c r="O146" s="199" t="str">
        <f t="shared" si="8"/>
        <v/>
      </c>
      <c r="P146" s="199" t="str">
        <f t="shared" si="9"/>
        <v/>
      </c>
      <c r="Q146" s="198" t="s">
        <v>2467</v>
      </c>
      <c r="R146" s="197" t="s">
        <v>20</v>
      </c>
      <c r="S146" s="195" t="s">
        <v>2497</v>
      </c>
      <c r="T146" s="196" t="s">
        <v>2465</v>
      </c>
      <c r="U146" s="195" t="str">
        <f t="shared" si="10"/>
        <v/>
      </c>
      <c r="V146" s="195" t="str">
        <f t="shared" si="11"/>
        <v/>
      </c>
      <c r="W146" s="195" t="s">
        <v>2472</v>
      </c>
      <c r="X146" s="195"/>
      <c r="Y146" s="71"/>
    </row>
    <row r="147" spans="1:25" x14ac:dyDescent="0.25">
      <c r="A147" s="155">
        <v>436</v>
      </c>
      <c r="B147" s="210">
        <v>0.9</v>
      </c>
      <c r="C147" s="209">
        <v>715</v>
      </c>
      <c r="D147" s="155" t="s">
        <v>3396</v>
      </c>
      <c r="E147" s="208" t="s">
        <v>48</v>
      </c>
      <c r="F147" s="207" t="s">
        <v>3393</v>
      </c>
      <c r="G147" s="206" t="s">
        <v>2483</v>
      </c>
      <c r="H147" s="205"/>
      <c r="I147" s="204">
        <v>306.2</v>
      </c>
      <c r="J147" s="203">
        <v>2</v>
      </c>
      <c r="K147" s="202"/>
      <c r="L147" s="201">
        <v>0</v>
      </c>
      <c r="M147" s="201">
        <v>2</v>
      </c>
      <c r="N147" s="200"/>
      <c r="O147" s="199" t="str">
        <f t="shared" si="8"/>
        <v/>
      </c>
      <c r="P147" s="199" t="str">
        <f t="shared" si="9"/>
        <v/>
      </c>
      <c r="Q147" s="198" t="s">
        <v>2508</v>
      </c>
      <c r="R147" s="197" t="s">
        <v>24</v>
      </c>
      <c r="S147" s="195" t="s">
        <v>2497</v>
      </c>
      <c r="T147" s="196" t="s">
        <v>2465</v>
      </c>
      <c r="U147" s="195" t="str">
        <f t="shared" si="10"/>
        <v/>
      </c>
      <c r="V147" s="195" t="str">
        <f t="shared" si="11"/>
        <v/>
      </c>
      <c r="W147" s="195" t="s">
        <v>2482</v>
      </c>
      <c r="X147" s="195"/>
      <c r="Y147" s="71"/>
    </row>
    <row r="148" spans="1:25" x14ac:dyDescent="0.25">
      <c r="A148" s="155">
        <v>437</v>
      </c>
      <c r="B148" s="210">
        <v>1.25</v>
      </c>
      <c r="C148" s="209">
        <v>1050</v>
      </c>
      <c r="D148" s="155" t="s">
        <v>3395</v>
      </c>
      <c r="E148" s="208" t="s">
        <v>48</v>
      </c>
      <c r="F148" s="207" t="s">
        <v>3393</v>
      </c>
      <c r="G148" s="206" t="s">
        <v>2480</v>
      </c>
      <c r="H148" s="205"/>
      <c r="I148" s="204">
        <v>369.35</v>
      </c>
      <c r="J148" s="203">
        <v>2</v>
      </c>
      <c r="K148" s="202"/>
      <c r="L148" s="201">
        <v>0</v>
      </c>
      <c r="M148" s="201">
        <v>42</v>
      </c>
      <c r="N148" s="200"/>
      <c r="O148" s="199" t="str">
        <f t="shared" si="8"/>
        <v/>
      </c>
      <c r="P148" s="199" t="str">
        <f t="shared" si="9"/>
        <v/>
      </c>
      <c r="Q148" s="198" t="s">
        <v>2508</v>
      </c>
      <c r="R148" s="197" t="s">
        <v>24</v>
      </c>
      <c r="S148" s="195" t="s">
        <v>2497</v>
      </c>
      <c r="T148" s="196" t="s">
        <v>2465</v>
      </c>
      <c r="U148" s="195" t="str">
        <f t="shared" si="10"/>
        <v/>
      </c>
      <c r="V148" s="195" t="str">
        <f t="shared" si="11"/>
        <v/>
      </c>
      <c r="W148" s="195" t="s">
        <v>2479</v>
      </c>
      <c r="X148" s="195"/>
      <c r="Y148" s="71"/>
    </row>
    <row r="149" spans="1:25" x14ac:dyDescent="0.25">
      <c r="A149" s="155">
        <v>438</v>
      </c>
      <c r="B149" s="210">
        <v>2.5</v>
      </c>
      <c r="C149" s="209">
        <v>1550</v>
      </c>
      <c r="D149" s="155" t="s">
        <v>3394</v>
      </c>
      <c r="E149" s="208" t="s">
        <v>48</v>
      </c>
      <c r="F149" s="207" t="s">
        <v>3393</v>
      </c>
      <c r="G149" s="206" t="s">
        <v>2473</v>
      </c>
      <c r="H149" s="205"/>
      <c r="I149" s="204">
        <v>448.45</v>
      </c>
      <c r="J149" s="203">
        <v>2</v>
      </c>
      <c r="K149" s="202"/>
      <c r="L149" s="201">
        <v>0</v>
      </c>
      <c r="M149" s="201">
        <v>7</v>
      </c>
      <c r="N149" s="200"/>
      <c r="O149" s="199" t="str">
        <f t="shared" si="8"/>
        <v/>
      </c>
      <c r="P149" s="199" t="str">
        <f t="shared" si="9"/>
        <v/>
      </c>
      <c r="Q149" s="198" t="s">
        <v>2508</v>
      </c>
      <c r="R149" s="197" t="s">
        <v>24</v>
      </c>
      <c r="S149" s="195" t="s">
        <v>2497</v>
      </c>
      <c r="T149" s="196" t="s">
        <v>2465</v>
      </c>
      <c r="U149" s="195" t="str">
        <f t="shared" si="10"/>
        <v/>
      </c>
      <c r="V149" s="195" t="str">
        <f t="shared" si="11"/>
        <v/>
      </c>
      <c r="W149" s="195" t="s">
        <v>2472</v>
      </c>
      <c r="X149" s="195"/>
      <c r="Y149" s="71"/>
    </row>
    <row r="150" spans="1:25" x14ac:dyDescent="0.25">
      <c r="A150" s="155">
        <v>446</v>
      </c>
      <c r="B150" s="210">
        <v>1.25</v>
      </c>
      <c r="C150" s="209">
        <v>1050</v>
      </c>
      <c r="D150" s="155" t="s">
        <v>3392</v>
      </c>
      <c r="E150" s="208" t="s">
        <v>45</v>
      </c>
      <c r="F150" s="207" t="s">
        <v>3388</v>
      </c>
      <c r="G150" s="206" t="s">
        <v>2480</v>
      </c>
      <c r="H150" s="205"/>
      <c r="I150" s="204">
        <v>373</v>
      </c>
      <c r="J150" s="203">
        <v>1.5</v>
      </c>
      <c r="K150" s="202"/>
      <c r="L150" s="201">
        <v>0</v>
      </c>
      <c r="M150" s="201">
        <v>5</v>
      </c>
      <c r="N150" s="200"/>
      <c r="O150" s="199" t="str">
        <f t="shared" si="8"/>
        <v/>
      </c>
      <c r="P150" s="199" t="str">
        <f t="shared" si="9"/>
        <v/>
      </c>
      <c r="Q150" s="198" t="s">
        <v>2467</v>
      </c>
      <c r="R150" s="197" t="s">
        <v>24</v>
      </c>
      <c r="S150" s="195" t="s">
        <v>2497</v>
      </c>
      <c r="T150" s="196" t="s">
        <v>2465</v>
      </c>
      <c r="U150" s="195" t="str">
        <f t="shared" si="10"/>
        <v/>
      </c>
      <c r="V150" s="195" t="str">
        <f t="shared" si="11"/>
        <v/>
      </c>
      <c r="W150" s="195" t="s">
        <v>2479</v>
      </c>
      <c r="X150" s="195"/>
      <c r="Y150" s="71"/>
    </row>
    <row r="151" spans="1:25" x14ac:dyDescent="0.25">
      <c r="A151" s="155">
        <v>447</v>
      </c>
      <c r="B151" s="210">
        <v>2.5</v>
      </c>
      <c r="C151" s="209">
        <v>1550</v>
      </c>
      <c r="D151" s="155" t="s">
        <v>3391</v>
      </c>
      <c r="E151" s="208" t="s">
        <v>45</v>
      </c>
      <c r="F151" s="207" t="s">
        <v>3388</v>
      </c>
      <c r="G151" s="206" t="s">
        <v>2473</v>
      </c>
      <c r="H151" s="205"/>
      <c r="I151" s="204">
        <v>452.85</v>
      </c>
      <c r="J151" s="203">
        <v>1.5</v>
      </c>
      <c r="K151" s="202"/>
      <c r="L151" s="201">
        <v>0</v>
      </c>
      <c r="M151" s="201">
        <v>8</v>
      </c>
      <c r="N151" s="200"/>
      <c r="O151" s="199" t="str">
        <f t="shared" si="8"/>
        <v/>
      </c>
      <c r="P151" s="199" t="str">
        <f t="shared" si="9"/>
        <v/>
      </c>
      <c r="Q151" s="198" t="s">
        <v>2467</v>
      </c>
      <c r="R151" s="197" t="s">
        <v>24</v>
      </c>
      <c r="S151" s="195" t="s">
        <v>2497</v>
      </c>
      <c r="T151" s="196" t="s">
        <v>2465</v>
      </c>
      <c r="U151" s="195" t="str">
        <f t="shared" si="10"/>
        <v/>
      </c>
      <c r="V151" s="195" t="str">
        <f t="shared" si="11"/>
        <v/>
      </c>
      <c r="W151" s="195" t="s">
        <v>2472</v>
      </c>
      <c r="X151" s="195"/>
      <c r="Y151" s="71"/>
    </row>
    <row r="152" spans="1:25" x14ac:dyDescent="0.25">
      <c r="A152" s="155">
        <v>448</v>
      </c>
      <c r="B152" s="210">
        <v>2.9</v>
      </c>
      <c r="C152" s="209">
        <v>2500</v>
      </c>
      <c r="D152" s="155" t="s">
        <v>3390</v>
      </c>
      <c r="E152" s="208" t="s">
        <v>45</v>
      </c>
      <c r="F152" s="207" t="s">
        <v>3388</v>
      </c>
      <c r="G152" s="206" t="s">
        <v>2469</v>
      </c>
      <c r="H152" s="205"/>
      <c r="I152" s="204">
        <v>552.65</v>
      </c>
      <c r="J152" s="203">
        <v>1.5</v>
      </c>
      <c r="K152" s="202"/>
      <c r="L152" s="201">
        <v>0</v>
      </c>
      <c r="M152" s="201">
        <v>9</v>
      </c>
      <c r="N152" s="200"/>
      <c r="O152" s="199" t="str">
        <f t="shared" si="8"/>
        <v/>
      </c>
      <c r="P152" s="199" t="str">
        <f t="shared" si="9"/>
        <v/>
      </c>
      <c r="Q152" s="198" t="s">
        <v>2467</v>
      </c>
      <c r="R152" s="197" t="s">
        <v>24</v>
      </c>
      <c r="S152" s="195" t="s">
        <v>2497</v>
      </c>
      <c r="T152" s="196" t="s">
        <v>2465</v>
      </c>
      <c r="U152" s="195" t="str">
        <f t="shared" si="10"/>
        <v/>
      </c>
      <c r="V152" s="195" t="str">
        <f t="shared" si="11"/>
        <v/>
      </c>
      <c r="W152" s="195" t="s">
        <v>2464</v>
      </c>
      <c r="X152" s="195"/>
      <c r="Y152" s="71"/>
    </row>
    <row r="153" spans="1:25" x14ac:dyDescent="0.25">
      <c r="A153" s="155">
        <v>449</v>
      </c>
      <c r="B153" s="210">
        <v>3</v>
      </c>
      <c r="C153" s="209">
        <v>2700</v>
      </c>
      <c r="D153" s="155" t="s">
        <v>3389</v>
      </c>
      <c r="E153" s="208" t="s">
        <v>45</v>
      </c>
      <c r="F153" s="207" t="s">
        <v>3388</v>
      </c>
      <c r="G153" s="206" t="s">
        <v>2493</v>
      </c>
      <c r="H153" s="205"/>
      <c r="I153" s="204">
        <v>672.4</v>
      </c>
      <c r="J153" s="203">
        <v>1.5</v>
      </c>
      <c r="K153" s="202"/>
      <c r="L153" s="201">
        <v>0</v>
      </c>
      <c r="M153" s="201">
        <v>1</v>
      </c>
      <c r="N153" s="200"/>
      <c r="O153" s="199" t="str">
        <f t="shared" si="8"/>
        <v/>
      </c>
      <c r="P153" s="199" t="str">
        <f t="shared" si="9"/>
        <v/>
      </c>
      <c r="Q153" s="198" t="s">
        <v>2467</v>
      </c>
      <c r="R153" s="197" t="s">
        <v>24</v>
      </c>
      <c r="S153" s="195" t="s">
        <v>2497</v>
      </c>
      <c r="T153" s="196" t="s">
        <v>2465</v>
      </c>
      <c r="U153" s="195" t="str">
        <f t="shared" si="10"/>
        <v/>
      </c>
      <c r="V153" s="195" t="str">
        <f t="shared" si="11"/>
        <v/>
      </c>
      <c r="W153" s="195" t="s">
        <v>2488</v>
      </c>
      <c r="X153" s="195"/>
      <c r="Y153" s="71"/>
    </row>
    <row r="154" spans="1:25" x14ac:dyDescent="0.25">
      <c r="A154" s="155">
        <v>455</v>
      </c>
      <c r="B154" s="210">
        <v>1.25</v>
      </c>
      <c r="C154" s="209">
        <v>1050</v>
      </c>
      <c r="D154" s="155" t="s">
        <v>3387</v>
      </c>
      <c r="E154" s="208" t="s">
        <v>47</v>
      </c>
      <c r="F154" s="207" t="s">
        <v>3384</v>
      </c>
      <c r="G154" s="206" t="s">
        <v>2480</v>
      </c>
      <c r="H154" s="205"/>
      <c r="I154" s="204">
        <v>373</v>
      </c>
      <c r="J154" s="203">
        <v>1.5</v>
      </c>
      <c r="K154" s="202"/>
      <c r="L154" s="201">
        <v>0</v>
      </c>
      <c r="M154" s="201">
        <v>1</v>
      </c>
      <c r="N154" s="200"/>
      <c r="O154" s="199" t="str">
        <f t="shared" si="8"/>
        <v/>
      </c>
      <c r="P154" s="199" t="str">
        <f t="shared" si="9"/>
        <v/>
      </c>
      <c r="Q154" s="198" t="s">
        <v>2467</v>
      </c>
      <c r="R154" s="197" t="s">
        <v>24</v>
      </c>
      <c r="S154" s="195" t="s">
        <v>2466</v>
      </c>
      <c r="T154" s="196" t="s">
        <v>2465</v>
      </c>
      <c r="U154" s="195" t="str">
        <f t="shared" si="10"/>
        <v/>
      </c>
      <c r="V154" s="195" t="str">
        <f t="shared" si="11"/>
        <v/>
      </c>
      <c r="W154" s="195" t="s">
        <v>2479</v>
      </c>
      <c r="X154" s="195"/>
      <c r="Y154" s="71"/>
    </row>
    <row r="155" spans="1:25" x14ac:dyDescent="0.25">
      <c r="A155" s="155">
        <v>456</v>
      </c>
      <c r="B155" s="210">
        <v>2.5</v>
      </c>
      <c r="C155" s="209">
        <v>1550</v>
      </c>
      <c r="D155" s="155" t="s">
        <v>3386</v>
      </c>
      <c r="E155" s="208" t="s">
        <v>47</v>
      </c>
      <c r="F155" s="207" t="s">
        <v>3384</v>
      </c>
      <c r="G155" s="206" t="s">
        <v>2473</v>
      </c>
      <c r="H155" s="205"/>
      <c r="I155" s="204">
        <v>452.85</v>
      </c>
      <c r="J155" s="203">
        <v>1.5</v>
      </c>
      <c r="K155" s="202"/>
      <c r="L155" s="201">
        <v>0</v>
      </c>
      <c r="M155" s="201">
        <v>1</v>
      </c>
      <c r="N155" s="200"/>
      <c r="O155" s="199" t="str">
        <f t="shared" si="8"/>
        <v/>
      </c>
      <c r="P155" s="199" t="str">
        <f t="shared" si="9"/>
        <v/>
      </c>
      <c r="Q155" s="198" t="s">
        <v>2467</v>
      </c>
      <c r="R155" s="197" t="s">
        <v>24</v>
      </c>
      <c r="S155" s="195" t="s">
        <v>2466</v>
      </c>
      <c r="T155" s="196" t="s">
        <v>2465</v>
      </c>
      <c r="U155" s="195" t="str">
        <f t="shared" si="10"/>
        <v/>
      </c>
      <c r="V155" s="195" t="str">
        <f t="shared" si="11"/>
        <v/>
      </c>
      <c r="W155" s="195" t="s">
        <v>2472</v>
      </c>
      <c r="X155" s="195"/>
      <c r="Y155" s="71"/>
    </row>
    <row r="156" spans="1:25" x14ac:dyDescent="0.25">
      <c r="A156" s="155">
        <v>457</v>
      </c>
      <c r="B156" s="210">
        <v>2.9</v>
      </c>
      <c r="C156" s="209">
        <v>2500</v>
      </c>
      <c r="D156" s="155" t="s">
        <v>3385</v>
      </c>
      <c r="E156" s="208" t="s">
        <v>47</v>
      </c>
      <c r="F156" s="207" t="s">
        <v>3384</v>
      </c>
      <c r="G156" s="206" t="s">
        <v>2469</v>
      </c>
      <c r="H156" s="205"/>
      <c r="I156" s="204">
        <v>552.65</v>
      </c>
      <c r="J156" s="203">
        <v>1.5</v>
      </c>
      <c r="K156" s="202"/>
      <c r="L156" s="201">
        <v>0</v>
      </c>
      <c r="M156" s="201">
        <v>1</v>
      </c>
      <c r="N156" s="200"/>
      <c r="O156" s="199" t="str">
        <f t="shared" si="8"/>
        <v/>
      </c>
      <c r="P156" s="199" t="str">
        <f t="shared" si="9"/>
        <v/>
      </c>
      <c r="Q156" s="198" t="s">
        <v>2467</v>
      </c>
      <c r="R156" s="197" t="s">
        <v>24</v>
      </c>
      <c r="S156" s="195" t="s">
        <v>2466</v>
      </c>
      <c r="T156" s="196" t="s">
        <v>2465</v>
      </c>
      <c r="U156" s="195" t="str">
        <f t="shared" si="10"/>
        <v/>
      </c>
      <c r="V156" s="195" t="str">
        <f t="shared" si="11"/>
        <v/>
      </c>
      <c r="W156" s="195" t="s">
        <v>2464</v>
      </c>
      <c r="X156" s="195"/>
      <c r="Y156" s="71"/>
    </row>
    <row r="157" spans="1:25" x14ac:dyDescent="0.25">
      <c r="A157" s="155">
        <v>462</v>
      </c>
      <c r="B157" s="210">
        <v>0.53</v>
      </c>
      <c r="C157" s="209">
        <v>405</v>
      </c>
      <c r="D157" s="155" t="s">
        <v>3383</v>
      </c>
      <c r="E157" s="208" t="s">
        <v>18</v>
      </c>
      <c r="F157" s="207" t="s">
        <v>3380</v>
      </c>
      <c r="G157" s="206" t="s">
        <v>2506</v>
      </c>
      <c r="H157" s="205"/>
      <c r="I157" s="204">
        <v>207</v>
      </c>
      <c r="J157" s="203">
        <v>1</v>
      </c>
      <c r="K157" s="202"/>
      <c r="L157" s="201">
        <v>0</v>
      </c>
      <c r="M157" s="201">
        <v>337</v>
      </c>
      <c r="N157" s="200"/>
      <c r="O157" s="199" t="str">
        <f t="shared" si="8"/>
        <v/>
      </c>
      <c r="P157" s="199" t="str">
        <f t="shared" si="9"/>
        <v/>
      </c>
      <c r="Q157" s="198" t="s">
        <v>2475</v>
      </c>
      <c r="R157" s="197" t="s">
        <v>19</v>
      </c>
      <c r="S157" s="195" t="s">
        <v>2497</v>
      </c>
      <c r="T157" s="196" t="s">
        <v>2465</v>
      </c>
      <c r="U157" s="195" t="str">
        <f t="shared" si="10"/>
        <v/>
      </c>
      <c r="V157" s="195" t="str">
        <f t="shared" si="11"/>
        <v/>
      </c>
      <c r="W157" s="195" t="s">
        <v>2505</v>
      </c>
      <c r="X157" s="195"/>
      <c r="Y157" s="71"/>
    </row>
    <row r="158" spans="1:25" x14ac:dyDescent="0.25">
      <c r="A158" s="155">
        <v>463</v>
      </c>
      <c r="B158" s="210">
        <v>0.6</v>
      </c>
      <c r="C158" s="209">
        <v>515</v>
      </c>
      <c r="D158" s="155" t="s">
        <v>3382</v>
      </c>
      <c r="E158" s="208" t="s">
        <v>18</v>
      </c>
      <c r="F158" s="207" t="s">
        <v>3380</v>
      </c>
      <c r="G158" s="206" t="s">
        <v>2486</v>
      </c>
      <c r="H158" s="205"/>
      <c r="I158" s="204">
        <v>249.4</v>
      </c>
      <c r="J158" s="203">
        <v>1</v>
      </c>
      <c r="K158" s="202"/>
      <c r="L158" s="201">
        <v>0</v>
      </c>
      <c r="M158" s="201">
        <v>171</v>
      </c>
      <c r="N158" s="200"/>
      <c r="O158" s="199" t="str">
        <f t="shared" si="8"/>
        <v/>
      </c>
      <c r="P158" s="199" t="str">
        <f t="shared" si="9"/>
        <v/>
      </c>
      <c r="Q158" s="198" t="s">
        <v>2475</v>
      </c>
      <c r="R158" s="197" t="s">
        <v>19</v>
      </c>
      <c r="S158" s="195" t="s">
        <v>2497</v>
      </c>
      <c r="T158" s="196" t="s">
        <v>2465</v>
      </c>
      <c r="U158" s="195" t="str">
        <f t="shared" si="10"/>
        <v/>
      </c>
      <c r="V158" s="195" t="str">
        <f t="shared" si="11"/>
        <v/>
      </c>
      <c r="W158" s="195" t="s">
        <v>2485</v>
      </c>
      <c r="X158" s="195"/>
      <c r="Y158" s="71"/>
    </row>
    <row r="159" spans="1:25" x14ac:dyDescent="0.25">
      <c r="A159" s="155">
        <v>464</v>
      </c>
      <c r="B159" s="210">
        <v>0.9</v>
      </c>
      <c r="C159" s="209">
        <v>715</v>
      </c>
      <c r="D159" s="155" t="s">
        <v>3381</v>
      </c>
      <c r="E159" s="208" t="s">
        <v>18</v>
      </c>
      <c r="F159" s="207" t="s">
        <v>3380</v>
      </c>
      <c r="G159" s="206" t="s">
        <v>2483</v>
      </c>
      <c r="H159" s="205"/>
      <c r="I159" s="204">
        <v>298.7</v>
      </c>
      <c r="J159" s="203">
        <v>1</v>
      </c>
      <c r="K159" s="202"/>
      <c r="L159" s="201">
        <v>0</v>
      </c>
      <c r="M159" s="201">
        <v>4</v>
      </c>
      <c r="N159" s="200"/>
      <c r="O159" s="199" t="str">
        <f t="shared" si="8"/>
        <v/>
      </c>
      <c r="P159" s="199" t="str">
        <f t="shared" si="9"/>
        <v/>
      </c>
      <c r="Q159" s="198" t="s">
        <v>2475</v>
      </c>
      <c r="R159" s="197" t="s">
        <v>19</v>
      </c>
      <c r="S159" s="195" t="s">
        <v>2497</v>
      </c>
      <c r="T159" s="196" t="s">
        <v>2465</v>
      </c>
      <c r="U159" s="195" t="str">
        <f t="shared" si="10"/>
        <v/>
      </c>
      <c r="V159" s="195" t="str">
        <f t="shared" si="11"/>
        <v/>
      </c>
      <c r="W159" s="195" t="s">
        <v>2482</v>
      </c>
      <c r="X159" s="195"/>
      <c r="Y159" s="71"/>
    </row>
    <row r="160" spans="1:25" x14ac:dyDescent="0.25">
      <c r="A160" s="155">
        <v>473</v>
      </c>
      <c r="B160" s="210">
        <v>0.9</v>
      </c>
      <c r="C160" s="209">
        <v>715</v>
      </c>
      <c r="D160" s="155" t="s">
        <v>3379</v>
      </c>
      <c r="E160" s="208" t="s">
        <v>3374</v>
      </c>
      <c r="F160" s="207" t="s">
        <v>3373</v>
      </c>
      <c r="G160" s="206" t="s">
        <v>2483</v>
      </c>
      <c r="H160" s="205"/>
      <c r="I160" s="204">
        <v>314.2</v>
      </c>
      <c r="J160" s="211">
        <v>0</v>
      </c>
      <c r="K160" s="202" t="s">
        <v>3009</v>
      </c>
      <c r="L160" s="201">
        <v>0</v>
      </c>
      <c r="M160" s="201">
        <v>10</v>
      </c>
      <c r="N160" s="200"/>
      <c r="O160" s="199" t="str">
        <f t="shared" si="8"/>
        <v/>
      </c>
      <c r="P160" s="199" t="str">
        <f t="shared" si="9"/>
        <v/>
      </c>
      <c r="Q160" s="198" t="s">
        <v>2475</v>
      </c>
      <c r="R160" s="197" t="s">
        <v>20</v>
      </c>
      <c r="S160" s="195" t="s">
        <v>2497</v>
      </c>
      <c r="T160" s="196" t="s">
        <v>2465</v>
      </c>
      <c r="U160" s="195" t="str">
        <f t="shared" si="10"/>
        <v/>
      </c>
      <c r="V160" s="195" t="str">
        <f t="shared" si="11"/>
        <v/>
      </c>
      <c r="W160" s="195" t="s">
        <v>2482</v>
      </c>
      <c r="X160" s="195"/>
      <c r="Y160" s="71"/>
    </row>
    <row r="161" spans="1:25" x14ac:dyDescent="0.25">
      <c r="A161" s="155">
        <v>474</v>
      </c>
      <c r="B161" s="210">
        <v>1.25</v>
      </c>
      <c r="C161" s="209">
        <v>1050</v>
      </c>
      <c r="D161" s="155" t="s">
        <v>3378</v>
      </c>
      <c r="E161" s="208" t="s">
        <v>3374</v>
      </c>
      <c r="F161" s="207" t="s">
        <v>3373</v>
      </c>
      <c r="G161" s="206" t="s">
        <v>2480</v>
      </c>
      <c r="H161" s="205"/>
      <c r="I161" s="204">
        <v>395.8</v>
      </c>
      <c r="J161" s="211">
        <v>0</v>
      </c>
      <c r="K161" s="202" t="s">
        <v>3009</v>
      </c>
      <c r="L161" s="201">
        <v>0</v>
      </c>
      <c r="M161" s="201">
        <v>7</v>
      </c>
      <c r="N161" s="200"/>
      <c r="O161" s="199" t="str">
        <f t="shared" si="8"/>
        <v/>
      </c>
      <c r="P161" s="199" t="str">
        <f t="shared" si="9"/>
        <v/>
      </c>
      <c r="Q161" s="198" t="s">
        <v>2475</v>
      </c>
      <c r="R161" s="197" t="s">
        <v>20</v>
      </c>
      <c r="S161" s="195" t="s">
        <v>2497</v>
      </c>
      <c r="T161" s="196" t="s">
        <v>2465</v>
      </c>
      <c r="U161" s="195" t="str">
        <f t="shared" si="10"/>
        <v/>
      </c>
      <c r="V161" s="195" t="str">
        <f t="shared" si="11"/>
        <v/>
      </c>
      <c r="W161" s="195" t="s">
        <v>2479</v>
      </c>
      <c r="X161" s="195"/>
      <c r="Y161" s="71"/>
    </row>
    <row r="162" spans="1:25" x14ac:dyDescent="0.25">
      <c r="A162" s="155">
        <v>475</v>
      </c>
      <c r="B162" s="210">
        <v>2.5</v>
      </c>
      <c r="C162" s="209">
        <v>1550</v>
      </c>
      <c r="D162" s="155" t="s">
        <v>3377</v>
      </c>
      <c r="E162" s="208" t="s">
        <v>3374</v>
      </c>
      <c r="F162" s="207" t="s">
        <v>3373</v>
      </c>
      <c r="G162" s="206" t="s">
        <v>2473</v>
      </c>
      <c r="H162" s="205"/>
      <c r="I162" s="204">
        <v>477.4</v>
      </c>
      <c r="J162" s="211">
        <v>0</v>
      </c>
      <c r="K162" s="202" t="s">
        <v>3009</v>
      </c>
      <c r="L162" s="201">
        <v>0</v>
      </c>
      <c r="M162" s="201">
        <v>12</v>
      </c>
      <c r="N162" s="200"/>
      <c r="O162" s="199" t="str">
        <f t="shared" si="8"/>
        <v/>
      </c>
      <c r="P162" s="199" t="str">
        <f t="shared" si="9"/>
        <v/>
      </c>
      <c r="Q162" s="198" t="s">
        <v>2475</v>
      </c>
      <c r="R162" s="197" t="s">
        <v>20</v>
      </c>
      <c r="S162" s="195" t="s">
        <v>2497</v>
      </c>
      <c r="T162" s="196" t="s">
        <v>2465</v>
      </c>
      <c r="U162" s="195" t="str">
        <f t="shared" si="10"/>
        <v/>
      </c>
      <c r="V162" s="195" t="str">
        <f t="shared" si="11"/>
        <v/>
      </c>
      <c r="W162" s="195" t="s">
        <v>2472</v>
      </c>
      <c r="X162" s="195"/>
      <c r="Y162" s="71"/>
    </row>
    <row r="163" spans="1:25" x14ac:dyDescent="0.25">
      <c r="A163" s="155">
        <v>476</v>
      </c>
      <c r="B163" s="210">
        <v>2.9</v>
      </c>
      <c r="C163" s="209">
        <v>2500</v>
      </c>
      <c r="D163" s="155" t="s">
        <v>3376</v>
      </c>
      <c r="E163" s="208" t="s">
        <v>3374</v>
      </c>
      <c r="F163" s="207" t="s">
        <v>3373</v>
      </c>
      <c r="G163" s="206" t="s">
        <v>2469</v>
      </c>
      <c r="H163" s="205"/>
      <c r="I163" s="204">
        <v>556.95000000000005</v>
      </c>
      <c r="J163" s="211">
        <v>0</v>
      </c>
      <c r="K163" s="202" t="s">
        <v>3009</v>
      </c>
      <c r="L163" s="201">
        <v>0</v>
      </c>
      <c r="M163" s="201">
        <v>3</v>
      </c>
      <c r="N163" s="200"/>
      <c r="O163" s="199" t="str">
        <f t="shared" si="8"/>
        <v/>
      </c>
      <c r="P163" s="199" t="str">
        <f t="shared" si="9"/>
        <v/>
      </c>
      <c r="Q163" s="198" t="s">
        <v>2475</v>
      </c>
      <c r="R163" s="197" t="s">
        <v>20</v>
      </c>
      <c r="S163" s="195" t="s">
        <v>2497</v>
      </c>
      <c r="T163" s="196" t="s">
        <v>2465</v>
      </c>
      <c r="U163" s="195" t="str">
        <f t="shared" si="10"/>
        <v/>
      </c>
      <c r="V163" s="195" t="str">
        <f t="shared" si="11"/>
        <v/>
      </c>
      <c r="W163" s="195" t="s">
        <v>2464</v>
      </c>
      <c r="X163" s="195"/>
      <c r="Y163" s="71"/>
    </row>
    <row r="164" spans="1:25" x14ac:dyDescent="0.25">
      <c r="A164" s="155">
        <v>477</v>
      </c>
      <c r="B164" s="210">
        <v>3</v>
      </c>
      <c r="C164" s="209">
        <v>2700</v>
      </c>
      <c r="D164" s="155" t="s">
        <v>3375</v>
      </c>
      <c r="E164" s="208" t="s">
        <v>3374</v>
      </c>
      <c r="F164" s="207" t="s">
        <v>3373</v>
      </c>
      <c r="G164" s="206" t="s">
        <v>2493</v>
      </c>
      <c r="H164" s="205"/>
      <c r="I164" s="204">
        <v>657.9</v>
      </c>
      <c r="J164" s="211">
        <v>0</v>
      </c>
      <c r="K164" s="202" t="s">
        <v>3009</v>
      </c>
      <c r="L164" s="201">
        <v>0</v>
      </c>
      <c r="M164" s="201">
        <v>1</v>
      </c>
      <c r="N164" s="200"/>
      <c r="O164" s="199" t="str">
        <f t="shared" si="8"/>
        <v/>
      </c>
      <c r="P164" s="199" t="str">
        <f t="shared" si="9"/>
        <v/>
      </c>
      <c r="Q164" s="198" t="s">
        <v>2475</v>
      </c>
      <c r="R164" s="197" t="s">
        <v>20</v>
      </c>
      <c r="S164" s="195" t="s">
        <v>2497</v>
      </c>
      <c r="T164" s="196" t="s">
        <v>2465</v>
      </c>
      <c r="U164" s="195" t="str">
        <f t="shared" si="10"/>
        <v/>
      </c>
      <c r="V164" s="195" t="str">
        <f t="shared" si="11"/>
        <v/>
      </c>
      <c r="W164" s="195" t="s">
        <v>2488</v>
      </c>
      <c r="X164" s="195"/>
      <c r="Y164" s="71"/>
    </row>
    <row r="165" spans="1:25" x14ac:dyDescent="0.25">
      <c r="A165" s="155">
        <v>486</v>
      </c>
      <c r="B165" s="210">
        <v>0.53</v>
      </c>
      <c r="C165" s="209">
        <v>405</v>
      </c>
      <c r="D165" s="155" t="s">
        <v>3372</v>
      </c>
      <c r="E165" s="208" t="s">
        <v>3366</v>
      </c>
      <c r="F165" s="207" t="s">
        <v>3365</v>
      </c>
      <c r="G165" s="206" t="s">
        <v>2506</v>
      </c>
      <c r="H165" s="205"/>
      <c r="I165" s="204">
        <v>220.15</v>
      </c>
      <c r="J165" s="211">
        <v>0</v>
      </c>
      <c r="K165" s="202" t="s">
        <v>3009</v>
      </c>
      <c r="L165" s="201">
        <v>0</v>
      </c>
      <c r="M165" s="201">
        <v>2</v>
      </c>
      <c r="N165" s="200"/>
      <c r="O165" s="199" t="str">
        <f t="shared" si="8"/>
        <v/>
      </c>
      <c r="P165" s="199" t="str">
        <f t="shared" si="9"/>
        <v/>
      </c>
      <c r="Q165" s="198" t="s">
        <v>2508</v>
      </c>
      <c r="R165" s="197" t="s">
        <v>20</v>
      </c>
      <c r="S165" s="195" t="s">
        <v>2572</v>
      </c>
      <c r="T165" s="196" t="s">
        <v>2465</v>
      </c>
      <c r="U165" s="195" t="str">
        <f t="shared" si="10"/>
        <v/>
      </c>
      <c r="V165" s="195" t="str">
        <f t="shared" si="11"/>
        <v/>
      </c>
      <c r="W165" s="195" t="s">
        <v>2505</v>
      </c>
      <c r="X165" s="195"/>
      <c r="Y165" s="71"/>
    </row>
    <row r="166" spans="1:25" x14ac:dyDescent="0.25">
      <c r="A166" s="155">
        <v>487</v>
      </c>
      <c r="B166" s="210">
        <v>0.6</v>
      </c>
      <c r="C166" s="209">
        <v>515</v>
      </c>
      <c r="D166" s="155" t="s">
        <v>3371</v>
      </c>
      <c r="E166" s="208" t="s">
        <v>3366</v>
      </c>
      <c r="F166" s="207" t="s">
        <v>3365</v>
      </c>
      <c r="G166" s="206" t="s">
        <v>2486</v>
      </c>
      <c r="H166" s="205"/>
      <c r="I166" s="204">
        <v>272.2</v>
      </c>
      <c r="J166" s="211">
        <v>0</v>
      </c>
      <c r="K166" s="202" t="s">
        <v>3009</v>
      </c>
      <c r="L166" s="201">
        <v>0</v>
      </c>
      <c r="M166" s="201">
        <v>6</v>
      </c>
      <c r="N166" s="200"/>
      <c r="O166" s="199" t="str">
        <f t="shared" si="8"/>
        <v/>
      </c>
      <c r="P166" s="199" t="str">
        <f t="shared" si="9"/>
        <v/>
      </c>
      <c r="Q166" s="198" t="s">
        <v>2508</v>
      </c>
      <c r="R166" s="197" t="s">
        <v>20</v>
      </c>
      <c r="S166" s="195" t="s">
        <v>2572</v>
      </c>
      <c r="T166" s="196" t="s">
        <v>2465</v>
      </c>
      <c r="U166" s="195" t="str">
        <f t="shared" si="10"/>
        <v/>
      </c>
      <c r="V166" s="195" t="str">
        <f t="shared" si="11"/>
        <v/>
      </c>
      <c r="W166" s="195" t="s">
        <v>2485</v>
      </c>
      <c r="X166" s="195"/>
      <c r="Y166" s="71"/>
    </row>
    <row r="167" spans="1:25" x14ac:dyDescent="0.25">
      <c r="A167" s="155">
        <v>488</v>
      </c>
      <c r="B167" s="210">
        <v>0.9</v>
      </c>
      <c r="C167" s="209">
        <v>715</v>
      </c>
      <c r="D167" s="155" t="s">
        <v>3370</v>
      </c>
      <c r="E167" s="208" t="s">
        <v>3366</v>
      </c>
      <c r="F167" s="207" t="s">
        <v>3365</v>
      </c>
      <c r="G167" s="206" t="s">
        <v>2483</v>
      </c>
      <c r="H167" s="205"/>
      <c r="I167" s="204">
        <v>330.75</v>
      </c>
      <c r="J167" s="211">
        <v>0</v>
      </c>
      <c r="K167" s="202" t="s">
        <v>3009</v>
      </c>
      <c r="L167" s="201">
        <v>0</v>
      </c>
      <c r="M167" s="201">
        <v>2</v>
      </c>
      <c r="N167" s="200"/>
      <c r="O167" s="199" t="str">
        <f t="shared" si="8"/>
        <v/>
      </c>
      <c r="P167" s="199" t="str">
        <f t="shared" si="9"/>
        <v/>
      </c>
      <c r="Q167" s="198" t="s">
        <v>2508</v>
      </c>
      <c r="R167" s="197" t="s">
        <v>20</v>
      </c>
      <c r="S167" s="195" t="s">
        <v>2572</v>
      </c>
      <c r="T167" s="196" t="s">
        <v>2465</v>
      </c>
      <c r="U167" s="195" t="str">
        <f t="shared" si="10"/>
        <v/>
      </c>
      <c r="V167" s="195" t="str">
        <f t="shared" si="11"/>
        <v/>
      </c>
      <c r="W167" s="195" t="s">
        <v>2482</v>
      </c>
      <c r="X167" s="195"/>
      <c r="Y167" s="71"/>
    </row>
    <row r="168" spans="1:25" x14ac:dyDescent="0.25">
      <c r="A168" s="155">
        <v>489</v>
      </c>
      <c r="B168" s="210">
        <v>1.25</v>
      </c>
      <c r="C168" s="209">
        <v>1050</v>
      </c>
      <c r="D168" s="155" t="s">
        <v>3369</v>
      </c>
      <c r="E168" s="208" t="s">
        <v>3366</v>
      </c>
      <c r="F168" s="207" t="s">
        <v>3365</v>
      </c>
      <c r="G168" s="206" t="s">
        <v>2480</v>
      </c>
      <c r="H168" s="205"/>
      <c r="I168" s="204">
        <v>407.65</v>
      </c>
      <c r="J168" s="211">
        <v>0</v>
      </c>
      <c r="K168" s="202" t="s">
        <v>3009</v>
      </c>
      <c r="L168" s="201">
        <v>0</v>
      </c>
      <c r="M168" s="201">
        <v>5</v>
      </c>
      <c r="N168" s="200"/>
      <c r="O168" s="199" t="str">
        <f t="shared" si="8"/>
        <v/>
      </c>
      <c r="P168" s="199" t="str">
        <f t="shared" si="9"/>
        <v/>
      </c>
      <c r="Q168" s="198" t="s">
        <v>2508</v>
      </c>
      <c r="R168" s="197" t="s">
        <v>20</v>
      </c>
      <c r="S168" s="195" t="s">
        <v>2572</v>
      </c>
      <c r="T168" s="196" t="s">
        <v>2465</v>
      </c>
      <c r="U168" s="195" t="str">
        <f t="shared" si="10"/>
        <v/>
      </c>
      <c r="V168" s="195" t="str">
        <f t="shared" si="11"/>
        <v/>
      </c>
      <c r="W168" s="195" t="s">
        <v>2479</v>
      </c>
      <c r="X168" s="195"/>
      <c r="Y168" s="71"/>
    </row>
    <row r="169" spans="1:25" x14ac:dyDescent="0.25">
      <c r="A169" s="155">
        <v>490</v>
      </c>
      <c r="B169" s="210">
        <v>2.5</v>
      </c>
      <c r="C169" s="209">
        <v>1550</v>
      </c>
      <c r="D169" s="155" t="s">
        <v>3368</v>
      </c>
      <c r="E169" s="208" t="s">
        <v>3366</v>
      </c>
      <c r="F169" s="207" t="s">
        <v>3365</v>
      </c>
      <c r="G169" s="206" t="s">
        <v>2473</v>
      </c>
      <c r="H169" s="205"/>
      <c r="I169" s="204">
        <v>491.7</v>
      </c>
      <c r="J169" s="211">
        <v>0</v>
      </c>
      <c r="K169" s="202" t="s">
        <v>3009</v>
      </c>
      <c r="L169" s="201">
        <v>0</v>
      </c>
      <c r="M169" s="201">
        <v>9</v>
      </c>
      <c r="N169" s="200"/>
      <c r="O169" s="199" t="str">
        <f t="shared" si="8"/>
        <v/>
      </c>
      <c r="P169" s="199" t="str">
        <f t="shared" si="9"/>
        <v/>
      </c>
      <c r="Q169" s="198" t="s">
        <v>2508</v>
      </c>
      <c r="R169" s="197" t="s">
        <v>20</v>
      </c>
      <c r="S169" s="195" t="s">
        <v>2572</v>
      </c>
      <c r="T169" s="196" t="s">
        <v>2465</v>
      </c>
      <c r="U169" s="195" t="str">
        <f t="shared" si="10"/>
        <v/>
      </c>
      <c r="V169" s="195" t="str">
        <f t="shared" si="11"/>
        <v/>
      </c>
      <c r="W169" s="195" t="s">
        <v>2472</v>
      </c>
      <c r="X169" s="195"/>
      <c r="Y169" s="71"/>
    </row>
    <row r="170" spans="1:25" x14ac:dyDescent="0.25">
      <c r="A170" s="155">
        <v>491</v>
      </c>
      <c r="B170" s="210">
        <v>2.9</v>
      </c>
      <c r="C170" s="209">
        <v>2500</v>
      </c>
      <c r="D170" s="155" t="s">
        <v>3367</v>
      </c>
      <c r="E170" s="208" t="s">
        <v>3366</v>
      </c>
      <c r="F170" s="207" t="s">
        <v>3365</v>
      </c>
      <c r="G170" s="206" t="s">
        <v>2469</v>
      </c>
      <c r="H170" s="205"/>
      <c r="I170" s="204">
        <v>573.65</v>
      </c>
      <c r="J170" s="211">
        <v>0</v>
      </c>
      <c r="K170" s="202" t="s">
        <v>3009</v>
      </c>
      <c r="L170" s="201">
        <v>0</v>
      </c>
      <c r="M170" s="201">
        <v>4</v>
      </c>
      <c r="N170" s="200"/>
      <c r="O170" s="199" t="str">
        <f t="shared" si="8"/>
        <v/>
      </c>
      <c r="P170" s="199" t="str">
        <f t="shared" si="9"/>
        <v/>
      </c>
      <c r="Q170" s="198" t="s">
        <v>2508</v>
      </c>
      <c r="R170" s="197" t="s">
        <v>20</v>
      </c>
      <c r="S170" s="195" t="s">
        <v>2572</v>
      </c>
      <c r="T170" s="196" t="s">
        <v>2465</v>
      </c>
      <c r="U170" s="195" t="str">
        <f t="shared" si="10"/>
        <v/>
      </c>
      <c r="V170" s="195" t="str">
        <f t="shared" si="11"/>
        <v/>
      </c>
      <c r="W170" s="195" t="s">
        <v>2464</v>
      </c>
      <c r="X170" s="195"/>
      <c r="Y170" s="71"/>
    </row>
    <row r="171" spans="1:25" x14ac:dyDescent="0.25">
      <c r="A171" s="155">
        <v>507</v>
      </c>
      <c r="B171" s="210">
        <v>0.55000000000000004</v>
      </c>
      <c r="C171" s="209">
        <v>405</v>
      </c>
      <c r="D171" s="155" t="s">
        <v>3364</v>
      </c>
      <c r="E171" s="208" t="s">
        <v>3362</v>
      </c>
      <c r="F171" s="207" t="s">
        <v>3361</v>
      </c>
      <c r="G171" s="206" t="s">
        <v>2475</v>
      </c>
      <c r="H171" s="205" t="s">
        <v>2690</v>
      </c>
      <c r="I171" s="204">
        <v>185</v>
      </c>
      <c r="J171" s="211">
        <v>0</v>
      </c>
      <c r="K171" s="202"/>
      <c r="L171" s="201">
        <v>0</v>
      </c>
      <c r="M171" s="201">
        <v>40</v>
      </c>
      <c r="N171" s="200"/>
      <c r="O171" s="199" t="str">
        <f t="shared" si="8"/>
        <v/>
      </c>
      <c r="P171" s="199" t="str">
        <f t="shared" si="9"/>
        <v/>
      </c>
      <c r="Q171" s="198"/>
      <c r="R171" s="197" t="s">
        <v>19</v>
      </c>
      <c r="S171" s="195" t="s">
        <v>3263</v>
      </c>
      <c r="T171" s="196" t="s">
        <v>2465</v>
      </c>
      <c r="U171" s="195" t="str">
        <f t="shared" si="10"/>
        <v/>
      </c>
      <c r="V171" s="195" t="str">
        <f t="shared" si="11"/>
        <v/>
      </c>
      <c r="W171" s="195" t="s">
        <v>2505</v>
      </c>
      <c r="X171" s="195"/>
      <c r="Y171" s="71"/>
    </row>
    <row r="172" spans="1:25" x14ac:dyDescent="0.25">
      <c r="A172" s="155">
        <v>508</v>
      </c>
      <c r="B172" s="210">
        <v>0.6</v>
      </c>
      <c r="C172" s="209">
        <v>515</v>
      </c>
      <c r="D172" s="155" t="s">
        <v>3363</v>
      </c>
      <c r="E172" s="208" t="s">
        <v>3362</v>
      </c>
      <c r="F172" s="207" t="s">
        <v>3361</v>
      </c>
      <c r="G172" s="206" t="s">
        <v>2693</v>
      </c>
      <c r="H172" s="205" t="s">
        <v>2690</v>
      </c>
      <c r="I172" s="204">
        <v>210</v>
      </c>
      <c r="J172" s="211">
        <v>0</v>
      </c>
      <c r="K172" s="202"/>
      <c r="L172" s="201">
        <v>0</v>
      </c>
      <c r="M172" s="201">
        <v>25</v>
      </c>
      <c r="N172" s="200"/>
      <c r="O172" s="199" t="str">
        <f t="shared" si="8"/>
        <v/>
      </c>
      <c r="P172" s="199" t="str">
        <f t="shared" si="9"/>
        <v/>
      </c>
      <c r="Q172" s="198"/>
      <c r="R172" s="197" t="s">
        <v>19</v>
      </c>
      <c r="S172" s="195" t="s">
        <v>3263</v>
      </c>
      <c r="T172" s="196" t="s">
        <v>2465</v>
      </c>
      <c r="U172" s="195" t="str">
        <f t="shared" si="10"/>
        <v/>
      </c>
      <c r="V172" s="195" t="str">
        <f t="shared" si="11"/>
        <v/>
      </c>
      <c r="W172" s="195" t="s">
        <v>2485</v>
      </c>
      <c r="X172" s="195"/>
      <c r="Y172" s="71"/>
    </row>
    <row r="173" spans="1:25" x14ac:dyDescent="0.25">
      <c r="A173" s="155">
        <v>525</v>
      </c>
      <c r="B173" s="210">
        <v>0.5</v>
      </c>
      <c r="C173" s="209">
        <v>310</v>
      </c>
      <c r="D173" s="155" t="s">
        <v>3360</v>
      </c>
      <c r="E173" s="208" t="s">
        <v>50</v>
      </c>
      <c r="F173" s="207" t="s">
        <v>3357</v>
      </c>
      <c r="G173" s="206" t="s">
        <v>2508</v>
      </c>
      <c r="H173" s="205" t="s">
        <v>2690</v>
      </c>
      <c r="I173" s="204">
        <v>170</v>
      </c>
      <c r="J173" s="203">
        <v>0.75</v>
      </c>
      <c r="K173" s="202"/>
      <c r="L173" s="201">
        <v>0</v>
      </c>
      <c r="M173" s="201">
        <v>86</v>
      </c>
      <c r="N173" s="200"/>
      <c r="O173" s="199" t="str">
        <f t="shared" si="8"/>
        <v/>
      </c>
      <c r="P173" s="199" t="str">
        <f t="shared" si="9"/>
        <v/>
      </c>
      <c r="Q173" s="198"/>
      <c r="R173" s="197" t="s">
        <v>20</v>
      </c>
      <c r="S173" s="195" t="s">
        <v>2466</v>
      </c>
      <c r="T173" s="196" t="s">
        <v>2465</v>
      </c>
      <c r="U173" s="195" t="str">
        <f t="shared" si="10"/>
        <v/>
      </c>
      <c r="V173" s="195" t="str">
        <f t="shared" si="11"/>
        <v/>
      </c>
      <c r="W173" s="195" t="s">
        <v>2817</v>
      </c>
      <c r="X173" s="195"/>
      <c r="Y173" s="71"/>
    </row>
    <row r="174" spans="1:25" x14ac:dyDescent="0.25">
      <c r="A174" s="155">
        <v>526</v>
      </c>
      <c r="B174" s="210">
        <v>0.55000000000000004</v>
      </c>
      <c r="C174" s="209">
        <v>405</v>
      </c>
      <c r="D174" s="155" t="s">
        <v>3359</v>
      </c>
      <c r="E174" s="208" t="s">
        <v>50</v>
      </c>
      <c r="F174" s="207" t="s">
        <v>3357</v>
      </c>
      <c r="G174" s="206" t="s">
        <v>2475</v>
      </c>
      <c r="H174" s="205" t="s">
        <v>2690</v>
      </c>
      <c r="I174" s="204">
        <v>185</v>
      </c>
      <c r="J174" s="203">
        <v>0.75</v>
      </c>
      <c r="K174" s="202"/>
      <c r="L174" s="201">
        <v>0</v>
      </c>
      <c r="M174" s="201">
        <v>166</v>
      </c>
      <c r="N174" s="200"/>
      <c r="O174" s="199" t="str">
        <f t="shared" si="8"/>
        <v/>
      </c>
      <c r="P174" s="199" t="str">
        <f t="shared" si="9"/>
        <v/>
      </c>
      <c r="Q174" s="198"/>
      <c r="R174" s="197" t="s">
        <v>20</v>
      </c>
      <c r="S174" s="195" t="s">
        <v>2466</v>
      </c>
      <c r="T174" s="196" t="s">
        <v>2465</v>
      </c>
      <c r="U174" s="195" t="str">
        <f t="shared" si="10"/>
        <v/>
      </c>
      <c r="V174" s="195" t="str">
        <f t="shared" si="11"/>
        <v/>
      </c>
      <c r="W174" s="195" t="s">
        <v>2505</v>
      </c>
      <c r="X174" s="195"/>
      <c r="Y174" s="71"/>
    </row>
    <row r="175" spans="1:25" x14ac:dyDescent="0.25">
      <c r="A175" s="155">
        <v>527</v>
      </c>
      <c r="B175" s="210">
        <v>0.6</v>
      </c>
      <c r="C175" s="209">
        <v>515</v>
      </c>
      <c r="D175" s="155" t="s">
        <v>3358</v>
      </c>
      <c r="E175" s="208" t="s">
        <v>50</v>
      </c>
      <c r="F175" s="207" t="s">
        <v>3357</v>
      </c>
      <c r="G175" s="206" t="s">
        <v>2693</v>
      </c>
      <c r="H175" s="205" t="s">
        <v>2690</v>
      </c>
      <c r="I175" s="204">
        <v>210</v>
      </c>
      <c r="J175" s="203">
        <v>0.75</v>
      </c>
      <c r="K175" s="202"/>
      <c r="L175" s="201">
        <v>0</v>
      </c>
      <c r="M175" s="201">
        <v>11</v>
      </c>
      <c r="N175" s="200"/>
      <c r="O175" s="199" t="str">
        <f t="shared" si="8"/>
        <v/>
      </c>
      <c r="P175" s="199" t="str">
        <f t="shared" si="9"/>
        <v/>
      </c>
      <c r="Q175" s="198"/>
      <c r="R175" s="197" t="s">
        <v>20</v>
      </c>
      <c r="S175" s="195" t="s">
        <v>2466</v>
      </c>
      <c r="T175" s="196" t="s">
        <v>2465</v>
      </c>
      <c r="U175" s="195" t="str">
        <f t="shared" si="10"/>
        <v/>
      </c>
      <c r="V175" s="195" t="str">
        <f t="shared" si="11"/>
        <v/>
      </c>
      <c r="W175" s="195" t="s">
        <v>2485</v>
      </c>
      <c r="X175" s="195"/>
      <c r="Y175" s="71"/>
    </row>
    <row r="176" spans="1:25" x14ac:dyDescent="0.25">
      <c r="A176" s="155">
        <v>536</v>
      </c>
      <c r="B176" s="210">
        <v>3.5</v>
      </c>
      <c r="C176" s="209">
        <v>3000</v>
      </c>
      <c r="D176" s="155" t="s">
        <v>3356</v>
      </c>
      <c r="E176" s="208" t="s">
        <v>3355</v>
      </c>
      <c r="F176" s="207" t="s">
        <v>3354</v>
      </c>
      <c r="G176" s="206" t="s">
        <v>2490</v>
      </c>
      <c r="H176" s="205"/>
      <c r="I176" s="204">
        <v>638.6</v>
      </c>
      <c r="J176" s="203">
        <v>0.9</v>
      </c>
      <c r="K176" s="202"/>
      <c r="L176" s="201">
        <v>0</v>
      </c>
      <c r="M176" s="201">
        <v>1</v>
      </c>
      <c r="N176" s="200"/>
      <c r="O176" s="199" t="str">
        <f t="shared" si="8"/>
        <v/>
      </c>
      <c r="P176" s="199" t="str">
        <f t="shared" si="9"/>
        <v/>
      </c>
      <c r="Q176" s="198" t="s">
        <v>3078</v>
      </c>
      <c r="R176" s="197" t="s">
        <v>20</v>
      </c>
      <c r="S176" s="195" t="s">
        <v>2617</v>
      </c>
      <c r="T176" s="196" t="s">
        <v>2465</v>
      </c>
      <c r="U176" s="195" t="str">
        <f t="shared" si="10"/>
        <v/>
      </c>
      <c r="V176" s="195" t="str">
        <f t="shared" si="11"/>
        <v/>
      </c>
      <c r="W176" s="195" t="s">
        <v>2488</v>
      </c>
      <c r="X176" s="195"/>
      <c r="Y176" s="71"/>
    </row>
    <row r="177" spans="1:25" x14ac:dyDescent="0.25">
      <c r="A177" s="155">
        <v>539</v>
      </c>
      <c r="B177" s="210">
        <v>0.9</v>
      </c>
      <c r="C177" s="209">
        <v>715</v>
      </c>
      <c r="D177" s="155" t="s">
        <v>3353</v>
      </c>
      <c r="E177" s="208" t="s">
        <v>184</v>
      </c>
      <c r="F177" s="207" t="s">
        <v>3342</v>
      </c>
      <c r="G177" s="206" t="s">
        <v>2483</v>
      </c>
      <c r="H177" s="205"/>
      <c r="I177" s="204">
        <v>280.75</v>
      </c>
      <c r="J177" s="203">
        <v>0.75</v>
      </c>
      <c r="K177" s="202"/>
      <c r="L177" s="201">
        <v>0</v>
      </c>
      <c r="M177" s="201">
        <v>2</v>
      </c>
      <c r="N177" s="200"/>
      <c r="O177" s="199" t="str">
        <f t="shared" si="8"/>
        <v/>
      </c>
      <c r="P177" s="199" t="str">
        <f t="shared" si="9"/>
        <v/>
      </c>
      <c r="Q177" s="198" t="s">
        <v>3078</v>
      </c>
      <c r="R177" s="197" t="s">
        <v>20</v>
      </c>
      <c r="S177" s="195" t="s">
        <v>2617</v>
      </c>
      <c r="T177" s="196" t="s">
        <v>2465</v>
      </c>
      <c r="U177" s="195" t="str">
        <f t="shared" si="10"/>
        <v/>
      </c>
      <c r="V177" s="195" t="str">
        <f t="shared" si="11"/>
        <v/>
      </c>
      <c r="W177" s="195" t="s">
        <v>2482</v>
      </c>
      <c r="X177" s="195"/>
      <c r="Y177" s="71"/>
    </row>
    <row r="178" spans="1:25" x14ac:dyDescent="0.25">
      <c r="A178" s="155">
        <v>540</v>
      </c>
      <c r="B178" s="210">
        <v>1.25</v>
      </c>
      <c r="C178" s="209">
        <v>1050</v>
      </c>
      <c r="D178" s="155" t="s">
        <v>3352</v>
      </c>
      <c r="E178" s="208" t="s">
        <v>184</v>
      </c>
      <c r="F178" s="207" t="s">
        <v>3342</v>
      </c>
      <c r="G178" s="206" t="s">
        <v>2480</v>
      </c>
      <c r="H178" s="205"/>
      <c r="I178" s="204">
        <v>324.39999999999998</v>
      </c>
      <c r="J178" s="203">
        <v>0.75</v>
      </c>
      <c r="K178" s="202"/>
      <c r="L178" s="201">
        <v>0</v>
      </c>
      <c r="M178" s="201">
        <v>1</v>
      </c>
      <c r="N178" s="200"/>
      <c r="O178" s="199" t="str">
        <f t="shared" si="8"/>
        <v/>
      </c>
      <c r="P178" s="199" t="str">
        <f t="shared" si="9"/>
        <v/>
      </c>
      <c r="Q178" s="198" t="s">
        <v>3078</v>
      </c>
      <c r="R178" s="197" t="s">
        <v>20</v>
      </c>
      <c r="S178" s="195" t="s">
        <v>2617</v>
      </c>
      <c r="T178" s="196" t="s">
        <v>2465</v>
      </c>
      <c r="U178" s="195" t="str">
        <f t="shared" si="10"/>
        <v/>
      </c>
      <c r="V178" s="195" t="str">
        <f t="shared" si="11"/>
        <v/>
      </c>
      <c r="W178" s="195" t="s">
        <v>2479</v>
      </c>
      <c r="X178" s="195"/>
      <c r="Y178" s="71"/>
    </row>
    <row r="179" spans="1:25" x14ac:dyDescent="0.25">
      <c r="A179" s="155">
        <v>541</v>
      </c>
      <c r="B179" s="210">
        <v>2.5</v>
      </c>
      <c r="C179" s="209">
        <v>1550</v>
      </c>
      <c r="D179" s="155" t="s">
        <v>3351</v>
      </c>
      <c r="E179" s="208" t="s">
        <v>184</v>
      </c>
      <c r="F179" s="207" t="s">
        <v>3342</v>
      </c>
      <c r="G179" s="206" t="s">
        <v>2473</v>
      </c>
      <c r="H179" s="205"/>
      <c r="I179" s="204">
        <v>387.6</v>
      </c>
      <c r="J179" s="203">
        <v>0.75</v>
      </c>
      <c r="K179" s="202"/>
      <c r="L179" s="201">
        <v>0</v>
      </c>
      <c r="M179" s="201">
        <v>1</v>
      </c>
      <c r="N179" s="200"/>
      <c r="O179" s="199" t="str">
        <f t="shared" si="8"/>
        <v/>
      </c>
      <c r="P179" s="199" t="str">
        <f t="shared" si="9"/>
        <v/>
      </c>
      <c r="Q179" s="198" t="s">
        <v>3078</v>
      </c>
      <c r="R179" s="197" t="s">
        <v>20</v>
      </c>
      <c r="S179" s="195" t="s">
        <v>2617</v>
      </c>
      <c r="T179" s="196" t="s">
        <v>2465</v>
      </c>
      <c r="U179" s="195" t="str">
        <f t="shared" si="10"/>
        <v/>
      </c>
      <c r="V179" s="195" t="str">
        <f t="shared" si="11"/>
        <v/>
      </c>
      <c r="W179" s="195" t="s">
        <v>2472</v>
      </c>
      <c r="X179" s="195"/>
      <c r="Y179" s="71"/>
    </row>
    <row r="180" spans="1:25" x14ac:dyDescent="0.25">
      <c r="A180" s="155">
        <v>542</v>
      </c>
      <c r="B180" s="210">
        <v>2.9</v>
      </c>
      <c r="C180" s="209">
        <v>2500</v>
      </c>
      <c r="D180" s="155" t="s">
        <v>3350</v>
      </c>
      <c r="E180" s="208" t="s">
        <v>184</v>
      </c>
      <c r="F180" s="207" t="s">
        <v>3342</v>
      </c>
      <c r="G180" s="206" t="s">
        <v>2469</v>
      </c>
      <c r="H180" s="205"/>
      <c r="I180" s="204">
        <v>464.1</v>
      </c>
      <c r="J180" s="203">
        <v>0.75</v>
      </c>
      <c r="K180" s="202"/>
      <c r="L180" s="201">
        <v>0</v>
      </c>
      <c r="M180" s="201">
        <v>4</v>
      </c>
      <c r="N180" s="200"/>
      <c r="O180" s="199" t="str">
        <f t="shared" si="8"/>
        <v/>
      </c>
      <c r="P180" s="199" t="str">
        <f t="shared" si="9"/>
        <v/>
      </c>
      <c r="Q180" s="198" t="s">
        <v>3078</v>
      </c>
      <c r="R180" s="197" t="s">
        <v>20</v>
      </c>
      <c r="S180" s="195" t="s">
        <v>2617</v>
      </c>
      <c r="T180" s="196" t="s">
        <v>2465</v>
      </c>
      <c r="U180" s="195" t="str">
        <f t="shared" si="10"/>
        <v/>
      </c>
      <c r="V180" s="195" t="str">
        <f t="shared" si="11"/>
        <v/>
      </c>
      <c r="W180" s="195" t="s">
        <v>2464</v>
      </c>
      <c r="X180" s="195"/>
      <c r="Y180" s="71"/>
    </row>
    <row r="181" spans="1:25" x14ac:dyDescent="0.25">
      <c r="A181" s="155">
        <v>550</v>
      </c>
      <c r="B181" s="210">
        <v>3</v>
      </c>
      <c r="C181" s="209">
        <v>2050</v>
      </c>
      <c r="D181" s="155" t="s">
        <v>3349</v>
      </c>
      <c r="E181" s="208" t="s">
        <v>184</v>
      </c>
      <c r="F181" s="207" t="s">
        <v>3342</v>
      </c>
      <c r="G181" s="206" t="s">
        <v>3348</v>
      </c>
      <c r="H181" s="205" t="s">
        <v>2942</v>
      </c>
      <c r="I181" s="204">
        <v>329.7</v>
      </c>
      <c r="J181" s="203">
        <v>0.75</v>
      </c>
      <c r="K181" s="202"/>
      <c r="L181" s="201">
        <v>0</v>
      </c>
      <c r="M181" s="201">
        <v>3</v>
      </c>
      <c r="N181" s="200"/>
      <c r="O181" s="199" t="str">
        <f t="shared" si="8"/>
        <v/>
      </c>
      <c r="P181" s="199" t="str">
        <f t="shared" si="9"/>
        <v/>
      </c>
      <c r="Q181" s="198" t="s">
        <v>2727</v>
      </c>
      <c r="R181" s="197" t="s">
        <v>20</v>
      </c>
      <c r="S181" s="195" t="s">
        <v>2617</v>
      </c>
      <c r="T181" s="196" t="s">
        <v>2465</v>
      </c>
      <c r="U181" s="195" t="str">
        <f t="shared" si="10"/>
        <v/>
      </c>
      <c r="V181" s="195" t="str">
        <f t="shared" si="11"/>
        <v/>
      </c>
      <c r="W181" s="195" t="s">
        <v>2472</v>
      </c>
      <c r="X181" s="195"/>
      <c r="Y181" s="71"/>
    </row>
    <row r="182" spans="1:25" x14ac:dyDescent="0.25">
      <c r="A182" s="155">
        <v>551</v>
      </c>
      <c r="B182" s="210">
        <v>3.5</v>
      </c>
      <c r="C182" s="209">
        <v>2100</v>
      </c>
      <c r="D182" s="155" t="s">
        <v>3347</v>
      </c>
      <c r="E182" s="208" t="s">
        <v>184</v>
      </c>
      <c r="F182" s="207" t="s">
        <v>3342</v>
      </c>
      <c r="G182" s="206" t="s">
        <v>3346</v>
      </c>
      <c r="H182" s="205" t="s">
        <v>2942</v>
      </c>
      <c r="I182" s="204">
        <v>398.8</v>
      </c>
      <c r="J182" s="203">
        <v>0.75</v>
      </c>
      <c r="K182" s="202"/>
      <c r="L182" s="201">
        <v>0</v>
      </c>
      <c r="M182" s="201">
        <v>6</v>
      </c>
      <c r="N182" s="200"/>
      <c r="O182" s="199" t="str">
        <f t="shared" si="8"/>
        <v/>
      </c>
      <c r="P182" s="199" t="str">
        <f t="shared" si="9"/>
        <v/>
      </c>
      <c r="Q182" s="198" t="s">
        <v>2727</v>
      </c>
      <c r="R182" s="197" t="s">
        <v>20</v>
      </c>
      <c r="S182" s="195" t="s">
        <v>2617</v>
      </c>
      <c r="T182" s="196" t="s">
        <v>2465</v>
      </c>
      <c r="U182" s="195" t="str">
        <f t="shared" si="10"/>
        <v/>
      </c>
      <c r="V182" s="195" t="str">
        <f t="shared" si="11"/>
        <v/>
      </c>
      <c r="W182" s="195" t="s">
        <v>2464</v>
      </c>
      <c r="X182" s="195"/>
      <c r="Y182" s="71"/>
    </row>
    <row r="183" spans="1:25" x14ac:dyDescent="0.25">
      <c r="A183" s="155">
        <v>552</v>
      </c>
      <c r="B183" s="210">
        <v>3.9</v>
      </c>
      <c r="C183" s="209">
        <v>2920</v>
      </c>
      <c r="D183" s="155" t="s">
        <v>3345</v>
      </c>
      <c r="E183" s="208" t="s">
        <v>184</v>
      </c>
      <c r="F183" s="207" t="s">
        <v>3342</v>
      </c>
      <c r="G183" s="206" t="s">
        <v>3344</v>
      </c>
      <c r="H183" s="205" t="s">
        <v>2942</v>
      </c>
      <c r="I183" s="204">
        <v>470.3</v>
      </c>
      <c r="J183" s="203">
        <v>0.75</v>
      </c>
      <c r="K183" s="202"/>
      <c r="L183" s="201">
        <v>0</v>
      </c>
      <c r="M183" s="201">
        <v>2</v>
      </c>
      <c r="N183" s="200"/>
      <c r="O183" s="199" t="str">
        <f t="shared" si="8"/>
        <v/>
      </c>
      <c r="P183" s="199" t="str">
        <f t="shared" si="9"/>
        <v/>
      </c>
      <c r="Q183" s="198" t="s">
        <v>2727</v>
      </c>
      <c r="R183" s="197" t="s">
        <v>20</v>
      </c>
      <c r="S183" s="195" t="s">
        <v>2617</v>
      </c>
      <c r="T183" s="196" t="s">
        <v>2465</v>
      </c>
      <c r="U183" s="195" t="str">
        <f t="shared" si="10"/>
        <v/>
      </c>
      <c r="V183" s="195" t="str">
        <f t="shared" si="11"/>
        <v/>
      </c>
      <c r="W183" s="195" t="s">
        <v>2488</v>
      </c>
      <c r="X183" s="195"/>
      <c r="Y183" s="71"/>
    </row>
    <row r="184" spans="1:25" x14ac:dyDescent="0.25">
      <c r="A184" s="155">
        <v>553</v>
      </c>
      <c r="B184" s="210">
        <v>4</v>
      </c>
      <c r="C184" s="209">
        <v>2970</v>
      </c>
      <c r="D184" s="155" t="s">
        <v>3343</v>
      </c>
      <c r="E184" s="208" t="s">
        <v>184</v>
      </c>
      <c r="F184" s="207" t="s">
        <v>3342</v>
      </c>
      <c r="G184" s="206" t="s">
        <v>3341</v>
      </c>
      <c r="H184" s="205" t="s">
        <v>2942</v>
      </c>
      <c r="I184" s="204">
        <v>560.79999999999995</v>
      </c>
      <c r="J184" s="203">
        <v>0.75</v>
      </c>
      <c r="K184" s="202" t="s">
        <v>2800</v>
      </c>
      <c r="L184" s="201">
        <v>0</v>
      </c>
      <c r="M184" s="201">
        <v>3</v>
      </c>
      <c r="N184" s="200"/>
      <c r="O184" s="199" t="str">
        <f t="shared" si="8"/>
        <v/>
      </c>
      <c r="P184" s="199" t="str">
        <f t="shared" si="9"/>
        <v/>
      </c>
      <c r="Q184" s="198" t="s">
        <v>2727</v>
      </c>
      <c r="R184" s="197" t="s">
        <v>20</v>
      </c>
      <c r="S184" s="195" t="s">
        <v>2617</v>
      </c>
      <c r="T184" s="196" t="s">
        <v>2465</v>
      </c>
      <c r="U184" s="195" t="str">
        <f t="shared" si="10"/>
        <v/>
      </c>
      <c r="V184" s="195" t="str">
        <f t="shared" si="11"/>
        <v/>
      </c>
      <c r="W184" s="195" t="s">
        <v>2488</v>
      </c>
      <c r="X184" s="195"/>
      <c r="Y184" s="71"/>
    </row>
    <row r="185" spans="1:25" x14ac:dyDescent="0.25">
      <c r="A185" s="155">
        <v>558</v>
      </c>
      <c r="B185" s="210">
        <v>1.25</v>
      </c>
      <c r="C185" s="209">
        <v>1050</v>
      </c>
      <c r="D185" s="155" t="s">
        <v>3340</v>
      </c>
      <c r="E185" s="208" t="s">
        <v>3336</v>
      </c>
      <c r="F185" s="207" t="s">
        <v>3335</v>
      </c>
      <c r="G185" s="206" t="s">
        <v>2480</v>
      </c>
      <c r="H185" s="205"/>
      <c r="I185" s="204">
        <v>306.45</v>
      </c>
      <c r="J185" s="203">
        <v>1.5</v>
      </c>
      <c r="K185" s="202"/>
      <c r="L185" s="201">
        <v>0</v>
      </c>
      <c r="M185" s="201">
        <v>6</v>
      </c>
      <c r="N185" s="200"/>
      <c r="O185" s="199" t="str">
        <f t="shared" si="8"/>
        <v/>
      </c>
      <c r="P185" s="199" t="str">
        <f t="shared" si="9"/>
        <v/>
      </c>
      <c r="Q185" s="198" t="s">
        <v>3078</v>
      </c>
      <c r="R185" s="197" t="s">
        <v>19</v>
      </c>
      <c r="S185" s="195" t="s">
        <v>2497</v>
      </c>
      <c r="T185" s="196" t="s">
        <v>2465</v>
      </c>
      <c r="U185" s="195" t="str">
        <f t="shared" si="10"/>
        <v/>
      </c>
      <c r="V185" s="195" t="str">
        <f t="shared" si="11"/>
        <v/>
      </c>
      <c r="W185" s="195" t="s">
        <v>2479</v>
      </c>
      <c r="X185" s="195"/>
      <c r="Y185" s="71"/>
    </row>
    <row r="186" spans="1:25" x14ac:dyDescent="0.25">
      <c r="A186" s="155">
        <v>559</v>
      </c>
      <c r="B186" s="210">
        <v>2.5</v>
      </c>
      <c r="C186" s="209">
        <v>1550</v>
      </c>
      <c r="D186" s="155" t="s">
        <v>3339</v>
      </c>
      <c r="E186" s="208" t="s">
        <v>3336</v>
      </c>
      <c r="F186" s="207" t="s">
        <v>3335</v>
      </c>
      <c r="G186" s="206" t="s">
        <v>2473</v>
      </c>
      <c r="H186" s="205"/>
      <c r="I186" s="204">
        <v>365.25</v>
      </c>
      <c r="J186" s="203">
        <v>1.5</v>
      </c>
      <c r="K186" s="202"/>
      <c r="L186" s="201">
        <v>0</v>
      </c>
      <c r="M186" s="201">
        <v>5</v>
      </c>
      <c r="N186" s="200"/>
      <c r="O186" s="199" t="str">
        <f t="shared" si="8"/>
        <v/>
      </c>
      <c r="P186" s="199" t="str">
        <f t="shared" si="9"/>
        <v/>
      </c>
      <c r="Q186" s="198" t="s">
        <v>3078</v>
      </c>
      <c r="R186" s="197" t="s">
        <v>19</v>
      </c>
      <c r="S186" s="195" t="s">
        <v>2497</v>
      </c>
      <c r="T186" s="196" t="s">
        <v>2465</v>
      </c>
      <c r="U186" s="195" t="str">
        <f t="shared" si="10"/>
        <v/>
      </c>
      <c r="V186" s="195" t="str">
        <f t="shared" si="11"/>
        <v/>
      </c>
      <c r="W186" s="195" t="s">
        <v>2472</v>
      </c>
      <c r="X186" s="195"/>
      <c r="Y186" s="71"/>
    </row>
    <row r="187" spans="1:25" x14ac:dyDescent="0.25">
      <c r="A187" s="155">
        <v>560</v>
      </c>
      <c r="B187" s="210">
        <v>2.9</v>
      </c>
      <c r="C187" s="209">
        <v>2500</v>
      </c>
      <c r="D187" s="155" t="s">
        <v>3338</v>
      </c>
      <c r="E187" s="208" t="s">
        <v>3336</v>
      </c>
      <c r="F187" s="207" t="s">
        <v>3335</v>
      </c>
      <c r="G187" s="206" t="s">
        <v>2469</v>
      </c>
      <c r="H187" s="205"/>
      <c r="I187" s="204">
        <v>437.8</v>
      </c>
      <c r="J187" s="203">
        <v>1.5</v>
      </c>
      <c r="K187" s="202"/>
      <c r="L187" s="201">
        <v>0</v>
      </c>
      <c r="M187" s="201">
        <v>1</v>
      </c>
      <c r="N187" s="200"/>
      <c r="O187" s="199" t="str">
        <f t="shared" si="8"/>
        <v/>
      </c>
      <c r="P187" s="199" t="str">
        <f t="shared" si="9"/>
        <v/>
      </c>
      <c r="Q187" s="198" t="s">
        <v>3078</v>
      </c>
      <c r="R187" s="197" t="s">
        <v>19</v>
      </c>
      <c r="S187" s="195" t="s">
        <v>2497</v>
      </c>
      <c r="T187" s="196" t="s">
        <v>2465</v>
      </c>
      <c r="U187" s="195" t="str">
        <f t="shared" si="10"/>
        <v/>
      </c>
      <c r="V187" s="195" t="str">
        <f t="shared" si="11"/>
        <v/>
      </c>
      <c r="W187" s="195" t="s">
        <v>2464</v>
      </c>
      <c r="X187" s="195"/>
      <c r="Y187" s="71"/>
    </row>
    <row r="188" spans="1:25" x14ac:dyDescent="0.25">
      <c r="A188" s="155">
        <v>561</v>
      </c>
      <c r="B188" s="210">
        <v>3</v>
      </c>
      <c r="C188" s="209">
        <v>2700</v>
      </c>
      <c r="D188" s="155" t="s">
        <v>3337</v>
      </c>
      <c r="E188" s="208" t="s">
        <v>3336</v>
      </c>
      <c r="F188" s="207" t="s">
        <v>3335</v>
      </c>
      <c r="G188" s="206" t="s">
        <v>2493</v>
      </c>
      <c r="H188" s="205"/>
      <c r="I188" s="204">
        <v>514.54999999999995</v>
      </c>
      <c r="J188" s="203">
        <v>1.5</v>
      </c>
      <c r="K188" s="202"/>
      <c r="L188" s="201">
        <v>0</v>
      </c>
      <c r="M188" s="201">
        <v>2</v>
      </c>
      <c r="N188" s="200"/>
      <c r="O188" s="199" t="str">
        <f t="shared" si="8"/>
        <v/>
      </c>
      <c r="P188" s="199" t="str">
        <f t="shared" si="9"/>
        <v/>
      </c>
      <c r="Q188" s="198" t="s">
        <v>3078</v>
      </c>
      <c r="R188" s="197" t="s">
        <v>19</v>
      </c>
      <c r="S188" s="195" t="s">
        <v>2497</v>
      </c>
      <c r="T188" s="196" t="s">
        <v>2465</v>
      </c>
      <c r="U188" s="195" t="str">
        <f t="shared" si="10"/>
        <v/>
      </c>
      <c r="V188" s="195" t="str">
        <f t="shared" si="11"/>
        <v/>
      </c>
      <c r="W188" s="195" t="s">
        <v>2488</v>
      </c>
      <c r="X188" s="195"/>
      <c r="Y188" s="71"/>
    </row>
    <row r="189" spans="1:25" x14ac:dyDescent="0.25">
      <c r="A189" s="155">
        <v>567</v>
      </c>
      <c r="B189" s="210">
        <v>1.25</v>
      </c>
      <c r="C189" s="209">
        <v>1050</v>
      </c>
      <c r="D189" s="155" t="s">
        <v>3334</v>
      </c>
      <c r="E189" s="208" t="s">
        <v>3329</v>
      </c>
      <c r="F189" s="207" t="s">
        <v>3328</v>
      </c>
      <c r="G189" s="206" t="s">
        <v>2480</v>
      </c>
      <c r="H189" s="205"/>
      <c r="I189" s="204">
        <v>301.7</v>
      </c>
      <c r="J189" s="203">
        <v>0.75</v>
      </c>
      <c r="K189" s="202"/>
      <c r="L189" s="201">
        <v>0</v>
      </c>
      <c r="M189" s="201">
        <v>5</v>
      </c>
      <c r="N189" s="200"/>
      <c r="O189" s="199" t="str">
        <f t="shared" si="8"/>
        <v/>
      </c>
      <c r="P189" s="199" t="str">
        <f t="shared" si="9"/>
        <v/>
      </c>
      <c r="Q189" s="198" t="s">
        <v>3078</v>
      </c>
      <c r="R189" s="197" t="s">
        <v>16</v>
      </c>
      <c r="S189" s="195" t="s">
        <v>2617</v>
      </c>
      <c r="T189" s="196" t="s">
        <v>2465</v>
      </c>
      <c r="U189" s="195" t="str">
        <f t="shared" si="10"/>
        <v/>
      </c>
      <c r="V189" s="195" t="str">
        <f t="shared" si="11"/>
        <v/>
      </c>
      <c r="W189" s="195" t="s">
        <v>2479</v>
      </c>
      <c r="X189" s="195"/>
      <c r="Y189" s="71"/>
    </row>
    <row r="190" spans="1:25" x14ac:dyDescent="0.25">
      <c r="A190" s="155">
        <v>568</v>
      </c>
      <c r="B190" s="210">
        <v>2.5</v>
      </c>
      <c r="C190" s="209">
        <v>1550</v>
      </c>
      <c r="D190" s="155" t="s">
        <v>3333</v>
      </c>
      <c r="E190" s="208" t="s">
        <v>3329</v>
      </c>
      <c r="F190" s="207" t="s">
        <v>3328</v>
      </c>
      <c r="G190" s="206" t="s">
        <v>2473</v>
      </c>
      <c r="H190" s="205"/>
      <c r="I190" s="204">
        <v>360.5</v>
      </c>
      <c r="J190" s="203">
        <v>0.75</v>
      </c>
      <c r="K190" s="202"/>
      <c r="L190" s="201">
        <v>0</v>
      </c>
      <c r="M190" s="201">
        <v>3</v>
      </c>
      <c r="N190" s="200"/>
      <c r="O190" s="199" t="str">
        <f t="shared" si="8"/>
        <v/>
      </c>
      <c r="P190" s="199" t="str">
        <f t="shared" si="9"/>
        <v/>
      </c>
      <c r="Q190" s="198" t="s">
        <v>3078</v>
      </c>
      <c r="R190" s="197" t="s">
        <v>16</v>
      </c>
      <c r="S190" s="195" t="s">
        <v>2617</v>
      </c>
      <c r="T190" s="196" t="s">
        <v>2465</v>
      </c>
      <c r="U190" s="195" t="str">
        <f t="shared" si="10"/>
        <v/>
      </c>
      <c r="V190" s="195" t="str">
        <f t="shared" si="11"/>
        <v/>
      </c>
      <c r="W190" s="195" t="s">
        <v>2472</v>
      </c>
      <c r="X190" s="195"/>
      <c r="Y190" s="71"/>
    </row>
    <row r="191" spans="1:25" x14ac:dyDescent="0.25">
      <c r="A191" s="155">
        <v>569</v>
      </c>
      <c r="B191" s="210">
        <v>2.9</v>
      </c>
      <c r="C191" s="209">
        <v>2500</v>
      </c>
      <c r="D191" s="155" t="s">
        <v>3332</v>
      </c>
      <c r="E191" s="208" t="s">
        <v>3329</v>
      </c>
      <c r="F191" s="207" t="s">
        <v>3328</v>
      </c>
      <c r="G191" s="206" t="s">
        <v>2469</v>
      </c>
      <c r="H191" s="205"/>
      <c r="I191" s="204">
        <v>431.65</v>
      </c>
      <c r="J191" s="203">
        <v>0.75</v>
      </c>
      <c r="K191" s="202"/>
      <c r="L191" s="201">
        <v>0</v>
      </c>
      <c r="M191" s="201">
        <v>3</v>
      </c>
      <c r="N191" s="200"/>
      <c r="O191" s="199" t="str">
        <f t="shared" si="8"/>
        <v/>
      </c>
      <c r="P191" s="199" t="str">
        <f t="shared" si="9"/>
        <v/>
      </c>
      <c r="Q191" s="198" t="s">
        <v>3078</v>
      </c>
      <c r="R191" s="197" t="s">
        <v>16</v>
      </c>
      <c r="S191" s="195" t="s">
        <v>2617</v>
      </c>
      <c r="T191" s="196" t="s">
        <v>2465</v>
      </c>
      <c r="U191" s="195" t="str">
        <f t="shared" si="10"/>
        <v/>
      </c>
      <c r="V191" s="195" t="str">
        <f t="shared" si="11"/>
        <v/>
      </c>
      <c r="W191" s="195" t="s">
        <v>2464</v>
      </c>
      <c r="X191" s="195"/>
      <c r="Y191" s="71"/>
    </row>
    <row r="192" spans="1:25" x14ac:dyDescent="0.25">
      <c r="A192" s="155">
        <v>570</v>
      </c>
      <c r="B192" s="210">
        <v>3</v>
      </c>
      <c r="C192" s="209">
        <v>2700</v>
      </c>
      <c r="D192" s="155" t="s">
        <v>3331</v>
      </c>
      <c r="E192" s="208" t="s">
        <v>3329</v>
      </c>
      <c r="F192" s="207" t="s">
        <v>3328</v>
      </c>
      <c r="G192" s="206" t="s">
        <v>2493</v>
      </c>
      <c r="H192" s="205"/>
      <c r="I192" s="204">
        <v>507.55</v>
      </c>
      <c r="J192" s="203">
        <v>0.75</v>
      </c>
      <c r="K192" s="202"/>
      <c r="L192" s="201">
        <v>0</v>
      </c>
      <c r="M192" s="201">
        <v>6</v>
      </c>
      <c r="N192" s="200"/>
      <c r="O192" s="199" t="str">
        <f t="shared" si="8"/>
        <v/>
      </c>
      <c r="P192" s="199" t="str">
        <f t="shared" si="9"/>
        <v/>
      </c>
      <c r="Q192" s="198" t="s">
        <v>3078</v>
      </c>
      <c r="R192" s="197" t="s">
        <v>16</v>
      </c>
      <c r="S192" s="195" t="s">
        <v>2617</v>
      </c>
      <c r="T192" s="196" t="s">
        <v>2465</v>
      </c>
      <c r="U192" s="195" t="str">
        <f t="shared" si="10"/>
        <v/>
      </c>
      <c r="V192" s="195" t="str">
        <f t="shared" si="11"/>
        <v/>
      </c>
      <c r="W192" s="195" t="s">
        <v>2488</v>
      </c>
      <c r="X192" s="195"/>
      <c r="Y192" s="71"/>
    </row>
    <row r="193" spans="1:25" x14ac:dyDescent="0.25">
      <c r="A193" s="155">
        <v>571</v>
      </c>
      <c r="B193" s="210">
        <v>3.5</v>
      </c>
      <c r="C193" s="209">
        <v>3000</v>
      </c>
      <c r="D193" s="155" t="s">
        <v>3330</v>
      </c>
      <c r="E193" s="208" t="s">
        <v>3329</v>
      </c>
      <c r="F193" s="207" t="s">
        <v>3328</v>
      </c>
      <c r="G193" s="206" t="s">
        <v>2490</v>
      </c>
      <c r="H193" s="205"/>
      <c r="I193" s="204">
        <v>588.15</v>
      </c>
      <c r="J193" s="203">
        <v>0.75</v>
      </c>
      <c r="K193" s="202"/>
      <c r="L193" s="201">
        <v>0</v>
      </c>
      <c r="M193" s="201">
        <v>4</v>
      </c>
      <c r="N193" s="200"/>
      <c r="O193" s="199" t="str">
        <f t="shared" si="8"/>
        <v/>
      </c>
      <c r="P193" s="199" t="str">
        <f t="shared" si="9"/>
        <v/>
      </c>
      <c r="Q193" s="198" t="s">
        <v>3078</v>
      </c>
      <c r="R193" s="197" t="s">
        <v>16</v>
      </c>
      <c r="S193" s="195" t="s">
        <v>2617</v>
      </c>
      <c r="T193" s="196" t="s">
        <v>2465</v>
      </c>
      <c r="U193" s="195" t="str">
        <f t="shared" si="10"/>
        <v/>
      </c>
      <c r="V193" s="195" t="str">
        <f t="shared" si="11"/>
        <v/>
      </c>
      <c r="W193" s="195" t="s">
        <v>2488</v>
      </c>
      <c r="X193" s="195"/>
      <c r="Y193" s="71"/>
    </row>
    <row r="194" spans="1:25" x14ac:dyDescent="0.25">
      <c r="A194" s="155">
        <v>583</v>
      </c>
      <c r="B194" s="210">
        <v>1.75</v>
      </c>
      <c r="C194" s="209">
        <v>1415</v>
      </c>
      <c r="D194" s="155" t="s">
        <v>3327</v>
      </c>
      <c r="E194" s="208" t="s">
        <v>423</v>
      </c>
      <c r="F194" s="207" t="s">
        <v>3325</v>
      </c>
      <c r="G194" s="206" t="s">
        <v>2664</v>
      </c>
      <c r="H194" s="205" t="s">
        <v>2942</v>
      </c>
      <c r="I194" s="204">
        <v>229.15</v>
      </c>
      <c r="J194" s="203">
        <v>0.75</v>
      </c>
      <c r="K194" s="202"/>
      <c r="L194" s="201">
        <v>0</v>
      </c>
      <c r="M194" s="201">
        <v>7</v>
      </c>
      <c r="N194" s="200"/>
      <c r="O194" s="199" t="str">
        <f t="shared" si="8"/>
        <v/>
      </c>
      <c r="P194" s="199" t="str">
        <f t="shared" si="9"/>
        <v/>
      </c>
      <c r="Q194" s="198" t="s">
        <v>2709</v>
      </c>
      <c r="R194" s="197" t="s">
        <v>19</v>
      </c>
      <c r="S194" s="195" t="s">
        <v>2617</v>
      </c>
      <c r="T194" s="196" t="s">
        <v>2465</v>
      </c>
      <c r="U194" s="195" t="str">
        <f t="shared" si="10"/>
        <v/>
      </c>
      <c r="V194" s="195" t="str">
        <f t="shared" si="11"/>
        <v/>
      </c>
      <c r="W194" s="195" t="s">
        <v>2472</v>
      </c>
      <c r="X194" s="195"/>
      <c r="Y194" s="71"/>
    </row>
    <row r="195" spans="1:25" x14ac:dyDescent="0.25">
      <c r="A195" s="155">
        <v>584</v>
      </c>
      <c r="B195" s="210">
        <v>2.5</v>
      </c>
      <c r="C195" s="209">
        <v>1715</v>
      </c>
      <c r="D195" s="155" t="s">
        <v>3326</v>
      </c>
      <c r="E195" s="208" t="s">
        <v>423</v>
      </c>
      <c r="F195" s="207" t="s">
        <v>3325</v>
      </c>
      <c r="G195" s="206" t="s">
        <v>2660</v>
      </c>
      <c r="H195" s="205" t="s">
        <v>2942</v>
      </c>
      <c r="I195" s="204">
        <v>269.60000000000002</v>
      </c>
      <c r="J195" s="203">
        <v>0.75</v>
      </c>
      <c r="K195" s="202"/>
      <c r="L195" s="201">
        <v>0</v>
      </c>
      <c r="M195" s="201">
        <v>10</v>
      </c>
      <c r="N195" s="200"/>
      <c r="O195" s="199" t="str">
        <f t="shared" si="8"/>
        <v/>
      </c>
      <c r="P195" s="199" t="str">
        <f t="shared" si="9"/>
        <v/>
      </c>
      <c r="Q195" s="198" t="s">
        <v>2709</v>
      </c>
      <c r="R195" s="197" t="s">
        <v>19</v>
      </c>
      <c r="S195" s="195" t="s">
        <v>2617</v>
      </c>
      <c r="T195" s="196" t="s">
        <v>2465</v>
      </c>
      <c r="U195" s="195" t="str">
        <f t="shared" si="10"/>
        <v/>
      </c>
      <c r="V195" s="195" t="str">
        <f t="shared" si="11"/>
        <v/>
      </c>
      <c r="W195" s="195" t="s">
        <v>2658</v>
      </c>
      <c r="X195" s="195"/>
      <c r="Y195" s="71"/>
    </row>
    <row r="196" spans="1:25" x14ac:dyDescent="0.25">
      <c r="A196" s="155">
        <v>602</v>
      </c>
      <c r="B196" s="210">
        <v>0.75</v>
      </c>
      <c r="C196" s="209">
        <v>515</v>
      </c>
      <c r="D196" s="155" t="s">
        <v>3324</v>
      </c>
      <c r="E196" s="208" t="s">
        <v>3320</v>
      </c>
      <c r="F196" s="207" t="s">
        <v>3319</v>
      </c>
      <c r="G196" s="206" t="s">
        <v>2693</v>
      </c>
      <c r="H196" s="205"/>
      <c r="I196" s="204">
        <v>211</v>
      </c>
      <c r="J196" s="211">
        <v>0</v>
      </c>
      <c r="K196" s="202" t="s">
        <v>2468</v>
      </c>
      <c r="L196" s="201">
        <v>0</v>
      </c>
      <c r="M196" s="201">
        <v>7</v>
      </c>
      <c r="N196" s="200"/>
      <c r="O196" s="199" t="str">
        <f t="shared" si="8"/>
        <v/>
      </c>
      <c r="P196" s="199" t="str">
        <f t="shared" si="9"/>
        <v/>
      </c>
      <c r="Q196" s="198"/>
      <c r="R196" s="197" t="s">
        <v>16</v>
      </c>
      <c r="S196" s="195" t="s">
        <v>2669</v>
      </c>
      <c r="T196" s="196" t="s">
        <v>2659</v>
      </c>
      <c r="U196" s="195" t="str">
        <f t="shared" si="10"/>
        <v/>
      </c>
      <c r="V196" s="195" t="str">
        <f t="shared" si="11"/>
        <v/>
      </c>
      <c r="W196" s="195" t="s">
        <v>2485</v>
      </c>
      <c r="X196" s="195"/>
      <c r="Y196" s="71"/>
    </row>
    <row r="197" spans="1:25" x14ac:dyDescent="0.25">
      <c r="A197" s="155">
        <v>603</v>
      </c>
      <c r="B197" s="210">
        <v>1</v>
      </c>
      <c r="C197" s="209">
        <v>715</v>
      </c>
      <c r="D197" s="155" t="s">
        <v>3323</v>
      </c>
      <c r="E197" s="208" t="s">
        <v>3320</v>
      </c>
      <c r="F197" s="207" t="s">
        <v>3319</v>
      </c>
      <c r="G197" s="206" t="s">
        <v>2666</v>
      </c>
      <c r="H197" s="205"/>
      <c r="I197" s="204">
        <v>269.39999999999998</v>
      </c>
      <c r="J197" s="211">
        <v>0</v>
      </c>
      <c r="K197" s="202" t="s">
        <v>2468</v>
      </c>
      <c r="L197" s="201">
        <v>0</v>
      </c>
      <c r="M197" s="201">
        <v>10</v>
      </c>
      <c r="N197" s="200"/>
      <c r="O197" s="199" t="str">
        <f t="shared" si="8"/>
        <v/>
      </c>
      <c r="P197" s="199" t="str">
        <f t="shared" si="9"/>
        <v/>
      </c>
      <c r="Q197" s="198"/>
      <c r="R197" s="197" t="s">
        <v>16</v>
      </c>
      <c r="S197" s="195" t="s">
        <v>2669</v>
      </c>
      <c r="T197" s="196" t="s">
        <v>2659</v>
      </c>
      <c r="U197" s="195" t="str">
        <f t="shared" si="10"/>
        <v/>
      </c>
      <c r="V197" s="195" t="str">
        <f t="shared" si="11"/>
        <v/>
      </c>
      <c r="W197" s="195" t="s">
        <v>2482</v>
      </c>
      <c r="X197" s="195"/>
      <c r="Y197" s="71"/>
    </row>
    <row r="198" spans="1:25" x14ac:dyDescent="0.25">
      <c r="A198" s="155">
        <v>604</v>
      </c>
      <c r="B198" s="210">
        <v>1.25</v>
      </c>
      <c r="C198" s="209">
        <v>800</v>
      </c>
      <c r="D198" s="155" t="s">
        <v>3322</v>
      </c>
      <c r="E198" s="208" t="s">
        <v>3320</v>
      </c>
      <c r="F198" s="207" t="s">
        <v>3319</v>
      </c>
      <c r="G198" s="206" t="s">
        <v>2718</v>
      </c>
      <c r="H198" s="205"/>
      <c r="I198" s="204">
        <v>328.85</v>
      </c>
      <c r="J198" s="211">
        <v>0</v>
      </c>
      <c r="K198" s="202" t="s">
        <v>2468</v>
      </c>
      <c r="L198" s="201">
        <v>0</v>
      </c>
      <c r="M198" s="201">
        <v>1</v>
      </c>
      <c r="N198" s="200"/>
      <c r="O198" s="199" t="str">
        <f t="shared" si="8"/>
        <v/>
      </c>
      <c r="P198" s="199" t="str">
        <f t="shared" si="9"/>
        <v/>
      </c>
      <c r="Q198" s="198"/>
      <c r="R198" s="197" t="s">
        <v>16</v>
      </c>
      <c r="S198" s="195" t="s">
        <v>2669</v>
      </c>
      <c r="T198" s="196" t="s">
        <v>2659</v>
      </c>
      <c r="U198" s="195" t="str">
        <f t="shared" si="10"/>
        <v/>
      </c>
      <c r="V198" s="195" t="str">
        <f t="shared" si="11"/>
        <v/>
      </c>
      <c r="W198" s="195" t="s">
        <v>2482</v>
      </c>
      <c r="X198" s="195"/>
      <c r="Y198" s="71"/>
    </row>
    <row r="199" spans="1:25" x14ac:dyDescent="0.25">
      <c r="A199" s="155">
        <v>605</v>
      </c>
      <c r="B199" s="210">
        <v>1.35</v>
      </c>
      <c r="C199" s="209">
        <v>1050</v>
      </c>
      <c r="D199" s="155" t="s">
        <v>3321</v>
      </c>
      <c r="E199" s="208" t="s">
        <v>3320</v>
      </c>
      <c r="F199" s="207" t="s">
        <v>3319</v>
      </c>
      <c r="G199" s="206" t="s">
        <v>2664</v>
      </c>
      <c r="H199" s="205"/>
      <c r="I199" s="204">
        <v>373.45</v>
      </c>
      <c r="J199" s="211">
        <v>0</v>
      </c>
      <c r="K199" s="202" t="s">
        <v>2468</v>
      </c>
      <c r="L199" s="201">
        <v>0</v>
      </c>
      <c r="M199" s="201">
        <v>2</v>
      </c>
      <c r="N199" s="200"/>
      <c r="O199" s="199" t="str">
        <f t="shared" si="8"/>
        <v/>
      </c>
      <c r="P199" s="199" t="str">
        <f t="shared" si="9"/>
        <v/>
      </c>
      <c r="Q199" s="198"/>
      <c r="R199" s="197" t="s">
        <v>16</v>
      </c>
      <c r="S199" s="195" t="s">
        <v>2669</v>
      </c>
      <c r="T199" s="196" t="s">
        <v>2659</v>
      </c>
      <c r="U199" s="195" t="str">
        <f t="shared" si="10"/>
        <v/>
      </c>
      <c r="V199" s="195" t="str">
        <f t="shared" si="11"/>
        <v/>
      </c>
      <c r="W199" s="195" t="s">
        <v>2479</v>
      </c>
      <c r="X199" s="195"/>
      <c r="Y199" s="71"/>
    </row>
    <row r="200" spans="1:25" x14ac:dyDescent="0.25">
      <c r="A200" s="155">
        <v>612</v>
      </c>
      <c r="B200" s="210">
        <v>0.53</v>
      </c>
      <c r="C200" s="209">
        <v>405</v>
      </c>
      <c r="D200" s="155" t="s">
        <v>3318</v>
      </c>
      <c r="E200" s="208" t="s">
        <v>54</v>
      </c>
      <c r="F200" s="207" t="s">
        <v>3311</v>
      </c>
      <c r="G200" s="206" t="s">
        <v>2506</v>
      </c>
      <c r="H200" s="205" t="s">
        <v>2671</v>
      </c>
      <c r="I200" s="204">
        <v>211.4</v>
      </c>
      <c r="J200" s="211">
        <v>0</v>
      </c>
      <c r="K200" s="202"/>
      <c r="L200" s="201">
        <v>0</v>
      </c>
      <c r="M200" s="201">
        <v>4</v>
      </c>
      <c r="N200" s="200"/>
      <c r="O200" s="199" t="str">
        <f t="shared" si="8"/>
        <v/>
      </c>
      <c r="P200" s="199" t="str">
        <f t="shared" si="9"/>
        <v/>
      </c>
      <c r="Q200" s="198" t="s">
        <v>2737</v>
      </c>
      <c r="R200" s="197" t="s">
        <v>16</v>
      </c>
      <c r="S200" s="195" t="s">
        <v>2669</v>
      </c>
      <c r="T200" s="196" t="s">
        <v>2465</v>
      </c>
      <c r="U200" s="195" t="str">
        <f t="shared" si="10"/>
        <v/>
      </c>
      <c r="V200" s="195" t="str">
        <f t="shared" si="11"/>
        <v/>
      </c>
      <c r="W200" s="195" t="s">
        <v>2505</v>
      </c>
      <c r="X200" s="195"/>
      <c r="Y200" s="71"/>
    </row>
    <row r="201" spans="1:25" x14ac:dyDescent="0.25">
      <c r="A201" s="155">
        <v>614</v>
      </c>
      <c r="B201" s="210">
        <v>0.6</v>
      </c>
      <c r="C201" s="209">
        <v>515</v>
      </c>
      <c r="D201" s="155" t="s">
        <v>3317</v>
      </c>
      <c r="E201" s="208" t="s">
        <v>54</v>
      </c>
      <c r="F201" s="207" t="s">
        <v>3311</v>
      </c>
      <c r="G201" s="206" t="s">
        <v>2486</v>
      </c>
      <c r="H201" s="205" t="s">
        <v>2671</v>
      </c>
      <c r="I201" s="204">
        <v>254.7</v>
      </c>
      <c r="J201" s="211">
        <v>0</v>
      </c>
      <c r="K201" s="202"/>
      <c r="L201" s="201">
        <v>0</v>
      </c>
      <c r="M201" s="201">
        <v>7</v>
      </c>
      <c r="N201" s="200"/>
      <c r="O201" s="199" t="str">
        <f t="shared" si="8"/>
        <v/>
      </c>
      <c r="P201" s="199" t="str">
        <f t="shared" si="9"/>
        <v/>
      </c>
      <c r="Q201" s="198" t="s">
        <v>2737</v>
      </c>
      <c r="R201" s="197" t="s">
        <v>16</v>
      </c>
      <c r="S201" s="195" t="s">
        <v>2669</v>
      </c>
      <c r="T201" s="196" t="s">
        <v>2465</v>
      </c>
      <c r="U201" s="195" t="str">
        <f t="shared" si="10"/>
        <v/>
      </c>
      <c r="V201" s="195" t="str">
        <f t="shared" si="11"/>
        <v/>
      </c>
      <c r="W201" s="195" t="s">
        <v>2485</v>
      </c>
      <c r="X201" s="195"/>
      <c r="Y201" s="71"/>
    </row>
    <row r="202" spans="1:25" x14ac:dyDescent="0.25">
      <c r="A202" s="155">
        <v>615</v>
      </c>
      <c r="B202" s="210">
        <v>0.6</v>
      </c>
      <c r="C202" s="209">
        <v>515</v>
      </c>
      <c r="D202" s="155" t="s">
        <v>3316</v>
      </c>
      <c r="E202" s="208" t="s">
        <v>54</v>
      </c>
      <c r="F202" s="207" t="s">
        <v>3311</v>
      </c>
      <c r="G202" s="206" t="s">
        <v>2486</v>
      </c>
      <c r="H202" s="205"/>
      <c r="I202" s="204">
        <v>264.5</v>
      </c>
      <c r="J202" s="211">
        <v>0</v>
      </c>
      <c r="K202" s="202"/>
      <c r="L202" s="201">
        <v>0</v>
      </c>
      <c r="M202" s="201">
        <v>40</v>
      </c>
      <c r="N202" s="200"/>
      <c r="O202" s="199" t="str">
        <f t="shared" si="8"/>
        <v/>
      </c>
      <c r="P202" s="199" t="str">
        <f t="shared" si="9"/>
        <v/>
      </c>
      <c r="Q202" s="198" t="s">
        <v>2475</v>
      </c>
      <c r="R202" s="197" t="s">
        <v>16</v>
      </c>
      <c r="S202" s="195" t="s">
        <v>2669</v>
      </c>
      <c r="T202" s="196" t="s">
        <v>2465</v>
      </c>
      <c r="U202" s="195" t="str">
        <f t="shared" si="10"/>
        <v/>
      </c>
      <c r="V202" s="195" t="str">
        <f t="shared" si="11"/>
        <v/>
      </c>
      <c r="W202" s="195" t="s">
        <v>2485</v>
      </c>
      <c r="X202" s="195"/>
      <c r="Y202" s="71"/>
    </row>
    <row r="203" spans="1:25" x14ac:dyDescent="0.25">
      <c r="A203" s="155">
        <v>617</v>
      </c>
      <c r="B203" s="210">
        <v>0.9</v>
      </c>
      <c r="C203" s="209">
        <v>715</v>
      </c>
      <c r="D203" s="155" t="s">
        <v>3315</v>
      </c>
      <c r="E203" s="208" t="s">
        <v>54</v>
      </c>
      <c r="F203" s="207" t="s">
        <v>3311</v>
      </c>
      <c r="G203" s="206" t="s">
        <v>2483</v>
      </c>
      <c r="H203" s="205"/>
      <c r="I203" s="204">
        <v>320.95</v>
      </c>
      <c r="J203" s="211">
        <v>0</v>
      </c>
      <c r="K203" s="202"/>
      <c r="L203" s="201">
        <v>0</v>
      </c>
      <c r="M203" s="201">
        <v>4</v>
      </c>
      <c r="N203" s="200"/>
      <c r="O203" s="199" t="str">
        <f t="shared" si="8"/>
        <v/>
      </c>
      <c r="P203" s="199" t="str">
        <f t="shared" si="9"/>
        <v/>
      </c>
      <c r="Q203" s="198" t="s">
        <v>2475</v>
      </c>
      <c r="R203" s="197" t="s">
        <v>16</v>
      </c>
      <c r="S203" s="195" t="s">
        <v>2669</v>
      </c>
      <c r="T203" s="196" t="s">
        <v>2465</v>
      </c>
      <c r="U203" s="195" t="str">
        <f t="shared" si="10"/>
        <v/>
      </c>
      <c r="V203" s="195" t="str">
        <f t="shared" si="11"/>
        <v/>
      </c>
      <c r="W203" s="195" t="s">
        <v>2482</v>
      </c>
      <c r="X203" s="195"/>
      <c r="Y203" s="71"/>
    </row>
    <row r="204" spans="1:25" x14ac:dyDescent="0.25">
      <c r="A204" s="155">
        <v>619</v>
      </c>
      <c r="B204" s="210">
        <v>1.25</v>
      </c>
      <c r="C204" s="209">
        <v>1050</v>
      </c>
      <c r="D204" s="155" t="s">
        <v>3314</v>
      </c>
      <c r="E204" s="208" t="s">
        <v>54</v>
      </c>
      <c r="F204" s="207" t="s">
        <v>3311</v>
      </c>
      <c r="G204" s="206" t="s">
        <v>2480</v>
      </c>
      <c r="H204" s="205"/>
      <c r="I204" s="204">
        <v>361.8</v>
      </c>
      <c r="J204" s="211">
        <v>0</v>
      </c>
      <c r="K204" s="202"/>
      <c r="L204" s="201">
        <v>0</v>
      </c>
      <c r="M204" s="201">
        <v>4</v>
      </c>
      <c r="N204" s="200"/>
      <c r="O204" s="199" t="str">
        <f t="shared" ref="O204:O267" si="12">IF(N204="","",I204-($O$10*I204))</f>
        <v/>
      </c>
      <c r="P204" s="199" t="str">
        <f t="shared" ref="P204:P267" si="13">IF(N204&lt;&gt;0,SUM(N204*J204, O204*N204),"")</f>
        <v/>
      </c>
      <c r="Q204" s="198" t="s">
        <v>2475</v>
      </c>
      <c r="R204" s="197" t="s">
        <v>16</v>
      </c>
      <c r="S204" s="195" t="s">
        <v>2669</v>
      </c>
      <c r="T204" s="196" t="s">
        <v>2465</v>
      </c>
      <c r="U204" s="195" t="str">
        <f t="shared" ref="U204:U267" si="14">IF(N204&gt;0,N204*B204,"")</f>
        <v/>
      </c>
      <c r="V204" s="195" t="str">
        <f t="shared" ref="V204:V267" si="15">IF(N204&gt;0,N204*C204,"")</f>
        <v/>
      </c>
      <c r="W204" s="195" t="s">
        <v>2479</v>
      </c>
      <c r="X204" s="195"/>
      <c r="Y204" s="71"/>
    </row>
    <row r="205" spans="1:25" x14ac:dyDescent="0.25">
      <c r="A205" s="155">
        <v>621</v>
      </c>
      <c r="B205" s="210">
        <v>2.5</v>
      </c>
      <c r="C205" s="209">
        <v>1550</v>
      </c>
      <c r="D205" s="155" t="s">
        <v>3313</v>
      </c>
      <c r="E205" s="208" t="s">
        <v>54</v>
      </c>
      <c r="F205" s="207" t="s">
        <v>3311</v>
      </c>
      <c r="G205" s="206" t="s">
        <v>2473</v>
      </c>
      <c r="H205" s="205"/>
      <c r="I205" s="204">
        <v>432.4</v>
      </c>
      <c r="J205" s="211">
        <v>0</v>
      </c>
      <c r="K205" s="202"/>
      <c r="L205" s="201">
        <v>0</v>
      </c>
      <c r="M205" s="201">
        <v>4</v>
      </c>
      <c r="N205" s="200"/>
      <c r="O205" s="199" t="str">
        <f t="shared" si="12"/>
        <v/>
      </c>
      <c r="P205" s="199" t="str">
        <f t="shared" si="13"/>
        <v/>
      </c>
      <c r="Q205" s="198" t="s">
        <v>2475</v>
      </c>
      <c r="R205" s="197" t="s">
        <v>16</v>
      </c>
      <c r="S205" s="195" t="s">
        <v>2669</v>
      </c>
      <c r="T205" s="196" t="s">
        <v>2465</v>
      </c>
      <c r="U205" s="195" t="str">
        <f t="shared" si="14"/>
        <v/>
      </c>
      <c r="V205" s="195" t="str">
        <f t="shared" si="15"/>
        <v/>
      </c>
      <c r="W205" s="195" t="s">
        <v>2472</v>
      </c>
      <c r="X205" s="195"/>
      <c r="Y205" s="71"/>
    </row>
    <row r="206" spans="1:25" x14ac:dyDescent="0.25">
      <c r="A206" s="155">
        <v>623</v>
      </c>
      <c r="B206" s="210">
        <v>2.9</v>
      </c>
      <c r="C206" s="209">
        <v>2500</v>
      </c>
      <c r="D206" s="155" t="s">
        <v>3312</v>
      </c>
      <c r="E206" s="208" t="s">
        <v>54</v>
      </c>
      <c r="F206" s="207" t="s">
        <v>3311</v>
      </c>
      <c r="G206" s="206" t="s">
        <v>2469</v>
      </c>
      <c r="H206" s="205"/>
      <c r="I206" s="204">
        <v>518.45000000000005</v>
      </c>
      <c r="J206" s="211">
        <v>0</v>
      </c>
      <c r="K206" s="202"/>
      <c r="L206" s="201">
        <v>0</v>
      </c>
      <c r="M206" s="201">
        <v>2</v>
      </c>
      <c r="N206" s="200"/>
      <c r="O206" s="199" t="str">
        <f t="shared" si="12"/>
        <v/>
      </c>
      <c r="P206" s="199" t="str">
        <f t="shared" si="13"/>
        <v/>
      </c>
      <c r="Q206" s="198" t="s">
        <v>2475</v>
      </c>
      <c r="R206" s="197" t="s">
        <v>16</v>
      </c>
      <c r="S206" s="195" t="s">
        <v>2669</v>
      </c>
      <c r="T206" s="196" t="s">
        <v>2465</v>
      </c>
      <c r="U206" s="195" t="str">
        <f t="shared" si="14"/>
        <v/>
      </c>
      <c r="V206" s="195" t="str">
        <f t="shared" si="15"/>
        <v/>
      </c>
      <c r="W206" s="195" t="s">
        <v>2464</v>
      </c>
      <c r="X206" s="195"/>
      <c r="Y206" s="71"/>
    </row>
    <row r="207" spans="1:25" x14ac:dyDescent="0.25">
      <c r="A207" s="155">
        <v>633</v>
      </c>
      <c r="B207" s="210">
        <v>0.9</v>
      </c>
      <c r="C207" s="209">
        <v>715</v>
      </c>
      <c r="D207" s="155" t="s">
        <v>3310</v>
      </c>
      <c r="E207" s="208" t="s">
        <v>55</v>
      </c>
      <c r="F207" s="207" t="s">
        <v>3306</v>
      </c>
      <c r="G207" s="206" t="s">
        <v>2483</v>
      </c>
      <c r="H207" s="205"/>
      <c r="I207" s="204">
        <v>330.85</v>
      </c>
      <c r="J207" s="211">
        <v>0</v>
      </c>
      <c r="K207" s="202"/>
      <c r="L207" s="201">
        <v>0</v>
      </c>
      <c r="M207" s="201">
        <v>1</v>
      </c>
      <c r="N207" s="200"/>
      <c r="O207" s="199" t="str">
        <f t="shared" si="12"/>
        <v/>
      </c>
      <c r="P207" s="199" t="str">
        <f t="shared" si="13"/>
        <v/>
      </c>
      <c r="Q207" s="198" t="s">
        <v>3305</v>
      </c>
      <c r="R207" s="197" t="s">
        <v>16</v>
      </c>
      <c r="S207" s="195" t="s">
        <v>2669</v>
      </c>
      <c r="T207" s="196" t="s">
        <v>2465</v>
      </c>
      <c r="U207" s="195" t="str">
        <f t="shared" si="14"/>
        <v/>
      </c>
      <c r="V207" s="195" t="str">
        <f t="shared" si="15"/>
        <v/>
      </c>
      <c r="W207" s="195" t="s">
        <v>2482</v>
      </c>
      <c r="X207" s="195"/>
      <c r="Y207" s="71"/>
    </row>
    <row r="208" spans="1:25" x14ac:dyDescent="0.25">
      <c r="A208" s="155">
        <v>634</v>
      </c>
      <c r="B208" s="210">
        <v>1.25</v>
      </c>
      <c r="C208" s="209">
        <v>1050</v>
      </c>
      <c r="D208" s="155" t="s">
        <v>3309</v>
      </c>
      <c r="E208" s="208" t="s">
        <v>55</v>
      </c>
      <c r="F208" s="207" t="s">
        <v>3306</v>
      </c>
      <c r="G208" s="206" t="s">
        <v>2480</v>
      </c>
      <c r="H208" s="205" t="s">
        <v>2671</v>
      </c>
      <c r="I208" s="204">
        <v>383.8</v>
      </c>
      <c r="J208" s="211">
        <v>0</v>
      </c>
      <c r="K208" s="202"/>
      <c r="L208" s="201">
        <v>0</v>
      </c>
      <c r="M208" s="201">
        <v>2</v>
      </c>
      <c r="N208" s="200"/>
      <c r="O208" s="199" t="str">
        <f t="shared" si="12"/>
        <v/>
      </c>
      <c r="P208" s="199" t="str">
        <f t="shared" si="13"/>
        <v/>
      </c>
      <c r="Q208" s="198" t="s">
        <v>2737</v>
      </c>
      <c r="R208" s="197" t="s">
        <v>16</v>
      </c>
      <c r="S208" s="195" t="s">
        <v>2669</v>
      </c>
      <c r="T208" s="196" t="s">
        <v>2465</v>
      </c>
      <c r="U208" s="195" t="str">
        <f t="shared" si="14"/>
        <v/>
      </c>
      <c r="V208" s="195" t="str">
        <f t="shared" si="15"/>
        <v/>
      </c>
      <c r="W208" s="195" t="s">
        <v>2479</v>
      </c>
      <c r="X208" s="195"/>
      <c r="Y208" s="71"/>
    </row>
    <row r="209" spans="1:25" x14ac:dyDescent="0.25">
      <c r="A209" s="155">
        <v>635</v>
      </c>
      <c r="B209" s="210">
        <v>1.25</v>
      </c>
      <c r="C209" s="209">
        <v>1050</v>
      </c>
      <c r="D209" s="155" t="s">
        <v>3308</v>
      </c>
      <c r="E209" s="208" t="s">
        <v>55</v>
      </c>
      <c r="F209" s="207" t="s">
        <v>3306</v>
      </c>
      <c r="G209" s="206" t="s">
        <v>2480</v>
      </c>
      <c r="H209" s="205"/>
      <c r="I209" s="204">
        <v>388.4</v>
      </c>
      <c r="J209" s="211">
        <v>0</v>
      </c>
      <c r="K209" s="202"/>
      <c r="L209" s="201">
        <v>0</v>
      </c>
      <c r="M209" s="201">
        <v>1</v>
      </c>
      <c r="N209" s="200"/>
      <c r="O209" s="199" t="str">
        <f t="shared" si="12"/>
        <v/>
      </c>
      <c r="P209" s="199" t="str">
        <f t="shared" si="13"/>
        <v/>
      </c>
      <c r="Q209" s="198" t="s">
        <v>3305</v>
      </c>
      <c r="R209" s="197" t="s">
        <v>16</v>
      </c>
      <c r="S209" s="195" t="s">
        <v>2669</v>
      </c>
      <c r="T209" s="196" t="s">
        <v>2465</v>
      </c>
      <c r="U209" s="195" t="str">
        <f t="shared" si="14"/>
        <v/>
      </c>
      <c r="V209" s="195" t="str">
        <f t="shared" si="15"/>
        <v/>
      </c>
      <c r="W209" s="195" t="s">
        <v>2479</v>
      </c>
      <c r="X209" s="195"/>
      <c r="Y209" s="71"/>
    </row>
    <row r="210" spans="1:25" x14ac:dyDescent="0.25">
      <c r="A210" s="155">
        <v>637</v>
      </c>
      <c r="B210" s="210">
        <v>2.5</v>
      </c>
      <c r="C210" s="209">
        <v>1550</v>
      </c>
      <c r="D210" s="155" t="s">
        <v>3307</v>
      </c>
      <c r="E210" s="208" t="s">
        <v>55</v>
      </c>
      <c r="F210" s="207" t="s">
        <v>3306</v>
      </c>
      <c r="G210" s="206" t="s">
        <v>2473</v>
      </c>
      <c r="H210" s="205"/>
      <c r="I210" s="204">
        <v>454.6</v>
      </c>
      <c r="J210" s="211">
        <v>0</v>
      </c>
      <c r="K210" s="202"/>
      <c r="L210" s="201">
        <v>0</v>
      </c>
      <c r="M210" s="201">
        <v>1</v>
      </c>
      <c r="N210" s="200"/>
      <c r="O210" s="199" t="str">
        <f t="shared" si="12"/>
        <v/>
      </c>
      <c r="P210" s="199" t="str">
        <f t="shared" si="13"/>
        <v/>
      </c>
      <c r="Q210" s="198" t="s">
        <v>3305</v>
      </c>
      <c r="R210" s="197" t="s">
        <v>16</v>
      </c>
      <c r="S210" s="195" t="s">
        <v>2669</v>
      </c>
      <c r="T210" s="196" t="s">
        <v>2465</v>
      </c>
      <c r="U210" s="195" t="str">
        <f t="shared" si="14"/>
        <v/>
      </c>
      <c r="V210" s="195" t="str">
        <f t="shared" si="15"/>
        <v/>
      </c>
      <c r="W210" s="195" t="s">
        <v>2472</v>
      </c>
      <c r="X210" s="195"/>
      <c r="Y210" s="71"/>
    </row>
    <row r="211" spans="1:25" x14ac:dyDescent="0.25">
      <c r="A211" s="155">
        <v>645</v>
      </c>
      <c r="B211" s="210">
        <v>0.53</v>
      </c>
      <c r="C211" s="209">
        <v>405</v>
      </c>
      <c r="D211" s="155" t="s">
        <v>3304</v>
      </c>
      <c r="E211" s="208" t="s">
        <v>56</v>
      </c>
      <c r="F211" s="207" t="s">
        <v>3297</v>
      </c>
      <c r="G211" s="206" t="s">
        <v>2506</v>
      </c>
      <c r="H211" s="205"/>
      <c r="I211" s="204">
        <v>228.7</v>
      </c>
      <c r="J211" s="203">
        <v>1.75</v>
      </c>
      <c r="K211" s="202" t="s">
        <v>2468</v>
      </c>
      <c r="L211" s="201">
        <v>0</v>
      </c>
      <c r="M211" s="201">
        <v>37</v>
      </c>
      <c r="N211" s="200"/>
      <c r="O211" s="199" t="str">
        <f t="shared" si="12"/>
        <v/>
      </c>
      <c r="P211" s="199" t="str">
        <f t="shared" si="13"/>
        <v/>
      </c>
      <c r="Q211" s="198" t="s">
        <v>2475</v>
      </c>
      <c r="R211" s="197" t="s">
        <v>16</v>
      </c>
      <c r="S211" s="195" t="s">
        <v>2617</v>
      </c>
      <c r="T211" s="196" t="s">
        <v>2465</v>
      </c>
      <c r="U211" s="195" t="str">
        <f t="shared" si="14"/>
        <v/>
      </c>
      <c r="V211" s="195" t="str">
        <f t="shared" si="15"/>
        <v/>
      </c>
      <c r="W211" s="195" t="s">
        <v>2505</v>
      </c>
      <c r="X211" s="195"/>
      <c r="Y211" s="71"/>
    </row>
    <row r="212" spans="1:25" x14ac:dyDescent="0.25">
      <c r="A212" s="155">
        <v>647</v>
      </c>
      <c r="B212" s="210">
        <v>0.6</v>
      </c>
      <c r="C212" s="209">
        <v>515</v>
      </c>
      <c r="D212" s="155" t="s">
        <v>3303</v>
      </c>
      <c r="E212" s="208" t="s">
        <v>56</v>
      </c>
      <c r="F212" s="207" t="s">
        <v>3297</v>
      </c>
      <c r="G212" s="206" t="s">
        <v>2486</v>
      </c>
      <c r="H212" s="205"/>
      <c r="I212" s="204">
        <v>270.5</v>
      </c>
      <c r="J212" s="203">
        <v>1.75</v>
      </c>
      <c r="K212" s="202" t="s">
        <v>2468</v>
      </c>
      <c r="L212" s="201">
        <v>0</v>
      </c>
      <c r="M212" s="201">
        <v>44</v>
      </c>
      <c r="N212" s="200"/>
      <c r="O212" s="199" t="str">
        <f t="shared" si="12"/>
        <v/>
      </c>
      <c r="P212" s="199" t="str">
        <f t="shared" si="13"/>
        <v/>
      </c>
      <c r="Q212" s="198" t="s">
        <v>2475</v>
      </c>
      <c r="R212" s="197" t="s">
        <v>16</v>
      </c>
      <c r="S212" s="195" t="s">
        <v>2617</v>
      </c>
      <c r="T212" s="196" t="s">
        <v>2465</v>
      </c>
      <c r="U212" s="195" t="str">
        <f t="shared" si="14"/>
        <v/>
      </c>
      <c r="V212" s="195" t="str">
        <f t="shared" si="15"/>
        <v/>
      </c>
      <c r="W212" s="195" t="s">
        <v>2485</v>
      </c>
      <c r="X212" s="195"/>
      <c r="Y212" s="71"/>
    </row>
    <row r="213" spans="1:25" x14ac:dyDescent="0.25">
      <c r="A213" s="155">
        <v>649</v>
      </c>
      <c r="B213" s="210">
        <v>0.9</v>
      </c>
      <c r="C213" s="209">
        <v>715</v>
      </c>
      <c r="D213" s="155" t="s">
        <v>3302</v>
      </c>
      <c r="E213" s="208" t="s">
        <v>56</v>
      </c>
      <c r="F213" s="207" t="s">
        <v>3297</v>
      </c>
      <c r="G213" s="206" t="s">
        <v>2483</v>
      </c>
      <c r="H213" s="205"/>
      <c r="I213" s="204">
        <v>330.85</v>
      </c>
      <c r="J213" s="203">
        <v>1.75</v>
      </c>
      <c r="K213" s="202" t="s">
        <v>2468</v>
      </c>
      <c r="L213" s="201">
        <v>0</v>
      </c>
      <c r="M213" s="201">
        <v>9</v>
      </c>
      <c r="N213" s="200"/>
      <c r="O213" s="199" t="str">
        <f t="shared" si="12"/>
        <v/>
      </c>
      <c r="P213" s="199" t="str">
        <f t="shared" si="13"/>
        <v/>
      </c>
      <c r="Q213" s="198" t="s">
        <v>2475</v>
      </c>
      <c r="R213" s="197" t="s">
        <v>16</v>
      </c>
      <c r="S213" s="195" t="s">
        <v>2617</v>
      </c>
      <c r="T213" s="196" t="s">
        <v>2465</v>
      </c>
      <c r="U213" s="195" t="str">
        <f t="shared" si="14"/>
        <v/>
      </c>
      <c r="V213" s="195" t="str">
        <f t="shared" si="15"/>
        <v/>
      </c>
      <c r="W213" s="195" t="s">
        <v>2482</v>
      </c>
      <c r="X213" s="195"/>
      <c r="Y213" s="71"/>
    </row>
    <row r="214" spans="1:25" x14ac:dyDescent="0.25">
      <c r="A214" s="155">
        <v>651</v>
      </c>
      <c r="B214" s="210">
        <v>1.25</v>
      </c>
      <c r="C214" s="209">
        <v>1050</v>
      </c>
      <c r="D214" s="155" t="s">
        <v>3301</v>
      </c>
      <c r="E214" s="208" t="s">
        <v>56</v>
      </c>
      <c r="F214" s="207" t="s">
        <v>3297</v>
      </c>
      <c r="G214" s="206" t="s">
        <v>2480</v>
      </c>
      <c r="H214" s="205"/>
      <c r="I214" s="204">
        <v>377.35</v>
      </c>
      <c r="J214" s="203">
        <v>1.75</v>
      </c>
      <c r="K214" s="202" t="s">
        <v>2468</v>
      </c>
      <c r="L214" s="201">
        <v>0</v>
      </c>
      <c r="M214" s="201">
        <v>2</v>
      </c>
      <c r="N214" s="200"/>
      <c r="O214" s="199" t="str">
        <f t="shared" si="12"/>
        <v/>
      </c>
      <c r="P214" s="199" t="str">
        <f t="shared" si="13"/>
        <v/>
      </c>
      <c r="Q214" s="198" t="s">
        <v>2475</v>
      </c>
      <c r="R214" s="197" t="s">
        <v>16</v>
      </c>
      <c r="S214" s="195" t="s">
        <v>2617</v>
      </c>
      <c r="T214" s="196" t="s">
        <v>2465</v>
      </c>
      <c r="U214" s="195" t="str">
        <f t="shared" si="14"/>
        <v/>
      </c>
      <c r="V214" s="195" t="str">
        <f t="shared" si="15"/>
        <v/>
      </c>
      <c r="W214" s="195" t="s">
        <v>2479</v>
      </c>
      <c r="X214" s="195"/>
      <c r="Y214" s="71"/>
    </row>
    <row r="215" spans="1:25" x14ac:dyDescent="0.25">
      <c r="A215" s="155">
        <v>653</v>
      </c>
      <c r="B215" s="210">
        <v>2.5</v>
      </c>
      <c r="C215" s="209">
        <v>1550</v>
      </c>
      <c r="D215" s="155" t="s">
        <v>3300</v>
      </c>
      <c r="E215" s="208" t="s">
        <v>56</v>
      </c>
      <c r="F215" s="207" t="s">
        <v>3297</v>
      </c>
      <c r="G215" s="206" t="s">
        <v>2473</v>
      </c>
      <c r="H215" s="205"/>
      <c r="I215" s="204">
        <v>432.4</v>
      </c>
      <c r="J215" s="203">
        <v>1.75</v>
      </c>
      <c r="K215" s="202" t="s">
        <v>2468</v>
      </c>
      <c r="L215" s="201">
        <v>0</v>
      </c>
      <c r="M215" s="201">
        <v>13</v>
      </c>
      <c r="N215" s="200"/>
      <c r="O215" s="199" t="str">
        <f t="shared" si="12"/>
        <v/>
      </c>
      <c r="P215" s="199" t="str">
        <f t="shared" si="13"/>
        <v/>
      </c>
      <c r="Q215" s="198" t="s">
        <v>2475</v>
      </c>
      <c r="R215" s="197" t="s">
        <v>16</v>
      </c>
      <c r="S215" s="195" t="s">
        <v>2617</v>
      </c>
      <c r="T215" s="196" t="s">
        <v>2465</v>
      </c>
      <c r="U215" s="195" t="str">
        <f t="shared" si="14"/>
        <v/>
      </c>
      <c r="V215" s="195" t="str">
        <f t="shared" si="15"/>
        <v/>
      </c>
      <c r="W215" s="195" t="s">
        <v>2472</v>
      </c>
      <c r="X215" s="195"/>
      <c r="Y215" s="71"/>
    </row>
    <row r="216" spans="1:25" x14ac:dyDescent="0.25">
      <c r="A216" s="155">
        <v>654</v>
      </c>
      <c r="B216" s="210">
        <v>2.9</v>
      </c>
      <c r="C216" s="209">
        <v>2500</v>
      </c>
      <c r="D216" s="155" t="s">
        <v>3299</v>
      </c>
      <c r="E216" s="208" t="s">
        <v>56</v>
      </c>
      <c r="F216" s="207" t="s">
        <v>3297</v>
      </c>
      <c r="G216" s="206" t="s">
        <v>2469</v>
      </c>
      <c r="H216" s="205" t="s">
        <v>2671</v>
      </c>
      <c r="I216" s="204">
        <v>535</v>
      </c>
      <c r="J216" s="203">
        <v>1.75</v>
      </c>
      <c r="K216" s="202" t="s">
        <v>2468</v>
      </c>
      <c r="L216" s="201">
        <v>0</v>
      </c>
      <c r="M216" s="201">
        <v>2</v>
      </c>
      <c r="N216" s="200"/>
      <c r="O216" s="199" t="str">
        <f t="shared" si="12"/>
        <v/>
      </c>
      <c r="P216" s="199" t="str">
        <f t="shared" si="13"/>
        <v/>
      </c>
      <c r="Q216" s="198" t="s">
        <v>2737</v>
      </c>
      <c r="R216" s="197" t="s">
        <v>16</v>
      </c>
      <c r="S216" s="195" t="s">
        <v>2617</v>
      </c>
      <c r="T216" s="196" t="s">
        <v>2465</v>
      </c>
      <c r="U216" s="195" t="str">
        <f t="shared" si="14"/>
        <v/>
      </c>
      <c r="V216" s="195" t="str">
        <f t="shared" si="15"/>
        <v/>
      </c>
      <c r="W216" s="195" t="s">
        <v>2464</v>
      </c>
      <c r="X216" s="195"/>
      <c r="Y216" s="71"/>
    </row>
    <row r="217" spans="1:25" x14ac:dyDescent="0.25">
      <c r="A217" s="155">
        <v>655</v>
      </c>
      <c r="B217" s="210">
        <v>2.9</v>
      </c>
      <c r="C217" s="209">
        <v>2500</v>
      </c>
      <c r="D217" s="155" t="s">
        <v>3298</v>
      </c>
      <c r="E217" s="208" t="s">
        <v>56</v>
      </c>
      <c r="F217" s="207" t="s">
        <v>3297</v>
      </c>
      <c r="G217" s="206" t="s">
        <v>2469</v>
      </c>
      <c r="H217" s="205"/>
      <c r="I217" s="204">
        <v>518.45000000000005</v>
      </c>
      <c r="J217" s="203">
        <v>1.75</v>
      </c>
      <c r="K217" s="202" t="s">
        <v>2468</v>
      </c>
      <c r="L217" s="201">
        <v>0</v>
      </c>
      <c r="M217" s="201">
        <v>4</v>
      </c>
      <c r="N217" s="200"/>
      <c r="O217" s="199" t="str">
        <f t="shared" si="12"/>
        <v/>
      </c>
      <c r="P217" s="199" t="str">
        <f t="shared" si="13"/>
        <v/>
      </c>
      <c r="Q217" s="198" t="s">
        <v>2475</v>
      </c>
      <c r="R217" s="197" t="s">
        <v>16</v>
      </c>
      <c r="S217" s="195" t="s">
        <v>2617</v>
      </c>
      <c r="T217" s="196" t="s">
        <v>2465</v>
      </c>
      <c r="U217" s="195" t="str">
        <f t="shared" si="14"/>
        <v/>
      </c>
      <c r="V217" s="195" t="str">
        <f t="shared" si="15"/>
        <v/>
      </c>
      <c r="W217" s="195" t="s">
        <v>2464</v>
      </c>
      <c r="X217" s="195"/>
      <c r="Y217" s="71"/>
    </row>
    <row r="218" spans="1:25" x14ac:dyDescent="0.25">
      <c r="A218" s="155">
        <v>659</v>
      </c>
      <c r="B218" s="210">
        <v>0.6</v>
      </c>
      <c r="C218" s="209">
        <v>515</v>
      </c>
      <c r="D218" s="155" t="s">
        <v>3296</v>
      </c>
      <c r="E218" s="208" t="s">
        <v>3295</v>
      </c>
      <c r="F218" s="207" t="s">
        <v>3294</v>
      </c>
      <c r="G218" s="206" t="s">
        <v>2486</v>
      </c>
      <c r="H218" s="205"/>
      <c r="I218" s="204">
        <v>291.10000000000002</v>
      </c>
      <c r="J218" s="211">
        <v>0</v>
      </c>
      <c r="K218" s="202"/>
      <c r="L218" s="201">
        <v>0</v>
      </c>
      <c r="M218" s="201">
        <v>1</v>
      </c>
      <c r="N218" s="200"/>
      <c r="O218" s="199" t="str">
        <f t="shared" si="12"/>
        <v/>
      </c>
      <c r="P218" s="199" t="str">
        <f t="shared" si="13"/>
        <v/>
      </c>
      <c r="Q218" s="198" t="s">
        <v>2467</v>
      </c>
      <c r="R218" s="197" t="s">
        <v>16</v>
      </c>
      <c r="S218" s="195" t="s">
        <v>2669</v>
      </c>
      <c r="T218" s="196" t="s">
        <v>2465</v>
      </c>
      <c r="U218" s="195" t="str">
        <f t="shared" si="14"/>
        <v/>
      </c>
      <c r="V218" s="195" t="str">
        <f t="shared" si="15"/>
        <v/>
      </c>
      <c r="W218" s="195" t="s">
        <v>2485</v>
      </c>
      <c r="X218" s="195"/>
      <c r="Y218" s="71"/>
    </row>
    <row r="219" spans="1:25" x14ac:dyDescent="0.25">
      <c r="A219" s="155">
        <v>671</v>
      </c>
      <c r="B219" s="210">
        <v>0.53</v>
      </c>
      <c r="C219" s="209">
        <v>405</v>
      </c>
      <c r="D219" s="155" t="s">
        <v>3293</v>
      </c>
      <c r="E219" s="208" t="s">
        <v>3291</v>
      </c>
      <c r="F219" s="207" t="s">
        <v>3290</v>
      </c>
      <c r="G219" s="206" t="s">
        <v>2506</v>
      </c>
      <c r="H219" s="205"/>
      <c r="I219" s="204">
        <v>221.35</v>
      </c>
      <c r="J219" s="203">
        <v>1.75</v>
      </c>
      <c r="K219" s="202"/>
      <c r="L219" s="201">
        <v>0</v>
      </c>
      <c r="M219" s="201">
        <v>1</v>
      </c>
      <c r="N219" s="200"/>
      <c r="O219" s="199" t="str">
        <f t="shared" si="12"/>
        <v/>
      </c>
      <c r="P219" s="199" t="str">
        <f t="shared" si="13"/>
        <v/>
      </c>
      <c r="Q219" s="198" t="s">
        <v>3019</v>
      </c>
      <c r="R219" s="197" t="s">
        <v>16</v>
      </c>
      <c r="S219" s="195" t="s">
        <v>2497</v>
      </c>
      <c r="T219" s="196" t="s">
        <v>2465</v>
      </c>
      <c r="U219" s="195" t="str">
        <f t="shared" si="14"/>
        <v/>
      </c>
      <c r="V219" s="195" t="str">
        <f t="shared" si="15"/>
        <v/>
      </c>
      <c r="W219" s="195" t="s">
        <v>2505</v>
      </c>
      <c r="X219" s="195"/>
      <c r="Y219" s="71"/>
    </row>
    <row r="220" spans="1:25" x14ac:dyDescent="0.25">
      <c r="A220" s="155">
        <v>672</v>
      </c>
      <c r="B220" s="210">
        <v>0.6</v>
      </c>
      <c r="C220" s="209">
        <v>515</v>
      </c>
      <c r="D220" s="155" t="s">
        <v>3292</v>
      </c>
      <c r="E220" s="208" t="s">
        <v>3291</v>
      </c>
      <c r="F220" s="207" t="s">
        <v>3290</v>
      </c>
      <c r="G220" s="206" t="s">
        <v>2486</v>
      </c>
      <c r="H220" s="205"/>
      <c r="I220" s="204">
        <v>264.95</v>
      </c>
      <c r="J220" s="203">
        <v>1.75</v>
      </c>
      <c r="K220" s="202"/>
      <c r="L220" s="201">
        <v>0</v>
      </c>
      <c r="M220" s="201">
        <v>2</v>
      </c>
      <c r="N220" s="200"/>
      <c r="O220" s="199" t="str">
        <f t="shared" si="12"/>
        <v/>
      </c>
      <c r="P220" s="199" t="str">
        <f t="shared" si="13"/>
        <v/>
      </c>
      <c r="Q220" s="198" t="s">
        <v>3019</v>
      </c>
      <c r="R220" s="197" t="s">
        <v>16</v>
      </c>
      <c r="S220" s="195" t="s">
        <v>2497</v>
      </c>
      <c r="T220" s="196" t="s">
        <v>2465</v>
      </c>
      <c r="U220" s="195" t="str">
        <f t="shared" si="14"/>
        <v/>
      </c>
      <c r="V220" s="195" t="str">
        <f t="shared" si="15"/>
        <v/>
      </c>
      <c r="W220" s="195" t="s">
        <v>2485</v>
      </c>
      <c r="X220" s="195"/>
      <c r="Y220" s="71"/>
    </row>
    <row r="221" spans="1:25" x14ac:dyDescent="0.25">
      <c r="A221" s="155">
        <v>677</v>
      </c>
      <c r="B221" s="210">
        <v>0.53</v>
      </c>
      <c r="C221" s="209">
        <v>405</v>
      </c>
      <c r="D221" s="155" t="s">
        <v>3289</v>
      </c>
      <c r="E221" s="208" t="s">
        <v>3287</v>
      </c>
      <c r="F221" s="207" t="s">
        <v>3286</v>
      </c>
      <c r="G221" s="206" t="s">
        <v>2506</v>
      </c>
      <c r="H221" s="205"/>
      <c r="I221" s="204">
        <v>221.85</v>
      </c>
      <c r="J221" s="203">
        <v>1.75</v>
      </c>
      <c r="K221" s="202"/>
      <c r="L221" s="201">
        <v>0</v>
      </c>
      <c r="M221" s="201">
        <v>10</v>
      </c>
      <c r="N221" s="200"/>
      <c r="O221" s="199" t="str">
        <f t="shared" si="12"/>
        <v/>
      </c>
      <c r="P221" s="199" t="str">
        <f t="shared" si="13"/>
        <v/>
      </c>
      <c r="Q221" s="198" t="s">
        <v>3019</v>
      </c>
      <c r="R221" s="197" t="s">
        <v>20</v>
      </c>
      <c r="S221" s="195" t="s">
        <v>2497</v>
      </c>
      <c r="T221" s="196" t="s">
        <v>2465</v>
      </c>
      <c r="U221" s="195" t="str">
        <f t="shared" si="14"/>
        <v/>
      </c>
      <c r="V221" s="195" t="str">
        <f t="shared" si="15"/>
        <v/>
      </c>
      <c r="W221" s="195" t="s">
        <v>2505</v>
      </c>
      <c r="X221" s="195"/>
      <c r="Y221" s="71"/>
    </row>
    <row r="222" spans="1:25" x14ac:dyDescent="0.25">
      <c r="A222" s="155">
        <v>678</v>
      </c>
      <c r="B222" s="210">
        <v>0.6</v>
      </c>
      <c r="C222" s="209">
        <v>515</v>
      </c>
      <c r="D222" s="155" t="s">
        <v>3288</v>
      </c>
      <c r="E222" s="208" t="s">
        <v>3287</v>
      </c>
      <c r="F222" s="207" t="s">
        <v>3286</v>
      </c>
      <c r="G222" s="206" t="s">
        <v>2486</v>
      </c>
      <c r="H222" s="205"/>
      <c r="I222" s="204">
        <v>264</v>
      </c>
      <c r="J222" s="203">
        <v>1.75</v>
      </c>
      <c r="K222" s="202"/>
      <c r="L222" s="201">
        <v>0</v>
      </c>
      <c r="M222" s="201">
        <v>2</v>
      </c>
      <c r="N222" s="200"/>
      <c r="O222" s="199" t="str">
        <f t="shared" si="12"/>
        <v/>
      </c>
      <c r="P222" s="199" t="str">
        <f t="shared" si="13"/>
        <v/>
      </c>
      <c r="Q222" s="198" t="s">
        <v>3019</v>
      </c>
      <c r="R222" s="197" t="s">
        <v>20</v>
      </c>
      <c r="S222" s="195" t="s">
        <v>2497</v>
      </c>
      <c r="T222" s="196" t="s">
        <v>2465</v>
      </c>
      <c r="U222" s="195" t="str">
        <f t="shared" si="14"/>
        <v/>
      </c>
      <c r="V222" s="195" t="str">
        <f t="shared" si="15"/>
        <v/>
      </c>
      <c r="W222" s="195" t="s">
        <v>2485</v>
      </c>
      <c r="X222" s="195"/>
      <c r="Y222" s="71"/>
    </row>
    <row r="223" spans="1:25" x14ac:dyDescent="0.25">
      <c r="A223" s="155">
        <v>683</v>
      </c>
      <c r="B223" s="210">
        <v>0.53</v>
      </c>
      <c r="C223" s="209">
        <v>405</v>
      </c>
      <c r="D223" s="155" t="s">
        <v>3285</v>
      </c>
      <c r="E223" s="208" t="s">
        <v>57</v>
      </c>
      <c r="F223" s="207" t="s">
        <v>3278</v>
      </c>
      <c r="G223" s="206" t="s">
        <v>2506</v>
      </c>
      <c r="H223" s="205"/>
      <c r="I223" s="204">
        <v>204.1</v>
      </c>
      <c r="J223" s="203">
        <v>1.5</v>
      </c>
      <c r="K223" s="202" t="s">
        <v>3009</v>
      </c>
      <c r="L223" s="201">
        <v>0</v>
      </c>
      <c r="M223" s="201">
        <v>17</v>
      </c>
      <c r="N223" s="200"/>
      <c r="O223" s="199" t="str">
        <f t="shared" si="12"/>
        <v/>
      </c>
      <c r="P223" s="199" t="str">
        <f t="shared" si="13"/>
        <v/>
      </c>
      <c r="Q223" s="198" t="s">
        <v>2475</v>
      </c>
      <c r="R223" s="197" t="s">
        <v>16</v>
      </c>
      <c r="S223" s="195" t="s">
        <v>2497</v>
      </c>
      <c r="T223" s="196" t="s">
        <v>2465</v>
      </c>
      <c r="U223" s="195" t="str">
        <f t="shared" si="14"/>
        <v/>
      </c>
      <c r="V223" s="195" t="str">
        <f t="shared" si="15"/>
        <v/>
      </c>
      <c r="W223" s="195" t="s">
        <v>2505</v>
      </c>
      <c r="X223" s="195"/>
      <c r="Y223" s="71"/>
    </row>
    <row r="224" spans="1:25" x14ac:dyDescent="0.25">
      <c r="A224" s="155">
        <v>684</v>
      </c>
      <c r="B224" s="210">
        <v>0.6</v>
      </c>
      <c r="C224" s="209">
        <v>515</v>
      </c>
      <c r="D224" s="155" t="s">
        <v>3284</v>
      </c>
      <c r="E224" s="208" t="s">
        <v>57</v>
      </c>
      <c r="F224" s="207" t="s">
        <v>3278</v>
      </c>
      <c r="G224" s="206" t="s">
        <v>2486</v>
      </c>
      <c r="H224" s="205"/>
      <c r="I224" s="204">
        <v>235</v>
      </c>
      <c r="J224" s="203">
        <v>1.5</v>
      </c>
      <c r="K224" s="202" t="s">
        <v>3009</v>
      </c>
      <c r="L224" s="201">
        <v>0</v>
      </c>
      <c r="M224" s="201">
        <v>33</v>
      </c>
      <c r="N224" s="200"/>
      <c r="O224" s="199" t="str">
        <f t="shared" si="12"/>
        <v/>
      </c>
      <c r="P224" s="199" t="str">
        <f t="shared" si="13"/>
        <v/>
      </c>
      <c r="Q224" s="198" t="s">
        <v>2475</v>
      </c>
      <c r="R224" s="197" t="s">
        <v>16</v>
      </c>
      <c r="S224" s="195" t="s">
        <v>2497</v>
      </c>
      <c r="T224" s="196" t="s">
        <v>2465</v>
      </c>
      <c r="U224" s="195" t="str">
        <f t="shared" si="14"/>
        <v/>
      </c>
      <c r="V224" s="195" t="str">
        <f t="shared" si="15"/>
        <v/>
      </c>
      <c r="W224" s="195" t="s">
        <v>2485</v>
      </c>
      <c r="X224" s="195"/>
      <c r="Y224" s="71"/>
    </row>
    <row r="225" spans="1:25" x14ac:dyDescent="0.25">
      <c r="A225" s="155">
        <v>685</v>
      </c>
      <c r="B225" s="210">
        <v>0.9</v>
      </c>
      <c r="C225" s="209">
        <v>715</v>
      </c>
      <c r="D225" s="155" t="s">
        <v>3283</v>
      </c>
      <c r="E225" s="208" t="s">
        <v>57</v>
      </c>
      <c r="F225" s="207" t="s">
        <v>3278</v>
      </c>
      <c r="G225" s="206" t="s">
        <v>2483</v>
      </c>
      <c r="H225" s="205"/>
      <c r="I225" s="204">
        <v>265</v>
      </c>
      <c r="J225" s="203">
        <v>1.5</v>
      </c>
      <c r="K225" s="202" t="s">
        <v>3009</v>
      </c>
      <c r="L225" s="201">
        <v>0</v>
      </c>
      <c r="M225" s="201">
        <v>37</v>
      </c>
      <c r="N225" s="200"/>
      <c r="O225" s="199" t="str">
        <f t="shared" si="12"/>
        <v/>
      </c>
      <c r="P225" s="199" t="str">
        <f t="shared" si="13"/>
        <v/>
      </c>
      <c r="Q225" s="198" t="s">
        <v>2475</v>
      </c>
      <c r="R225" s="197" t="s">
        <v>16</v>
      </c>
      <c r="S225" s="195" t="s">
        <v>2497</v>
      </c>
      <c r="T225" s="196" t="s">
        <v>2465</v>
      </c>
      <c r="U225" s="195" t="str">
        <f t="shared" si="14"/>
        <v/>
      </c>
      <c r="V225" s="195" t="str">
        <f t="shared" si="15"/>
        <v/>
      </c>
      <c r="W225" s="195" t="s">
        <v>2482</v>
      </c>
      <c r="X225" s="195"/>
      <c r="Y225" s="71"/>
    </row>
    <row r="226" spans="1:25" x14ac:dyDescent="0.25">
      <c r="A226" s="155">
        <v>686</v>
      </c>
      <c r="B226" s="210">
        <v>1.25</v>
      </c>
      <c r="C226" s="209">
        <v>1050</v>
      </c>
      <c r="D226" s="155" t="s">
        <v>3282</v>
      </c>
      <c r="E226" s="208" t="s">
        <v>57</v>
      </c>
      <c r="F226" s="207" t="s">
        <v>3278</v>
      </c>
      <c r="G226" s="206" t="s">
        <v>2480</v>
      </c>
      <c r="H226" s="205"/>
      <c r="I226" s="204">
        <v>347.15</v>
      </c>
      <c r="J226" s="203">
        <v>1.5</v>
      </c>
      <c r="K226" s="202" t="s">
        <v>3009</v>
      </c>
      <c r="L226" s="201">
        <v>0</v>
      </c>
      <c r="M226" s="201">
        <v>6</v>
      </c>
      <c r="N226" s="200"/>
      <c r="O226" s="199" t="str">
        <f t="shared" si="12"/>
        <v/>
      </c>
      <c r="P226" s="199" t="str">
        <f t="shared" si="13"/>
        <v/>
      </c>
      <c r="Q226" s="198" t="s">
        <v>2475</v>
      </c>
      <c r="R226" s="197" t="s">
        <v>16</v>
      </c>
      <c r="S226" s="195" t="s">
        <v>2497</v>
      </c>
      <c r="T226" s="196" t="s">
        <v>2465</v>
      </c>
      <c r="U226" s="195" t="str">
        <f t="shared" si="14"/>
        <v/>
      </c>
      <c r="V226" s="195" t="str">
        <f t="shared" si="15"/>
        <v/>
      </c>
      <c r="W226" s="195" t="s">
        <v>2479</v>
      </c>
      <c r="X226" s="195"/>
      <c r="Y226" s="71"/>
    </row>
    <row r="227" spans="1:25" x14ac:dyDescent="0.25">
      <c r="A227" s="155">
        <v>688</v>
      </c>
      <c r="B227" s="210">
        <v>2.9</v>
      </c>
      <c r="C227" s="209">
        <v>2500</v>
      </c>
      <c r="D227" s="155" t="s">
        <v>3281</v>
      </c>
      <c r="E227" s="208" t="s">
        <v>57</v>
      </c>
      <c r="F227" s="207" t="s">
        <v>3278</v>
      </c>
      <c r="G227" s="206" t="s">
        <v>2469</v>
      </c>
      <c r="H227" s="205"/>
      <c r="I227" s="204">
        <v>466.65</v>
      </c>
      <c r="J227" s="203">
        <v>1.5</v>
      </c>
      <c r="K227" s="202" t="s">
        <v>3009</v>
      </c>
      <c r="L227" s="201">
        <v>0</v>
      </c>
      <c r="M227" s="201">
        <v>1</v>
      </c>
      <c r="N227" s="200"/>
      <c r="O227" s="199" t="str">
        <f t="shared" si="12"/>
        <v/>
      </c>
      <c r="P227" s="199" t="str">
        <f t="shared" si="13"/>
        <v/>
      </c>
      <c r="Q227" s="198" t="s">
        <v>2475</v>
      </c>
      <c r="R227" s="197" t="s">
        <v>16</v>
      </c>
      <c r="S227" s="195" t="s">
        <v>2497</v>
      </c>
      <c r="T227" s="196" t="s">
        <v>2465</v>
      </c>
      <c r="U227" s="195" t="str">
        <f t="shared" si="14"/>
        <v/>
      </c>
      <c r="V227" s="195" t="str">
        <f t="shared" si="15"/>
        <v/>
      </c>
      <c r="W227" s="195" t="s">
        <v>2464</v>
      </c>
      <c r="X227" s="195"/>
      <c r="Y227" s="71"/>
    </row>
    <row r="228" spans="1:25" x14ac:dyDescent="0.25">
      <c r="A228" s="155">
        <v>689</v>
      </c>
      <c r="B228" s="210">
        <v>3</v>
      </c>
      <c r="C228" s="209">
        <v>2700</v>
      </c>
      <c r="D228" s="155" t="s">
        <v>3280</v>
      </c>
      <c r="E228" s="208" t="s">
        <v>57</v>
      </c>
      <c r="F228" s="207" t="s">
        <v>3278</v>
      </c>
      <c r="G228" s="206" t="s">
        <v>2493</v>
      </c>
      <c r="H228" s="205"/>
      <c r="I228" s="204">
        <v>544.54999999999995</v>
      </c>
      <c r="J228" s="203">
        <v>1.5</v>
      </c>
      <c r="K228" s="202" t="s">
        <v>3009</v>
      </c>
      <c r="L228" s="201">
        <v>0</v>
      </c>
      <c r="M228" s="201">
        <v>1</v>
      </c>
      <c r="N228" s="200"/>
      <c r="O228" s="199" t="str">
        <f t="shared" si="12"/>
        <v/>
      </c>
      <c r="P228" s="199" t="str">
        <f t="shared" si="13"/>
        <v/>
      </c>
      <c r="Q228" s="198" t="s">
        <v>2475</v>
      </c>
      <c r="R228" s="197" t="s">
        <v>16</v>
      </c>
      <c r="S228" s="195" t="s">
        <v>2497</v>
      </c>
      <c r="T228" s="196" t="s">
        <v>2465</v>
      </c>
      <c r="U228" s="195" t="str">
        <f t="shared" si="14"/>
        <v/>
      </c>
      <c r="V228" s="195" t="str">
        <f t="shared" si="15"/>
        <v/>
      </c>
      <c r="W228" s="195" t="s">
        <v>2488</v>
      </c>
      <c r="X228" s="195"/>
      <c r="Y228" s="71"/>
    </row>
    <row r="229" spans="1:25" x14ac:dyDescent="0.25">
      <c r="A229" s="155">
        <v>690</v>
      </c>
      <c r="B229" s="210">
        <v>3.5</v>
      </c>
      <c r="C229" s="209">
        <v>3000</v>
      </c>
      <c r="D229" s="155" t="s">
        <v>3279</v>
      </c>
      <c r="E229" s="208" t="s">
        <v>57</v>
      </c>
      <c r="F229" s="207" t="s">
        <v>3278</v>
      </c>
      <c r="G229" s="206" t="s">
        <v>2490</v>
      </c>
      <c r="H229" s="205"/>
      <c r="I229" s="204">
        <v>639.45000000000005</v>
      </c>
      <c r="J229" s="203">
        <v>1.5</v>
      </c>
      <c r="K229" s="202" t="s">
        <v>3009</v>
      </c>
      <c r="L229" s="201">
        <v>0</v>
      </c>
      <c r="M229" s="201">
        <v>3</v>
      </c>
      <c r="N229" s="200"/>
      <c r="O229" s="199" t="str">
        <f t="shared" si="12"/>
        <v/>
      </c>
      <c r="P229" s="199" t="str">
        <f t="shared" si="13"/>
        <v/>
      </c>
      <c r="Q229" s="198" t="s">
        <v>2475</v>
      </c>
      <c r="R229" s="197" t="s">
        <v>16</v>
      </c>
      <c r="S229" s="195" t="s">
        <v>2497</v>
      </c>
      <c r="T229" s="196" t="s">
        <v>2465</v>
      </c>
      <c r="U229" s="195" t="str">
        <f t="shared" si="14"/>
        <v/>
      </c>
      <c r="V229" s="195" t="str">
        <f t="shared" si="15"/>
        <v/>
      </c>
      <c r="W229" s="195" t="s">
        <v>2488</v>
      </c>
      <c r="X229" s="195"/>
      <c r="Y229" s="71"/>
    </row>
    <row r="230" spans="1:25" x14ac:dyDescent="0.25">
      <c r="A230" s="155">
        <v>696</v>
      </c>
      <c r="B230" s="210">
        <v>2.65</v>
      </c>
      <c r="C230" s="209">
        <v>1600</v>
      </c>
      <c r="D230" s="155" t="s">
        <v>3277</v>
      </c>
      <c r="E230" s="208" t="s">
        <v>3276</v>
      </c>
      <c r="F230" s="207" t="s">
        <v>3275</v>
      </c>
      <c r="G230" s="206" t="s">
        <v>2660</v>
      </c>
      <c r="H230" s="205"/>
      <c r="I230" s="204">
        <v>386.5</v>
      </c>
      <c r="J230" s="211">
        <v>0</v>
      </c>
      <c r="K230" s="202" t="s">
        <v>2468</v>
      </c>
      <c r="L230" s="201">
        <v>0</v>
      </c>
      <c r="M230" s="201">
        <v>7</v>
      </c>
      <c r="N230" s="200"/>
      <c r="O230" s="199" t="str">
        <f t="shared" si="12"/>
        <v/>
      </c>
      <c r="P230" s="199" t="str">
        <f t="shared" si="13"/>
        <v/>
      </c>
      <c r="Q230" s="198" t="s">
        <v>2713</v>
      </c>
      <c r="R230" s="197" t="s">
        <v>17</v>
      </c>
      <c r="S230" s="195" t="s">
        <v>2617</v>
      </c>
      <c r="T230" s="196" t="s">
        <v>2659</v>
      </c>
      <c r="U230" s="195" t="str">
        <f t="shared" si="14"/>
        <v/>
      </c>
      <c r="V230" s="195" t="str">
        <f t="shared" si="15"/>
        <v/>
      </c>
      <c r="W230" s="195" t="s">
        <v>2658</v>
      </c>
      <c r="X230" s="195"/>
      <c r="Y230" s="71"/>
    </row>
    <row r="231" spans="1:25" x14ac:dyDescent="0.25">
      <c r="A231" s="155">
        <v>706</v>
      </c>
      <c r="B231" s="210">
        <v>0.53</v>
      </c>
      <c r="C231" s="209">
        <v>405</v>
      </c>
      <c r="D231" s="155" t="s">
        <v>3274</v>
      </c>
      <c r="E231" s="208" t="s">
        <v>3272</v>
      </c>
      <c r="F231" s="207" t="s">
        <v>3271</v>
      </c>
      <c r="G231" s="206" t="s">
        <v>2506</v>
      </c>
      <c r="H231" s="205"/>
      <c r="I231" s="204">
        <v>194.65</v>
      </c>
      <c r="J231" s="211">
        <v>0</v>
      </c>
      <c r="K231" s="202" t="s">
        <v>2468</v>
      </c>
      <c r="L231" s="201">
        <v>0</v>
      </c>
      <c r="M231" s="201">
        <v>6</v>
      </c>
      <c r="N231" s="200"/>
      <c r="O231" s="199" t="str">
        <f t="shared" si="12"/>
        <v/>
      </c>
      <c r="P231" s="199" t="str">
        <f t="shared" si="13"/>
        <v/>
      </c>
      <c r="Q231" s="198" t="s">
        <v>2732</v>
      </c>
      <c r="R231" s="197" t="s">
        <v>19</v>
      </c>
      <c r="S231" s="195" t="s">
        <v>2572</v>
      </c>
      <c r="T231" s="196" t="s">
        <v>2465</v>
      </c>
      <c r="U231" s="195" t="str">
        <f t="shared" si="14"/>
        <v/>
      </c>
      <c r="V231" s="195" t="str">
        <f t="shared" si="15"/>
        <v/>
      </c>
      <c r="W231" s="195" t="s">
        <v>2505</v>
      </c>
      <c r="X231" s="195"/>
      <c r="Y231" s="71"/>
    </row>
    <row r="232" spans="1:25" x14ac:dyDescent="0.25">
      <c r="A232" s="155">
        <v>707</v>
      </c>
      <c r="B232" s="210">
        <v>0.6</v>
      </c>
      <c r="C232" s="209">
        <v>515</v>
      </c>
      <c r="D232" s="155" t="s">
        <v>3273</v>
      </c>
      <c r="E232" s="208" t="s">
        <v>3272</v>
      </c>
      <c r="F232" s="207" t="s">
        <v>3271</v>
      </c>
      <c r="G232" s="206" t="s">
        <v>2486</v>
      </c>
      <c r="H232" s="205"/>
      <c r="I232" s="204">
        <v>239.6</v>
      </c>
      <c r="J232" s="211">
        <v>0</v>
      </c>
      <c r="K232" s="202" t="s">
        <v>2468</v>
      </c>
      <c r="L232" s="201">
        <v>0</v>
      </c>
      <c r="M232" s="201">
        <v>1</v>
      </c>
      <c r="N232" s="200"/>
      <c r="O232" s="199" t="str">
        <f t="shared" si="12"/>
        <v/>
      </c>
      <c r="P232" s="199" t="str">
        <f t="shared" si="13"/>
        <v/>
      </c>
      <c r="Q232" s="198" t="s">
        <v>2732</v>
      </c>
      <c r="R232" s="197" t="s">
        <v>19</v>
      </c>
      <c r="S232" s="195" t="s">
        <v>2572</v>
      </c>
      <c r="T232" s="196" t="s">
        <v>2465</v>
      </c>
      <c r="U232" s="195" t="str">
        <f t="shared" si="14"/>
        <v/>
      </c>
      <c r="V232" s="195" t="str">
        <f t="shared" si="15"/>
        <v/>
      </c>
      <c r="W232" s="195" t="s">
        <v>2485</v>
      </c>
      <c r="X232" s="195"/>
      <c r="Y232" s="71"/>
    </row>
    <row r="233" spans="1:25" x14ac:dyDescent="0.25">
      <c r="A233" s="155">
        <v>750</v>
      </c>
      <c r="B233" s="210">
        <v>0.9</v>
      </c>
      <c r="C233" s="209">
        <v>715</v>
      </c>
      <c r="D233" s="155" t="s">
        <v>3270</v>
      </c>
      <c r="E233" s="208" t="s">
        <v>61</v>
      </c>
      <c r="F233" s="207" t="s">
        <v>3269</v>
      </c>
      <c r="G233" s="206" t="s">
        <v>2666</v>
      </c>
      <c r="H233" s="205" t="s">
        <v>2690</v>
      </c>
      <c r="I233" s="204">
        <v>256.45</v>
      </c>
      <c r="J233" s="211">
        <v>0</v>
      </c>
      <c r="K233" s="202"/>
      <c r="L233" s="201">
        <v>1</v>
      </c>
      <c r="M233" s="201">
        <v>0</v>
      </c>
      <c r="N233" s="200"/>
      <c r="O233" s="199" t="str">
        <f t="shared" si="12"/>
        <v/>
      </c>
      <c r="P233" s="199" t="str">
        <f t="shared" si="13"/>
        <v/>
      </c>
      <c r="Q233" s="198" t="s">
        <v>2689</v>
      </c>
      <c r="R233" s="197" t="s">
        <v>16</v>
      </c>
      <c r="S233" s="195" t="s">
        <v>2572</v>
      </c>
      <c r="T233" s="196" t="s">
        <v>2465</v>
      </c>
      <c r="U233" s="195" t="str">
        <f t="shared" si="14"/>
        <v/>
      </c>
      <c r="V233" s="195" t="str">
        <f t="shared" si="15"/>
        <v/>
      </c>
      <c r="W233" s="195" t="s">
        <v>2482</v>
      </c>
      <c r="X233" s="195"/>
      <c r="Y233" s="71"/>
    </row>
    <row r="234" spans="1:25" x14ac:dyDescent="0.25">
      <c r="A234" s="155">
        <v>768</v>
      </c>
      <c r="B234" s="210">
        <v>0.53</v>
      </c>
      <c r="C234" s="209">
        <v>405</v>
      </c>
      <c r="D234" s="155" t="s">
        <v>3268</v>
      </c>
      <c r="E234" s="208" t="s">
        <v>132</v>
      </c>
      <c r="F234" s="207" t="s">
        <v>3267</v>
      </c>
      <c r="G234" s="206" t="s">
        <v>2506</v>
      </c>
      <c r="H234" s="205"/>
      <c r="I234" s="204">
        <v>226.6</v>
      </c>
      <c r="J234" s="203">
        <v>2.7</v>
      </c>
      <c r="K234" s="202"/>
      <c r="L234" s="201">
        <v>0</v>
      </c>
      <c r="M234" s="201">
        <v>60</v>
      </c>
      <c r="N234" s="200"/>
      <c r="O234" s="199" t="str">
        <f t="shared" si="12"/>
        <v/>
      </c>
      <c r="P234" s="199" t="str">
        <f t="shared" si="13"/>
        <v/>
      </c>
      <c r="Q234" s="198" t="s">
        <v>2963</v>
      </c>
      <c r="R234" s="197" t="s">
        <v>17</v>
      </c>
      <c r="S234" s="195" t="s">
        <v>2572</v>
      </c>
      <c r="T234" s="196" t="s">
        <v>2465</v>
      </c>
      <c r="U234" s="195" t="str">
        <f t="shared" si="14"/>
        <v/>
      </c>
      <c r="V234" s="195" t="str">
        <f t="shared" si="15"/>
        <v/>
      </c>
      <c r="W234" s="195" t="s">
        <v>2505</v>
      </c>
      <c r="X234" s="195"/>
      <c r="Y234" s="71"/>
    </row>
    <row r="235" spans="1:25" x14ac:dyDescent="0.25">
      <c r="A235" s="155">
        <v>776</v>
      </c>
      <c r="B235" s="210">
        <v>0.9</v>
      </c>
      <c r="C235" s="209">
        <v>715</v>
      </c>
      <c r="D235" s="155" t="s">
        <v>3266</v>
      </c>
      <c r="E235" s="208" t="s">
        <v>3265</v>
      </c>
      <c r="F235" s="207" t="s">
        <v>3264</v>
      </c>
      <c r="G235" s="206" t="s">
        <v>2483</v>
      </c>
      <c r="H235" s="205"/>
      <c r="I235" s="204">
        <v>352.4</v>
      </c>
      <c r="J235" s="203">
        <v>0.6</v>
      </c>
      <c r="K235" s="202"/>
      <c r="L235" s="201">
        <v>0</v>
      </c>
      <c r="M235" s="201">
        <v>1</v>
      </c>
      <c r="N235" s="200"/>
      <c r="O235" s="199" t="str">
        <f t="shared" si="12"/>
        <v/>
      </c>
      <c r="P235" s="199" t="str">
        <f t="shared" si="13"/>
        <v/>
      </c>
      <c r="Q235" s="198" t="s">
        <v>2963</v>
      </c>
      <c r="R235" s="197" t="s">
        <v>16</v>
      </c>
      <c r="S235" s="195" t="s">
        <v>3263</v>
      </c>
      <c r="T235" s="196" t="s">
        <v>2465</v>
      </c>
      <c r="U235" s="195" t="str">
        <f t="shared" si="14"/>
        <v/>
      </c>
      <c r="V235" s="195" t="str">
        <f t="shared" si="15"/>
        <v/>
      </c>
      <c r="W235" s="195" t="s">
        <v>2482</v>
      </c>
      <c r="X235" s="195"/>
      <c r="Y235" s="71"/>
    </row>
    <row r="236" spans="1:25" x14ac:dyDescent="0.25">
      <c r="A236" s="155">
        <v>785</v>
      </c>
      <c r="B236" s="210">
        <v>0.53</v>
      </c>
      <c r="C236" s="209">
        <v>405</v>
      </c>
      <c r="D236" s="155" t="s">
        <v>3262</v>
      </c>
      <c r="E236" s="208" t="s">
        <v>187</v>
      </c>
      <c r="F236" s="207" t="s">
        <v>3261</v>
      </c>
      <c r="G236" s="206" t="s">
        <v>2506</v>
      </c>
      <c r="H236" s="205"/>
      <c r="I236" s="204">
        <v>226.6</v>
      </c>
      <c r="J236" s="203">
        <v>2</v>
      </c>
      <c r="K236" s="202"/>
      <c r="L236" s="201">
        <v>0</v>
      </c>
      <c r="M236" s="201">
        <v>3</v>
      </c>
      <c r="N236" s="200"/>
      <c r="O236" s="199" t="str">
        <f t="shared" si="12"/>
        <v/>
      </c>
      <c r="P236" s="199" t="str">
        <f t="shared" si="13"/>
        <v/>
      </c>
      <c r="Q236" s="198" t="s">
        <v>2727</v>
      </c>
      <c r="R236" s="197" t="s">
        <v>16</v>
      </c>
      <c r="S236" s="195" t="s">
        <v>2708</v>
      </c>
      <c r="T236" s="196" t="s">
        <v>2465</v>
      </c>
      <c r="U236" s="195" t="str">
        <f t="shared" si="14"/>
        <v/>
      </c>
      <c r="V236" s="195" t="str">
        <f t="shared" si="15"/>
        <v/>
      </c>
      <c r="W236" s="195" t="s">
        <v>2505</v>
      </c>
      <c r="X236" s="195"/>
      <c r="Y236" s="71"/>
    </row>
    <row r="237" spans="1:25" x14ac:dyDescent="0.25">
      <c r="A237" s="155">
        <v>798</v>
      </c>
      <c r="B237" s="210">
        <v>0.53</v>
      </c>
      <c r="C237" s="209">
        <v>405</v>
      </c>
      <c r="D237" s="155" t="s">
        <v>3260</v>
      </c>
      <c r="E237" s="208" t="s">
        <v>1592</v>
      </c>
      <c r="F237" s="207" t="s">
        <v>3259</v>
      </c>
      <c r="G237" s="206" t="s">
        <v>2506</v>
      </c>
      <c r="H237" s="205"/>
      <c r="I237" s="204">
        <v>245.3</v>
      </c>
      <c r="J237" s="203">
        <v>2</v>
      </c>
      <c r="K237" s="202"/>
      <c r="L237" s="201">
        <v>0</v>
      </c>
      <c r="M237" s="201">
        <v>1</v>
      </c>
      <c r="N237" s="200"/>
      <c r="O237" s="199" t="str">
        <f t="shared" si="12"/>
        <v/>
      </c>
      <c r="P237" s="199" t="str">
        <f t="shared" si="13"/>
        <v/>
      </c>
      <c r="Q237" s="198" t="s">
        <v>3258</v>
      </c>
      <c r="R237" s="197" t="s">
        <v>20</v>
      </c>
      <c r="S237" s="195" t="s">
        <v>2572</v>
      </c>
      <c r="T237" s="196" t="s">
        <v>2465</v>
      </c>
      <c r="U237" s="195" t="str">
        <f t="shared" si="14"/>
        <v/>
      </c>
      <c r="V237" s="195" t="str">
        <f t="shared" si="15"/>
        <v/>
      </c>
      <c r="W237" s="195" t="s">
        <v>2505</v>
      </c>
      <c r="X237" s="195"/>
      <c r="Y237" s="71"/>
    </row>
    <row r="238" spans="1:25" x14ac:dyDescent="0.25">
      <c r="A238" s="155">
        <v>819</v>
      </c>
      <c r="B238" s="210">
        <v>0.53</v>
      </c>
      <c r="C238" s="209">
        <v>405</v>
      </c>
      <c r="D238" s="155" t="s">
        <v>3257</v>
      </c>
      <c r="E238" s="208" t="s">
        <v>185</v>
      </c>
      <c r="F238" s="207" t="s">
        <v>3255</v>
      </c>
      <c r="G238" s="206" t="s">
        <v>2506</v>
      </c>
      <c r="H238" s="205"/>
      <c r="I238" s="204">
        <v>220.1</v>
      </c>
      <c r="J238" s="211">
        <v>0</v>
      </c>
      <c r="K238" s="202" t="s">
        <v>3009</v>
      </c>
      <c r="L238" s="201">
        <v>0</v>
      </c>
      <c r="M238" s="201">
        <v>6</v>
      </c>
      <c r="N238" s="200"/>
      <c r="O238" s="199" t="str">
        <f t="shared" si="12"/>
        <v/>
      </c>
      <c r="P238" s="199" t="str">
        <f t="shared" si="13"/>
        <v/>
      </c>
      <c r="Q238" s="198" t="s">
        <v>2963</v>
      </c>
      <c r="R238" s="197" t="s">
        <v>17</v>
      </c>
      <c r="S238" s="195" t="s">
        <v>2572</v>
      </c>
      <c r="T238" s="196" t="s">
        <v>2465</v>
      </c>
      <c r="U238" s="195" t="str">
        <f t="shared" si="14"/>
        <v/>
      </c>
      <c r="V238" s="195" t="str">
        <f t="shared" si="15"/>
        <v/>
      </c>
      <c r="W238" s="195" t="s">
        <v>2505</v>
      </c>
      <c r="X238" s="195"/>
      <c r="Y238" s="71"/>
    </row>
    <row r="239" spans="1:25" x14ac:dyDescent="0.25">
      <c r="A239" s="155">
        <v>820</v>
      </c>
      <c r="B239" s="210">
        <v>0.6</v>
      </c>
      <c r="C239" s="209">
        <v>515</v>
      </c>
      <c r="D239" s="155" t="s">
        <v>3256</v>
      </c>
      <c r="E239" s="208" t="s">
        <v>185</v>
      </c>
      <c r="F239" s="207" t="s">
        <v>3255</v>
      </c>
      <c r="G239" s="206" t="s">
        <v>2486</v>
      </c>
      <c r="H239" s="205"/>
      <c r="I239" s="204">
        <v>268.10000000000002</v>
      </c>
      <c r="J239" s="211">
        <v>0</v>
      </c>
      <c r="K239" s="202" t="s">
        <v>3009</v>
      </c>
      <c r="L239" s="201">
        <v>0</v>
      </c>
      <c r="M239" s="201">
        <v>4</v>
      </c>
      <c r="N239" s="200"/>
      <c r="O239" s="199" t="str">
        <f t="shared" si="12"/>
        <v/>
      </c>
      <c r="P239" s="199" t="str">
        <f t="shared" si="13"/>
        <v/>
      </c>
      <c r="Q239" s="198" t="s">
        <v>2963</v>
      </c>
      <c r="R239" s="197" t="s">
        <v>17</v>
      </c>
      <c r="S239" s="195" t="s">
        <v>2572</v>
      </c>
      <c r="T239" s="196" t="s">
        <v>2465</v>
      </c>
      <c r="U239" s="195" t="str">
        <f t="shared" si="14"/>
        <v/>
      </c>
      <c r="V239" s="195" t="str">
        <f t="shared" si="15"/>
        <v/>
      </c>
      <c r="W239" s="195" t="s">
        <v>2485</v>
      </c>
      <c r="X239" s="195"/>
      <c r="Y239" s="71"/>
    </row>
    <row r="240" spans="1:25" x14ac:dyDescent="0.25">
      <c r="A240" s="155">
        <v>823</v>
      </c>
      <c r="B240" s="210">
        <v>0.53</v>
      </c>
      <c r="C240" s="209">
        <v>405</v>
      </c>
      <c r="D240" s="155" t="s">
        <v>3254</v>
      </c>
      <c r="E240" s="208" t="s">
        <v>392</v>
      </c>
      <c r="F240" s="207" t="s">
        <v>391</v>
      </c>
      <c r="G240" s="206" t="s">
        <v>2506</v>
      </c>
      <c r="H240" s="205"/>
      <c r="I240" s="204">
        <v>232.8</v>
      </c>
      <c r="J240" s="211">
        <v>0</v>
      </c>
      <c r="K240" s="202"/>
      <c r="L240" s="201">
        <v>0</v>
      </c>
      <c r="M240" s="201">
        <v>1</v>
      </c>
      <c r="N240" s="200"/>
      <c r="O240" s="199" t="str">
        <f t="shared" si="12"/>
        <v/>
      </c>
      <c r="P240" s="199" t="str">
        <f t="shared" si="13"/>
        <v/>
      </c>
      <c r="Q240" s="198" t="s">
        <v>2467</v>
      </c>
      <c r="R240" s="197" t="s">
        <v>20</v>
      </c>
      <c r="S240" s="195" t="s">
        <v>2572</v>
      </c>
      <c r="T240" s="196" t="s">
        <v>2465</v>
      </c>
      <c r="U240" s="195" t="str">
        <f t="shared" si="14"/>
        <v/>
      </c>
      <c r="V240" s="195" t="str">
        <f t="shared" si="15"/>
        <v/>
      </c>
      <c r="W240" s="195" t="s">
        <v>2505</v>
      </c>
      <c r="X240" s="195"/>
      <c r="Y240" s="71"/>
    </row>
    <row r="241" spans="1:25" x14ac:dyDescent="0.25">
      <c r="A241" s="155">
        <v>824</v>
      </c>
      <c r="B241" s="210">
        <v>0.6</v>
      </c>
      <c r="C241" s="209">
        <v>515</v>
      </c>
      <c r="D241" s="155" t="s">
        <v>3253</v>
      </c>
      <c r="E241" s="208" t="s">
        <v>392</v>
      </c>
      <c r="F241" s="207" t="s">
        <v>391</v>
      </c>
      <c r="G241" s="206" t="s">
        <v>2486</v>
      </c>
      <c r="H241" s="205"/>
      <c r="I241" s="204">
        <v>267.85000000000002</v>
      </c>
      <c r="J241" s="211">
        <v>0</v>
      </c>
      <c r="K241" s="202"/>
      <c r="L241" s="201">
        <v>0</v>
      </c>
      <c r="M241" s="201">
        <v>42</v>
      </c>
      <c r="N241" s="200"/>
      <c r="O241" s="199" t="str">
        <f t="shared" si="12"/>
        <v/>
      </c>
      <c r="P241" s="199" t="str">
        <f t="shared" si="13"/>
        <v/>
      </c>
      <c r="Q241" s="198" t="s">
        <v>2467</v>
      </c>
      <c r="R241" s="197" t="s">
        <v>20</v>
      </c>
      <c r="S241" s="195" t="s">
        <v>2572</v>
      </c>
      <c r="T241" s="196" t="s">
        <v>2465</v>
      </c>
      <c r="U241" s="195" t="str">
        <f t="shared" si="14"/>
        <v/>
      </c>
      <c r="V241" s="195" t="str">
        <f t="shared" si="15"/>
        <v/>
      </c>
      <c r="W241" s="195" t="s">
        <v>2485</v>
      </c>
      <c r="X241" s="195"/>
      <c r="Y241" s="71"/>
    </row>
    <row r="242" spans="1:25" x14ac:dyDescent="0.25">
      <c r="A242" s="155">
        <v>825</v>
      </c>
      <c r="B242" s="210">
        <v>0.9</v>
      </c>
      <c r="C242" s="209">
        <v>715</v>
      </c>
      <c r="D242" s="155" t="s">
        <v>3252</v>
      </c>
      <c r="E242" s="208" t="s">
        <v>392</v>
      </c>
      <c r="F242" s="207" t="s">
        <v>391</v>
      </c>
      <c r="G242" s="206" t="s">
        <v>2483</v>
      </c>
      <c r="H242" s="205"/>
      <c r="I242" s="204">
        <v>343.9</v>
      </c>
      <c r="J242" s="211">
        <v>0</v>
      </c>
      <c r="K242" s="202"/>
      <c r="L242" s="201">
        <v>0</v>
      </c>
      <c r="M242" s="201">
        <v>31</v>
      </c>
      <c r="N242" s="200"/>
      <c r="O242" s="199" t="str">
        <f t="shared" si="12"/>
        <v/>
      </c>
      <c r="P242" s="199" t="str">
        <f t="shared" si="13"/>
        <v/>
      </c>
      <c r="Q242" s="198" t="s">
        <v>2467</v>
      </c>
      <c r="R242" s="197" t="s">
        <v>20</v>
      </c>
      <c r="S242" s="195" t="s">
        <v>2572</v>
      </c>
      <c r="T242" s="196" t="s">
        <v>2465</v>
      </c>
      <c r="U242" s="195" t="str">
        <f t="shared" si="14"/>
        <v/>
      </c>
      <c r="V242" s="195" t="str">
        <f t="shared" si="15"/>
        <v/>
      </c>
      <c r="W242" s="195" t="s">
        <v>2482</v>
      </c>
      <c r="X242" s="195"/>
      <c r="Y242" s="71"/>
    </row>
    <row r="243" spans="1:25" x14ac:dyDescent="0.25">
      <c r="A243" s="155">
        <v>827</v>
      </c>
      <c r="B243" s="210">
        <v>2.5</v>
      </c>
      <c r="C243" s="209">
        <v>1550</v>
      </c>
      <c r="D243" s="155" t="s">
        <v>3251</v>
      </c>
      <c r="E243" s="208" t="s">
        <v>392</v>
      </c>
      <c r="F243" s="207" t="s">
        <v>391</v>
      </c>
      <c r="G243" s="206" t="s">
        <v>2473</v>
      </c>
      <c r="H243" s="205"/>
      <c r="I243" s="204">
        <v>487.3</v>
      </c>
      <c r="J243" s="211">
        <v>0</v>
      </c>
      <c r="K243" s="202"/>
      <c r="L243" s="201">
        <v>0</v>
      </c>
      <c r="M243" s="201">
        <v>2</v>
      </c>
      <c r="N243" s="200"/>
      <c r="O243" s="199" t="str">
        <f t="shared" si="12"/>
        <v/>
      </c>
      <c r="P243" s="199" t="str">
        <f t="shared" si="13"/>
        <v/>
      </c>
      <c r="Q243" s="198" t="s">
        <v>2467</v>
      </c>
      <c r="R243" s="197" t="s">
        <v>20</v>
      </c>
      <c r="S243" s="195" t="s">
        <v>2572</v>
      </c>
      <c r="T243" s="196" t="s">
        <v>2465</v>
      </c>
      <c r="U243" s="195" t="str">
        <f t="shared" si="14"/>
        <v/>
      </c>
      <c r="V243" s="195" t="str">
        <f t="shared" si="15"/>
        <v/>
      </c>
      <c r="W243" s="195" t="s">
        <v>2472</v>
      </c>
      <c r="X243" s="195"/>
      <c r="Y243" s="71"/>
    </row>
    <row r="244" spans="1:25" x14ac:dyDescent="0.25">
      <c r="A244" s="155">
        <v>828</v>
      </c>
      <c r="B244" s="210">
        <v>2.9</v>
      </c>
      <c r="C244" s="209">
        <v>2500</v>
      </c>
      <c r="D244" s="155" t="s">
        <v>3250</v>
      </c>
      <c r="E244" s="208" t="s">
        <v>392</v>
      </c>
      <c r="F244" s="207" t="s">
        <v>391</v>
      </c>
      <c r="G244" s="206" t="s">
        <v>2469</v>
      </c>
      <c r="H244" s="205"/>
      <c r="I244" s="204">
        <v>564.95000000000005</v>
      </c>
      <c r="J244" s="211">
        <v>0</v>
      </c>
      <c r="K244" s="202"/>
      <c r="L244" s="201">
        <v>0</v>
      </c>
      <c r="M244" s="201">
        <v>1</v>
      </c>
      <c r="N244" s="200"/>
      <c r="O244" s="199" t="str">
        <f t="shared" si="12"/>
        <v/>
      </c>
      <c r="P244" s="199" t="str">
        <f t="shared" si="13"/>
        <v/>
      </c>
      <c r="Q244" s="198" t="s">
        <v>2467</v>
      </c>
      <c r="R244" s="197" t="s">
        <v>20</v>
      </c>
      <c r="S244" s="195" t="s">
        <v>2572</v>
      </c>
      <c r="T244" s="196" t="s">
        <v>2465</v>
      </c>
      <c r="U244" s="195" t="str">
        <f t="shared" si="14"/>
        <v/>
      </c>
      <c r="V244" s="195" t="str">
        <f t="shared" si="15"/>
        <v/>
      </c>
      <c r="W244" s="195" t="s">
        <v>2464</v>
      </c>
      <c r="X244" s="195"/>
      <c r="Y244" s="71"/>
    </row>
    <row r="245" spans="1:25" x14ac:dyDescent="0.25">
      <c r="A245" s="155">
        <v>832</v>
      </c>
      <c r="B245" s="210">
        <v>1.25</v>
      </c>
      <c r="C245" s="209">
        <v>1050</v>
      </c>
      <c r="D245" s="155" t="s">
        <v>3249</v>
      </c>
      <c r="E245" s="208" t="s">
        <v>3247</v>
      </c>
      <c r="F245" s="207" t="s">
        <v>3246</v>
      </c>
      <c r="G245" s="206" t="s">
        <v>2480</v>
      </c>
      <c r="H245" s="205"/>
      <c r="I245" s="204">
        <v>419.7</v>
      </c>
      <c r="J245" s="211">
        <v>0</v>
      </c>
      <c r="K245" s="202"/>
      <c r="L245" s="201">
        <v>0</v>
      </c>
      <c r="M245" s="201">
        <v>1</v>
      </c>
      <c r="N245" s="200"/>
      <c r="O245" s="199" t="str">
        <f t="shared" si="12"/>
        <v/>
      </c>
      <c r="P245" s="199" t="str">
        <f t="shared" si="13"/>
        <v/>
      </c>
      <c r="Q245" s="198" t="s">
        <v>2467</v>
      </c>
      <c r="R245" s="197" t="s">
        <v>20</v>
      </c>
      <c r="S245" s="195" t="s">
        <v>2572</v>
      </c>
      <c r="T245" s="196" t="s">
        <v>2465</v>
      </c>
      <c r="U245" s="195" t="str">
        <f t="shared" si="14"/>
        <v/>
      </c>
      <c r="V245" s="195" t="str">
        <f t="shared" si="15"/>
        <v/>
      </c>
      <c r="W245" s="195" t="s">
        <v>2479</v>
      </c>
      <c r="X245" s="195"/>
      <c r="Y245" s="71"/>
    </row>
    <row r="246" spans="1:25" x14ac:dyDescent="0.25">
      <c r="A246" s="155">
        <v>833</v>
      </c>
      <c r="B246" s="210">
        <v>2.5</v>
      </c>
      <c r="C246" s="209">
        <v>1550</v>
      </c>
      <c r="D246" s="155" t="s">
        <v>3248</v>
      </c>
      <c r="E246" s="208" t="s">
        <v>3247</v>
      </c>
      <c r="F246" s="207" t="s">
        <v>3246</v>
      </c>
      <c r="G246" s="206" t="s">
        <v>2473</v>
      </c>
      <c r="H246" s="205"/>
      <c r="I246" s="204">
        <v>487.3</v>
      </c>
      <c r="J246" s="211">
        <v>0</v>
      </c>
      <c r="K246" s="202"/>
      <c r="L246" s="201">
        <v>0</v>
      </c>
      <c r="M246" s="201">
        <v>1</v>
      </c>
      <c r="N246" s="200"/>
      <c r="O246" s="199" t="str">
        <f t="shared" si="12"/>
        <v/>
      </c>
      <c r="P246" s="199" t="str">
        <f t="shared" si="13"/>
        <v/>
      </c>
      <c r="Q246" s="198" t="s">
        <v>2467</v>
      </c>
      <c r="R246" s="197" t="s">
        <v>20</v>
      </c>
      <c r="S246" s="195" t="s">
        <v>2572</v>
      </c>
      <c r="T246" s="196" t="s">
        <v>2465</v>
      </c>
      <c r="U246" s="195" t="str">
        <f t="shared" si="14"/>
        <v/>
      </c>
      <c r="V246" s="195" t="str">
        <f t="shared" si="15"/>
        <v/>
      </c>
      <c r="W246" s="195" t="s">
        <v>2472</v>
      </c>
      <c r="X246" s="195"/>
      <c r="Y246" s="71"/>
    </row>
    <row r="247" spans="1:25" x14ac:dyDescent="0.25">
      <c r="A247" s="155">
        <v>837</v>
      </c>
      <c r="B247" s="210">
        <v>0.53</v>
      </c>
      <c r="C247" s="209">
        <v>405</v>
      </c>
      <c r="D247" s="155" t="s">
        <v>3245</v>
      </c>
      <c r="E247" s="208" t="s">
        <v>3244</v>
      </c>
      <c r="F247" s="207" t="s">
        <v>3243</v>
      </c>
      <c r="G247" s="206" t="s">
        <v>2506</v>
      </c>
      <c r="H247" s="205"/>
      <c r="I247" s="204">
        <v>225</v>
      </c>
      <c r="J247" s="203">
        <v>1.25</v>
      </c>
      <c r="K247" s="202"/>
      <c r="L247" s="201">
        <v>0</v>
      </c>
      <c r="M247" s="201">
        <v>20</v>
      </c>
      <c r="N247" s="200"/>
      <c r="O247" s="199" t="str">
        <f t="shared" si="12"/>
        <v/>
      </c>
      <c r="P247" s="199" t="str">
        <f t="shared" si="13"/>
        <v/>
      </c>
      <c r="Q247" s="198" t="s">
        <v>2934</v>
      </c>
      <c r="R247" s="197" t="s">
        <v>16</v>
      </c>
      <c r="S247" s="195" t="s">
        <v>3242</v>
      </c>
      <c r="T247" s="196" t="s">
        <v>2465</v>
      </c>
      <c r="U247" s="195" t="str">
        <f t="shared" si="14"/>
        <v/>
      </c>
      <c r="V247" s="195" t="str">
        <f t="shared" si="15"/>
        <v/>
      </c>
      <c r="W247" s="195" t="s">
        <v>2505</v>
      </c>
      <c r="X247" s="195"/>
      <c r="Y247" s="71"/>
    </row>
    <row r="248" spans="1:25" x14ac:dyDescent="0.25">
      <c r="A248" s="155">
        <v>862</v>
      </c>
      <c r="B248" s="210">
        <v>0.55000000000000004</v>
      </c>
      <c r="C248" s="209">
        <v>405</v>
      </c>
      <c r="D248" s="155" t="s">
        <v>3241</v>
      </c>
      <c r="E248" s="208" t="s">
        <v>63</v>
      </c>
      <c r="F248" s="207" t="s">
        <v>3240</v>
      </c>
      <c r="G248" s="206" t="s">
        <v>2475</v>
      </c>
      <c r="H248" s="205" t="s">
        <v>2690</v>
      </c>
      <c r="I248" s="204">
        <v>204.15</v>
      </c>
      <c r="J248" s="211">
        <v>0</v>
      </c>
      <c r="K248" s="202"/>
      <c r="L248" s="201">
        <v>0</v>
      </c>
      <c r="M248" s="201">
        <v>2</v>
      </c>
      <c r="N248" s="200"/>
      <c r="O248" s="199" t="str">
        <f t="shared" si="12"/>
        <v/>
      </c>
      <c r="P248" s="199" t="str">
        <f t="shared" si="13"/>
        <v/>
      </c>
      <c r="Q248" s="198" t="s">
        <v>2713</v>
      </c>
      <c r="R248" s="197" t="s">
        <v>16</v>
      </c>
      <c r="S248" s="195" t="s">
        <v>2572</v>
      </c>
      <c r="T248" s="196" t="s">
        <v>2465</v>
      </c>
      <c r="U248" s="195" t="str">
        <f t="shared" si="14"/>
        <v/>
      </c>
      <c r="V248" s="195" t="str">
        <f t="shared" si="15"/>
        <v/>
      </c>
      <c r="W248" s="195" t="s">
        <v>2505</v>
      </c>
      <c r="X248" s="195"/>
      <c r="Y248" s="71"/>
    </row>
    <row r="249" spans="1:25" x14ac:dyDescent="0.25">
      <c r="A249" s="155">
        <v>887</v>
      </c>
      <c r="B249" s="210">
        <v>0.53</v>
      </c>
      <c r="C249" s="209">
        <v>405</v>
      </c>
      <c r="D249" s="155" t="s">
        <v>3239</v>
      </c>
      <c r="E249" s="208" t="s">
        <v>3237</v>
      </c>
      <c r="F249" s="207" t="s">
        <v>3236</v>
      </c>
      <c r="G249" s="206" t="s">
        <v>2506</v>
      </c>
      <c r="H249" s="205"/>
      <c r="I249" s="204">
        <v>238.1</v>
      </c>
      <c r="J249" s="203">
        <v>1.75</v>
      </c>
      <c r="K249" s="202"/>
      <c r="L249" s="201">
        <v>0</v>
      </c>
      <c r="M249" s="201">
        <v>5</v>
      </c>
      <c r="N249" s="200"/>
      <c r="O249" s="199" t="str">
        <f t="shared" si="12"/>
        <v/>
      </c>
      <c r="P249" s="199" t="str">
        <f t="shared" si="13"/>
        <v/>
      </c>
      <c r="Q249" s="198" t="s">
        <v>2680</v>
      </c>
      <c r="R249" s="197" t="s">
        <v>20</v>
      </c>
      <c r="S249" s="195" t="s">
        <v>2669</v>
      </c>
      <c r="T249" s="196" t="s">
        <v>2465</v>
      </c>
      <c r="U249" s="195" t="str">
        <f t="shared" si="14"/>
        <v/>
      </c>
      <c r="V249" s="195" t="str">
        <f t="shared" si="15"/>
        <v/>
      </c>
      <c r="W249" s="195" t="s">
        <v>2505</v>
      </c>
      <c r="X249" s="195"/>
      <c r="Y249" s="71"/>
    </row>
    <row r="250" spans="1:25" x14ac:dyDescent="0.25">
      <c r="A250" s="155">
        <v>888</v>
      </c>
      <c r="B250" s="210">
        <v>0.6</v>
      </c>
      <c r="C250" s="209">
        <v>515</v>
      </c>
      <c r="D250" s="155" t="s">
        <v>3238</v>
      </c>
      <c r="E250" s="208" t="s">
        <v>3237</v>
      </c>
      <c r="F250" s="207" t="s">
        <v>3236</v>
      </c>
      <c r="G250" s="206" t="s">
        <v>2486</v>
      </c>
      <c r="H250" s="205"/>
      <c r="I250" s="204">
        <v>262</v>
      </c>
      <c r="J250" s="203">
        <v>1.75</v>
      </c>
      <c r="K250" s="202"/>
      <c r="L250" s="201">
        <v>0</v>
      </c>
      <c r="M250" s="201">
        <v>1</v>
      </c>
      <c r="N250" s="200"/>
      <c r="O250" s="199" t="str">
        <f t="shared" si="12"/>
        <v/>
      </c>
      <c r="P250" s="199" t="str">
        <f t="shared" si="13"/>
        <v/>
      </c>
      <c r="Q250" s="198" t="s">
        <v>2680</v>
      </c>
      <c r="R250" s="197" t="s">
        <v>20</v>
      </c>
      <c r="S250" s="195" t="s">
        <v>2669</v>
      </c>
      <c r="T250" s="196" t="s">
        <v>2465</v>
      </c>
      <c r="U250" s="195" t="str">
        <f t="shared" si="14"/>
        <v/>
      </c>
      <c r="V250" s="195" t="str">
        <f t="shared" si="15"/>
        <v/>
      </c>
      <c r="W250" s="195" t="s">
        <v>2485</v>
      </c>
      <c r="X250" s="195"/>
      <c r="Y250" s="71"/>
    </row>
    <row r="251" spans="1:25" x14ac:dyDescent="0.25">
      <c r="A251" s="155">
        <v>913</v>
      </c>
      <c r="B251" s="210">
        <v>0.6</v>
      </c>
      <c r="C251" s="209">
        <v>515</v>
      </c>
      <c r="D251" s="155" t="s">
        <v>3235</v>
      </c>
      <c r="E251" s="208" t="s">
        <v>3232</v>
      </c>
      <c r="F251" s="207" t="s">
        <v>3231</v>
      </c>
      <c r="G251" s="206" t="s">
        <v>2486</v>
      </c>
      <c r="H251" s="205"/>
      <c r="I251" s="204">
        <v>253.95</v>
      </c>
      <c r="J251" s="211">
        <v>0</v>
      </c>
      <c r="K251" s="202"/>
      <c r="L251" s="201">
        <v>0</v>
      </c>
      <c r="M251" s="201">
        <v>1</v>
      </c>
      <c r="N251" s="200"/>
      <c r="O251" s="199" t="str">
        <f t="shared" si="12"/>
        <v/>
      </c>
      <c r="P251" s="199" t="str">
        <f t="shared" si="13"/>
        <v/>
      </c>
      <c r="Q251" s="198" t="s">
        <v>2475</v>
      </c>
      <c r="R251" s="197" t="s">
        <v>20</v>
      </c>
      <c r="S251" s="195" t="s">
        <v>2617</v>
      </c>
      <c r="T251" s="196" t="s">
        <v>2465</v>
      </c>
      <c r="U251" s="195" t="str">
        <f t="shared" si="14"/>
        <v/>
      </c>
      <c r="V251" s="195" t="str">
        <f t="shared" si="15"/>
        <v/>
      </c>
      <c r="W251" s="195" t="s">
        <v>2485</v>
      </c>
      <c r="X251" s="195"/>
      <c r="Y251" s="71"/>
    </row>
    <row r="252" spans="1:25" x14ac:dyDescent="0.25">
      <c r="A252" s="155">
        <v>914</v>
      </c>
      <c r="B252" s="210">
        <v>0.9</v>
      </c>
      <c r="C252" s="209">
        <v>715</v>
      </c>
      <c r="D252" s="155" t="s">
        <v>3234</v>
      </c>
      <c r="E252" s="208" t="s">
        <v>3232</v>
      </c>
      <c r="F252" s="207" t="s">
        <v>3231</v>
      </c>
      <c r="G252" s="206" t="s">
        <v>2483</v>
      </c>
      <c r="H252" s="205"/>
      <c r="I252" s="204">
        <v>312.75</v>
      </c>
      <c r="J252" s="211">
        <v>0</v>
      </c>
      <c r="K252" s="202"/>
      <c r="L252" s="201">
        <v>0</v>
      </c>
      <c r="M252" s="201">
        <v>1</v>
      </c>
      <c r="N252" s="200"/>
      <c r="O252" s="199" t="str">
        <f t="shared" si="12"/>
        <v/>
      </c>
      <c r="P252" s="199" t="str">
        <f t="shared" si="13"/>
        <v/>
      </c>
      <c r="Q252" s="198" t="s">
        <v>2475</v>
      </c>
      <c r="R252" s="197" t="s">
        <v>20</v>
      </c>
      <c r="S252" s="195" t="s">
        <v>2617</v>
      </c>
      <c r="T252" s="196" t="s">
        <v>2465</v>
      </c>
      <c r="U252" s="195" t="str">
        <f t="shared" si="14"/>
        <v/>
      </c>
      <c r="V252" s="195" t="str">
        <f t="shared" si="15"/>
        <v/>
      </c>
      <c r="W252" s="195" t="s">
        <v>2482</v>
      </c>
      <c r="X252" s="195"/>
      <c r="Y252" s="71"/>
    </row>
    <row r="253" spans="1:25" x14ac:dyDescent="0.25">
      <c r="A253" s="155">
        <v>915</v>
      </c>
      <c r="B253" s="210">
        <v>1.25</v>
      </c>
      <c r="C253" s="209">
        <v>1050</v>
      </c>
      <c r="D253" s="155" t="s">
        <v>3233</v>
      </c>
      <c r="E253" s="208" t="s">
        <v>3232</v>
      </c>
      <c r="F253" s="207" t="s">
        <v>3231</v>
      </c>
      <c r="G253" s="206" t="s">
        <v>2480</v>
      </c>
      <c r="H253" s="205"/>
      <c r="I253" s="204">
        <v>362.7</v>
      </c>
      <c r="J253" s="211">
        <v>0</v>
      </c>
      <c r="K253" s="202"/>
      <c r="L253" s="201">
        <v>0</v>
      </c>
      <c r="M253" s="201">
        <v>2</v>
      </c>
      <c r="N253" s="200"/>
      <c r="O253" s="199" t="str">
        <f t="shared" si="12"/>
        <v/>
      </c>
      <c r="P253" s="199" t="str">
        <f t="shared" si="13"/>
        <v/>
      </c>
      <c r="Q253" s="198" t="s">
        <v>2475</v>
      </c>
      <c r="R253" s="197" t="s">
        <v>20</v>
      </c>
      <c r="S253" s="195" t="s">
        <v>2617</v>
      </c>
      <c r="T253" s="196" t="s">
        <v>2465</v>
      </c>
      <c r="U253" s="195" t="str">
        <f t="shared" si="14"/>
        <v/>
      </c>
      <c r="V253" s="195" t="str">
        <f t="shared" si="15"/>
        <v/>
      </c>
      <c r="W253" s="195" t="s">
        <v>2479</v>
      </c>
      <c r="X253" s="195"/>
      <c r="Y253" s="71"/>
    </row>
    <row r="254" spans="1:25" x14ac:dyDescent="0.25">
      <c r="A254" s="155">
        <v>928</v>
      </c>
      <c r="B254" s="210">
        <v>1.25</v>
      </c>
      <c r="C254" s="209">
        <v>1050</v>
      </c>
      <c r="D254" s="155" t="s">
        <v>3230</v>
      </c>
      <c r="E254" s="208" t="s">
        <v>65</v>
      </c>
      <c r="F254" s="207" t="s">
        <v>3229</v>
      </c>
      <c r="G254" s="206" t="s">
        <v>2480</v>
      </c>
      <c r="H254" s="205"/>
      <c r="I254" s="204">
        <v>355.15</v>
      </c>
      <c r="J254" s="211">
        <v>0</v>
      </c>
      <c r="K254" s="202"/>
      <c r="L254" s="201">
        <v>0</v>
      </c>
      <c r="M254" s="201">
        <v>3</v>
      </c>
      <c r="N254" s="200"/>
      <c r="O254" s="199" t="str">
        <f t="shared" si="12"/>
        <v/>
      </c>
      <c r="P254" s="199" t="str">
        <f t="shared" si="13"/>
        <v/>
      </c>
      <c r="Q254" s="198" t="s">
        <v>2508</v>
      </c>
      <c r="R254" s="197" t="s">
        <v>20</v>
      </c>
      <c r="S254" s="195" t="s">
        <v>2497</v>
      </c>
      <c r="T254" s="196" t="s">
        <v>2465</v>
      </c>
      <c r="U254" s="195" t="str">
        <f t="shared" si="14"/>
        <v/>
      </c>
      <c r="V254" s="195" t="str">
        <f t="shared" si="15"/>
        <v/>
      </c>
      <c r="W254" s="195" t="s">
        <v>2479</v>
      </c>
      <c r="X254" s="195"/>
      <c r="Y254" s="71"/>
    </row>
    <row r="255" spans="1:25" x14ac:dyDescent="0.25">
      <c r="A255" s="155">
        <v>936</v>
      </c>
      <c r="B255" s="210">
        <v>0.53</v>
      </c>
      <c r="C255" s="209">
        <v>405</v>
      </c>
      <c r="D255" s="155" t="s">
        <v>3228</v>
      </c>
      <c r="E255" s="208" t="s">
        <v>3227</v>
      </c>
      <c r="F255" s="207" t="s">
        <v>3226</v>
      </c>
      <c r="G255" s="206" t="s">
        <v>2506</v>
      </c>
      <c r="H255" s="205"/>
      <c r="I255" s="204">
        <v>202.2</v>
      </c>
      <c r="J255" s="211">
        <v>0</v>
      </c>
      <c r="K255" s="202"/>
      <c r="L255" s="201">
        <v>0</v>
      </c>
      <c r="M255" s="201">
        <v>11</v>
      </c>
      <c r="N255" s="200"/>
      <c r="O255" s="199" t="str">
        <f t="shared" si="12"/>
        <v/>
      </c>
      <c r="P255" s="199" t="str">
        <f t="shared" si="13"/>
        <v/>
      </c>
      <c r="Q255" s="198" t="s">
        <v>2508</v>
      </c>
      <c r="R255" s="197" t="s">
        <v>20</v>
      </c>
      <c r="S255" s="195" t="s">
        <v>2466</v>
      </c>
      <c r="T255" s="196" t="s">
        <v>2465</v>
      </c>
      <c r="U255" s="195" t="str">
        <f t="shared" si="14"/>
        <v/>
      </c>
      <c r="V255" s="195" t="str">
        <f t="shared" si="15"/>
        <v/>
      </c>
      <c r="W255" s="195" t="s">
        <v>2505</v>
      </c>
      <c r="X255" s="195"/>
      <c r="Y255" s="71"/>
    </row>
    <row r="256" spans="1:25" x14ac:dyDescent="0.25">
      <c r="A256" s="155">
        <v>950</v>
      </c>
      <c r="B256" s="210">
        <v>0.9</v>
      </c>
      <c r="C256" s="209">
        <v>715</v>
      </c>
      <c r="D256" s="155" t="s">
        <v>3225</v>
      </c>
      <c r="E256" s="208" t="s">
        <v>3222</v>
      </c>
      <c r="F256" s="207" t="s">
        <v>3221</v>
      </c>
      <c r="G256" s="206" t="s">
        <v>2483</v>
      </c>
      <c r="H256" s="205"/>
      <c r="I256" s="204">
        <v>298</v>
      </c>
      <c r="J256" s="211">
        <v>0</v>
      </c>
      <c r="K256" s="202"/>
      <c r="L256" s="201">
        <v>0</v>
      </c>
      <c r="M256" s="201">
        <v>3</v>
      </c>
      <c r="N256" s="200"/>
      <c r="O256" s="199" t="str">
        <f t="shared" si="12"/>
        <v/>
      </c>
      <c r="P256" s="199" t="str">
        <f t="shared" si="13"/>
        <v/>
      </c>
      <c r="Q256" s="198" t="s">
        <v>2489</v>
      </c>
      <c r="R256" s="197" t="s">
        <v>16</v>
      </c>
      <c r="S256" s="195" t="s">
        <v>2572</v>
      </c>
      <c r="T256" s="196" t="s">
        <v>2465</v>
      </c>
      <c r="U256" s="195" t="str">
        <f t="shared" si="14"/>
        <v/>
      </c>
      <c r="V256" s="195" t="str">
        <f t="shared" si="15"/>
        <v/>
      </c>
      <c r="W256" s="195" t="s">
        <v>2482</v>
      </c>
      <c r="X256" s="195"/>
      <c r="Y256" s="71"/>
    </row>
    <row r="257" spans="1:25" x14ac:dyDescent="0.25">
      <c r="A257" s="155">
        <v>951</v>
      </c>
      <c r="B257" s="210">
        <v>1.25</v>
      </c>
      <c r="C257" s="209">
        <v>1050</v>
      </c>
      <c r="D257" s="155" t="s">
        <v>3224</v>
      </c>
      <c r="E257" s="208" t="s">
        <v>3222</v>
      </c>
      <c r="F257" s="207" t="s">
        <v>3221</v>
      </c>
      <c r="G257" s="206" t="s">
        <v>2480</v>
      </c>
      <c r="H257" s="205"/>
      <c r="I257" s="204">
        <v>361.45</v>
      </c>
      <c r="J257" s="211">
        <v>0</v>
      </c>
      <c r="K257" s="202"/>
      <c r="L257" s="201">
        <v>0</v>
      </c>
      <c r="M257" s="201">
        <v>1</v>
      </c>
      <c r="N257" s="200"/>
      <c r="O257" s="199" t="str">
        <f t="shared" si="12"/>
        <v/>
      </c>
      <c r="P257" s="199" t="str">
        <f t="shared" si="13"/>
        <v/>
      </c>
      <c r="Q257" s="198" t="s">
        <v>2489</v>
      </c>
      <c r="R257" s="197" t="s">
        <v>16</v>
      </c>
      <c r="S257" s="195" t="s">
        <v>2572</v>
      </c>
      <c r="T257" s="196" t="s">
        <v>2465</v>
      </c>
      <c r="U257" s="195" t="str">
        <f t="shared" si="14"/>
        <v/>
      </c>
      <c r="V257" s="195" t="str">
        <f t="shared" si="15"/>
        <v/>
      </c>
      <c r="W257" s="195" t="s">
        <v>2479</v>
      </c>
      <c r="X257" s="195"/>
      <c r="Y257" s="71"/>
    </row>
    <row r="258" spans="1:25" x14ac:dyDescent="0.25">
      <c r="A258" s="155">
        <v>952</v>
      </c>
      <c r="B258" s="210">
        <v>2.5</v>
      </c>
      <c r="C258" s="209">
        <v>1550</v>
      </c>
      <c r="D258" s="155" t="s">
        <v>3223</v>
      </c>
      <c r="E258" s="208" t="s">
        <v>3222</v>
      </c>
      <c r="F258" s="207" t="s">
        <v>3221</v>
      </c>
      <c r="G258" s="206" t="s">
        <v>2473</v>
      </c>
      <c r="H258" s="205"/>
      <c r="I258" s="204">
        <v>437.1</v>
      </c>
      <c r="J258" s="211">
        <v>0</v>
      </c>
      <c r="K258" s="202"/>
      <c r="L258" s="201">
        <v>0</v>
      </c>
      <c r="M258" s="201">
        <v>1</v>
      </c>
      <c r="N258" s="200"/>
      <c r="O258" s="199" t="str">
        <f t="shared" si="12"/>
        <v/>
      </c>
      <c r="P258" s="199" t="str">
        <f t="shared" si="13"/>
        <v/>
      </c>
      <c r="Q258" s="198" t="s">
        <v>2489</v>
      </c>
      <c r="R258" s="197" t="s">
        <v>16</v>
      </c>
      <c r="S258" s="195" t="s">
        <v>2572</v>
      </c>
      <c r="T258" s="196" t="s">
        <v>2465</v>
      </c>
      <c r="U258" s="195" t="str">
        <f t="shared" si="14"/>
        <v/>
      </c>
      <c r="V258" s="195" t="str">
        <f t="shared" si="15"/>
        <v/>
      </c>
      <c r="W258" s="195" t="s">
        <v>2472</v>
      </c>
      <c r="X258" s="195"/>
      <c r="Y258" s="71"/>
    </row>
    <row r="259" spans="1:25" x14ac:dyDescent="0.25">
      <c r="A259" s="155">
        <v>965</v>
      </c>
      <c r="B259" s="210">
        <v>0.53</v>
      </c>
      <c r="C259" s="209">
        <v>405</v>
      </c>
      <c r="D259" s="155" t="s">
        <v>3220</v>
      </c>
      <c r="E259" s="208" t="s">
        <v>3219</v>
      </c>
      <c r="F259" s="207" t="s">
        <v>3218</v>
      </c>
      <c r="G259" s="206" t="s">
        <v>2506</v>
      </c>
      <c r="H259" s="205" t="s">
        <v>2671</v>
      </c>
      <c r="I259" s="204">
        <v>203</v>
      </c>
      <c r="J259" s="211">
        <v>0</v>
      </c>
      <c r="K259" s="202"/>
      <c r="L259" s="201">
        <v>0</v>
      </c>
      <c r="M259" s="201">
        <v>26</v>
      </c>
      <c r="N259" s="200"/>
      <c r="O259" s="199" t="str">
        <f t="shared" si="12"/>
        <v/>
      </c>
      <c r="P259" s="199" t="str">
        <f t="shared" si="13"/>
        <v/>
      </c>
      <c r="Q259" s="198" t="s">
        <v>2737</v>
      </c>
      <c r="R259" s="197" t="s">
        <v>20</v>
      </c>
      <c r="S259" s="195" t="s">
        <v>2617</v>
      </c>
      <c r="T259" s="196" t="s">
        <v>2465</v>
      </c>
      <c r="U259" s="195" t="str">
        <f t="shared" si="14"/>
        <v/>
      </c>
      <c r="V259" s="195" t="str">
        <f t="shared" si="15"/>
        <v/>
      </c>
      <c r="W259" s="195" t="s">
        <v>2505</v>
      </c>
      <c r="X259" s="195"/>
      <c r="Y259" s="71"/>
    </row>
    <row r="260" spans="1:25" x14ac:dyDescent="0.25">
      <c r="A260" s="155">
        <v>975</v>
      </c>
      <c r="B260" s="210">
        <v>0.6</v>
      </c>
      <c r="C260" s="209">
        <v>515</v>
      </c>
      <c r="D260" s="155" t="s">
        <v>3217</v>
      </c>
      <c r="E260" s="208" t="s">
        <v>3215</v>
      </c>
      <c r="F260" s="207" t="s">
        <v>3214</v>
      </c>
      <c r="G260" s="206" t="s">
        <v>2486</v>
      </c>
      <c r="H260" s="205" t="s">
        <v>2671</v>
      </c>
      <c r="I260" s="204">
        <v>302.35000000000002</v>
      </c>
      <c r="J260" s="211">
        <v>0</v>
      </c>
      <c r="K260" s="202"/>
      <c r="L260" s="201">
        <v>0</v>
      </c>
      <c r="M260" s="201">
        <v>1</v>
      </c>
      <c r="N260" s="200"/>
      <c r="O260" s="199" t="str">
        <f t="shared" si="12"/>
        <v/>
      </c>
      <c r="P260" s="199" t="str">
        <f t="shared" si="13"/>
        <v/>
      </c>
      <c r="Q260" s="198" t="s">
        <v>3157</v>
      </c>
      <c r="R260" s="197" t="s">
        <v>16</v>
      </c>
      <c r="S260" s="195" t="s">
        <v>2497</v>
      </c>
      <c r="T260" s="196" t="s">
        <v>2465</v>
      </c>
      <c r="U260" s="195" t="str">
        <f t="shared" si="14"/>
        <v/>
      </c>
      <c r="V260" s="195" t="str">
        <f t="shared" si="15"/>
        <v/>
      </c>
      <c r="W260" s="195" t="s">
        <v>2485</v>
      </c>
      <c r="X260" s="195"/>
      <c r="Y260" s="71"/>
    </row>
    <row r="261" spans="1:25" x14ac:dyDescent="0.25">
      <c r="A261" s="155">
        <v>983</v>
      </c>
      <c r="B261" s="212">
        <v>12.5</v>
      </c>
      <c r="C261" s="209">
        <v>6800</v>
      </c>
      <c r="D261" s="155" t="s">
        <v>3216</v>
      </c>
      <c r="E261" s="208" t="s">
        <v>3215</v>
      </c>
      <c r="F261" s="207" t="s">
        <v>3214</v>
      </c>
      <c r="G261" s="206" t="s">
        <v>2801</v>
      </c>
      <c r="H261" s="205"/>
      <c r="I261" s="204">
        <v>1491.75</v>
      </c>
      <c r="J261" s="211">
        <v>0</v>
      </c>
      <c r="K261" s="202" t="s">
        <v>2800</v>
      </c>
      <c r="L261" s="201">
        <v>0</v>
      </c>
      <c r="M261" s="201">
        <v>1</v>
      </c>
      <c r="N261" s="200"/>
      <c r="O261" s="199" t="str">
        <f t="shared" si="12"/>
        <v/>
      </c>
      <c r="P261" s="199" t="str">
        <f t="shared" si="13"/>
        <v/>
      </c>
      <c r="Q261" s="198" t="s">
        <v>2732</v>
      </c>
      <c r="R261" s="197" t="s">
        <v>16</v>
      </c>
      <c r="S261" s="195" t="s">
        <v>2497</v>
      </c>
      <c r="T261" s="196" t="s">
        <v>2465</v>
      </c>
      <c r="U261" s="195" t="str">
        <f t="shared" si="14"/>
        <v/>
      </c>
      <c r="V261" s="195" t="str">
        <f t="shared" si="15"/>
        <v/>
      </c>
      <c r="W261" s="195" t="s">
        <v>2799</v>
      </c>
      <c r="X261" s="195"/>
      <c r="Y261" s="71"/>
    </row>
    <row r="262" spans="1:25" x14ac:dyDescent="0.25">
      <c r="A262" s="155">
        <v>1008</v>
      </c>
      <c r="B262" s="210">
        <v>0.53</v>
      </c>
      <c r="C262" s="209">
        <v>405</v>
      </c>
      <c r="D262" s="155" t="s">
        <v>3213</v>
      </c>
      <c r="E262" s="208" t="s">
        <v>490</v>
      </c>
      <c r="F262" s="207" t="s">
        <v>3204</v>
      </c>
      <c r="G262" s="206" t="s">
        <v>2506</v>
      </c>
      <c r="H262" s="205" t="s">
        <v>2671</v>
      </c>
      <c r="I262" s="204">
        <v>258.05</v>
      </c>
      <c r="J262" s="211">
        <v>0</v>
      </c>
      <c r="K262" s="202"/>
      <c r="L262" s="201">
        <v>0</v>
      </c>
      <c r="M262" s="201">
        <v>4</v>
      </c>
      <c r="N262" s="200"/>
      <c r="O262" s="199" t="str">
        <f t="shared" si="12"/>
        <v/>
      </c>
      <c r="P262" s="199" t="str">
        <f t="shared" si="13"/>
        <v/>
      </c>
      <c r="Q262" s="198" t="s">
        <v>3157</v>
      </c>
      <c r="R262" s="197" t="s">
        <v>16</v>
      </c>
      <c r="S262" s="195" t="s">
        <v>2497</v>
      </c>
      <c r="T262" s="196" t="s">
        <v>2465</v>
      </c>
      <c r="U262" s="195" t="str">
        <f t="shared" si="14"/>
        <v/>
      </c>
      <c r="V262" s="195" t="str">
        <f t="shared" si="15"/>
        <v/>
      </c>
      <c r="W262" s="195" t="s">
        <v>2505</v>
      </c>
      <c r="X262" s="195"/>
      <c r="Y262" s="71"/>
    </row>
    <row r="263" spans="1:25" x14ac:dyDescent="0.25">
      <c r="A263" s="155">
        <v>1009</v>
      </c>
      <c r="B263" s="210">
        <v>0.53</v>
      </c>
      <c r="C263" s="209">
        <v>405</v>
      </c>
      <c r="D263" s="155" t="s">
        <v>3212</v>
      </c>
      <c r="E263" s="208" t="s">
        <v>490</v>
      </c>
      <c r="F263" s="207" t="s">
        <v>3204</v>
      </c>
      <c r="G263" s="206" t="s">
        <v>2506</v>
      </c>
      <c r="H263" s="205"/>
      <c r="I263" s="204">
        <v>203</v>
      </c>
      <c r="J263" s="211">
        <v>0</v>
      </c>
      <c r="K263" s="202"/>
      <c r="L263" s="201">
        <v>0</v>
      </c>
      <c r="M263" s="201">
        <v>2</v>
      </c>
      <c r="N263" s="200"/>
      <c r="O263" s="199" t="str">
        <f t="shared" si="12"/>
        <v/>
      </c>
      <c r="P263" s="199" t="str">
        <f t="shared" si="13"/>
        <v/>
      </c>
      <c r="Q263" s="198" t="s">
        <v>2732</v>
      </c>
      <c r="R263" s="197" t="s">
        <v>16</v>
      </c>
      <c r="S263" s="195" t="s">
        <v>2497</v>
      </c>
      <c r="T263" s="196" t="s">
        <v>2465</v>
      </c>
      <c r="U263" s="195" t="str">
        <f t="shared" si="14"/>
        <v/>
      </c>
      <c r="V263" s="195" t="str">
        <f t="shared" si="15"/>
        <v/>
      </c>
      <c r="W263" s="195" t="s">
        <v>2505</v>
      </c>
      <c r="X263" s="195"/>
      <c r="Y263" s="71"/>
    </row>
    <row r="264" spans="1:25" x14ac:dyDescent="0.25">
      <c r="A264" s="155">
        <v>1010</v>
      </c>
      <c r="B264" s="210">
        <v>0.6</v>
      </c>
      <c r="C264" s="209">
        <v>515</v>
      </c>
      <c r="D264" s="155" t="s">
        <v>3211</v>
      </c>
      <c r="E264" s="208" t="s">
        <v>490</v>
      </c>
      <c r="F264" s="207" t="s">
        <v>3204</v>
      </c>
      <c r="G264" s="206" t="s">
        <v>2486</v>
      </c>
      <c r="H264" s="205" t="s">
        <v>2671</v>
      </c>
      <c r="I264" s="204">
        <v>311.7</v>
      </c>
      <c r="J264" s="211">
        <v>0</v>
      </c>
      <c r="K264" s="202"/>
      <c r="L264" s="201">
        <v>0</v>
      </c>
      <c r="M264" s="201">
        <v>11</v>
      </c>
      <c r="N264" s="200"/>
      <c r="O264" s="199" t="str">
        <f t="shared" si="12"/>
        <v/>
      </c>
      <c r="P264" s="199" t="str">
        <f t="shared" si="13"/>
        <v/>
      </c>
      <c r="Q264" s="198" t="s">
        <v>3157</v>
      </c>
      <c r="R264" s="197" t="s">
        <v>16</v>
      </c>
      <c r="S264" s="195" t="s">
        <v>2497</v>
      </c>
      <c r="T264" s="196" t="s">
        <v>2465</v>
      </c>
      <c r="U264" s="195" t="str">
        <f t="shared" si="14"/>
        <v/>
      </c>
      <c r="V264" s="195" t="str">
        <f t="shared" si="15"/>
        <v/>
      </c>
      <c r="W264" s="195" t="s">
        <v>2485</v>
      </c>
      <c r="X264" s="195"/>
      <c r="Y264" s="71"/>
    </row>
    <row r="265" spans="1:25" x14ac:dyDescent="0.25">
      <c r="A265" s="155">
        <v>1011</v>
      </c>
      <c r="B265" s="210">
        <v>0.6</v>
      </c>
      <c r="C265" s="209">
        <v>515</v>
      </c>
      <c r="D265" s="155" t="s">
        <v>3210</v>
      </c>
      <c r="E265" s="208" t="s">
        <v>490</v>
      </c>
      <c r="F265" s="207" t="s">
        <v>3204</v>
      </c>
      <c r="G265" s="206" t="s">
        <v>2486</v>
      </c>
      <c r="H265" s="205"/>
      <c r="I265" s="204">
        <v>314.60000000000002</v>
      </c>
      <c r="J265" s="211">
        <v>0</v>
      </c>
      <c r="K265" s="202"/>
      <c r="L265" s="201">
        <v>0</v>
      </c>
      <c r="M265" s="201">
        <v>2</v>
      </c>
      <c r="N265" s="200"/>
      <c r="O265" s="199" t="str">
        <f t="shared" si="12"/>
        <v/>
      </c>
      <c r="P265" s="199" t="str">
        <f t="shared" si="13"/>
        <v/>
      </c>
      <c r="Q265" s="198" t="s">
        <v>2732</v>
      </c>
      <c r="R265" s="197" t="s">
        <v>16</v>
      </c>
      <c r="S265" s="195" t="s">
        <v>2497</v>
      </c>
      <c r="T265" s="196" t="s">
        <v>2465</v>
      </c>
      <c r="U265" s="195" t="str">
        <f t="shared" si="14"/>
        <v/>
      </c>
      <c r="V265" s="195" t="str">
        <f t="shared" si="15"/>
        <v/>
      </c>
      <c r="W265" s="195" t="s">
        <v>2485</v>
      </c>
      <c r="X265" s="195"/>
      <c r="Y265" s="71"/>
    </row>
    <row r="266" spans="1:25" x14ac:dyDescent="0.25">
      <c r="A266" s="155">
        <v>1012</v>
      </c>
      <c r="B266" s="210">
        <v>0.9</v>
      </c>
      <c r="C266" s="209">
        <v>715</v>
      </c>
      <c r="D266" s="155" t="s">
        <v>3209</v>
      </c>
      <c r="E266" s="208" t="s">
        <v>490</v>
      </c>
      <c r="F266" s="207" t="s">
        <v>3204</v>
      </c>
      <c r="G266" s="206" t="s">
        <v>2483</v>
      </c>
      <c r="H266" s="205" t="s">
        <v>2671</v>
      </c>
      <c r="I266" s="204">
        <v>401.25</v>
      </c>
      <c r="J266" s="211">
        <v>0</v>
      </c>
      <c r="K266" s="202"/>
      <c r="L266" s="201">
        <v>0</v>
      </c>
      <c r="M266" s="201">
        <v>8</v>
      </c>
      <c r="N266" s="200"/>
      <c r="O266" s="199" t="str">
        <f t="shared" si="12"/>
        <v/>
      </c>
      <c r="P266" s="199" t="str">
        <f t="shared" si="13"/>
        <v/>
      </c>
      <c r="Q266" s="198" t="s">
        <v>3157</v>
      </c>
      <c r="R266" s="197" t="s">
        <v>16</v>
      </c>
      <c r="S266" s="195" t="s">
        <v>2497</v>
      </c>
      <c r="T266" s="196" t="s">
        <v>2465</v>
      </c>
      <c r="U266" s="195" t="str">
        <f t="shared" si="14"/>
        <v/>
      </c>
      <c r="V266" s="195" t="str">
        <f t="shared" si="15"/>
        <v/>
      </c>
      <c r="W266" s="195" t="s">
        <v>2482</v>
      </c>
      <c r="X266" s="195"/>
      <c r="Y266" s="71"/>
    </row>
    <row r="267" spans="1:25" x14ac:dyDescent="0.25">
      <c r="A267" s="155">
        <v>1013</v>
      </c>
      <c r="B267" s="210">
        <v>0.9</v>
      </c>
      <c r="C267" s="209">
        <v>715</v>
      </c>
      <c r="D267" s="155" t="s">
        <v>3208</v>
      </c>
      <c r="E267" s="208" t="s">
        <v>490</v>
      </c>
      <c r="F267" s="207" t="s">
        <v>3204</v>
      </c>
      <c r="G267" s="206" t="s">
        <v>2483</v>
      </c>
      <c r="H267" s="205"/>
      <c r="I267" s="204">
        <v>400.05</v>
      </c>
      <c r="J267" s="211">
        <v>0</v>
      </c>
      <c r="K267" s="202"/>
      <c r="L267" s="201">
        <v>0</v>
      </c>
      <c r="M267" s="201">
        <v>2</v>
      </c>
      <c r="N267" s="200"/>
      <c r="O267" s="199" t="str">
        <f t="shared" si="12"/>
        <v/>
      </c>
      <c r="P267" s="199" t="str">
        <f t="shared" si="13"/>
        <v/>
      </c>
      <c r="Q267" s="198" t="s">
        <v>2732</v>
      </c>
      <c r="R267" s="197" t="s">
        <v>16</v>
      </c>
      <c r="S267" s="195" t="s">
        <v>2497</v>
      </c>
      <c r="T267" s="196" t="s">
        <v>2465</v>
      </c>
      <c r="U267" s="195" t="str">
        <f t="shared" si="14"/>
        <v/>
      </c>
      <c r="V267" s="195" t="str">
        <f t="shared" si="15"/>
        <v/>
      </c>
      <c r="W267" s="195" t="s">
        <v>2482</v>
      </c>
      <c r="X267" s="195"/>
      <c r="Y267" s="71"/>
    </row>
    <row r="268" spans="1:25" x14ac:dyDescent="0.25">
      <c r="A268" s="155">
        <v>1019</v>
      </c>
      <c r="B268" s="210">
        <v>2.9</v>
      </c>
      <c r="C268" s="209">
        <v>2500</v>
      </c>
      <c r="D268" s="155" t="s">
        <v>3207</v>
      </c>
      <c r="E268" s="208" t="s">
        <v>490</v>
      </c>
      <c r="F268" s="207" t="s">
        <v>3204</v>
      </c>
      <c r="G268" s="206" t="s">
        <v>2469</v>
      </c>
      <c r="H268" s="205"/>
      <c r="I268" s="204">
        <v>654.85</v>
      </c>
      <c r="J268" s="211">
        <v>0</v>
      </c>
      <c r="K268" s="202"/>
      <c r="L268" s="201">
        <v>0</v>
      </c>
      <c r="M268" s="201">
        <v>1</v>
      </c>
      <c r="N268" s="200"/>
      <c r="O268" s="199" t="str">
        <f t="shared" ref="O268:O331" si="16">IF(N268="","",I268-($O$10*I268))</f>
        <v/>
      </c>
      <c r="P268" s="199" t="str">
        <f t="shared" ref="P268:P331" si="17">IF(N268&lt;&gt;0,SUM(N268*J268, O268*N268),"")</f>
        <v/>
      </c>
      <c r="Q268" s="198" t="s">
        <v>2732</v>
      </c>
      <c r="R268" s="197" t="s">
        <v>16</v>
      </c>
      <c r="S268" s="195" t="s">
        <v>2497</v>
      </c>
      <c r="T268" s="196" t="s">
        <v>2465</v>
      </c>
      <c r="U268" s="195" t="str">
        <f t="shared" ref="U268:U331" si="18">IF(N268&gt;0,N268*B268,"")</f>
        <v/>
      </c>
      <c r="V268" s="195" t="str">
        <f t="shared" ref="V268:V331" si="19">IF(N268&gt;0,N268*C268,"")</f>
        <v/>
      </c>
      <c r="W268" s="195" t="s">
        <v>2464</v>
      </c>
      <c r="X268" s="195"/>
      <c r="Y268" s="71"/>
    </row>
    <row r="269" spans="1:25" x14ac:dyDescent="0.25">
      <c r="A269" s="155">
        <v>1022</v>
      </c>
      <c r="B269" s="210">
        <v>3.5</v>
      </c>
      <c r="C269" s="209">
        <v>3000</v>
      </c>
      <c r="D269" s="155" t="s">
        <v>3206</v>
      </c>
      <c r="E269" s="208" t="s">
        <v>490</v>
      </c>
      <c r="F269" s="207" t="s">
        <v>3204</v>
      </c>
      <c r="G269" s="206" t="s">
        <v>2490</v>
      </c>
      <c r="H269" s="205"/>
      <c r="I269" s="204">
        <v>885</v>
      </c>
      <c r="J269" s="211">
        <v>0</v>
      </c>
      <c r="K269" s="202"/>
      <c r="L269" s="201">
        <v>0</v>
      </c>
      <c r="M269" s="201">
        <v>1</v>
      </c>
      <c r="N269" s="200"/>
      <c r="O269" s="199" t="str">
        <f t="shared" si="16"/>
        <v/>
      </c>
      <c r="P269" s="199" t="str">
        <f t="shared" si="17"/>
        <v/>
      </c>
      <c r="Q269" s="198" t="s">
        <v>2732</v>
      </c>
      <c r="R269" s="197" t="s">
        <v>16</v>
      </c>
      <c r="S269" s="195" t="s">
        <v>2497</v>
      </c>
      <c r="T269" s="196" t="s">
        <v>2465</v>
      </c>
      <c r="U269" s="195" t="str">
        <f t="shared" si="18"/>
        <v/>
      </c>
      <c r="V269" s="195" t="str">
        <f t="shared" si="19"/>
        <v/>
      </c>
      <c r="W269" s="195" t="s">
        <v>2488</v>
      </c>
      <c r="X269" s="195"/>
      <c r="Y269" s="71"/>
    </row>
    <row r="270" spans="1:25" x14ac:dyDescent="0.25">
      <c r="A270" s="155">
        <v>1025</v>
      </c>
      <c r="B270" s="212">
        <v>12.5</v>
      </c>
      <c r="C270" s="209">
        <v>6800</v>
      </c>
      <c r="D270" s="155" t="s">
        <v>3205</v>
      </c>
      <c r="E270" s="208" t="s">
        <v>490</v>
      </c>
      <c r="F270" s="207" t="s">
        <v>3204</v>
      </c>
      <c r="G270" s="206" t="s">
        <v>2801</v>
      </c>
      <c r="H270" s="205"/>
      <c r="I270" s="204">
        <v>1491.75</v>
      </c>
      <c r="J270" s="211">
        <v>0</v>
      </c>
      <c r="K270" s="202" t="s">
        <v>2800</v>
      </c>
      <c r="L270" s="201">
        <v>0</v>
      </c>
      <c r="M270" s="201">
        <v>2</v>
      </c>
      <c r="N270" s="200"/>
      <c r="O270" s="199" t="str">
        <f t="shared" si="16"/>
        <v/>
      </c>
      <c r="P270" s="199" t="str">
        <f t="shared" si="17"/>
        <v/>
      </c>
      <c r="Q270" s="198" t="s">
        <v>2732</v>
      </c>
      <c r="R270" s="197" t="s">
        <v>16</v>
      </c>
      <c r="S270" s="195" t="s">
        <v>2497</v>
      </c>
      <c r="T270" s="196" t="s">
        <v>2465</v>
      </c>
      <c r="U270" s="195" t="str">
        <f t="shared" si="18"/>
        <v/>
      </c>
      <c r="V270" s="195" t="str">
        <f t="shared" si="19"/>
        <v/>
      </c>
      <c r="W270" s="195" t="s">
        <v>2799</v>
      </c>
      <c r="X270" s="195"/>
      <c r="Y270" s="71"/>
    </row>
    <row r="271" spans="1:25" x14ac:dyDescent="0.25">
      <c r="A271" s="155">
        <v>1034</v>
      </c>
      <c r="B271" s="210">
        <v>0.53</v>
      </c>
      <c r="C271" s="209">
        <v>405</v>
      </c>
      <c r="D271" s="155" t="s">
        <v>3203</v>
      </c>
      <c r="E271" s="208" t="s">
        <v>3199</v>
      </c>
      <c r="F271" s="207" t="s">
        <v>3198</v>
      </c>
      <c r="G271" s="206" t="s">
        <v>2506</v>
      </c>
      <c r="H271" s="205"/>
      <c r="I271" s="204">
        <v>241.7</v>
      </c>
      <c r="J271" s="211">
        <v>0</v>
      </c>
      <c r="K271" s="202"/>
      <c r="L271" s="201">
        <v>0</v>
      </c>
      <c r="M271" s="201">
        <v>2</v>
      </c>
      <c r="N271" s="200"/>
      <c r="O271" s="199" t="str">
        <f t="shared" si="16"/>
        <v/>
      </c>
      <c r="P271" s="199" t="str">
        <f t="shared" si="17"/>
        <v/>
      </c>
      <c r="Q271" s="198" t="s">
        <v>2508</v>
      </c>
      <c r="R271" s="197" t="s">
        <v>20</v>
      </c>
      <c r="S271" s="195" t="s">
        <v>2572</v>
      </c>
      <c r="T271" s="196" t="s">
        <v>2465</v>
      </c>
      <c r="U271" s="195" t="str">
        <f t="shared" si="18"/>
        <v/>
      </c>
      <c r="V271" s="195" t="str">
        <f t="shared" si="19"/>
        <v/>
      </c>
      <c r="W271" s="195" t="s">
        <v>2505</v>
      </c>
      <c r="X271" s="195"/>
      <c r="Y271" s="71"/>
    </row>
    <row r="272" spans="1:25" x14ac:dyDescent="0.25">
      <c r="A272" s="155">
        <v>1035</v>
      </c>
      <c r="B272" s="210">
        <v>0.6</v>
      </c>
      <c r="C272" s="209">
        <v>515</v>
      </c>
      <c r="D272" s="155" t="s">
        <v>3202</v>
      </c>
      <c r="E272" s="208" t="s">
        <v>3199</v>
      </c>
      <c r="F272" s="207" t="s">
        <v>3198</v>
      </c>
      <c r="G272" s="206" t="s">
        <v>2486</v>
      </c>
      <c r="H272" s="205"/>
      <c r="I272" s="204">
        <v>310.05</v>
      </c>
      <c r="J272" s="211">
        <v>0</v>
      </c>
      <c r="K272" s="202"/>
      <c r="L272" s="201">
        <v>0</v>
      </c>
      <c r="M272" s="201">
        <v>3</v>
      </c>
      <c r="N272" s="200"/>
      <c r="O272" s="199" t="str">
        <f t="shared" si="16"/>
        <v/>
      </c>
      <c r="P272" s="199" t="str">
        <f t="shared" si="17"/>
        <v/>
      </c>
      <c r="Q272" s="198" t="s">
        <v>2508</v>
      </c>
      <c r="R272" s="197" t="s">
        <v>20</v>
      </c>
      <c r="S272" s="195" t="s">
        <v>2572</v>
      </c>
      <c r="T272" s="196" t="s">
        <v>2465</v>
      </c>
      <c r="U272" s="195" t="str">
        <f t="shared" si="18"/>
        <v/>
      </c>
      <c r="V272" s="195" t="str">
        <f t="shared" si="19"/>
        <v/>
      </c>
      <c r="W272" s="195" t="s">
        <v>2485</v>
      </c>
      <c r="X272" s="195"/>
      <c r="Y272" s="71"/>
    </row>
    <row r="273" spans="1:25" x14ac:dyDescent="0.25">
      <c r="A273" s="155">
        <v>1036</v>
      </c>
      <c r="B273" s="210">
        <v>0.9</v>
      </c>
      <c r="C273" s="209">
        <v>715</v>
      </c>
      <c r="D273" s="155" t="s">
        <v>3201</v>
      </c>
      <c r="E273" s="208" t="s">
        <v>3199</v>
      </c>
      <c r="F273" s="207" t="s">
        <v>3198</v>
      </c>
      <c r="G273" s="206" t="s">
        <v>2483</v>
      </c>
      <c r="H273" s="205"/>
      <c r="I273" s="204">
        <v>387.8</v>
      </c>
      <c r="J273" s="211">
        <v>0</v>
      </c>
      <c r="K273" s="202"/>
      <c r="L273" s="201">
        <v>0</v>
      </c>
      <c r="M273" s="201">
        <v>5</v>
      </c>
      <c r="N273" s="200"/>
      <c r="O273" s="199" t="str">
        <f t="shared" si="16"/>
        <v/>
      </c>
      <c r="P273" s="199" t="str">
        <f t="shared" si="17"/>
        <v/>
      </c>
      <c r="Q273" s="198" t="s">
        <v>2508</v>
      </c>
      <c r="R273" s="197" t="s">
        <v>20</v>
      </c>
      <c r="S273" s="195" t="s">
        <v>2572</v>
      </c>
      <c r="T273" s="196" t="s">
        <v>2465</v>
      </c>
      <c r="U273" s="195" t="str">
        <f t="shared" si="18"/>
        <v/>
      </c>
      <c r="V273" s="195" t="str">
        <f t="shared" si="19"/>
        <v/>
      </c>
      <c r="W273" s="195" t="s">
        <v>2482</v>
      </c>
      <c r="X273" s="195"/>
      <c r="Y273" s="71"/>
    </row>
    <row r="274" spans="1:25" x14ac:dyDescent="0.25">
      <c r="A274" s="155">
        <v>1037</v>
      </c>
      <c r="B274" s="210">
        <v>1.25</v>
      </c>
      <c r="C274" s="209">
        <v>1050</v>
      </c>
      <c r="D274" s="155" t="s">
        <v>3200</v>
      </c>
      <c r="E274" s="208" t="s">
        <v>3199</v>
      </c>
      <c r="F274" s="207" t="s">
        <v>3198</v>
      </c>
      <c r="G274" s="206" t="s">
        <v>2480</v>
      </c>
      <c r="H274" s="205"/>
      <c r="I274" s="204">
        <v>457.35</v>
      </c>
      <c r="J274" s="211">
        <v>0</v>
      </c>
      <c r="K274" s="202"/>
      <c r="L274" s="201">
        <v>0</v>
      </c>
      <c r="M274" s="201">
        <v>2</v>
      </c>
      <c r="N274" s="200"/>
      <c r="O274" s="199" t="str">
        <f t="shared" si="16"/>
        <v/>
      </c>
      <c r="P274" s="199" t="str">
        <f t="shared" si="17"/>
        <v/>
      </c>
      <c r="Q274" s="198" t="s">
        <v>2508</v>
      </c>
      <c r="R274" s="197" t="s">
        <v>20</v>
      </c>
      <c r="S274" s="195" t="s">
        <v>2572</v>
      </c>
      <c r="T274" s="196" t="s">
        <v>2465</v>
      </c>
      <c r="U274" s="195" t="str">
        <f t="shared" si="18"/>
        <v/>
      </c>
      <c r="V274" s="195" t="str">
        <f t="shared" si="19"/>
        <v/>
      </c>
      <c r="W274" s="195" t="s">
        <v>2479</v>
      </c>
      <c r="X274" s="195"/>
      <c r="Y274" s="71"/>
    </row>
    <row r="275" spans="1:25" x14ac:dyDescent="0.25">
      <c r="A275" s="155">
        <v>1056</v>
      </c>
      <c r="B275" s="210">
        <v>0.6</v>
      </c>
      <c r="C275" s="209">
        <v>515</v>
      </c>
      <c r="D275" s="155" t="s">
        <v>3197</v>
      </c>
      <c r="E275" s="208" t="s">
        <v>3195</v>
      </c>
      <c r="F275" s="207" t="s">
        <v>3194</v>
      </c>
      <c r="G275" s="206" t="s">
        <v>2486</v>
      </c>
      <c r="H275" s="205"/>
      <c r="I275" s="204">
        <v>387.55</v>
      </c>
      <c r="J275" s="211">
        <v>0</v>
      </c>
      <c r="K275" s="202"/>
      <c r="L275" s="201">
        <v>0</v>
      </c>
      <c r="M275" s="201">
        <v>2</v>
      </c>
      <c r="N275" s="200"/>
      <c r="O275" s="199" t="str">
        <f t="shared" si="16"/>
        <v/>
      </c>
      <c r="P275" s="199" t="str">
        <f t="shared" si="17"/>
        <v/>
      </c>
      <c r="Q275" s="198" t="s">
        <v>2508</v>
      </c>
      <c r="R275" s="197" t="s">
        <v>20</v>
      </c>
      <c r="S275" s="195" t="s">
        <v>2617</v>
      </c>
      <c r="T275" s="196" t="s">
        <v>2465</v>
      </c>
      <c r="U275" s="195" t="str">
        <f t="shared" si="18"/>
        <v/>
      </c>
      <c r="V275" s="195" t="str">
        <f t="shared" si="19"/>
        <v/>
      </c>
      <c r="W275" s="195" t="s">
        <v>2485</v>
      </c>
      <c r="X275" s="195"/>
      <c r="Y275" s="71"/>
    </row>
    <row r="276" spans="1:25" x14ac:dyDescent="0.25">
      <c r="A276" s="155">
        <v>1057</v>
      </c>
      <c r="B276" s="210">
        <v>0.9</v>
      </c>
      <c r="C276" s="209">
        <v>715</v>
      </c>
      <c r="D276" s="155" t="s">
        <v>3196</v>
      </c>
      <c r="E276" s="208" t="s">
        <v>3195</v>
      </c>
      <c r="F276" s="207" t="s">
        <v>3194</v>
      </c>
      <c r="G276" s="206" t="s">
        <v>2483</v>
      </c>
      <c r="H276" s="205"/>
      <c r="I276" s="204">
        <v>484.75</v>
      </c>
      <c r="J276" s="211">
        <v>0</v>
      </c>
      <c r="K276" s="202"/>
      <c r="L276" s="201">
        <v>0</v>
      </c>
      <c r="M276" s="201">
        <v>8</v>
      </c>
      <c r="N276" s="200"/>
      <c r="O276" s="199" t="str">
        <f t="shared" si="16"/>
        <v/>
      </c>
      <c r="P276" s="199" t="str">
        <f t="shared" si="17"/>
        <v/>
      </c>
      <c r="Q276" s="198" t="s">
        <v>2508</v>
      </c>
      <c r="R276" s="197" t="s">
        <v>20</v>
      </c>
      <c r="S276" s="195" t="s">
        <v>2617</v>
      </c>
      <c r="T276" s="196" t="s">
        <v>2465</v>
      </c>
      <c r="U276" s="195" t="str">
        <f t="shared" si="18"/>
        <v/>
      </c>
      <c r="V276" s="195" t="str">
        <f t="shared" si="19"/>
        <v/>
      </c>
      <c r="W276" s="195" t="s">
        <v>2482</v>
      </c>
      <c r="X276" s="195"/>
      <c r="Y276" s="71"/>
    </row>
    <row r="277" spans="1:25" x14ac:dyDescent="0.25">
      <c r="A277" s="155">
        <v>1081</v>
      </c>
      <c r="B277" s="210">
        <v>0.53</v>
      </c>
      <c r="C277" s="209">
        <v>405</v>
      </c>
      <c r="D277" s="155" t="s">
        <v>3193</v>
      </c>
      <c r="E277" s="208" t="s">
        <v>3190</v>
      </c>
      <c r="F277" s="207" t="s">
        <v>3189</v>
      </c>
      <c r="G277" s="206" t="s">
        <v>2506</v>
      </c>
      <c r="H277" s="205"/>
      <c r="I277" s="204">
        <v>211.35</v>
      </c>
      <c r="J277" s="203">
        <v>0.75</v>
      </c>
      <c r="K277" s="202"/>
      <c r="L277" s="201">
        <v>0</v>
      </c>
      <c r="M277" s="201">
        <v>66</v>
      </c>
      <c r="N277" s="200"/>
      <c r="O277" s="199" t="str">
        <f t="shared" si="16"/>
        <v/>
      </c>
      <c r="P277" s="199" t="str">
        <f t="shared" si="17"/>
        <v/>
      </c>
      <c r="Q277" s="198" t="s">
        <v>2732</v>
      </c>
      <c r="R277" s="197" t="s">
        <v>20</v>
      </c>
      <c r="S277" s="195" t="s">
        <v>2572</v>
      </c>
      <c r="T277" s="196" t="s">
        <v>2465</v>
      </c>
      <c r="U277" s="195" t="str">
        <f t="shared" si="18"/>
        <v/>
      </c>
      <c r="V277" s="195" t="str">
        <f t="shared" si="19"/>
        <v/>
      </c>
      <c r="W277" s="195" t="s">
        <v>2505</v>
      </c>
      <c r="X277" s="195"/>
      <c r="Y277" s="71"/>
    </row>
    <row r="278" spans="1:25" x14ac:dyDescent="0.25">
      <c r="A278" s="155">
        <v>1082</v>
      </c>
      <c r="B278" s="210">
        <v>0.6</v>
      </c>
      <c r="C278" s="209">
        <v>515</v>
      </c>
      <c r="D278" s="155" t="s">
        <v>3192</v>
      </c>
      <c r="E278" s="208" t="s">
        <v>3190</v>
      </c>
      <c r="F278" s="207" t="s">
        <v>3189</v>
      </c>
      <c r="G278" s="206" t="s">
        <v>2486</v>
      </c>
      <c r="H278" s="205"/>
      <c r="I278" s="204">
        <v>264.5</v>
      </c>
      <c r="J278" s="203">
        <v>0.75</v>
      </c>
      <c r="K278" s="202"/>
      <c r="L278" s="201">
        <v>0</v>
      </c>
      <c r="M278" s="201">
        <v>20</v>
      </c>
      <c r="N278" s="200"/>
      <c r="O278" s="199" t="str">
        <f t="shared" si="16"/>
        <v/>
      </c>
      <c r="P278" s="199" t="str">
        <f t="shared" si="17"/>
        <v/>
      </c>
      <c r="Q278" s="198" t="s">
        <v>2732</v>
      </c>
      <c r="R278" s="197" t="s">
        <v>20</v>
      </c>
      <c r="S278" s="195" t="s">
        <v>2572</v>
      </c>
      <c r="T278" s="196" t="s">
        <v>2465</v>
      </c>
      <c r="U278" s="195" t="str">
        <f t="shared" si="18"/>
        <v/>
      </c>
      <c r="V278" s="195" t="str">
        <f t="shared" si="19"/>
        <v/>
      </c>
      <c r="W278" s="195" t="s">
        <v>2485</v>
      </c>
      <c r="X278" s="195"/>
      <c r="Y278" s="71"/>
    </row>
    <row r="279" spans="1:25" x14ac:dyDescent="0.25">
      <c r="A279" s="155">
        <v>1083</v>
      </c>
      <c r="B279" s="210">
        <v>0.9</v>
      </c>
      <c r="C279" s="209">
        <v>715</v>
      </c>
      <c r="D279" s="155" t="s">
        <v>3191</v>
      </c>
      <c r="E279" s="208" t="s">
        <v>3190</v>
      </c>
      <c r="F279" s="207" t="s">
        <v>3189</v>
      </c>
      <c r="G279" s="206" t="s">
        <v>2483</v>
      </c>
      <c r="H279" s="205"/>
      <c r="I279" s="204">
        <v>316.60000000000002</v>
      </c>
      <c r="J279" s="203">
        <v>0.75</v>
      </c>
      <c r="K279" s="202"/>
      <c r="L279" s="201">
        <v>0</v>
      </c>
      <c r="M279" s="201">
        <v>2</v>
      </c>
      <c r="N279" s="200"/>
      <c r="O279" s="199" t="str">
        <f t="shared" si="16"/>
        <v/>
      </c>
      <c r="P279" s="199" t="str">
        <f t="shared" si="17"/>
        <v/>
      </c>
      <c r="Q279" s="198" t="s">
        <v>2732</v>
      </c>
      <c r="R279" s="197" t="s">
        <v>20</v>
      </c>
      <c r="S279" s="195" t="s">
        <v>2572</v>
      </c>
      <c r="T279" s="196" t="s">
        <v>2465</v>
      </c>
      <c r="U279" s="195" t="str">
        <f t="shared" si="18"/>
        <v/>
      </c>
      <c r="V279" s="195" t="str">
        <f t="shared" si="19"/>
        <v/>
      </c>
      <c r="W279" s="195" t="s">
        <v>2482</v>
      </c>
      <c r="X279" s="195"/>
      <c r="Y279" s="71"/>
    </row>
    <row r="280" spans="1:25" x14ac:dyDescent="0.25">
      <c r="A280" s="155">
        <v>1088</v>
      </c>
      <c r="B280" s="210">
        <v>0.53</v>
      </c>
      <c r="C280" s="209">
        <v>405</v>
      </c>
      <c r="D280" s="155" t="s">
        <v>3188</v>
      </c>
      <c r="E280" s="208" t="s">
        <v>71</v>
      </c>
      <c r="F280" s="207" t="s">
        <v>3184</v>
      </c>
      <c r="G280" s="206" t="s">
        <v>2506</v>
      </c>
      <c r="H280" s="205"/>
      <c r="I280" s="204">
        <v>211.35</v>
      </c>
      <c r="J280" s="203">
        <v>1.75</v>
      </c>
      <c r="K280" s="202"/>
      <c r="L280" s="201">
        <v>0</v>
      </c>
      <c r="M280" s="201">
        <v>46</v>
      </c>
      <c r="N280" s="200"/>
      <c r="O280" s="199" t="str">
        <f t="shared" si="16"/>
        <v/>
      </c>
      <c r="P280" s="199" t="str">
        <f t="shared" si="17"/>
        <v/>
      </c>
      <c r="Q280" s="198" t="s">
        <v>2732</v>
      </c>
      <c r="R280" s="197" t="s">
        <v>20</v>
      </c>
      <c r="S280" s="195" t="s">
        <v>2497</v>
      </c>
      <c r="T280" s="196" t="s">
        <v>2465</v>
      </c>
      <c r="U280" s="195" t="str">
        <f t="shared" si="18"/>
        <v/>
      </c>
      <c r="V280" s="195" t="str">
        <f t="shared" si="19"/>
        <v/>
      </c>
      <c r="W280" s="195" t="s">
        <v>2505</v>
      </c>
      <c r="X280" s="195"/>
      <c r="Y280" s="71"/>
    </row>
    <row r="281" spans="1:25" x14ac:dyDescent="0.25">
      <c r="A281" s="155">
        <v>1089</v>
      </c>
      <c r="B281" s="210">
        <v>0.6</v>
      </c>
      <c r="C281" s="209">
        <v>515</v>
      </c>
      <c r="D281" s="155" t="s">
        <v>3187</v>
      </c>
      <c r="E281" s="208" t="s">
        <v>71</v>
      </c>
      <c r="F281" s="207" t="s">
        <v>3184</v>
      </c>
      <c r="G281" s="206" t="s">
        <v>2486</v>
      </c>
      <c r="H281" s="205"/>
      <c r="I281" s="204">
        <v>264.5</v>
      </c>
      <c r="J281" s="203">
        <v>1.75</v>
      </c>
      <c r="K281" s="202"/>
      <c r="L281" s="201">
        <v>0</v>
      </c>
      <c r="M281" s="201">
        <v>126</v>
      </c>
      <c r="N281" s="200"/>
      <c r="O281" s="199" t="str">
        <f t="shared" si="16"/>
        <v/>
      </c>
      <c r="P281" s="199" t="str">
        <f t="shared" si="17"/>
        <v/>
      </c>
      <c r="Q281" s="198" t="s">
        <v>2732</v>
      </c>
      <c r="R281" s="197" t="s">
        <v>20</v>
      </c>
      <c r="S281" s="195" t="s">
        <v>2497</v>
      </c>
      <c r="T281" s="196" t="s">
        <v>2465</v>
      </c>
      <c r="U281" s="195" t="str">
        <f t="shared" si="18"/>
        <v/>
      </c>
      <c r="V281" s="195" t="str">
        <f t="shared" si="19"/>
        <v/>
      </c>
      <c r="W281" s="195" t="s">
        <v>2485</v>
      </c>
      <c r="X281" s="195"/>
      <c r="Y281" s="71"/>
    </row>
    <row r="282" spans="1:25" x14ac:dyDescent="0.25">
      <c r="A282" s="155">
        <v>1090</v>
      </c>
      <c r="B282" s="210">
        <v>0.9</v>
      </c>
      <c r="C282" s="209">
        <v>715</v>
      </c>
      <c r="D282" s="155" t="s">
        <v>3186</v>
      </c>
      <c r="E282" s="208" t="s">
        <v>71</v>
      </c>
      <c r="F282" s="207" t="s">
        <v>3184</v>
      </c>
      <c r="G282" s="206" t="s">
        <v>2483</v>
      </c>
      <c r="H282" s="205"/>
      <c r="I282" s="204">
        <v>316.60000000000002</v>
      </c>
      <c r="J282" s="203">
        <v>1.75</v>
      </c>
      <c r="K282" s="202"/>
      <c r="L282" s="201">
        <v>0</v>
      </c>
      <c r="M282" s="201">
        <v>26</v>
      </c>
      <c r="N282" s="200"/>
      <c r="O282" s="199" t="str">
        <f t="shared" si="16"/>
        <v/>
      </c>
      <c r="P282" s="199" t="str">
        <f t="shared" si="17"/>
        <v/>
      </c>
      <c r="Q282" s="198" t="s">
        <v>2732</v>
      </c>
      <c r="R282" s="197" t="s">
        <v>20</v>
      </c>
      <c r="S282" s="195" t="s">
        <v>2497</v>
      </c>
      <c r="T282" s="196" t="s">
        <v>2465</v>
      </c>
      <c r="U282" s="195" t="str">
        <f t="shared" si="18"/>
        <v/>
      </c>
      <c r="V282" s="195" t="str">
        <f t="shared" si="19"/>
        <v/>
      </c>
      <c r="W282" s="195" t="s">
        <v>2482</v>
      </c>
      <c r="X282" s="195"/>
      <c r="Y282" s="71"/>
    </row>
    <row r="283" spans="1:25" x14ac:dyDescent="0.25">
      <c r="A283" s="155">
        <v>1091</v>
      </c>
      <c r="B283" s="210">
        <v>1.25</v>
      </c>
      <c r="C283" s="209">
        <v>1050</v>
      </c>
      <c r="D283" s="155" t="s">
        <v>3185</v>
      </c>
      <c r="E283" s="208" t="s">
        <v>71</v>
      </c>
      <c r="F283" s="207" t="s">
        <v>3184</v>
      </c>
      <c r="G283" s="206" t="s">
        <v>2480</v>
      </c>
      <c r="H283" s="205"/>
      <c r="I283" s="204">
        <v>385.25</v>
      </c>
      <c r="J283" s="203">
        <v>1.75</v>
      </c>
      <c r="K283" s="202"/>
      <c r="L283" s="201">
        <v>0</v>
      </c>
      <c r="M283" s="201">
        <v>2</v>
      </c>
      <c r="N283" s="200"/>
      <c r="O283" s="199" t="str">
        <f t="shared" si="16"/>
        <v/>
      </c>
      <c r="P283" s="199" t="str">
        <f t="shared" si="17"/>
        <v/>
      </c>
      <c r="Q283" s="198" t="s">
        <v>2732</v>
      </c>
      <c r="R283" s="197" t="s">
        <v>20</v>
      </c>
      <c r="S283" s="195" t="s">
        <v>2497</v>
      </c>
      <c r="T283" s="196" t="s">
        <v>2465</v>
      </c>
      <c r="U283" s="195" t="str">
        <f t="shared" si="18"/>
        <v/>
      </c>
      <c r="V283" s="195" t="str">
        <f t="shared" si="19"/>
        <v/>
      </c>
      <c r="W283" s="195" t="s">
        <v>2479</v>
      </c>
      <c r="X283" s="195"/>
      <c r="Y283" s="71"/>
    </row>
    <row r="284" spans="1:25" x14ac:dyDescent="0.25">
      <c r="A284" s="155">
        <v>1094</v>
      </c>
      <c r="B284" s="210">
        <v>0.53</v>
      </c>
      <c r="C284" s="209">
        <v>405</v>
      </c>
      <c r="D284" s="155" t="s">
        <v>3183</v>
      </c>
      <c r="E284" s="208" t="s">
        <v>72</v>
      </c>
      <c r="F284" s="207" t="s">
        <v>3181</v>
      </c>
      <c r="G284" s="206" t="s">
        <v>2506</v>
      </c>
      <c r="H284" s="205"/>
      <c r="I284" s="204">
        <v>211.35</v>
      </c>
      <c r="J284" s="203">
        <v>0.4</v>
      </c>
      <c r="K284" s="202"/>
      <c r="L284" s="201">
        <v>0</v>
      </c>
      <c r="M284" s="201">
        <v>52</v>
      </c>
      <c r="N284" s="200"/>
      <c r="O284" s="199" t="str">
        <f t="shared" si="16"/>
        <v/>
      </c>
      <c r="P284" s="199" t="str">
        <f t="shared" si="17"/>
        <v/>
      </c>
      <c r="Q284" s="198" t="s">
        <v>2732</v>
      </c>
      <c r="R284" s="197" t="s">
        <v>20</v>
      </c>
      <c r="S284" s="195" t="s">
        <v>2725</v>
      </c>
      <c r="T284" s="196" t="s">
        <v>2465</v>
      </c>
      <c r="U284" s="195" t="str">
        <f t="shared" si="18"/>
        <v/>
      </c>
      <c r="V284" s="195" t="str">
        <f t="shared" si="19"/>
        <v/>
      </c>
      <c r="W284" s="195" t="s">
        <v>2505</v>
      </c>
      <c r="X284" s="195"/>
      <c r="Y284" s="71"/>
    </row>
    <row r="285" spans="1:25" x14ac:dyDescent="0.25">
      <c r="A285" s="155">
        <v>1095</v>
      </c>
      <c r="B285" s="210">
        <v>0.6</v>
      </c>
      <c r="C285" s="209">
        <v>515</v>
      </c>
      <c r="D285" s="155" t="s">
        <v>3182</v>
      </c>
      <c r="E285" s="208" t="s">
        <v>72</v>
      </c>
      <c r="F285" s="207" t="s">
        <v>3181</v>
      </c>
      <c r="G285" s="206" t="s">
        <v>2486</v>
      </c>
      <c r="H285" s="205"/>
      <c r="I285" s="204">
        <v>264.5</v>
      </c>
      <c r="J285" s="203">
        <v>0.4</v>
      </c>
      <c r="K285" s="202"/>
      <c r="L285" s="201">
        <v>0</v>
      </c>
      <c r="M285" s="201">
        <v>12</v>
      </c>
      <c r="N285" s="200"/>
      <c r="O285" s="199" t="str">
        <f t="shared" si="16"/>
        <v/>
      </c>
      <c r="P285" s="199" t="str">
        <f t="shared" si="17"/>
        <v/>
      </c>
      <c r="Q285" s="198" t="s">
        <v>2732</v>
      </c>
      <c r="R285" s="197" t="s">
        <v>20</v>
      </c>
      <c r="S285" s="195" t="s">
        <v>2725</v>
      </c>
      <c r="T285" s="196" t="s">
        <v>2465</v>
      </c>
      <c r="U285" s="195" t="str">
        <f t="shared" si="18"/>
        <v/>
      </c>
      <c r="V285" s="195" t="str">
        <f t="shared" si="19"/>
        <v/>
      </c>
      <c r="W285" s="195" t="s">
        <v>2485</v>
      </c>
      <c r="X285" s="195"/>
      <c r="Y285" s="71"/>
    </row>
    <row r="286" spans="1:25" x14ac:dyDescent="0.25">
      <c r="A286" s="155">
        <v>1101</v>
      </c>
      <c r="B286" s="210">
        <v>0.53</v>
      </c>
      <c r="C286" s="209">
        <v>405</v>
      </c>
      <c r="D286" s="155" t="s">
        <v>3180</v>
      </c>
      <c r="E286" s="208" t="s">
        <v>73</v>
      </c>
      <c r="F286" s="207" t="s">
        <v>3178</v>
      </c>
      <c r="G286" s="206" t="s">
        <v>2506</v>
      </c>
      <c r="H286" s="205"/>
      <c r="I286" s="204">
        <v>211.35</v>
      </c>
      <c r="J286" s="203">
        <v>0.75</v>
      </c>
      <c r="K286" s="202"/>
      <c r="L286" s="201">
        <v>0</v>
      </c>
      <c r="M286" s="201">
        <v>18</v>
      </c>
      <c r="N286" s="200"/>
      <c r="O286" s="199" t="str">
        <f t="shared" si="16"/>
        <v/>
      </c>
      <c r="P286" s="199" t="str">
        <f t="shared" si="17"/>
        <v/>
      </c>
      <c r="Q286" s="198" t="s">
        <v>2732</v>
      </c>
      <c r="R286" s="197" t="s">
        <v>20</v>
      </c>
      <c r="S286" s="195" t="s">
        <v>2617</v>
      </c>
      <c r="T286" s="196" t="s">
        <v>2465</v>
      </c>
      <c r="U286" s="195" t="str">
        <f t="shared" si="18"/>
        <v/>
      </c>
      <c r="V286" s="195" t="str">
        <f t="shared" si="19"/>
        <v/>
      </c>
      <c r="W286" s="195" t="s">
        <v>2505</v>
      </c>
      <c r="X286" s="195"/>
      <c r="Y286" s="71"/>
    </row>
    <row r="287" spans="1:25" x14ac:dyDescent="0.25">
      <c r="A287" s="155">
        <v>1102</v>
      </c>
      <c r="B287" s="210">
        <v>0.6</v>
      </c>
      <c r="C287" s="209">
        <v>515</v>
      </c>
      <c r="D287" s="155" t="s">
        <v>3179</v>
      </c>
      <c r="E287" s="208" t="s">
        <v>73</v>
      </c>
      <c r="F287" s="207" t="s">
        <v>3178</v>
      </c>
      <c r="G287" s="206" t="s">
        <v>2486</v>
      </c>
      <c r="H287" s="205"/>
      <c r="I287" s="204">
        <v>264.5</v>
      </c>
      <c r="J287" s="203">
        <v>0.75</v>
      </c>
      <c r="K287" s="202"/>
      <c r="L287" s="201">
        <v>0</v>
      </c>
      <c r="M287" s="201">
        <v>3</v>
      </c>
      <c r="N287" s="200"/>
      <c r="O287" s="199" t="str">
        <f t="shared" si="16"/>
        <v/>
      </c>
      <c r="P287" s="199" t="str">
        <f t="shared" si="17"/>
        <v/>
      </c>
      <c r="Q287" s="198" t="s">
        <v>2732</v>
      </c>
      <c r="R287" s="197" t="s">
        <v>20</v>
      </c>
      <c r="S287" s="195" t="s">
        <v>2617</v>
      </c>
      <c r="T287" s="196" t="s">
        <v>2465</v>
      </c>
      <c r="U287" s="195" t="str">
        <f t="shared" si="18"/>
        <v/>
      </c>
      <c r="V287" s="195" t="str">
        <f t="shared" si="19"/>
        <v/>
      </c>
      <c r="W287" s="195" t="s">
        <v>2485</v>
      </c>
      <c r="X287" s="195"/>
      <c r="Y287" s="71"/>
    </row>
    <row r="288" spans="1:25" x14ac:dyDescent="0.25">
      <c r="A288" s="155">
        <v>1127</v>
      </c>
      <c r="B288" s="210">
        <v>1.75</v>
      </c>
      <c r="C288" s="209">
        <v>1415</v>
      </c>
      <c r="D288" s="155" t="s">
        <v>3177</v>
      </c>
      <c r="E288" s="208" t="s">
        <v>75</v>
      </c>
      <c r="F288" s="207" t="s">
        <v>3176</v>
      </c>
      <c r="G288" s="206" t="s">
        <v>2664</v>
      </c>
      <c r="H288" s="205" t="s">
        <v>2942</v>
      </c>
      <c r="I288" s="204">
        <v>255</v>
      </c>
      <c r="J288" s="203">
        <v>1.5</v>
      </c>
      <c r="K288" s="202" t="s">
        <v>3172</v>
      </c>
      <c r="L288" s="201">
        <v>0</v>
      </c>
      <c r="M288" s="201">
        <v>1</v>
      </c>
      <c r="N288" s="200"/>
      <c r="O288" s="199" t="str">
        <f t="shared" si="16"/>
        <v/>
      </c>
      <c r="P288" s="199" t="str">
        <f t="shared" si="17"/>
        <v/>
      </c>
      <c r="Q288" s="198" t="s">
        <v>2689</v>
      </c>
      <c r="R288" s="197" t="s">
        <v>20</v>
      </c>
      <c r="S288" s="195" t="s">
        <v>2497</v>
      </c>
      <c r="T288" s="196" t="s">
        <v>2465</v>
      </c>
      <c r="U288" s="195" t="str">
        <f t="shared" si="18"/>
        <v/>
      </c>
      <c r="V288" s="195" t="str">
        <f t="shared" si="19"/>
        <v/>
      </c>
      <c r="W288" s="195" t="s">
        <v>2472</v>
      </c>
      <c r="X288" s="195"/>
      <c r="Y288" s="71"/>
    </row>
    <row r="289" spans="1:25" x14ac:dyDescent="0.25">
      <c r="A289" s="155">
        <v>1135</v>
      </c>
      <c r="B289" s="210">
        <v>2.5</v>
      </c>
      <c r="C289" s="209">
        <v>1550</v>
      </c>
      <c r="D289" s="155" t="s">
        <v>3175</v>
      </c>
      <c r="E289" s="208" t="s">
        <v>3174</v>
      </c>
      <c r="F289" s="207" t="s">
        <v>3173</v>
      </c>
      <c r="G289" s="206" t="s">
        <v>2473</v>
      </c>
      <c r="H289" s="205"/>
      <c r="I289" s="204">
        <v>425</v>
      </c>
      <c r="J289" s="203">
        <v>1.5</v>
      </c>
      <c r="K289" s="202" t="s">
        <v>3172</v>
      </c>
      <c r="L289" s="201">
        <v>0</v>
      </c>
      <c r="M289" s="201">
        <v>1</v>
      </c>
      <c r="N289" s="200"/>
      <c r="O289" s="199" t="str">
        <f t="shared" si="16"/>
        <v/>
      </c>
      <c r="P289" s="199" t="str">
        <f t="shared" si="17"/>
        <v/>
      </c>
      <c r="Q289" s="198" t="s">
        <v>3149</v>
      </c>
      <c r="R289" s="197" t="s">
        <v>20</v>
      </c>
      <c r="S289" s="195" t="s">
        <v>2669</v>
      </c>
      <c r="T289" s="196" t="s">
        <v>2465</v>
      </c>
      <c r="U289" s="195" t="str">
        <f t="shared" si="18"/>
        <v/>
      </c>
      <c r="V289" s="195" t="str">
        <f t="shared" si="19"/>
        <v/>
      </c>
      <c r="W289" s="195" t="s">
        <v>2472</v>
      </c>
      <c r="X289" s="195"/>
      <c r="Y289" s="71"/>
    </row>
    <row r="290" spans="1:25" x14ac:dyDescent="0.25">
      <c r="A290" s="155">
        <v>1139</v>
      </c>
      <c r="B290" s="210">
        <v>0.6</v>
      </c>
      <c r="C290" s="209">
        <v>515</v>
      </c>
      <c r="D290" s="155" t="s">
        <v>3171</v>
      </c>
      <c r="E290" s="208" t="s">
        <v>3169</v>
      </c>
      <c r="F290" s="207" t="s">
        <v>3168</v>
      </c>
      <c r="G290" s="206" t="s">
        <v>2486</v>
      </c>
      <c r="H290" s="205"/>
      <c r="I290" s="204">
        <v>253.95</v>
      </c>
      <c r="J290" s="211">
        <v>0</v>
      </c>
      <c r="K290" s="202"/>
      <c r="L290" s="201">
        <v>0</v>
      </c>
      <c r="M290" s="201">
        <v>2</v>
      </c>
      <c r="N290" s="200"/>
      <c r="O290" s="199" t="str">
        <f t="shared" si="16"/>
        <v/>
      </c>
      <c r="P290" s="199" t="str">
        <f t="shared" si="17"/>
        <v/>
      </c>
      <c r="Q290" s="198" t="s">
        <v>3063</v>
      </c>
      <c r="R290" s="197" t="s">
        <v>16</v>
      </c>
      <c r="S290" s="195" t="s">
        <v>2497</v>
      </c>
      <c r="T290" s="196" t="s">
        <v>2465</v>
      </c>
      <c r="U290" s="195" t="str">
        <f t="shared" si="18"/>
        <v/>
      </c>
      <c r="V290" s="195" t="str">
        <f t="shared" si="19"/>
        <v/>
      </c>
      <c r="W290" s="195" t="s">
        <v>2485</v>
      </c>
      <c r="X290" s="195"/>
      <c r="Y290" s="71"/>
    </row>
    <row r="291" spans="1:25" x14ac:dyDescent="0.25">
      <c r="A291" s="155">
        <v>1140</v>
      </c>
      <c r="B291" s="210">
        <v>0.9</v>
      </c>
      <c r="C291" s="209">
        <v>715</v>
      </c>
      <c r="D291" s="155" t="s">
        <v>3170</v>
      </c>
      <c r="E291" s="208" t="s">
        <v>3169</v>
      </c>
      <c r="F291" s="207" t="s">
        <v>3168</v>
      </c>
      <c r="G291" s="206" t="s">
        <v>2483</v>
      </c>
      <c r="H291" s="205"/>
      <c r="I291" s="204">
        <v>304.7</v>
      </c>
      <c r="J291" s="211">
        <v>0</v>
      </c>
      <c r="K291" s="202"/>
      <c r="L291" s="201">
        <v>0</v>
      </c>
      <c r="M291" s="201">
        <v>1</v>
      </c>
      <c r="N291" s="200"/>
      <c r="O291" s="199" t="str">
        <f t="shared" si="16"/>
        <v/>
      </c>
      <c r="P291" s="199" t="str">
        <f t="shared" si="17"/>
        <v/>
      </c>
      <c r="Q291" s="198" t="s">
        <v>3063</v>
      </c>
      <c r="R291" s="197" t="s">
        <v>16</v>
      </c>
      <c r="S291" s="195" t="s">
        <v>2497</v>
      </c>
      <c r="T291" s="196" t="s">
        <v>2465</v>
      </c>
      <c r="U291" s="195" t="str">
        <f t="shared" si="18"/>
        <v/>
      </c>
      <c r="V291" s="195" t="str">
        <f t="shared" si="19"/>
        <v/>
      </c>
      <c r="W291" s="195" t="s">
        <v>2482</v>
      </c>
      <c r="X291" s="195"/>
      <c r="Y291" s="71"/>
    </row>
    <row r="292" spans="1:25" x14ac:dyDescent="0.25">
      <c r="A292" s="155">
        <v>1141</v>
      </c>
      <c r="B292" s="210">
        <v>0.5</v>
      </c>
      <c r="C292" s="209">
        <v>310</v>
      </c>
      <c r="D292" s="155" t="s">
        <v>3167</v>
      </c>
      <c r="E292" s="208" t="s">
        <v>2342</v>
      </c>
      <c r="F292" s="207" t="s">
        <v>3166</v>
      </c>
      <c r="G292" s="206" t="s">
        <v>2508</v>
      </c>
      <c r="H292" s="205" t="s">
        <v>2690</v>
      </c>
      <c r="I292" s="204">
        <v>198.65</v>
      </c>
      <c r="J292" s="211">
        <v>0</v>
      </c>
      <c r="K292" s="202"/>
      <c r="L292" s="201">
        <v>0</v>
      </c>
      <c r="M292" s="201">
        <v>1</v>
      </c>
      <c r="N292" s="200"/>
      <c r="O292" s="199" t="str">
        <f t="shared" si="16"/>
        <v/>
      </c>
      <c r="P292" s="199" t="str">
        <f t="shared" si="17"/>
        <v/>
      </c>
      <c r="Q292" s="198" t="s">
        <v>2713</v>
      </c>
      <c r="R292" s="197" t="s">
        <v>16</v>
      </c>
      <c r="S292" s="195" t="s">
        <v>2466</v>
      </c>
      <c r="T292" s="196" t="s">
        <v>2465</v>
      </c>
      <c r="U292" s="195" t="str">
        <f t="shared" si="18"/>
        <v/>
      </c>
      <c r="V292" s="195" t="str">
        <f t="shared" si="19"/>
        <v/>
      </c>
      <c r="W292" s="195" t="s">
        <v>2817</v>
      </c>
      <c r="X292" s="195"/>
      <c r="Y292" s="71"/>
    </row>
    <row r="293" spans="1:25" x14ac:dyDescent="0.25">
      <c r="A293" s="155">
        <v>1154</v>
      </c>
      <c r="B293" s="210">
        <v>0.5</v>
      </c>
      <c r="C293" s="209">
        <v>310</v>
      </c>
      <c r="D293" s="155" t="s">
        <v>3165</v>
      </c>
      <c r="E293" s="208" t="s">
        <v>381</v>
      </c>
      <c r="F293" s="207" t="s">
        <v>3163</v>
      </c>
      <c r="G293" s="206" t="s">
        <v>3067</v>
      </c>
      <c r="H293" s="205"/>
      <c r="I293" s="204">
        <v>175</v>
      </c>
      <c r="J293" s="203">
        <v>2.4500000000000002</v>
      </c>
      <c r="K293" s="202"/>
      <c r="L293" s="201">
        <v>0</v>
      </c>
      <c r="M293" s="201">
        <v>3</v>
      </c>
      <c r="N293" s="200"/>
      <c r="O293" s="199" t="str">
        <f t="shared" si="16"/>
        <v/>
      </c>
      <c r="P293" s="199" t="str">
        <f t="shared" si="17"/>
        <v/>
      </c>
      <c r="Q293" s="198" t="s">
        <v>2709</v>
      </c>
      <c r="R293" s="197" t="s">
        <v>16</v>
      </c>
      <c r="S293" s="195" t="s">
        <v>2572</v>
      </c>
      <c r="T293" s="196" t="s">
        <v>2465</v>
      </c>
      <c r="U293" s="195" t="str">
        <f t="shared" si="18"/>
        <v/>
      </c>
      <c r="V293" s="195" t="str">
        <f t="shared" si="19"/>
        <v/>
      </c>
      <c r="W293" s="195" t="s">
        <v>2817</v>
      </c>
      <c r="X293" s="195"/>
      <c r="Y293" s="71"/>
    </row>
    <row r="294" spans="1:25" x14ac:dyDescent="0.25">
      <c r="A294" s="155">
        <v>1155</v>
      </c>
      <c r="B294" s="210">
        <v>0.53</v>
      </c>
      <c r="C294" s="209">
        <v>405</v>
      </c>
      <c r="D294" s="155" t="s">
        <v>3164</v>
      </c>
      <c r="E294" s="208" t="s">
        <v>381</v>
      </c>
      <c r="F294" s="207" t="s">
        <v>3163</v>
      </c>
      <c r="G294" s="206" t="s">
        <v>2506</v>
      </c>
      <c r="H294" s="205"/>
      <c r="I294" s="204">
        <v>200.05</v>
      </c>
      <c r="J294" s="203">
        <v>2.4500000000000002</v>
      </c>
      <c r="K294" s="202"/>
      <c r="L294" s="201">
        <v>0</v>
      </c>
      <c r="M294" s="201">
        <v>12</v>
      </c>
      <c r="N294" s="200"/>
      <c r="O294" s="199" t="str">
        <f t="shared" si="16"/>
        <v/>
      </c>
      <c r="P294" s="199" t="str">
        <f t="shared" si="17"/>
        <v/>
      </c>
      <c r="Q294" s="198" t="s">
        <v>2709</v>
      </c>
      <c r="R294" s="197" t="s">
        <v>16</v>
      </c>
      <c r="S294" s="195" t="s">
        <v>2572</v>
      </c>
      <c r="T294" s="196" t="s">
        <v>2465</v>
      </c>
      <c r="U294" s="195" t="str">
        <f t="shared" si="18"/>
        <v/>
      </c>
      <c r="V294" s="195" t="str">
        <f t="shared" si="19"/>
        <v/>
      </c>
      <c r="W294" s="195" t="s">
        <v>2505</v>
      </c>
      <c r="X294" s="195"/>
      <c r="Y294" s="71"/>
    </row>
    <row r="295" spans="1:25" x14ac:dyDescent="0.25">
      <c r="A295" s="155">
        <v>1162</v>
      </c>
      <c r="B295" s="210">
        <v>0.5</v>
      </c>
      <c r="C295" s="209">
        <v>310</v>
      </c>
      <c r="D295" s="155" t="s">
        <v>3162</v>
      </c>
      <c r="E295" s="208" t="s">
        <v>373</v>
      </c>
      <c r="F295" s="207" t="s">
        <v>3161</v>
      </c>
      <c r="G295" s="206" t="s">
        <v>3067</v>
      </c>
      <c r="H295" s="205"/>
      <c r="I295" s="204">
        <v>175</v>
      </c>
      <c r="J295" s="203">
        <v>1.05</v>
      </c>
      <c r="K295" s="202"/>
      <c r="L295" s="201">
        <v>0</v>
      </c>
      <c r="M295" s="201">
        <v>17</v>
      </c>
      <c r="N295" s="200"/>
      <c r="O295" s="199" t="str">
        <f t="shared" si="16"/>
        <v/>
      </c>
      <c r="P295" s="199" t="str">
        <f t="shared" si="17"/>
        <v/>
      </c>
      <c r="Q295" s="198" t="s">
        <v>3157</v>
      </c>
      <c r="R295" s="197" t="s">
        <v>16</v>
      </c>
      <c r="S295" s="195" t="s">
        <v>2572</v>
      </c>
      <c r="T295" s="196" t="s">
        <v>2465</v>
      </c>
      <c r="U295" s="195" t="str">
        <f t="shared" si="18"/>
        <v/>
      </c>
      <c r="V295" s="195" t="str">
        <f t="shared" si="19"/>
        <v/>
      </c>
      <c r="W295" s="195" t="s">
        <v>2817</v>
      </c>
      <c r="X295" s="195"/>
      <c r="Y295" s="71"/>
    </row>
    <row r="296" spans="1:25" x14ac:dyDescent="0.25">
      <c r="A296" s="155">
        <v>1166</v>
      </c>
      <c r="B296" s="210">
        <v>0.5</v>
      </c>
      <c r="C296" s="209">
        <v>310</v>
      </c>
      <c r="D296" s="155" t="s">
        <v>3160</v>
      </c>
      <c r="E296" s="208" t="s">
        <v>369</v>
      </c>
      <c r="F296" s="207" t="s">
        <v>3158</v>
      </c>
      <c r="G296" s="206" t="s">
        <v>3067</v>
      </c>
      <c r="H296" s="205"/>
      <c r="I296" s="204">
        <v>175</v>
      </c>
      <c r="J296" s="203">
        <v>1.05</v>
      </c>
      <c r="K296" s="202"/>
      <c r="L296" s="201">
        <v>0</v>
      </c>
      <c r="M296" s="201">
        <v>12</v>
      </c>
      <c r="N296" s="200"/>
      <c r="O296" s="199" t="str">
        <f t="shared" si="16"/>
        <v/>
      </c>
      <c r="P296" s="199" t="str">
        <f t="shared" si="17"/>
        <v/>
      </c>
      <c r="Q296" s="198" t="s">
        <v>3157</v>
      </c>
      <c r="R296" s="197" t="s">
        <v>16</v>
      </c>
      <c r="S296" s="195" t="s">
        <v>2572</v>
      </c>
      <c r="T296" s="196" t="s">
        <v>2465</v>
      </c>
      <c r="U296" s="195" t="str">
        <f t="shared" si="18"/>
        <v/>
      </c>
      <c r="V296" s="195" t="str">
        <f t="shared" si="19"/>
        <v/>
      </c>
      <c r="W296" s="195" t="s">
        <v>2817</v>
      </c>
      <c r="X296" s="195"/>
      <c r="Y296" s="71"/>
    </row>
    <row r="297" spans="1:25" x14ac:dyDescent="0.25">
      <c r="A297" s="155">
        <v>1167</v>
      </c>
      <c r="B297" s="210">
        <v>0.53</v>
      </c>
      <c r="C297" s="209">
        <v>405</v>
      </c>
      <c r="D297" s="155" t="s">
        <v>3159</v>
      </c>
      <c r="E297" s="208" t="s">
        <v>369</v>
      </c>
      <c r="F297" s="207" t="s">
        <v>3158</v>
      </c>
      <c r="G297" s="206" t="s">
        <v>2506</v>
      </c>
      <c r="H297" s="205"/>
      <c r="I297" s="204">
        <v>200.05</v>
      </c>
      <c r="J297" s="203">
        <v>1.05</v>
      </c>
      <c r="K297" s="202"/>
      <c r="L297" s="201">
        <v>0</v>
      </c>
      <c r="M297" s="201">
        <v>1</v>
      </c>
      <c r="N297" s="200"/>
      <c r="O297" s="199" t="str">
        <f t="shared" si="16"/>
        <v/>
      </c>
      <c r="P297" s="199" t="str">
        <f t="shared" si="17"/>
        <v/>
      </c>
      <c r="Q297" s="198" t="s">
        <v>3157</v>
      </c>
      <c r="R297" s="197" t="s">
        <v>16</v>
      </c>
      <c r="S297" s="195" t="s">
        <v>2572</v>
      </c>
      <c r="T297" s="196" t="s">
        <v>2465</v>
      </c>
      <c r="U297" s="195" t="str">
        <f t="shared" si="18"/>
        <v/>
      </c>
      <c r="V297" s="195" t="str">
        <f t="shared" si="19"/>
        <v/>
      </c>
      <c r="W297" s="195" t="s">
        <v>2505</v>
      </c>
      <c r="X297" s="195"/>
      <c r="Y297" s="71"/>
    </row>
    <row r="298" spans="1:25" x14ac:dyDescent="0.25">
      <c r="A298" s="155">
        <v>1187</v>
      </c>
      <c r="B298" s="210">
        <v>0.9</v>
      </c>
      <c r="C298" s="209">
        <v>715</v>
      </c>
      <c r="D298" s="155" t="s">
        <v>3156</v>
      </c>
      <c r="E298" s="208" t="s">
        <v>2316</v>
      </c>
      <c r="F298" s="207" t="s">
        <v>3150</v>
      </c>
      <c r="G298" s="206" t="s">
        <v>2483</v>
      </c>
      <c r="H298" s="205"/>
      <c r="I298" s="204">
        <v>351</v>
      </c>
      <c r="J298" s="211">
        <v>0</v>
      </c>
      <c r="K298" s="202"/>
      <c r="L298" s="201">
        <v>0</v>
      </c>
      <c r="M298" s="201">
        <v>11</v>
      </c>
      <c r="N298" s="200"/>
      <c r="O298" s="199" t="str">
        <f t="shared" si="16"/>
        <v/>
      </c>
      <c r="P298" s="199" t="str">
        <f t="shared" si="17"/>
        <v/>
      </c>
      <c r="Q298" s="198" t="s">
        <v>3149</v>
      </c>
      <c r="R298" s="197" t="s">
        <v>16</v>
      </c>
      <c r="S298" s="195" t="s">
        <v>2572</v>
      </c>
      <c r="T298" s="196" t="s">
        <v>2465</v>
      </c>
      <c r="U298" s="195" t="str">
        <f t="shared" si="18"/>
        <v/>
      </c>
      <c r="V298" s="195" t="str">
        <f t="shared" si="19"/>
        <v/>
      </c>
      <c r="W298" s="195" t="s">
        <v>2482</v>
      </c>
      <c r="X298" s="195"/>
      <c r="Y298" s="71"/>
    </row>
    <row r="299" spans="1:25" x14ac:dyDescent="0.25">
      <c r="A299" s="155">
        <v>1188</v>
      </c>
      <c r="B299" s="210">
        <v>1.25</v>
      </c>
      <c r="C299" s="209">
        <v>1050</v>
      </c>
      <c r="D299" s="155" t="s">
        <v>3155</v>
      </c>
      <c r="E299" s="208" t="s">
        <v>2316</v>
      </c>
      <c r="F299" s="207" t="s">
        <v>3150</v>
      </c>
      <c r="G299" s="206" t="s">
        <v>2480</v>
      </c>
      <c r="H299" s="205"/>
      <c r="I299" s="204">
        <v>448.25</v>
      </c>
      <c r="J299" s="211">
        <v>0</v>
      </c>
      <c r="K299" s="202"/>
      <c r="L299" s="201">
        <v>0</v>
      </c>
      <c r="M299" s="201">
        <v>6</v>
      </c>
      <c r="N299" s="200"/>
      <c r="O299" s="199" t="str">
        <f t="shared" si="16"/>
        <v/>
      </c>
      <c r="P299" s="199" t="str">
        <f t="shared" si="17"/>
        <v/>
      </c>
      <c r="Q299" s="198" t="s">
        <v>3149</v>
      </c>
      <c r="R299" s="197" t="s">
        <v>16</v>
      </c>
      <c r="S299" s="195" t="s">
        <v>2572</v>
      </c>
      <c r="T299" s="196" t="s">
        <v>2465</v>
      </c>
      <c r="U299" s="195" t="str">
        <f t="shared" si="18"/>
        <v/>
      </c>
      <c r="V299" s="195" t="str">
        <f t="shared" si="19"/>
        <v/>
      </c>
      <c r="W299" s="195" t="s">
        <v>2479</v>
      </c>
      <c r="X299" s="195"/>
      <c r="Y299" s="71"/>
    </row>
    <row r="300" spans="1:25" x14ac:dyDescent="0.25">
      <c r="A300" s="155">
        <v>1189</v>
      </c>
      <c r="B300" s="210">
        <v>2.5</v>
      </c>
      <c r="C300" s="209">
        <v>1550</v>
      </c>
      <c r="D300" s="155" t="s">
        <v>3154</v>
      </c>
      <c r="E300" s="208" t="s">
        <v>2316</v>
      </c>
      <c r="F300" s="207" t="s">
        <v>3150</v>
      </c>
      <c r="G300" s="206" t="s">
        <v>2473</v>
      </c>
      <c r="H300" s="205"/>
      <c r="I300" s="204">
        <v>557.45000000000005</v>
      </c>
      <c r="J300" s="211">
        <v>0</v>
      </c>
      <c r="K300" s="202"/>
      <c r="L300" s="201">
        <v>0</v>
      </c>
      <c r="M300" s="201">
        <v>3</v>
      </c>
      <c r="N300" s="200"/>
      <c r="O300" s="199" t="str">
        <f t="shared" si="16"/>
        <v/>
      </c>
      <c r="P300" s="199" t="str">
        <f t="shared" si="17"/>
        <v/>
      </c>
      <c r="Q300" s="198" t="s">
        <v>3149</v>
      </c>
      <c r="R300" s="197" t="s">
        <v>16</v>
      </c>
      <c r="S300" s="195" t="s">
        <v>2572</v>
      </c>
      <c r="T300" s="196" t="s">
        <v>2465</v>
      </c>
      <c r="U300" s="195" t="str">
        <f t="shared" si="18"/>
        <v/>
      </c>
      <c r="V300" s="195" t="str">
        <f t="shared" si="19"/>
        <v/>
      </c>
      <c r="W300" s="195" t="s">
        <v>2472</v>
      </c>
      <c r="X300" s="195"/>
      <c r="Y300" s="71"/>
    </row>
    <row r="301" spans="1:25" x14ac:dyDescent="0.25">
      <c r="A301" s="155">
        <v>1190</v>
      </c>
      <c r="B301" s="210">
        <v>2.9</v>
      </c>
      <c r="C301" s="209">
        <v>2500</v>
      </c>
      <c r="D301" s="155" t="s">
        <v>3153</v>
      </c>
      <c r="E301" s="208" t="s">
        <v>2316</v>
      </c>
      <c r="F301" s="207" t="s">
        <v>3150</v>
      </c>
      <c r="G301" s="206" t="s">
        <v>2469</v>
      </c>
      <c r="H301" s="205"/>
      <c r="I301" s="204">
        <v>678.1</v>
      </c>
      <c r="J301" s="211">
        <v>0</v>
      </c>
      <c r="K301" s="202"/>
      <c r="L301" s="201">
        <v>0</v>
      </c>
      <c r="M301" s="201">
        <v>1</v>
      </c>
      <c r="N301" s="200"/>
      <c r="O301" s="199" t="str">
        <f t="shared" si="16"/>
        <v/>
      </c>
      <c r="P301" s="199" t="str">
        <f t="shared" si="17"/>
        <v/>
      </c>
      <c r="Q301" s="198" t="s">
        <v>3149</v>
      </c>
      <c r="R301" s="197" t="s">
        <v>16</v>
      </c>
      <c r="S301" s="195" t="s">
        <v>2572</v>
      </c>
      <c r="T301" s="196" t="s">
        <v>2465</v>
      </c>
      <c r="U301" s="195" t="str">
        <f t="shared" si="18"/>
        <v/>
      </c>
      <c r="V301" s="195" t="str">
        <f t="shared" si="19"/>
        <v/>
      </c>
      <c r="W301" s="195" t="s">
        <v>2464</v>
      </c>
      <c r="X301" s="195"/>
      <c r="Y301" s="71"/>
    </row>
    <row r="302" spans="1:25" x14ac:dyDescent="0.25">
      <c r="A302" s="155">
        <v>1192</v>
      </c>
      <c r="B302" s="210">
        <v>3.5</v>
      </c>
      <c r="C302" s="209">
        <v>3000</v>
      </c>
      <c r="D302" s="155" t="s">
        <v>3152</v>
      </c>
      <c r="E302" s="208" t="s">
        <v>2316</v>
      </c>
      <c r="F302" s="207" t="s">
        <v>3150</v>
      </c>
      <c r="G302" s="206" t="s">
        <v>2490</v>
      </c>
      <c r="H302" s="205"/>
      <c r="I302" s="204">
        <v>770</v>
      </c>
      <c r="J302" s="211">
        <v>0</v>
      </c>
      <c r="K302" s="202"/>
      <c r="L302" s="201">
        <v>0</v>
      </c>
      <c r="M302" s="201">
        <v>1</v>
      </c>
      <c r="N302" s="200"/>
      <c r="O302" s="199" t="str">
        <f t="shared" si="16"/>
        <v/>
      </c>
      <c r="P302" s="199" t="str">
        <f t="shared" si="17"/>
        <v/>
      </c>
      <c r="Q302" s="198" t="s">
        <v>3149</v>
      </c>
      <c r="R302" s="197" t="s">
        <v>16</v>
      </c>
      <c r="S302" s="195" t="s">
        <v>2572</v>
      </c>
      <c r="T302" s="196" t="s">
        <v>2465</v>
      </c>
      <c r="U302" s="195" t="str">
        <f t="shared" si="18"/>
        <v/>
      </c>
      <c r="V302" s="195" t="str">
        <f t="shared" si="19"/>
        <v/>
      </c>
      <c r="W302" s="195" t="s">
        <v>2488</v>
      </c>
      <c r="X302" s="195"/>
      <c r="Y302" s="71"/>
    </row>
    <row r="303" spans="1:25" x14ac:dyDescent="0.25">
      <c r="A303" s="155">
        <v>1193</v>
      </c>
      <c r="B303" s="210">
        <v>5</v>
      </c>
      <c r="C303" s="209">
        <v>3600</v>
      </c>
      <c r="D303" s="155" t="s">
        <v>3151</v>
      </c>
      <c r="E303" s="208" t="s">
        <v>2316</v>
      </c>
      <c r="F303" s="207" t="s">
        <v>3150</v>
      </c>
      <c r="G303" s="206" t="s">
        <v>2806</v>
      </c>
      <c r="H303" s="205"/>
      <c r="I303" s="204">
        <v>900.9</v>
      </c>
      <c r="J303" s="211">
        <v>0</v>
      </c>
      <c r="K303" s="202" t="s">
        <v>2800</v>
      </c>
      <c r="L303" s="201">
        <v>0</v>
      </c>
      <c r="M303" s="201">
        <v>1</v>
      </c>
      <c r="N303" s="200"/>
      <c r="O303" s="199" t="str">
        <f t="shared" si="16"/>
        <v/>
      </c>
      <c r="P303" s="199" t="str">
        <f t="shared" si="17"/>
        <v/>
      </c>
      <c r="Q303" s="198" t="s">
        <v>3149</v>
      </c>
      <c r="R303" s="197" t="s">
        <v>16</v>
      </c>
      <c r="S303" s="195" t="s">
        <v>2572</v>
      </c>
      <c r="T303" s="196" t="s">
        <v>2465</v>
      </c>
      <c r="U303" s="195" t="str">
        <f t="shared" si="18"/>
        <v/>
      </c>
      <c r="V303" s="195" t="str">
        <f t="shared" si="19"/>
        <v/>
      </c>
      <c r="W303" s="195" t="s">
        <v>2805</v>
      </c>
      <c r="X303" s="195"/>
      <c r="Y303" s="71"/>
    </row>
    <row r="304" spans="1:25" x14ac:dyDescent="0.25">
      <c r="A304" s="155">
        <v>1201</v>
      </c>
      <c r="B304" s="210">
        <v>0.53</v>
      </c>
      <c r="C304" s="209">
        <v>405</v>
      </c>
      <c r="D304" s="155" t="s">
        <v>3148</v>
      </c>
      <c r="E304" s="208" t="s">
        <v>1288</v>
      </c>
      <c r="F304" s="207" t="s">
        <v>3143</v>
      </c>
      <c r="G304" s="206" t="s">
        <v>2506</v>
      </c>
      <c r="H304" s="205" t="s">
        <v>2671</v>
      </c>
      <c r="I304" s="204">
        <v>224.3</v>
      </c>
      <c r="J304" s="203">
        <v>2</v>
      </c>
      <c r="K304" s="202"/>
      <c r="L304" s="201">
        <v>0</v>
      </c>
      <c r="M304" s="201">
        <v>10</v>
      </c>
      <c r="N304" s="200"/>
      <c r="O304" s="199" t="str">
        <f t="shared" si="16"/>
        <v/>
      </c>
      <c r="P304" s="199" t="str">
        <f t="shared" si="17"/>
        <v/>
      </c>
      <c r="Q304" s="198" t="s">
        <v>3142</v>
      </c>
      <c r="R304" s="197" t="s">
        <v>17</v>
      </c>
      <c r="S304" s="195" t="s">
        <v>2617</v>
      </c>
      <c r="T304" s="196" t="s">
        <v>2465</v>
      </c>
      <c r="U304" s="195" t="str">
        <f t="shared" si="18"/>
        <v/>
      </c>
      <c r="V304" s="195" t="str">
        <f t="shared" si="19"/>
        <v/>
      </c>
      <c r="W304" s="195" t="s">
        <v>2505</v>
      </c>
      <c r="X304" s="195"/>
      <c r="Y304" s="71"/>
    </row>
    <row r="305" spans="1:25" x14ac:dyDescent="0.25">
      <c r="A305" s="155">
        <v>1202</v>
      </c>
      <c r="B305" s="210">
        <v>0.53</v>
      </c>
      <c r="C305" s="209">
        <v>405</v>
      </c>
      <c r="D305" s="155" t="s">
        <v>3147</v>
      </c>
      <c r="E305" s="208" t="s">
        <v>1288</v>
      </c>
      <c r="F305" s="207" t="s">
        <v>3143</v>
      </c>
      <c r="G305" s="206" t="s">
        <v>2506</v>
      </c>
      <c r="H305" s="205"/>
      <c r="I305" s="204">
        <v>224.3</v>
      </c>
      <c r="J305" s="203">
        <v>2</v>
      </c>
      <c r="K305" s="202"/>
      <c r="L305" s="201">
        <v>0</v>
      </c>
      <c r="M305" s="201">
        <v>36</v>
      </c>
      <c r="N305" s="200"/>
      <c r="O305" s="199" t="str">
        <f t="shared" si="16"/>
        <v/>
      </c>
      <c r="P305" s="199" t="str">
        <f t="shared" si="17"/>
        <v/>
      </c>
      <c r="Q305" s="198" t="s">
        <v>2732</v>
      </c>
      <c r="R305" s="197" t="s">
        <v>17</v>
      </c>
      <c r="S305" s="195" t="s">
        <v>2617</v>
      </c>
      <c r="T305" s="196" t="s">
        <v>2465</v>
      </c>
      <c r="U305" s="195" t="str">
        <f t="shared" si="18"/>
        <v/>
      </c>
      <c r="V305" s="195" t="str">
        <f t="shared" si="19"/>
        <v/>
      </c>
      <c r="W305" s="195" t="s">
        <v>2505</v>
      </c>
      <c r="X305" s="195"/>
      <c r="Y305" s="71"/>
    </row>
    <row r="306" spans="1:25" x14ac:dyDescent="0.25">
      <c r="A306" s="155">
        <v>1203</v>
      </c>
      <c r="B306" s="210">
        <v>0.6</v>
      </c>
      <c r="C306" s="209">
        <v>515</v>
      </c>
      <c r="D306" s="155" t="s">
        <v>3146</v>
      </c>
      <c r="E306" s="208" t="s">
        <v>1288</v>
      </c>
      <c r="F306" s="207" t="s">
        <v>3143</v>
      </c>
      <c r="G306" s="206" t="s">
        <v>2486</v>
      </c>
      <c r="H306" s="205" t="s">
        <v>2671</v>
      </c>
      <c r="I306" s="204">
        <v>244</v>
      </c>
      <c r="J306" s="203">
        <v>2</v>
      </c>
      <c r="K306" s="202"/>
      <c r="L306" s="201">
        <v>0</v>
      </c>
      <c r="M306" s="201">
        <v>10</v>
      </c>
      <c r="N306" s="200"/>
      <c r="O306" s="199" t="str">
        <f t="shared" si="16"/>
        <v/>
      </c>
      <c r="P306" s="199" t="str">
        <f t="shared" si="17"/>
        <v/>
      </c>
      <c r="Q306" s="198" t="s">
        <v>3142</v>
      </c>
      <c r="R306" s="197" t="s">
        <v>17</v>
      </c>
      <c r="S306" s="195" t="s">
        <v>2617</v>
      </c>
      <c r="T306" s="196" t="s">
        <v>2465</v>
      </c>
      <c r="U306" s="195" t="str">
        <f t="shared" si="18"/>
        <v/>
      </c>
      <c r="V306" s="195" t="str">
        <f t="shared" si="19"/>
        <v/>
      </c>
      <c r="W306" s="195" t="s">
        <v>2485</v>
      </c>
      <c r="X306" s="195"/>
      <c r="Y306" s="71"/>
    </row>
    <row r="307" spans="1:25" x14ac:dyDescent="0.25">
      <c r="A307" s="155">
        <v>1204</v>
      </c>
      <c r="B307" s="210">
        <v>0.6</v>
      </c>
      <c r="C307" s="209">
        <v>515</v>
      </c>
      <c r="D307" s="155" t="s">
        <v>3145</v>
      </c>
      <c r="E307" s="208" t="s">
        <v>1288</v>
      </c>
      <c r="F307" s="207" t="s">
        <v>3143</v>
      </c>
      <c r="G307" s="206" t="s">
        <v>2486</v>
      </c>
      <c r="H307" s="205"/>
      <c r="I307" s="204">
        <v>244</v>
      </c>
      <c r="J307" s="203">
        <v>2</v>
      </c>
      <c r="K307" s="202"/>
      <c r="L307" s="201">
        <v>0</v>
      </c>
      <c r="M307" s="201">
        <v>3</v>
      </c>
      <c r="N307" s="200"/>
      <c r="O307" s="199" t="str">
        <f t="shared" si="16"/>
        <v/>
      </c>
      <c r="P307" s="199" t="str">
        <f t="shared" si="17"/>
        <v/>
      </c>
      <c r="Q307" s="198" t="s">
        <v>2732</v>
      </c>
      <c r="R307" s="197" t="s">
        <v>17</v>
      </c>
      <c r="S307" s="195" t="s">
        <v>2617</v>
      </c>
      <c r="T307" s="196" t="s">
        <v>2465</v>
      </c>
      <c r="U307" s="195" t="str">
        <f t="shared" si="18"/>
        <v/>
      </c>
      <c r="V307" s="195" t="str">
        <f t="shared" si="19"/>
        <v/>
      </c>
      <c r="W307" s="195" t="s">
        <v>2485</v>
      </c>
      <c r="X307" s="195"/>
      <c r="Y307" s="71"/>
    </row>
    <row r="308" spans="1:25" x14ac:dyDescent="0.25">
      <c r="A308" s="155">
        <v>1205</v>
      </c>
      <c r="B308" s="210">
        <v>0.9</v>
      </c>
      <c r="C308" s="209">
        <v>715</v>
      </c>
      <c r="D308" s="155" t="s">
        <v>3144</v>
      </c>
      <c r="E308" s="208" t="s">
        <v>1288</v>
      </c>
      <c r="F308" s="207" t="s">
        <v>3143</v>
      </c>
      <c r="G308" s="206" t="s">
        <v>2483</v>
      </c>
      <c r="H308" s="205" t="s">
        <v>2671</v>
      </c>
      <c r="I308" s="204">
        <v>299</v>
      </c>
      <c r="J308" s="203">
        <v>2</v>
      </c>
      <c r="K308" s="202"/>
      <c r="L308" s="201">
        <v>0</v>
      </c>
      <c r="M308" s="201">
        <v>1</v>
      </c>
      <c r="N308" s="200"/>
      <c r="O308" s="199" t="str">
        <f t="shared" si="16"/>
        <v/>
      </c>
      <c r="P308" s="199" t="str">
        <f t="shared" si="17"/>
        <v/>
      </c>
      <c r="Q308" s="198" t="s">
        <v>3142</v>
      </c>
      <c r="R308" s="197" t="s">
        <v>17</v>
      </c>
      <c r="S308" s="195" t="s">
        <v>2617</v>
      </c>
      <c r="T308" s="196" t="s">
        <v>2465</v>
      </c>
      <c r="U308" s="195" t="str">
        <f t="shared" si="18"/>
        <v/>
      </c>
      <c r="V308" s="195" t="str">
        <f t="shared" si="19"/>
        <v/>
      </c>
      <c r="W308" s="195" t="s">
        <v>2482</v>
      </c>
      <c r="X308" s="195"/>
      <c r="Y308" s="71"/>
    </row>
    <row r="309" spans="1:25" x14ac:dyDescent="0.25">
      <c r="A309" s="155">
        <v>1208</v>
      </c>
      <c r="B309" s="210">
        <v>0.53</v>
      </c>
      <c r="C309" s="209">
        <v>405</v>
      </c>
      <c r="D309" s="155" t="s">
        <v>3141</v>
      </c>
      <c r="E309" s="208" t="s">
        <v>3140</v>
      </c>
      <c r="F309" s="207" t="s">
        <v>3139</v>
      </c>
      <c r="G309" s="206" t="s">
        <v>2506</v>
      </c>
      <c r="H309" s="205" t="s">
        <v>2671</v>
      </c>
      <c r="I309" s="204">
        <v>228.8</v>
      </c>
      <c r="J309" s="211">
        <v>0</v>
      </c>
      <c r="K309" s="202"/>
      <c r="L309" s="201">
        <v>0</v>
      </c>
      <c r="M309" s="201">
        <v>33</v>
      </c>
      <c r="N309" s="200"/>
      <c r="O309" s="199" t="str">
        <f t="shared" si="16"/>
        <v/>
      </c>
      <c r="P309" s="199" t="str">
        <f t="shared" si="17"/>
        <v/>
      </c>
      <c r="Q309" s="198" t="s">
        <v>2737</v>
      </c>
      <c r="R309" s="197" t="s">
        <v>16</v>
      </c>
      <c r="S309" s="195" t="s">
        <v>2669</v>
      </c>
      <c r="T309" s="196" t="s">
        <v>2465</v>
      </c>
      <c r="U309" s="195" t="str">
        <f t="shared" si="18"/>
        <v/>
      </c>
      <c r="V309" s="195" t="str">
        <f t="shared" si="19"/>
        <v/>
      </c>
      <c r="W309" s="195" t="s">
        <v>2505</v>
      </c>
      <c r="X309" s="195"/>
      <c r="Y309" s="71"/>
    </row>
    <row r="310" spans="1:25" x14ac:dyDescent="0.25">
      <c r="A310" s="155">
        <v>1218</v>
      </c>
      <c r="B310" s="210">
        <v>0.9</v>
      </c>
      <c r="C310" s="209">
        <v>715</v>
      </c>
      <c r="D310" s="155" t="s">
        <v>3138</v>
      </c>
      <c r="E310" s="208" t="s">
        <v>3135</v>
      </c>
      <c r="F310" s="207" t="s">
        <v>3134</v>
      </c>
      <c r="G310" s="206" t="s">
        <v>2483</v>
      </c>
      <c r="H310" s="205" t="s">
        <v>2671</v>
      </c>
      <c r="I310" s="204">
        <v>325.25</v>
      </c>
      <c r="J310" s="211">
        <v>0</v>
      </c>
      <c r="K310" s="202"/>
      <c r="L310" s="201">
        <v>0</v>
      </c>
      <c r="M310" s="201">
        <v>6</v>
      </c>
      <c r="N310" s="200"/>
      <c r="O310" s="199" t="str">
        <f t="shared" si="16"/>
        <v/>
      </c>
      <c r="P310" s="199" t="str">
        <f t="shared" si="17"/>
        <v/>
      </c>
      <c r="Q310" s="198" t="s">
        <v>2737</v>
      </c>
      <c r="R310" s="197" t="s">
        <v>16</v>
      </c>
      <c r="S310" s="195" t="s">
        <v>2669</v>
      </c>
      <c r="T310" s="196" t="s">
        <v>2465</v>
      </c>
      <c r="U310" s="195" t="str">
        <f t="shared" si="18"/>
        <v/>
      </c>
      <c r="V310" s="195" t="str">
        <f t="shared" si="19"/>
        <v/>
      </c>
      <c r="W310" s="195" t="s">
        <v>2482</v>
      </c>
      <c r="X310" s="195"/>
      <c r="Y310" s="71"/>
    </row>
    <row r="311" spans="1:25" x14ac:dyDescent="0.25">
      <c r="A311" s="155">
        <v>1219</v>
      </c>
      <c r="B311" s="210">
        <v>1.25</v>
      </c>
      <c r="C311" s="209">
        <v>1050</v>
      </c>
      <c r="D311" s="155" t="s">
        <v>3137</v>
      </c>
      <c r="E311" s="208" t="s">
        <v>3135</v>
      </c>
      <c r="F311" s="207" t="s">
        <v>3134</v>
      </c>
      <c r="G311" s="206" t="s">
        <v>2480</v>
      </c>
      <c r="H311" s="205" t="s">
        <v>2671</v>
      </c>
      <c r="I311" s="204">
        <v>397.3</v>
      </c>
      <c r="J311" s="211">
        <v>0</v>
      </c>
      <c r="K311" s="202"/>
      <c r="L311" s="201">
        <v>0</v>
      </c>
      <c r="M311" s="201">
        <v>1</v>
      </c>
      <c r="N311" s="200"/>
      <c r="O311" s="199" t="str">
        <f t="shared" si="16"/>
        <v/>
      </c>
      <c r="P311" s="199" t="str">
        <f t="shared" si="17"/>
        <v/>
      </c>
      <c r="Q311" s="198" t="s">
        <v>2737</v>
      </c>
      <c r="R311" s="197" t="s">
        <v>16</v>
      </c>
      <c r="S311" s="195" t="s">
        <v>2669</v>
      </c>
      <c r="T311" s="196" t="s">
        <v>2465</v>
      </c>
      <c r="U311" s="195" t="str">
        <f t="shared" si="18"/>
        <v/>
      </c>
      <c r="V311" s="195" t="str">
        <f t="shared" si="19"/>
        <v/>
      </c>
      <c r="W311" s="195" t="s">
        <v>2479</v>
      </c>
      <c r="X311" s="195"/>
      <c r="Y311" s="71"/>
    </row>
    <row r="312" spans="1:25" x14ac:dyDescent="0.25">
      <c r="A312" s="155">
        <v>1220</v>
      </c>
      <c r="B312" s="210">
        <v>2.5</v>
      </c>
      <c r="C312" s="209">
        <v>1550</v>
      </c>
      <c r="D312" s="155" t="s">
        <v>3136</v>
      </c>
      <c r="E312" s="208" t="s">
        <v>3135</v>
      </c>
      <c r="F312" s="207" t="s">
        <v>3134</v>
      </c>
      <c r="G312" s="206" t="s">
        <v>2473</v>
      </c>
      <c r="H312" s="205" t="s">
        <v>2671</v>
      </c>
      <c r="I312" s="204">
        <v>481.55</v>
      </c>
      <c r="J312" s="211">
        <v>0</v>
      </c>
      <c r="K312" s="202" t="s">
        <v>2468</v>
      </c>
      <c r="L312" s="201">
        <v>0</v>
      </c>
      <c r="M312" s="201">
        <v>1</v>
      </c>
      <c r="N312" s="200"/>
      <c r="O312" s="199" t="str">
        <f t="shared" si="16"/>
        <v/>
      </c>
      <c r="P312" s="199" t="str">
        <f t="shared" si="17"/>
        <v/>
      </c>
      <c r="Q312" s="198" t="s">
        <v>2737</v>
      </c>
      <c r="R312" s="197" t="s">
        <v>16</v>
      </c>
      <c r="S312" s="195" t="s">
        <v>2669</v>
      </c>
      <c r="T312" s="196" t="s">
        <v>2465</v>
      </c>
      <c r="U312" s="195" t="str">
        <f t="shared" si="18"/>
        <v/>
      </c>
      <c r="V312" s="195" t="str">
        <f t="shared" si="19"/>
        <v/>
      </c>
      <c r="W312" s="195" t="s">
        <v>2472</v>
      </c>
      <c r="X312" s="195"/>
      <c r="Y312" s="71"/>
    </row>
    <row r="313" spans="1:25" x14ac:dyDescent="0.25">
      <c r="A313" s="155">
        <v>1225</v>
      </c>
      <c r="B313" s="210">
        <v>0.6</v>
      </c>
      <c r="C313" s="209">
        <v>515</v>
      </c>
      <c r="D313" s="155" t="s">
        <v>3133</v>
      </c>
      <c r="E313" s="208" t="s">
        <v>3129</v>
      </c>
      <c r="F313" s="207" t="s">
        <v>3128</v>
      </c>
      <c r="G313" s="206" t="s">
        <v>2486</v>
      </c>
      <c r="H313" s="205"/>
      <c r="I313" s="204">
        <v>280.75</v>
      </c>
      <c r="J313" s="203">
        <v>1.75</v>
      </c>
      <c r="K313" s="202"/>
      <c r="L313" s="201">
        <v>0</v>
      </c>
      <c r="M313" s="201">
        <v>63</v>
      </c>
      <c r="N313" s="200"/>
      <c r="O313" s="199" t="str">
        <f t="shared" si="16"/>
        <v/>
      </c>
      <c r="P313" s="199" t="str">
        <f t="shared" si="17"/>
        <v/>
      </c>
      <c r="Q313" s="198" t="s">
        <v>3127</v>
      </c>
      <c r="R313" s="197" t="s">
        <v>24</v>
      </c>
      <c r="S313" s="195" t="s">
        <v>2497</v>
      </c>
      <c r="T313" s="196" t="s">
        <v>2465</v>
      </c>
      <c r="U313" s="195" t="str">
        <f t="shared" si="18"/>
        <v/>
      </c>
      <c r="V313" s="195" t="str">
        <f t="shared" si="19"/>
        <v/>
      </c>
      <c r="W313" s="195" t="s">
        <v>2485</v>
      </c>
      <c r="X313" s="195"/>
      <c r="Y313" s="71"/>
    </row>
    <row r="314" spans="1:25" x14ac:dyDescent="0.25">
      <c r="A314" s="155">
        <v>1226</v>
      </c>
      <c r="B314" s="210">
        <v>0.9</v>
      </c>
      <c r="C314" s="209">
        <v>715</v>
      </c>
      <c r="D314" s="155" t="s">
        <v>3132</v>
      </c>
      <c r="E314" s="208" t="s">
        <v>3129</v>
      </c>
      <c r="F314" s="207" t="s">
        <v>3128</v>
      </c>
      <c r="G314" s="206" t="s">
        <v>2483</v>
      </c>
      <c r="H314" s="205"/>
      <c r="I314" s="204">
        <v>344.65</v>
      </c>
      <c r="J314" s="203">
        <v>1.75</v>
      </c>
      <c r="K314" s="202"/>
      <c r="L314" s="201">
        <v>0</v>
      </c>
      <c r="M314" s="201">
        <v>17</v>
      </c>
      <c r="N314" s="200"/>
      <c r="O314" s="199" t="str">
        <f t="shared" si="16"/>
        <v/>
      </c>
      <c r="P314" s="199" t="str">
        <f t="shared" si="17"/>
        <v/>
      </c>
      <c r="Q314" s="198" t="s">
        <v>3127</v>
      </c>
      <c r="R314" s="197" t="s">
        <v>24</v>
      </c>
      <c r="S314" s="195" t="s">
        <v>2497</v>
      </c>
      <c r="T314" s="196" t="s">
        <v>2465</v>
      </c>
      <c r="U314" s="195" t="str">
        <f t="shared" si="18"/>
        <v/>
      </c>
      <c r="V314" s="195" t="str">
        <f t="shared" si="19"/>
        <v/>
      </c>
      <c r="W314" s="195" t="s">
        <v>2482</v>
      </c>
      <c r="X314" s="195"/>
      <c r="Y314" s="71"/>
    </row>
    <row r="315" spans="1:25" x14ac:dyDescent="0.25">
      <c r="A315" s="155">
        <v>1227</v>
      </c>
      <c r="B315" s="210">
        <v>1.25</v>
      </c>
      <c r="C315" s="209">
        <v>1050</v>
      </c>
      <c r="D315" s="155" t="s">
        <v>3131</v>
      </c>
      <c r="E315" s="208" t="s">
        <v>3129</v>
      </c>
      <c r="F315" s="207" t="s">
        <v>3128</v>
      </c>
      <c r="G315" s="206" t="s">
        <v>2480</v>
      </c>
      <c r="H315" s="205"/>
      <c r="I315" s="204">
        <v>409.5</v>
      </c>
      <c r="J315" s="203">
        <v>1.75</v>
      </c>
      <c r="K315" s="202"/>
      <c r="L315" s="201">
        <v>0</v>
      </c>
      <c r="M315" s="201">
        <v>2</v>
      </c>
      <c r="N315" s="200"/>
      <c r="O315" s="199" t="str">
        <f t="shared" si="16"/>
        <v/>
      </c>
      <c r="P315" s="199" t="str">
        <f t="shared" si="17"/>
        <v/>
      </c>
      <c r="Q315" s="198" t="s">
        <v>3127</v>
      </c>
      <c r="R315" s="197" t="s">
        <v>24</v>
      </c>
      <c r="S315" s="195" t="s">
        <v>2497</v>
      </c>
      <c r="T315" s="196" t="s">
        <v>2465</v>
      </c>
      <c r="U315" s="195" t="str">
        <f t="shared" si="18"/>
        <v/>
      </c>
      <c r="V315" s="195" t="str">
        <f t="shared" si="19"/>
        <v/>
      </c>
      <c r="W315" s="195" t="s">
        <v>2479</v>
      </c>
      <c r="X315" s="195"/>
      <c r="Y315" s="71"/>
    </row>
    <row r="316" spans="1:25" x14ac:dyDescent="0.25">
      <c r="A316" s="155">
        <v>1230</v>
      </c>
      <c r="B316" s="210">
        <v>3</v>
      </c>
      <c r="C316" s="209">
        <v>2700</v>
      </c>
      <c r="D316" s="155" t="s">
        <v>3130</v>
      </c>
      <c r="E316" s="208" t="s">
        <v>3129</v>
      </c>
      <c r="F316" s="207" t="s">
        <v>3128</v>
      </c>
      <c r="G316" s="206" t="s">
        <v>2493</v>
      </c>
      <c r="H316" s="205"/>
      <c r="I316" s="204">
        <v>691.6</v>
      </c>
      <c r="J316" s="203">
        <v>1.75</v>
      </c>
      <c r="K316" s="202" t="s">
        <v>2468</v>
      </c>
      <c r="L316" s="201">
        <v>0</v>
      </c>
      <c r="M316" s="201">
        <v>1</v>
      </c>
      <c r="N316" s="200"/>
      <c r="O316" s="199" t="str">
        <f t="shared" si="16"/>
        <v/>
      </c>
      <c r="P316" s="199" t="str">
        <f t="shared" si="17"/>
        <v/>
      </c>
      <c r="Q316" s="198" t="s">
        <v>3127</v>
      </c>
      <c r="R316" s="197" t="s">
        <v>24</v>
      </c>
      <c r="S316" s="195" t="s">
        <v>2497</v>
      </c>
      <c r="T316" s="196" t="s">
        <v>2465</v>
      </c>
      <c r="U316" s="195" t="str">
        <f t="shared" si="18"/>
        <v/>
      </c>
      <c r="V316" s="195" t="str">
        <f t="shared" si="19"/>
        <v/>
      </c>
      <c r="W316" s="195" t="s">
        <v>2488</v>
      </c>
      <c r="X316" s="195"/>
      <c r="Y316" s="71"/>
    </row>
    <row r="317" spans="1:25" x14ac:dyDescent="0.25">
      <c r="A317" s="155">
        <v>1237</v>
      </c>
      <c r="B317" s="210">
        <v>0.9</v>
      </c>
      <c r="C317" s="209">
        <v>715</v>
      </c>
      <c r="D317" s="155" t="s">
        <v>3126</v>
      </c>
      <c r="E317" s="208" t="s">
        <v>3125</v>
      </c>
      <c r="F317" s="207" t="s">
        <v>3124</v>
      </c>
      <c r="G317" s="206" t="s">
        <v>2483</v>
      </c>
      <c r="H317" s="205"/>
      <c r="I317" s="204">
        <v>327.8</v>
      </c>
      <c r="J317" s="203">
        <v>1.5</v>
      </c>
      <c r="K317" s="202"/>
      <c r="L317" s="201">
        <v>0</v>
      </c>
      <c r="M317" s="201">
        <v>3</v>
      </c>
      <c r="N317" s="200"/>
      <c r="O317" s="199" t="str">
        <f t="shared" si="16"/>
        <v/>
      </c>
      <c r="P317" s="199" t="str">
        <f t="shared" si="17"/>
        <v/>
      </c>
      <c r="Q317" s="198" t="s">
        <v>2508</v>
      </c>
      <c r="R317" s="197" t="s">
        <v>19</v>
      </c>
      <c r="S317" s="195" t="s">
        <v>2466</v>
      </c>
      <c r="T317" s="196" t="s">
        <v>2465</v>
      </c>
      <c r="U317" s="195" t="str">
        <f t="shared" si="18"/>
        <v/>
      </c>
      <c r="V317" s="195" t="str">
        <f t="shared" si="19"/>
        <v/>
      </c>
      <c r="W317" s="195" t="s">
        <v>2482</v>
      </c>
      <c r="X317" s="195"/>
      <c r="Y317" s="71"/>
    </row>
    <row r="318" spans="1:25" x14ac:dyDescent="0.25">
      <c r="A318" s="155">
        <v>1244</v>
      </c>
      <c r="B318" s="210">
        <v>0.6</v>
      </c>
      <c r="C318" s="209">
        <v>515</v>
      </c>
      <c r="D318" s="155" t="s">
        <v>3123</v>
      </c>
      <c r="E318" s="208" t="s">
        <v>3122</v>
      </c>
      <c r="F318" s="207" t="s">
        <v>3121</v>
      </c>
      <c r="G318" s="206" t="s">
        <v>2486</v>
      </c>
      <c r="H318" s="205"/>
      <c r="I318" s="204">
        <v>264</v>
      </c>
      <c r="J318" s="211">
        <v>0</v>
      </c>
      <c r="K318" s="202"/>
      <c r="L318" s="201">
        <v>0</v>
      </c>
      <c r="M318" s="201">
        <v>9</v>
      </c>
      <c r="N318" s="200"/>
      <c r="O318" s="199" t="str">
        <f t="shared" si="16"/>
        <v/>
      </c>
      <c r="P318" s="199" t="str">
        <f t="shared" si="17"/>
        <v/>
      </c>
      <c r="Q318" s="198" t="s">
        <v>2508</v>
      </c>
      <c r="R318" s="197" t="s">
        <v>16</v>
      </c>
      <c r="S318" s="195" t="s">
        <v>2572</v>
      </c>
      <c r="T318" s="196" t="s">
        <v>2465</v>
      </c>
      <c r="U318" s="195" t="str">
        <f t="shared" si="18"/>
        <v/>
      </c>
      <c r="V318" s="195" t="str">
        <f t="shared" si="19"/>
        <v/>
      </c>
      <c r="W318" s="195" t="s">
        <v>2485</v>
      </c>
      <c r="X318" s="195"/>
      <c r="Y318" s="71"/>
    </row>
    <row r="319" spans="1:25" x14ac:dyDescent="0.25">
      <c r="A319" s="155">
        <v>1251</v>
      </c>
      <c r="B319" s="210">
        <v>0.53</v>
      </c>
      <c r="C319" s="209">
        <v>405</v>
      </c>
      <c r="D319" s="155" t="s">
        <v>3120</v>
      </c>
      <c r="E319" s="208" t="s">
        <v>3118</v>
      </c>
      <c r="F319" s="207" t="s">
        <v>3117</v>
      </c>
      <c r="G319" s="206" t="s">
        <v>2506</v>
      </c>
      <c r="H319" s="205"/>
      <c r="I319" s="204">
        <v>218</v>
      </c>
      <c r="J319" s="211">
        <v>0</v>
      </c>
      <c r="K319" s="202"/>
      <c r="L319" s="201">
        <v>0</v>
      </c>
      <c r="M319" s="201">
        <v>27</v>
      </c>
      <c r="N319" s="200"/>
      <c r="O319" s="199" t="str">
        <f t="shared" si="16"/>
        <v/>
      </c>
      <c r="P319" s="199" t="str">
        <f t="shared" si="17"/>
        <v/>
      </c>
      <c r="Q319" s="198" t="s">
        <v>2732</v>
      </c>
      <c r="R319" s="197" t="s">
        <v>16</v>
      </c>
      <c r="S319" s="195" t="s">
        <v>2572</v>
      </c>
      <c r="T319" s="196" t="s">
        <v>2465</v>
      </c>
      <c r="U319" s="195" t="str">
        <f t="shared" si="18"/>
        <v/>
      </c>
      <c r="V319" s="195" t="str">
        <f t="shared" si="19"/>
        <v/>
      </c>
      <c r="W319" s="195" t="s">
        <v>2505</v>
      </c>
      <c r="X319" s="195"/>
      <c r="Y319" s="71"/>
    </row>
    <row r="320" spans="1:25" x14ac:dyDescent="0.25">
      <c r="A320" s="155">
        <v>1252</v>
      </c>
      <c r="B320" s="210">
        <v>0.6</v>
      </c>
      <c r="C320" s="209">
        <v>515</v>
      </c>
      <c r="D320" s="155" t="s">
        <v>3119</v>
      </c>
      <c r="E320" s="208" t="s">
        <v>3118</v>
      </c>
      <c r="F320" s="207" t="s">
        <v>3117</v>
      </c>
      <c r="G320" s="206" t="s">
        <v>2486</v>
      </c>
      <c r="H320" s="205"/>
      <c r="I320" s="204">
        <v>264</v>
      </c>
      <c r="J320" s="211">
        <v>0</v>
      </c>
      <c r="K320" s="202"/>
      <c r="L320" s="201">
        <v>0</v>
      </c>
      <c r="M320" s="201">
        <v>1</v>
      </c>
      <c r="N320" s="200"/>
      <c r="O320" s="199" t="str">
        <f t="shared" si="16"/>
        <v/>
      </c>
      <c r="P320" s="199" t="str">
        <f t="shared" si="17"/>
        <v/>
      </c>
      <c r="Q320" s="198" t="s">
        <v>2732</v>
      </c>
      <c r="R320" s="197" t="s">
        <v>16</v>
      </c>
      <c r="S320" s="195" t="s">
        <v>2572</v>
      </c>
      <c r="T320" s="196" t="s">
        <v>2465</v>
      </c>
      <c r="U320" s="195" t="str">
        <f t="shared" si="18"/>
        <v/>
      </c>
      <c r="V320" s="195" t="str">
        <f t="shared" si="19"/>
        <v/>
      </c>
      <c r="W320" s="195" t="s">
        <v>2485</v>
      </c>
      <c r="X320" s="195"/>
      <c r="Y320" s="71"/>
    </row>
    <row r="321" spans="1:25" x14ac:dyDescent="0.25">
      <c r="A321" s="155">
        <v>1268</v>
      </c>
      <c r="B321" s="210">
        <v>0.53</v>
      </c>
      <c r="C321" s="209">
        <v>405</v>
      </c>
      <c r="D321" s="155" t="s">
        <v>3116</v>
      </c>
      <c r="E321" s="208" t="s">
        <v>344</v>
      </c>
      <c r="F321" s="207" t="s">
        <v>3114</v>
      </c>
      <c r="G321" s="206" t="s">
        <v>2506</v>
      </c>
      <c r="H321" s="205"/>
      <c r="I321" s="204">
        <v>276.55</v>
      </c>
      <c r="J321" s="211">
        <v>0</v>
      </c>
      <c r="K321" s="202"/>
      <c r="L321" s="201">
        <v>0</v>
      </c>
      <c r="M321" s="201">
        <v>45</v>
      </c>
      <c r="N321" s="200"/>
      <c r="O321" s="199" t="str">
        <f t="shared" si="16"/>
        <v/>
      </c>
      <c r="P321" s="199" t="str">
        <f t="shared" si="17"/>
        <v/>
      </c>
      <c r="Q321" s="198" t="s">
        <v>2709</v>
      </c>
      <c r="R321" s="197" t="s">
        <v>189</v>
      </c>
      <c r="S321" s="195" t="s">
        <v>2617</v>
      </c>
      <c r="T321" s="196" t="s">
        <v>3110</v>
      </c>
      <c r="U321" s="195" t="str">
        <f t="shared" si="18"/>
        <v/>
      </c>
      <c r="V321" s="195" t="str">
        <f t="shared" si="19"/>
        <v/>
      </c>
      <c r="W321" s="195" t="s">
        <v>2505</v>
      </c>
      <c r="X321" s="195"/>
      <c r="Y321" s="71"/>
    </row>
    <row r="322" spans="1:25" x14ac:dyDescent="0.25">
      <c r="A322" s="155">
        <v>1269</v>
      </c>
      <c r="B322" s="210">
        <v>0.6</v>
      </c>
      <c r="C322" s="209">
        <v>515</v>
      </c>
      <c r="D322" s="155" t="s">
        <v>3115</v>
      </c>
      <c r="E322" s="208" t="s">
        <v>344</v>
      </c>
      <c r="F322" s="207" t="s">
        <v>3114</v>
      </c>
      <c r="G322" s="206" t="s">
        <v>2486</v>
      </c>
      <c r="H322" s="205"/>
      <c r="I322" s="204">
        <v>317.35000000000002</v>
      </c>
      <c r="J322" s="211">
        <v>0</v>
      </c>
      <c r="K322" s="202"/>
      <c r="L322" s="201">
        <v>0</v>
      </c>
      <c r="M322" s="201">
        <v>12</v>
      </c>
      <c r="N322" s="200"/>
      <c r="O322" s="199" t="str">
        <f t="shared" si="16"/>
        <v/>
      </c>
      <c r="P322" s="199" t="str">
        <f t="shared" si="17"/>
        <v/>
      </c>
      <c r="Q322" s="198" t="s">
        <v>2709</v>
      </c>
      <c r="R322" s="197" t="s">
        <v>189</v>
      </c>
      <c r="S322" s="195" t="s">
        <v>2617</v>
      </c>
      <c r="T322" s="196" t="s">
        <v>3110</v>
      </c>
      <c r="U322" s="195" t="str">
        <f t="shared" si="18"/>
        <v/>
      </c>
      <c r="V322" s="195" t="str">
        <f t="shared" si="19"/>
        <v/>
      </c>
      <c r="W322" s="195" t="s">
        <v>2485</v>
      </c>
      <c r="X322" s="195"/>
      <c r="Y322" s="71"/>
    </row>
    <row r="323" spans="1:25" x14ac:dyDescent="0.25">
      <c r="A323" s="155">
        <v>1275</v>
      </c>
      <c r="B323" s="210">
        <v>0.53</v>
      </c>
      <c r="C323" s="209">
        <v>405</v>
      </c>
      <c r="D323" s="155" t="s">
        <v>3113</v>
      </c>
      <c r="E323" s="208" t="s">
        <v>338</v>
      </c>
      <c r="F323" s="207" t="s">
        <v>3111</v>
      </c>
      <c r="G323" s="206" t="s">
        <v>2506</v>
      </c>
      <c r="H323" s="205"/>
      <c r="I323" s="204">
        <v>227</v>
      </c>
      <c r="J323" s="211">
        <v>0</v>
      </c>
      <c r="K323" s="202"/>
      <c r="L323" s="201">
        <v>0</v>
      </c>
      <c r="M323" s="201">
        <v>7</v>
      </c>
      <c r="N323" s="200"/>
      <c r="O323" s="199" t="str">
        <f t="shared" si="16"/>
        <v/>
      </c>
      <c r="P323" s="199" t="str">
        <f t="shared" si="17"/>
        <v/>
      </c>
      <c r="Q323" s="198" t="s">
        <v>2709</v>
      </c>
      <c r="R323" s="197" t="s">
        <v>17</v>
      </c>
      <c r="S323" s="195" t="s">
        <v>2617</v>
      </c>
      <c r="T323" s="196" t="s">
        <v>3110</v>
      </c>
      <c r="U323" s="195" t="str">
        <f t="shared" si="18"/>
        <v/>
      </c>
      <c r="V323" s="195" t="str">
        <f t="shared" si="19"/>
        <v/>
      </c>
      <c r="W323" s="195" t="s">
        <v>2505</v>
      </c>
      <c r="X323" s="195"/>
      <c r="Y323" s="71"/>
    </row>
    <row r="324" spans="1:25" x14ac:dyDescent="0.25">
      <c r="A324" s="155">
        <v>1276</v>
      </c>
      <c r="B324" s="210">
        <v>0.6</v>
      </c>
      <c r="C324" s="209">
        <v>515</v>
      </c>
      <c r="D324" s="155" t="s">
        <v>3112</v>
      </c>
      <c r="E324" s="208" t="s">
        <v>338</v>
      </c>
      <c r="F324" s="207" t="s">
        <v>3111</v>
      </c>
      <c r="G324" s="206" t="s">
        <v>2486</v>
      </c>
      <c r="H324" s="205"/>
      <c r="I324" s="204">
        <v>332.15</v>
      </c>
      <c r="J324" s="211">
        <v>0</v>
      </c>
      <c r="K324" s="202"/>
      <c r="L324" s="201">
        <v>0</v>
      </c>
      <c r="M324" s="201">
        <v>3</v>
      </c>
      <c r="N324" s="200"/>
      <c r="O324" s="199" t="str">
        <f t="shared" si="16"/>
        <v/>
      </c>
      <c r="P324" s="199" t="str">
        <f t="shared" si="17"/>
        <v/>
      </c>
      <c r="Q324" s="198" t="s">
        <v>2709</v>
      </c>
      <c r="R324" s="197" t="s">
        <v>17</v>
      </c>
      <c r="S324" s="195" t="s">
        <v>2617</v>
      </c>
      <c r="T324" s="196" t="s">
        <v>3110</v>
      </c>
      <c r="U324" s="195" t="str">
        <f t="shared" si="18"/>
        <v/>
      </c>
      <c r="V324" s="195" t="str">
        <f t="shared" si="19"/>
        <v/>
      </c>
      <c r="W324" s="195" t="s">
        <v>2485</v>
      </c>
      <c r="X324" s="195"/>
      <c r="Y324" s="71"/>
    </row>
    <row r="325" spans="1:25" x14ac:dyDescent="0.25">
      <c r="A325" s="155">
        <v>1293</v>
      </c>
      <c r="B325" s="210">
        <v>0.55000000000000004</v>
      </c>
      <c r="C325" s="209">
        <v>405</v>
      </c>
      <c r="D325" s="155" t="s">
        <v>3109</v>
      </c>
      <c r="E325" s="208" t="s">
        <v>3108</v>
      </c>
      <c r="F325" s="207" t="s">
        <v>3107</v>
      </c>
      <c r="G325" s="206" t="s">
        <v>2475</v>
      </c>
      <c r="H325" s="205" t="s">
        <v>2690</v>
      </c>
      <c r="I325" s="204">
        <v>232.5</v>
      </c>
      <c r="J325" s="203">
        <v>2</v>
      </c>
      <c r="K325" s="202"/>
      <c r="L325" s="201">
        <v>0</v>
      </c>
      <c r="M325" s="201">
        <v>6</v>
      </c>
      <c r="N325" s="200"/>
      <c r="O325" s="199" t="str">
        <f t="shared" si="16"/>
        <v/>
      </c>
      <c r="P325" s="199" t="str">
        <f t="shared" si="17"/>
        <v/>
      </c>
      <c r="Q325" s="198" t="s">
        <v>2737</v>
      </c>
      <c r="R325" s="197" t="s">
        <v>19</v>
      </c>
      <c r="S325" s="195" t="s">
        <v>2572</v>
      </c>
      <c r="T325" s="196" t="s">
        <v>2465</v>
      </c>
      <c r="U325" s="195" t="str">
        <f t="shared" si="18"/>
        <v/>
      </c>
      <c r="V325" s="195" t="str">
        <f t="shared" si="19"/>
        <v/>
      </c>
      <c r="W325" s="195" t="s">
        <v>2505</v>
      </c>
      <c r="X325" s="195"/>
      <c r="Y325" s="71"/>
    </row>
    <row r="326" spans="1:25" x14ac:dyDescent="0.25">
      <c r="A326" s="155">
        <v>1316</v>
      </c>
      <c r="B326" s="210">
        <v>0.53</v>
      </c>
      <c r="C326" s="209">
        <v>405</v>
      </c>
      <c r="D326" s="155" t="s">
        <v>3106</v>
      </c>
      <c r="E326" s="208" t="s">
        <v>88</v>
      </c>
      <c r="F326" s="207" t="s">
        <v>3105</v>
      </c>
      <c r="G326" s="206" t="s">
        <v>2506</v>
      </c>
      <c r="H326" s="205"/>
      <c r="I326" s="204">
        <v>200.35</v>
      </c>
      <c r="J326" s="203">
        <v>0.75</v>
      </c>
      <c r="K326" s="202" t="s">
        <v>2468</v>
      </c>
      <c r="L326" s="201">
        <v>0</v>
      </c>
      <c r="M326" s="201">
        <v>1</v>
      </c>
      <c r="N326" s="200"/>
      <c r="O326" s="199" t="str">
        <f t="shared" si="16"/>
        <v/>
      </c>
      <c r="P326" s="199" t="str">
        <f t="shared" si="17"/>
        <v/>
      </c>
      <c r="Q326" s="198" t="s">
        <v>3063</v>
      </c>
      <c r="R326" s="197" t="s">
        <v>20</v>
      </c>
      <c r="S326" s="195" t="s">
        <v>2617</v>
      </c>
      <c r="T326" s="196" t="s">
        <v>2465</v>
      </c>
      <c r="U326" s="195" t="str">
        <f t="shared" si="18"/>
        <v/>
      </c>
      <c r="V326" s="195" t="str">
        <f t="shared" si="19"/>
        <v/>
      </c>
      <c r="W326" s="195" t="s">
        <v>2505</v>
      </c>
      <c r="X326" s="195"/>
      <c r="Y326" s="71"/>
    </row>
    <row r="327" spans="1:25" x14ac:dyDescent="0.25">
      <c r="A327" s="155">
        <v>1320</v>
      </c>
      <c r="B327" s="210">
        <v>0.5</v>
      </c>
      <c r="C327" s="209">
        <v>310</v>
      </c>
      <c r="D327" s="155" t="s">
        <v>3104</v>
      </c>
      <c r="E327" s="208" t="s">
        <v>91</v>
      </c>
      <c r="F327" s="207" t="s">
        <v>3103</v>
      </c>
      <c r="G327" s="206" t="s">
        <v>3067</v>
      </c>
      <c r="H327" s="205"/>
      <c r="I327" s="204">
        <v>176.65</v>
      </c>
      <c r="J327" s="203">
        <v>2</v>
      </c>
      <c r="K327" s="202" t="s">
        <v>2468</v>
      </c>
      <c r="L327" s="201">
        <v>0</v>
      </c>
      <c r="M327" s="201">
        <v>1</v>
      </c>
      <c r="N327" s="200"/>
      <c r="O327" s="199" t="str">
        <f t="shared" si="16"/>
        <v/>
      </c>
      <c r="P327" s="199" t="str">
        <f t="shared" si="17"/>
        <v/>
      </c>
      <c r="Q327" s="198" t="s">
        <v>3063</v>
      </c>
      <c r="R327" s="197" t="s">
        <v>20</v>
      </c>
      <c r="S327" s="195" t="s">
        <v>2497</v>
      </c>
      <c r="T327" s="196" t="s">
        <v>2465</v>
      </c>
      <c r="U327" s="195" t="str">
        <f t="shared" si="18"/>
        <v/>
      </c>
      <c r="V327" s="195" t="str">
        <f t="shared" si="19"/>
        <v/>
      </c>
      <c r="W327" s="195" t="s">
        <v>2817</v>
      </c>
      <c r="X327" s="195"/>
      <c r="Y327" s="71"/>
    </row>
    <row r="328" spans="1:25" x14ac:dyDescent="0.25">
      <c r="A328" s="155">
        <v>1324</v>
      </c>
      <c r="B328" s="210">
        <v>0.4</v>
      </c>
      <c r="C328" s="209">
        <v>305</v>
      </c>
      <c r="D328" s="155" t="s">
        <v>3102</v>
      </c>
      <c r="E328" s="208" t="s">
        <v>3098</v>
      </c>
      <c r="F328" s="207" t="s">
        <v>3097</v>
      </c>
      <c r="G328" s="206" t="s">
        <v>3069</v>
      </c>
      <c r="H328" s="205" t="s">
        <v>3096</v>
      </c>
      <c r="I328" s="204">
        <v>154.05000000000001</v>
      </c>
      <c r="J328" s="203">
        <v>2</v>
      </c>
      <c r="K328" s="202" t="s">
        <v>2468</v>
      </c>
      <c r="L328" s="201">
        <v>0</v>
      </c>
      <c r="M328" s="201">
        <v>14</v>
      </c>
      <c r="N328" s="200"/>
      <c r="O328" s="199" t="str">
        <f t="shared" si="16"/>
        <v/>
      </c>
      <c r="P328" s="199" t="str">
        <f t="shared" si="17"/>
        <v/>
      </c>
      <c r="Q328" s="198" t="s">
        <v>2777</v>
      </c>
      <c r="R328" s="197" t="s">
        <v>20</v>
      </c>
      <c r="S328" s="195" t="s">
        <v>2572</v>
      </c>
      <c r="T328" s="196" t="s">
        <v>2465</v>
      </c>
      <c r="U328" s="195" t="str">
        <f t="shared" si="18"/>
        <v/>
      </c>
      <c r="V328" s="195" t="str">
        <f t="shared" si="19"/>
        <v/>
      </c>
      <c r="W328" s="195" t="s">
        <v>2817</v>
      </c>
      <c r="X328" s="195"/>
      <c r="Y328" s="71"/>
    </row>
    <row r="329" spans="1:25" x14ac:dyDescent="0.25">
      <c r="A329" s="155">
        <v>1325</v>
      </c>
      <c r="B329" s="210">
        <v>0.5</v>
      </c>
      <c r="C329" s="209">
        <v>310</v>
      </c>
      <c r="D329" s="155" t="s">
        <v>3101</v>
      </c>
      <c r="E329" s="208" t="s">
        <v>3098</v>
      </c>
      <c r="F329" s="207" t="s">
        <v>3097</v>
      </c>
      <c r="G329" s="206" t="s">
        <v>3067</v>
      </c>
      <c r="H329" s="205" t="s">
        <v>3096</v>
      </c>
      <c r="I329" s="204">
        <v>180.2</v>
      </c>
      <c r="J329" s="203">
        <v>2</v>
      </c>
      <c r="K329" s="202" t="s">
        <v>2468</v>
      </c>
      <c r="L329" s="201">
        <v>0</v>
      </c>
      <c r="M329" s="201">
        <v>45</v>
      </c>
      <c r="N329" s="200"/>
      <c r="O329" s="199" t="str">
        <f t="shared" si="16"/>
        <v/>
      </c>
      <c r="P329" s="199" t="str">
        <f t="shared" si="17"/>
        <v/>
      </c>
      <c r="Q329" s="198" t="s">
        <v>2777</v>
      </c>
      <c r="R329" s="197" t="s">
        <v>20</v>
      </c>
      <c r="S329" s="195" t="s">
        <v>2572</v>
      </c>
      <c r="T329" s="196" t="s">
        <v>2465</v>
      </c>
      <c r="U329" s="195" t="str">
        <f t="shared" si="18"/>
        <v/>
      </c>
      <c r="V329" s="195" t="str">
        <f t="shared" si="19"/>
        <v/>
      </c>
      <c r="W329" s="195" t="s">
        <v>2817</v>
      </c>
      <c r="X329" s="195"/>
      <c r="Y329" s="71"/>
    </row>
    <row r="330" spans="1:25" x14ac:dyDescent="0.25">
      <c r="A330" s="155">
        <v>1326</v>
      </c>
      <c r="B330" s="210">
        <v>0.53</v>
      </c>
      <c r="C330" s="209">
        <v>405</v>
      </c>
      <c r="D330" s="155" t="s">
        <v>3100</v>
      </c>
      <c r="E330" s="208" t="s">
        <v>3098</v>
      </c>
      <c r="F330" s="207" t="s">
        <v>3097</v>
      </c>
      <c r="G330" s="206" t="s">
        <v>2506</v>
      </c>
      <c r="H330" s="205" t="s">
        <v>3096</v>
      </c>
      <c r="I330" s="204">
        <v>204.75</v>
      </c>
      <c r="J330" s="203">
        <v>2</v>
      </c>
      <c r="K330" s="202" t="s">
        <v>2468</v>
      </c>
      <c r="L330" s="201">
        <v>0</v>
      </c>
      <c r="M330" s="201">
        <v>7</v>
      </c>
      <c r="N330" s="200"/>
      <c r="O330" s="199" t="str">
        <f t="shared" si="16"/>
        <v/>
      </c>
      <c r="P330" s="199" t="str">
        <f t="shared" si="17"/>
        <v/>
      </c>
      <c r="Q330" s="198" t="s">
        <v>2777</v>
      </c>
      <c r="R330" s="197" t="s">
        <v>20</v>
      </c>
      <c r="S330" s="195" t="s">
        <v>2572</v>
      </c>
      <c r="T330" s="196" t="s">
        <v>2465</v>
      </c>
      <c r="U330" s="195" t="str">
        <f t="shared" si="18"/>
        <v/>
      </c>
      <c r="V330" s="195" t="str">
        <f t="shared" si="19"/>
        <v/>
      </c>
      <c r="W330" s="195" t="s">
        <v>2505</v>
      </c>
      <c r="X330" s="195"/>
      <c r="Y330" s="71"/>
    </row>
    <row r="331" spans="1:25" x14ac:dyDescent="0.25">
      <c r="A331" s="155">
        <v>1327</v>
      </c>
      <c r="B331" s="210">
        <v>0.6</v>
      </c>
      <c r="C331" s="209">
        <v>515</v>
      </c>
      <c r="D331" s="155" t="s">
        <v>3099</v>
      </c>
      <c r="E331" s="208" t="s">
        <v>3098</v>
      </c>
      <c r="F331" s="207" t="s">
        <v>3097</v>
      </c>
      <c r="G331" s="206" t="s">
        <v>2486</v>
      </c>
      <c r="H331" s="205" t="s">
        <v>3096</v>
      </c>
      <c r="I331" s="204">
        <v>242.55</v>
      </c>
      <c r="J331" s="203">
        <v>2</v>
      </c>
      <c r="K331" s="202" t="s">
        <v>2468</v>
      </c>
      <c r="L331" s="201">
        <v>0</v>
      </c>
      <c r="M331" s="201">
        <v>2</v>
      </c>
      <c r="N331" s="200"/>
      <c r="O331" s="199" t="str">
        <f t="shared" si="16"/>
        <v/>
      </c>
      <c r="P331" s="199" t="str">
        <f t="shared" si="17"/>
        <v/>
      </c>
      <c r="Q331" s="198" t="s">
        <v>2777</v>
      </c>
      <c r="R331" s="197" t="s">
        <v>20</v>
      </c>
      <c r="S331" s="195" t="s">
        <v>2572</v>
      </c>
      <c r="T331" s="196" t="s">
        <v>2465</v>
      </c>
      <c r="U331" s="195" t="str">
        <f t="shared" si="18"/>
        <v/>
      </c>
      <c r="V331" s="195" t="str">
        <f t="shared" si="19"/>
        <v/>
      </c>
      <c r="W331" s="195" t="s">
        <v>2485</v>
      </c>
      <c r="X331" s="195"/>
      <c r="Y331" s="71"/>
    </row>
    <row r="332" spans="1:25" x14ac:dyDescent="0.25">
      <c r="A332" s="155">
        <v>1330</v>
      </c>
      <c r="B332" s="210">
        <v>0.4</v>
      </c>
      <c r="C332" s="209">
        <v>305</v>
      </c>
      <c r="D332" s="155" t="s">
        <v>3095</v>
      </c>
      <c r="E332" s="208" t="s">
        <v>92</v>
      </c>
      <c r="F332" s="207" t="s">
        <v>3092</v>
      </c>
      <c r="G332" s="206" t="s">
        <v>3069</v>
      </c>
      <c r="H332" s="205"/>
      <c r="I332" s="204">
        <v>166.15</v>
      </c>
      <c r="J332" s="203">
        <v>2.75</v>
      </c>
      <c r="K332" s="202" t="s">
        <v>2468</v>
      </c>
      <c r="L332" s="201">
        <v>0</v>
      </c>
      <c r="M332" s="201">
        <v>26</v>
      </c>
      <c r="N332" s="200"/>
      <c r="O332" s="199" t="str">
        <f t="shared" ref="O332:O395" si="20">IF(N332="","",I332-($O$10*I332))</f>
        <v/>
      </c>
      <c r="P332" s="199" t="str">
        <f t="shared" ref="P332:P395" si="21">IF(N332&lt;&gt;0,SUM(N332*J332, O332*N332),"")</f>
        <v/>
      </c>
      <c r="Q332" s="198" t="s">
        <v>3063</v>
      </c>
      <c r="R332" s="197" t="s">
        <v>20</v>
      </c>
      <c r="S332" s="195" t="s">
        <v>2669</v>
      </c>
      <c r="T332" s="196" t="s">
        <v>2465</v>
      </c>
      <c r="U332" s="195" t="str">
        <f t="shared" ref="U332:U395" si="22">IF(N332&gt;0,N332*B332,"")</f>
        <v/>
      </c>
      <c r="V332" s="195" t="str">
        <f t="shared" ref="V332:V395" si="23">IF(N332&gt;0,N332*C332,"")</f>
        <v/>
      </c>
      <c r="W332" s="195" t="s">
        <v>2817</v>
      </c>
      <c r="X332" s="195"/>
      <c r="Y332" s="71"/>
    </row>
    <row r="333" spans="1:25" x14ac:dyDescent="0.25">
      <c r="A333" s="155">
        <v>1331</v>
      </c>
      <c r="B333" s="210">
        <v>0.5</v>
      </c>
      <c r="C333" s="209">
        <v>310</v>
      </c>
      <c r="D333" s="155" t="s">
        <v>3094</v>
      </c>
      <c r="E333" s="208" t="s">
        <v>92</v>
      </c>
      <c r="F333" s="207" t="s">
        <v>3092</v>
      </c>
      <c r="G333" s="206" t="s">
        <v>3067</v>
      </c>
      <c r="H333" s="205"/>
      <c r="I333" s="204">
        <v>194.35</v>
      </c>
      <c r="J333" s="203">
        <v>2.75</v>
      </c>
      <c r="K333" s="202" t="s">
        <v>2468</v>
      </c>
      <c r="L333" s="201">
        <v>0</v>
      </c>
      <c r="M333" s="201">
        <v>66</v>
      </c>
      <c r="N333" s="200"/>
      <c r="O333" s="199" t="str">
        <f t="shared" si="20"/>
        <v/>
      </c>
      <c r="P333" s="199" t="str">
        <f t="shared" si="21"/>
        <v/>
      </c>
      <c r="Q333" s="198" t="s">
        <v>3063</v>
      </c>
      <c r="R333" s="197" t="s">
        <v>20</v>
      </c>
      <c r="S333" s="195" t="s">
        <v>2669</v>
      </c>
      <c r="T333" s="196" t="s">
        <v>2465</v>
      </c>
      <c r="U333" s="195" t="str">
        <f t="shared" si="22"/>
        <v/>
      </c>
      <c r="V333" s="195" t="str">
        <f t="shared" si="23"/>
        <v/>
      </c>
      <c r="W333" s="195" t="s">
        <v>2817</v>
      </c>
      <c r="X333" s="195"/>
      <c r="Y333" s="71"/>
    </row>
    <row r="334" spans="1:25" x14ac:dyDescent="0.25">
      <c r="A334" s="155">
        <v>1332</v>
      </c>
      <c r="B334" s="210">
        <v>0.53</v>
      </c>
      <c r="C334" s="209">
        <v>405</v>
      </c>
      <c r="D334" s="155" t="s">
        <v>3093</v>
      </c>
      <c r="E334" s="208" t="s">
        <v>92</v>
      </c>
      <c r="F334" s="207" t="s">
        <v>3092</v>
      </c>
      <c r="G334" s="206" t="s">
        <v>2506</v>
      </c>
      <c r="H334" s="205"/>
      <c r="I334" s="204">
        <v>215</v>
      </c>
      <c r="J334" s="203">
        <v>2.75</v>
      </c>
      <c r="K334" s="202" t="s">
        <v>2468</v>
      </c>
      <c r="L334" s="201">
        <v>0</v>
      </c>
      <c r="M334" s="201">
        <v>14</v>
      </c>
      <c r="N334" s="200"/>
      <c r="O334" s="199" t="str">
        <f t="shared" si="20"/>
        <v/>
      </c>
      <c r="P334" s="199" t="str">
        <f t="shared" si="21"/>
        <v/>
      </c>
      <c r="Q334" s="198" t="s">
        <v>3063</v>
      </c>
      <c r="R334" s="197" t="s">
        <v>20</v>
      </c>
      <c r="S334" s="195" t="s">
        <v>2669</v>
      </c>
      <c r="T334" s="196" t="s">
        <v>2465</v>
      </c>
      <c r="U334" s="195" t="str">
        <f t="shared" si="22"/>
        <v/>
      </c>
      <c r="V334" s="195" t="str">
        <f t="shared" si="23"/>
        <v/>
      </c>
      <c r="W334" s="195" t="s">
        <v>2505</v>
      </c>
      <c r="X334" s="195"/>
      <c r="Y334" s="71"/>
    </row>
    <row r="335" spans="1:25" x14ac:dyDescent="0.25">
      <c r="A335" s="155">
        <v>1341</v>
      </c>
      <c r="B335" s="210">
        <v>0.4</v>
      </c>
      <c r="C335" s="209">
        <v>305</v>
      </c>
      <c r="D335" s="155" t="s">
        <v>3091</v>
      </c>
      <c r="E335" s="208" t="s">
        <v>89</v>
      </c>
      <c r="F335" s="207" t="s">
        <v>3087</v>
      </c>
      <c r="G335" s="206" t="s">
        <v>3069</v>
      </c>
      <c r="H335" s="205"/>
      <c r="I335" s="204">
        <v>151</v>
      </c>
      <c r="J335" s="203">
        <v>2</v>
      </c>
      <c r="K335" s="202" t="s">
        <v>2468</v>
      </c>
      <c r="L335" s="201">
        <v>0</v>
      </c>
      <c r="M335" s="201">
        <v>74</v>
      </c>
      <c r="N335" s="200"/>
      <c r="O335" s="199" t="str">
        <f t="shared" si="20"/>
        <v/>
      </c>
      <c r="P335" s="199" t="str">
        <f t="shared" si="21"/>
        <v/>
      </c>
      <c r="Q335" s="198" t="s">
        <v>3063</v>
      </c>
      <c r="R335" s="197" t="s">
        <v>20</v>
      </c>
      <c r="S335" s="195" t="s">
        <v>2497</v>
      </c>
      <c r="T335" s="196" t="s">
        <v>2465</v>
      </c>
      <c r="U335" s="195" t="str">
        <f t="shared" si="22"/>
        <v/>
      </c>
      <c r="V335" s="195" t="str">
        <f t="shared" si="23"/>
        <v/>
      </c>
      <c r="W335" s="195" t="s">
        <v>2817</v>
      </c>
      <c r="X335" s="195"/>
      <c r="Y335" s="71"/>
    </row>
    <row r="336" spans="1:25" x14ac:dyDescent="0.25">
      <c r="A336" s="155">
        <v>1342</v>
      </c>
      <c r="B336" s="210">
        <v>0.5</v>
      </c>
      <c r="C336" s="209">
        <v>310</v>
      </c>
      <c r="D336" s="155" t="s">
        <v>3090</v>
      </c>
      <c r="E336" s="208" t="s">
        <v>89</v>
      </c>
      <c r="F336" s="207" t="s">
        <v>3087</v>
      </c>
      <c r="G336" s="206" t="s">
        <v>3067</v>
      </c>
      <c r="H336" s="205"/>
      <c r="I336" s="204">
        <v>176.65</v>
      </c>
      <c r="J336" s="203">
        <v>2</v>
      </c>
      <c r="K336" s="202" t="s">
        <v>2468</v>
      </c>
      <c r="L336" s="201">
        <v>0</v>
      </c>
      <c r="M336" s="201">
        <v>216</v>
      </c>
      <c r="N336" s="200"/>
      <c r="O336" s="199" t="str">
        <f t="shared" si="20"/>
        <v/>
      </c>
      <c r="P336" s="199" t="str">
        <f t="shared" si="21"/>
        <v/>
      </c>
      <c r="Q336" s="198" t="s">
        <v>3063</v>
      </c>
      <c r="R336" s="197" t="s">
        <v>20</v>
      </c>
      <c r="S336" s="195" t="s">
        <v>2497</v>
      </c>
      <c r="T336" s="196" t="s">
        <v>2465</v>
      </c>
      <c r="U336" s="195" t="str">
        <f t="shared" si="22"/>
        <v/>
      </c>
      <c r="V336" s="195" t="str">
        <f t="shared" si="23"/>
        <v/>
      </c>
      <c r="W336" s="195" t="s">
        <v>2817</v>
      </c>
      <c r="X336" s="195"/>
      <c r="Y336" s="71"/>
    </row>
    <row r="337" spans="1:25" x14ac:dyDescent="0.25">
      <c r="A337" s="155">
        <v>1343</v>
      </c>
      <c r="B337" s="210">
        <v>0.53</v>
      </c>
      <c r="C337" s="209">
        <v>405</v>
      </c>
      <c r="D337" s="155" t="s">
        <v>3089</v>
      </c>
      <c r="E337" s="208" t="s">
        <v>89</v>
      </c>
      <c r="F337" s="207" t="s">
        <v>3087</v>
      </c>
      <c r="G337" s="206" t="s">
        <v>2506</v>
      </c>
      <c r="H337" s="205"/>
      <c r="I337" s="204">
        <v>200.35</v>
      </c>
      <c r="J337" s="203">
        <v>2</v>
      </c>
      <c r="K337" s="202" t="s">
        <v>2468</v>
      </c>
      <c r="L337" s="201">
        <v>0</v>
      </c>
      <c r="M337" s="201">
        <v>179</v>
      </c>
      <c r="N337" s="200"/>
      <c r="O337" s="199" t="str">
        <f t="shared" si="20"/>
        <v/>
      </c>
      <c r="P337" s="199" t="str">
        <f t="shared" si="21"/>
        <v/>
      </c>
      <c r="Q337" s="198" t="s">
        <v>3063</v>
      </c>
      <c r="R337" s="197" t="s">
        <v>20</v>
      </c>
      <c r="S337" s="195" t="s">
        <v>2497</v>
      </c>
      <c r="T337" s="196" t="s">
        <v>2465</v>
      </c>
      <c r="U337" s="195" t="str">
        <f t="shared" si="22"/>
        <v/>
      </c>
      <c r="V337" s="195" t="str">
        <f t="shared" si="23"/>
        <v/>
      </c>
      <c r="W337" s="195" t="s">
        <v>2505</v>
      </c>
      <c r="X337" s="195"/>
      <c r="Y337" s="71"/>
    </row>
    <row r="338" spans="1:25" x14ac:dyDescent="0.25">
      <c r="A338" s="155">
        <v>1344</v>
      </c>
      <c r="B338" s="210">
        <v>0.6</v>
      </c>
      <c r="C338" s="209">
        <v>515</v>
      </c>
      <c r="D338" s="155" t="s">
        <v>3088</v>
      </c>
      <c r="E338" s="208" t="s">
        <v>89</v>
      </c>
      <c r="F338" s="207" t="s">
        <v>3087</v>
      </c>
      <c r="G338" s="206" t="s">
        <v>2486</v>
      </c>
      <c r="H338" s="205"/>
      <c r="I338" s="204">
        <v>236.3</v>
      </c>
      <c r="J338" s="203">
        <v>2</v>
      </c>
      <c r="K338" s="202" t="s">
        <v>2468</v>
      </c>
      <c r="L338" s="201">
        <v>0</v>
      </c>
      <c r="M338" s="201">
        <v>15</v>
      </c>
      <c r="N338" s="200"/>
      <c r="O338" s="199" t="str">
        <f t="shared" si="20"/>
        <v/>
      </c>
      <c r="P338" s="199" t="str">
        <f t="shared" si="21"/>
        <v/>
      </c>
      <c r="Q338" s="198" t="s">
        <v>3063</v>
      </c>
      <c r="R338" s="197" t="s">
        <v>20</v>
      </c>
      <c r="S338" s="195" t="s">
        <v>2497</v>
      </c>
      <c r="T338" s="196" t="s">
        <v>2465</v>
      </c>
      <c r="U338" s="195" t="str">
        <f t="shared" si="22"/>
        <v/>
      </c>
      <c r="V338" s="195" t="str">
        <f t="shared" si="23"/>
        <v/>
      </c>
      <c r="W338" s="195" t="s">
        <v>2485</v>
      </c>
      <c r="X338" s="195"/>
      <c r="Y338" s="71"/>
    </row>
    <row r="339" spans="1:25" x14ac:dyDescent="0.25">
      <c r="A339" s="155">
        <v>1352</v>
      </c>
      <c r="B339" s="210">
        <v>0.5</v>
      </c>
      <c r="C339" s="209">
        <v>310</v>
      </c>
      <c r="D339" s="155" t="s">
        <v>3086</v>
      </c>
      <c r="E339" s="208" t="s">
        <v>87</v>
      </c>
      <c r="F339" s="207" t="s">
        <v>3084</v>
      </c>
      <c r="G339" s="206" t="s">
        <v>3067</v>
      </c>
      <c r="H339" s="205"/>
      <c r="I339" s="204">
        <v>171.25</v>
      </c>
      <c r="J339" s="211">
        <v>0</v>
      </c>
      <c r="K339" s="202" t="s">
        <v>2468</v>
      </c>
      <c r="L339" s="201">
        <v>0</v>
      </c>
      <c r="M339" s="201">
        <v>44</v>
      </c>
      <c r="N339" s="200"/>
      <c r="O339" s="199" t="str">
        <f t="shared" si="20"/>
        <v/>
      </c>
      <c r="P339" s="199" t="str">
        <f t="shared" si="21"/>
        <v/>
      </c>
      <c r="Q339" s="198" t="s">
        <v>3063</v>
      </c>
      <c r="R339" s="197" t="s">
        <v>19</v>
      </c>
      <c r="S339" s="195" t="s">
        <v>2572</v>
      </c>
      <c r="T339" s="196" t="s">
        <v>2465</v>
      </c>
      <c r="U339" s="195" t="str">
        <f t="shared" si="22"/>
        <v/>
      </c>
      <c r="V339" s="195" t="str">
        <f t="shared" si="23"/>
        <v/>
      </c>
      <c r="W339" s="195" t="s">
        <v>2817</v>
      </c>
      <c r="X339" s="195"/>
      <c r="Y339" s="71"/>
    </row>
    <row r="340" spans="1:25" x14ac:dyDescent="0.25">
      <c r="A340" s="155">
        <v>1353</v>
      </c>
      <c r="B340" s="210">
        <v>0.53</v>
      </c>
      <c r="C340" s="209">
        <v>405</v>
      </c>
      <c r="D340" s="155" t="s">
        <v>3085</v>
      </c>
      <c r="E340" s="208" t="s">
        <v>87</v>
      </c>
      <c r="F340" s="207" t="s">
        <v>3084</v>
      </c>
      <c r="G340" s="206" t="s">
        <v>2506</v>
      </c>
      <c r="H340" s="205"/>
      <c r="I340" s="204">
        <v>200.35</v>
      </c>
      <c r="J340" s="211">
        <v>0</v>
      </c>
      <c r="K340" s="202" t="s">
        <v>2468</v>
      </c>
      <c r="L340" s="201">
        <v>0</v>
      </c>
      <c r="M340" s="201">
        <v>16</v>
      </c>
      <c r="N340" s="200"/>
      <c r="O340" s="199" t="str">
        <f t="shared" si="20"/>
        <v/>
      </c>
      <c r="P340" s="199" t="str">
        <f t="shared" si="21"/>
        <v/>
      </c>
      <c r="Q340" s="198" t="s">
        <v>3063</v>
      </c>
      <c r="R340" s="197" t="s">
        <v>19</v>
      </c>
      <c r="S340" s="195" t="s">
        <v>2572</v>
      </c>
      <c r="T340" s="196" t="s">
        <v>2465</v>
      </c>
      <c r="U340" s="195" t="str">
        <f t="shared" si="22"/>
        <v/>
      </c>
      <c r="V340" s="195" t="str">
        <f t="shared" si="23"/>
        <v/>
      </c>
      <c r="W340" s="195" t="s">
        <v>2505</v>
      </c>
      <c r="X340" s="195"/>
      <c r="Y340" s="71"/>
    </row>
    <row r="341" spans="1:25" x14ac:dyDescent="0.25">
      <c r="A341" s="155">
        <v>1357</v>
      </c>
      <c r="B341" s="210">
        <v>0.5</v>
      </c>
      <c r="C341" s="209">
        <v>310</v>
      </c>
      <c r="D341" s="155" t="s">
        <v>3083</v>
      </c>
      <c r="E341" s="208" t="s">
        <v>3080</v>
      </c>
      <c r="F341" s="207" t="s">
        <v>3079</v>
      </c>
      <c r="G341" s="206" t="s">
        <v>3067</v>
      </c>
      <c r="H341" s="205"/>
      <c r="I341" s="204">
        <v>171.25</v>
      </c>
      <c r="J341" s="211">
        <v>0</v>
      </c>
      <c r="K341" s="202" t="s">
        <v>2468</v>
      </c>
      <c r="L341" s="201">
        <v>0</v>
      </c>
      <c r="M341" s="201">
        <v>3</v>
      </c>
      <c r="N341" s="200"/>
      <c r="O341" s="199" t="str">
        <f t="shared" si="20"/>
        <v/>
      </c>
      <c r="P341" s="199" t="str">
        <f t="shared" si="21"/>
        <v/>
      </c>
      <c r="Q341" s="198" t="s">
        <v>3078</v>
      </c>
      <c r="R341" s="197" t="s">
        <v>20</v>
      </c>
      <c r="S341" s="195" t="s">
        <v>2669</v>
      </c>
      <c r="T341" s="196" t="s">
        <v>2465</v>
      </c>
      <c r="U341" s="195" t="str">
        <f t="shared" si="22"/>
        <v/>
      </c>
      <c r="V341" s="195" t="str">
        <f t="shared" si="23"/>
        <v/>
      </c>
      <c r="W341" s="195" t="s">
        <v>2817</v>
      </c>
      <c r="X341" s="195"/>
      <c r="Y341" s="71"/>
    </row>
    <row r="342" spans="1:25" x14ac:dyDescent="0.25">
      <c r="A342" s="155">
        <v>1358</v>
      </c>
      <c r="B342" s="210">
        <v>0.53</v>
      </c>
      <c r="C342" s="209">
        <v>405</v>
      </c>
      <c r="D342" s="155" t="s">
        <v>3082</v>
      </c>
      <c r="E342" s="208" t="s">
        <v>3080</v>
      </c>
      <c r="F342" s="207" t="s">
        <v>3079</v>
      </c>
      <c r="G342" s="206" t="s">
        <v>2506</v>
      </c>
      <c r="H342" s="205"/>
      <c r="I342" s="204">
        <v>200.35</v>
      </c>
      <c r="J342" s="211">
        <v>0</v>
      </c>
      <c r="K342" s="202" t="s">
        <v>2468</v>
      </c>
      <c r="L342" s="201">
        <v>0</v>
      </c>
      <c r="M342" s="201">
        <v>87</v>
      </c>
      <c r="N342" s="200"/>
      <c r="O342" s="199" t="str">
        <f t="shared" si="20"/>
        <v/>
      </c>
      <c r="P342" s="199" t="str">
        <f t="shared" si="21"/>
        <v/>
      </c>
      <c r="Q342" s="198" t="s">
        <v>3078</v>
      </c>
      <c r="R342" s="197" t="s">
        <v>20</v>
      </c>
      <c r="S342" s="195" t="s">
        <v>2669</v>
      </c>
      <c r="T342" s="196" t="s">
        <v>2465</v>
      </c>
      <c r="U342" s="195" t="str">
        <f t="shared" si="22"/>
        <v/>
      </c>
      <c r="V342" s="195" t="str">
        <f t="shared" si="23"/>
        <v/>
      </c>
      <c r="W342" s="195" t="s">
        <v>2505</v>
      </c>
      <c r="X342" s="195"/>
      <c r="Y342" s="71"/>
    </row>
    <row r="343" spans="1:25" x14ac:dyDescent="0.25">
      <c r="A343" s="155">
        <v>1359</v>
      </c>
      <c r="B343" s="210">
        <v>0.6</v>
      </c>
      <c r="C343" s="209">
        <v>515</v>
      </c>
      <c r="D343" s="155" t="s">
        <v>3081</v>
      </c>
      <c r="E343" s="208" t="s">
        <v>3080</v>
      </c>
      <c r="F343" s="207" t="s">
        <v>3079</v>
      </c>
      <c r="G343" s="206" t="s">
        <v>2486</v>
      </c>
      <c r="H343" s="205"/>
      <c r="I343" s="204">
        <v>236.3</v>
      </c>
      <c r="J343" s="211">
        <v>0</v>
      </c>
      <c r="K343" s="202" t="s">
        <v>2468</v>
      </c>
      <c r="L343" s="201">
        <v>0</v>
      </c>
      <c r="M343" s="201">
        <v>15</v>
      </c>
      <c r="N343" s="200"/>
      <c r="O343" s="199" t="str">
        <f t="shared" si="20"/>
        <v/>
      </c>
      <c r="P343" s="199" t="str">
        <f t="shared" si="21"/>
        <v/>
      </c>
      <c r="Q343" s="198" t="s">
        <v>3078</v>
      </c>
      <c r="R343" s="197" t="s">
        <v>20</v>
      </c>
      <c r="S343" s="195" t="s">
        <v>2669</v>
      </c>
      <c r="T343" s="196" t="s">
        <v>2465</v>
      </c>
      <c r="U343" s="195" t="str">
        <f t="shared" si="22"/>
        <v/>
      </c>
      <c r="V343" s="195" t="str">
        <f t="shared" si="23"/>
        <v/>
      </c>
      <c r="W343" s="195" t="s">
        <v>2485</v>
      </c>
      <c r="X343" s="195"/>
      <c r="Y343" s="71"/>
    </row>
    <row r="344" spans="1:25" x14ac:dyDescent="0.25">
      <c r="A344" s="155">
        <v>1368</v>
      </c>
      <c r="B344" s="210">
        <v>0.6</v>
      </c>
      <c r="C344" s="209">
        <v>515</v>
      </c>
      <c r="D344" s="155" t="s">
        <v>3077</v>
      </c>
      <c r="E344" s="208" t="s">
        <v>165</v>
      </c>
      <c r="F344" s="207" t="s">
        <v>3076</v>
      </c>
      <c r="G344" s="206" t="s">
        <v>2486</v>
      </c>
      <c r="H344" s="205"/>
      <c r="I344" s="204">
        <v>236.3</v>
      </c>
      <c r="J344" s="203">
        <v>1.25</v>
      </c>
      <c r="K344" s="202" t="s">
        <v>2468</v>
      </c>
      <c r="L344" s="201">
        <v>0</v>
      </c>
      <c r="M344" s="201">
        <v>1</v>
      </c>
      <c r="N344" s="200"/>
      <c r="O344" s="199" t="str">
        <f t="shared" si="20"/>
        <v/>
      </c>
      <c r="P344" s="199" t="str">
        <f t="shared" si="21"/>
        <v/>
      </c>
      <c r="Q344" s="198" t="s">
        <v>3063</v>
      </c>
      <c r="R344" s="197" t="s">
        <v>19</v>
      </c>
      <c r="S344" s="195" t="s">
        <v>2466</v>
      </c>
      <c r="T344" s="196" t="s">
        <v>2465</v>
      </c>
      <c r="U344" s="195" t="str">
        <f t="shared" si="22"/>
        <v/>
      </c>
      <c r="V344" s="195" t="str">
        <f t="shared" si="23"/>
        <v/>
      </c>
      <c r="W344" s="195" t="s">
        <v>2485</v>
      </c>
      <c r="X344" s="195"/>
      <c r="Y344" s="71"/>
    </row>
    <row r="345" spans="1:25" x14ac:dyDescent="0.25">
      <c r="A345" s="155">
        <v>1371</v>
      </c>
      <c r="B345" s="210">
        <v>0.4</v>
      </c>
      <c r="C345" s="209">
        <v>305</v>
      </c>
      <c r="D345" s="155" t="s">
        <v>3075</v>
      </c>
      <c r="E345" s="208" t="s">
        <v>130</v>
      </c>
      <c r="F345" s="207" t="s">
        <v>3071</v>
      </c>
      <c r="G345" s="206" t="s">
        <v>3069</v>
      </c>
      <c r="H345" s="205"/>
      <c r="I345" s="204">
        <v>151</v>
      </c>
      <c r="J345" s="211">
        <v>0</v>
      </c>
      <c r="K345" s="202" t="s">
        <v>2468</v>
      </c>
      <c r="L345" s="201">
        <v>0</v>
      </c>
      <c r="M345" s="201">
        <v>71</v>
      </c>
      <c r="N345" s="200"/>
      <c r="O345" s="199" t="str">
        <f t="shared" si="20"/>
        <v/>
      </c>
      <c r="P345" s="199" t="str">
        <f t="shared" si="21"/>
        <v/>
      </c>
      <c r="Q345" s="198" t="s">
        <v>3063</v>
      </c>
      <c r="R345" s="197" t="s">
        <v>20</v>
      </c>
      <c r="S345" s="195" t="s">
        <v>2497</v>
      </c>
      <c r="T345" s="196" t="s">
        <v>2465</v>
      </c>
      <c r="U345" s="195" t="str">
        <f t="shared" si="22"/>
        <v/>
      </c>
      <c r="V345" s="195" t="str">
        <f t="shared" si="23"/>
        <v/>
      </c>
      <c r="W345" s="195" t="s">
        <v>2817</v>
      </c>
      <c r="X345" s="195"/>
      <c r="Y345" s="71"/>
    </row>
    <row r="346" spans="1:25" x14ac:dyDescent="0.25">
      <c r="A346" s="155">
        <v>1372</v>
      </c>
      <c r="B346" s="210">
        <v>0.5</v>
      </c>
      <c r="C346" s="209">
        <v>310</v>
      </c>
      <c r="D346" s="155" t="s">
        <v>3074</v>
      </c>
      <c r="E346" s="208" t="s">
        <v>130</v>
      </c>
      <c r="F346" s="207" t="s">
        <v>3071</v>
      </c>
      <c r="G346" s="206" t="s">
        <v>3067</v>
      </c>
      <c r="H346" s="205"/>
      <c r="I346" s="204">
        <v>176.65</v>
      </c>
      <c r="J346" s="211">
        <v>0</v>
      </c>
      <c r="K346" s="202" t="s">
        <v>2468</v>
      </c>
      <c r="L346" s="201">
        <v>0</v>
      </c>
      <c r="M346" s="201">
        <v>85</v>
      </c>
      <c r="N346" s="200"/>
      <c r="O346" s="199" t="str">
        <f t="shared" si="20"/>
        <v/>
      </c>
      <c r="P346" s="199" t="str">
        <f t="shared" si="21"/>
        <v/>
      </c>
      <c r="Q346" s="198" t="s">
        <v>3063</v>
      </c>
      <c r="R346" s="197" t="s">
        <v>20</v>
      </c>
      <c r="S346" s="195" t="s">
        <v>2497</v>
      </c>
      <c r="T346" s="196" t="s">
        <v>2465</v>
      </c>
      <c r="U346" s="195" t="str">
        <f t="shared" si="22"/>
        <v/>
      </c>
      <c r="V346" s="195" t="str">
        <f t="shared" si="23"/>
        <v/>
      </c>
      <c r="W346" s="195" t="s">
        <v>2817</v>
      </c>
      <c r="X346" s="195"/>
      <c r="Y346" s="71"/>
    </row>
    <row r="347" spans="1:25" x14ac:dyDescent="0.25">
      <c r="A347" s="155">
        <v>1373</v>
      </c>
      <c r="B347" s="210">
        <v>0.53</v>
      </c>
      <c r="C347" s="209">
        <v>405</v>
      </c>
      <c r="D347" s="155" t="s">
        <v>3073</v>
      </c>
      <c r="E347" s="208" t="s">
        <v>130</v>
      </c>
      <c r="F347" s="207" t="s">
        <v>3071</v>
      </c>
      <c r="G347" s="206" t="s">
        <v>2506</v>
      </c>
      <c r="H347" s="205"/>
      <c r="I347" s="204">
        <v>200.35</v>
      </c>
      <c r="J347" s="211">
        <v>0</v>
      </c>
      <c r="K347" s="202" t="s">
        <v>2468</v>
      </c>
      <c r="L347" s="201">
        <v>0</v>
      </c>
      <c r="M347" s="201">
        <v>37</v>
      </c>
      <c r="N347" s="200"/>
      <c r="O347" s="199" t="str">
        <f t="shared" si="20"/>
        <v/>
      </c>
      <c r="P347" s="199" t="str">
        <f t="shared" si="21"/>
        <v/>
      </c>
      <c r="Q347" s="198" t="s">
        <v>3063</v>
      </c>
      <c r="R347" s="197" t="s">
        <v>20</v>
      </c>
      <c r="S347" s="195" t="s">
        <v>2497</v>
      </c>
      <c r="T347" s="196" t="s">
        <v>2465</v>
      </c>
      <c r="U347" s="195" t="str">
        <f t="shared" si="22"/>
        <v/>
      </c>
      <c r="V347" s="195" t="str">
        <f t="shared" si="23"/>
        <v/>
      </c>
      <c r="W347" s="195" t="s">
        <v>2505</v>
      </c>
      <c r="X347" s="195"/>
      <c r="Y347" s="71"/>
    </row>
    <row r="348" spans="1:25" x14ac:dyDescent="0.25">
      <c r="A348" s="155">
        <v>1375</v>
      </c>
      <c r="B348" s="210">
        <v>0.9</v>
      </c>
      <c r="C348" s="209">
        <v>715</v>
      </c>
      <c r="D348" s="155" t="s">
        <v>3072</v>
      </c>
      <c r="E348" s="208" t="s">
        <v>130</v>
      </c>
      <c r="F348" s="207" t="s">
        <v>3071</v>
      </c>
      <c r="G348" s="206" t="s">
        <v>2483</v>
      </c>
      <c r="H348" s="205"/>
      <c r="I348" s="204">
        <v>278.3</v>
      </c>
      <c r="J348" s="211">
        <v>0</v>
      </c>
      <c r="K348" s="202" t="s">
        <v>2468</v>
      </c>
      <c r="L348" s="201">
        <v>0</v>
      </c>
      <c r="M348" s="201">
        <v>4</v>
      </c>
      <c r="N348" s="200"/>
      <c r="O348" s="199" t="str">
        <f t="shared" si="20"/>
        <v/>
      </c>
      <c r="P348" s="199" t="str">
        <f t="shared" si="21"/>
        <v/>
      </c>
      <c r="Q348" s="198" t="s">
        <v>3063</v>
      </c>
      <c r="R348" s="197" t="s">
        <v>20</v>
      </c>
      <c r="S348" s="195" t="s">
        <v>2497</v>
      </c>
      <c r="T348" s="196" t="s">
        <v>2465</v>
      </c>
      <c r="U348" s="195" t="str">
        <f t="shared" si="22"/>
        <v/>
      </c>
      <c r="V348" s="195" t="str">
        <f t="shared" si="23"/>
        <v/>
      </c>
      <c r="W348" s="195" t="s">
        <v>2482</v>
      </c>
      <c r="X348" s="195"/>
      <c r="Y348" s="71"/>
    </row>
    <row r="349" spans="1:25" x14ac:dyDescent="0.25">
      <c r="A349" s="155">
        <v>1382</v>
      </c>
      <c r="B349" s="210">
        <v>0.4</v>
      </c>
      <c r="C349" s="209">
        <v>305</v>
      </c>
      <c r="D349" s="155" t="s">
        <v>3070</v>
      </c>
      <c r="E349" s="208" t="s">
        <v>3065</v>
      </c>
      <c r="F349" s="207" t="s">
        <v>3064</v>
      </c>
      <c r="G349" s="206" t="s">
        <v>3069</v>
      </c>
      <c r="H349" s="205"/>
      <c r="I349" s="204">
        <v>151</v>
      </c>
      <c r="J349" s="203">
        <v>1.7</v>
      </c>
      <c r="K349" s="202" t="s">
        <v>2468</v>
      </c>
      <c r="L349" s="201">
        <v>0</v>
      </c>
      <c r="M349" s="201">
        <v>7</v>
      </c>
      <c r="N349" s="200"/>
      <c r="O349" s="199" t="str">
        <f t="shared" si="20"/>
        <v/>
      </c>
      <c r="P349" s="199" t="str">
        <f t="shared" si="21"/>
        <v/>
      </c>
      <c r="Q349" s="198" t="s">
        <v>3063</v>
      </c>
      <c r="R349" s="197" t="s">
        <v>22</v>
      </c>
      <c r="S349" s="195" t="s">
        <v>2497</v>
      </c>
      <c r="T349" s="196" t="s">
        <v>2465</v>
      </c>
      <c r="U349" s="195" t="str">
        <f t="shared" si="22"/>
        <v/>
      </c>
      <c r="V349" s="195" t="str">
        <f t="shared" si="23"/>
        <v/>
      </c>
      <c r="W349" s="195" t="s">
        <v>2817</v>
      </c>
      <c r="X349" s="195"/>
      <c r="Y349" s="71"/>
    </row>
    <row r="350" spans="1:25" x14ac:dyDescent="0.25">
      <c r="A350" s="155">
        <v>1383</v>
      </c>
      <c r="B350" s="210">
        <v>0.5</v>
      </c>
      <c r="C350" s="209">
        <v>310</v>
      </c>
      <c r="D350" s="155" t="s">
        <v>3068</v>
      </c>
      <c r="E350" s="208" t="s">
        <v>3065</v>
      </c>
      <c r="F350" s="207" t="s">
        <v>3064</v>
      </c>
      <c r="G350" s="206" t="s">
        <v>3067</v>
      </c>
      <c r="H350" s="205"/>
      <c r="I350" s="204">
        <v>176.65</v>
      </c>
      <c r="J350" s="203">
        <v>1.7</v>
      </c>
      <c r="K350" s="202" t="s">
        <v>2468</v>
      </c>
      <c r="L350" s="201">
        <v>0</v>
      </c>
      <c r="M350" s="201">
        <v>11</v>
      </c>
      <c r="N350" s="200"/>
      <c r="O350" s="199" t="str">
        <f t="shared" si="20"/>
        <v/>
      </c>
      <c r="P350" s="199" t="str">
        <f t="shared" si="21"/>
        <v/>
      </c>
      <c r="Q350" s="198" t="s">
        <v>3063</v>
      </c>
      <c r="R350" s="197" t="s">
        <v>22</v>
      </c>
      <c r="S350" s="195" t="s">
        <v>2497</v>
      </c>
      <c r="T350" s="196" t="s">
        <v>2465</v>
      </c>
      <c r="U350" s="195" t="str">
        <f t="shared" si="22"/>
        <v/>
      </c>
      <c r="V350" s="195" t="str">
        <f t="shared" si="23"/>
        <v/>
      </c>
      <c r="W350" s="195" t="s">
        <v>2817</v>
      </c>
      <c r="X350" s="195"/>
      <c r="Y350" s="71"/>
    </row>
    <row r="351" spans="1:25" x14ac:dyDescent="0.25">
      <c r="A351" s="155">
        <v>1384</v>
      </c>
      <c r="B351" s="210">
        <v>0.53</v>
      </c>
      <c r="C351" s="209">
        <v>405</v>
      </c>
      <c r="D351" s="155" t="s">
        <v>3066</v>
      </c>
      <c r="E351" s="208" t="s">
        <v>3065</v>
      </c>
      <c r="F351" s="207" t="s">
        <v>3064</v>
      </c>
      <c r="G351" s="206" t="s">
        <v>2506</v>
      </c>
      <c r="H351" s="205"/>
      <c r="I351" s="204">
        <v>200.35</v>
      </c>
      <c r="J351" s="203">
        <v>1.7</v>
      </c>
      <c r="K351" s="202" t="s">
        <v>2468</v>
      </c>
      <c r="L351" s="201">
        <v>0</v>
      </c>
      <c r="M351" s="201">
        <v>13</v>
      </c>
      <c r="N351" s="200"/>
      <c r="O351" s="199" t="str">
        <f t="shared" si="20"/>
        <v/>
      </c>
      <c r="P351" s="199" t="str">
        <f t="shared" si="21"/>
        <v/>
      </c>
      <c r="Q351" s="198" t="s">
        <v>3063</v>
      </c>
      <c r="R351" s="197" t="s">
        <v>22</v>
      </c>
      <c r="S351" s="195" t="s">
        <v>2497</v>
      </c>
      <c r="T351" s="196" t="s">
        <v>2465</v>
      </c>
      <c r="U351" s="195" t="str">
        <f t="shared" si="22"/>
        <v/>
      </c>
      <c r="V351" s="195" t="str">
        <f t="shared" si="23"/>
        <v/>
      </c>
      <c r="W351" s="195" t="s">
        <v>2505</v>
      </c>
      <c r="X351" s="195"/>
      <c r="Y351" s="71"/>
    </row>
    <row r="352" spans="1:25" x14ac:dyDescent="0.25">
      <c r="A352" s="155">
        <v>1389</v>
      </c>
      <c r="B352" s="210">
        <v>3.5</v>
      </c>
      <c r="C352" s="209">
        <v>3000</v>
      </c>
      <c r="D352" s="155" t="s">
        <v>3062</v>
      </c>
      <c r="E352" s="208" t="s">
        <v>197</v>
      </c>
      <c r="F352" s="207" t="s">
        <v>3059</v>
      </c>
      <c r="G352" s="206" t="s">
        <v>2490</v>
      </c>
      <c r="H352" s="205"/>
      <c r="I352" s="204">
        <v>646.15</v>
      </c>
      <c r="J352" s="203">
        <v>1.5</v>
      </c>
      <c r="K352" s="202"/>
      <c r="L352" s="201">
        <v>0</v>
      </c>
      <c r="M352" s="201">
        <v>4</v>
      </c>
      <c r="N352" s="200"/>
      <c r="O352" s="199" t="str">
        <f t="shared" si="20"/>
        <v/>
      </c>
      <c r="P352" s="199" t="str">
        <f t="shared" si="21"/>
        <v/>
      </c>
      <c r="Q352" s="198" t="s">
        <v>2680</v>
      </c>
      <c r="R352" s="197" t="s">
        <v>16</v>
      </c>
      <c r="S352" s="195" t="s">
        <v>2617</v>
      </c>
      <c r="T352" s="196" t="s">
        <v>2668</v>
      </c>
      <c r="U352" s="195" t="str">
        <f t="shared" si="22"/>
        <v/>
      </c>
      <c r="V352" s="195" t="str">
        <f t="shared" si="23"/>
        <v/>
      </c>
      <c r="W352" s="195" t="s">
        <v>2488</v>
      </c>
      <c r="X352" s="195"/>
      <c r="Y352" s="71"/>
    </row>
    <row r="353" spans="1:25" x14ac:dyDescent="0.25">
      <c r="A353" s="155">
        <v>1390</v>
      </c>
      <c r="B353" s="210">
        <v>5</v>
      </c>
      <c r="C353" s="209">
        <v>3600</v>
      </c>
      <c r="D353" s="155" t="s">
        <v>3061</v>
      </c>
      <c r="E353" s="208" t="s">
        <v>197</v>
      </c>
      <c r="F353" s="207" t="s">
        <v>3059</v>
      </c>
      <c r="G353" s="206" t="s">
        <v>2806</v>
      </c>
      <c r="H353" s="205"/>
      <c r="I353" s="204">
        <v>998.8</v>
      </c>
      <c r="J353" s="203">
        <v>1.5</v>
      </c>
      <c r="K353" s="202" t="s">
        <v>2800</v>
      </c>
      <c r="L353" s="201">
        <v>0</v>
      </c>
      <c r="M353" s="201">
        <v>2</v>
      </c>
      <c r="N353" s="200"/>
      <c r="O353" s="199" t="str">
        <f t="shared" si="20"/>
        <v/>
      </c>
      <c r="P353" s="199" t="str">
        <f t="shared" si="21"/>
        <v/>
      </c>
      <c r="Q353" s="198" t="s">
        <v>2680</v>
      </c>
      <c r="R353" s="197" t="s">
        <v>16</v>
      </c>
      <c r="S353" s="195" t="s">
        <v>2617</v>
      </c>
      <c r="T353" s="196" t="s">
        <v>2668</v>
      </c>
      <c r="U353" s="195" t="str">
        <f t="shared" si="22"/>
        <v/>
      </c>
      <c r="V353" s="195" t="str">
        <f t="shared" si="23"/>
        <v/>
      </c>
      <c r="W353" s="195" t="s">
        <v>2805</v>
      </c>
      <c r="X353" s="195"/>
      <c r="Y353" s="71"/>
    </row>
    <row r="354" spans="1:25" x14ac:dyDescent="0.25">
      <c r="A354" s="155">
        <v>1391</v>
      </c>
      <c r="B354" s="212">
        <v>12.5</v>
      </c>
      <c r="C354" s="209">
        <v>6800</v>
      </c>
      <c r="D354" s="155" t="s">
        <v>3060</v>
      </c>
      <c r="E354" s="208" t="s">
        <v>197</v>
      </c>
      <c r="F354" s="207" t="s">
        <v>3059</v>
      </c>
      <c r="G354" s="206" t="s">
        <v>2801</v>
      </c>
      <c r="H354" s="205"/>
      <c r="I354" s="204">
        <v>1168.5999999999999</v>
      </c>
      <c r="J354" s="203">
        <v>1.5</v>
      </c>
      <c r="K354" s="202" t="s">
        <v>2800</v>
      </c>
      <c r="L354" s="201">
        <v>0</v>
      </c>
      <c r="M354" s="201">
        <v>1</v>
      </c>
      <c r="N354" s="200"/>
      <c r="O354" s="199" t="str">
        <f t="shared" si="20"/>
        <v/>
      </c>
      <c r="P354" s="199" t="str">
        <f t="shared" si="21"/>
        <v/>
      </c>
      <c r="Q354" s="198" t="s">
        <v>2680</v>
      </c>
      <c r="R354" s="197" t="s">
        <v>16</v>
      </c>
      <c r="S354" s="195" t="s">
        <v>2617</v>
      </c>
      <c r="T354" s="196" t="s">
        <v>2668</v>
      </c>
      <c r="U354" s="195" t="str">
        <f t="shared" si="22"/>
        <v/>
      </c>
      <c r="V354" s="195" t="str">
        <f t="shared" si="23"/>
        <v/>
      </c>
      <c r="W354" s="195" t="s">
        <v>2799</v>
      </c>
      <c r="X354" s="195"/>
      <c r="Y354" s="71"/>
    </row>
    <row r="355" spans="1:25" x14ac:dyDescent="0.25">
      <c r="A355" s="155">
        <v>1403</v>
      </c>
      <c r="B355" s="210">
        <v>0.53</v>
      </c>
      <c r="C355" s="209">
        <v>405</v>
      </c>
      <c r="D355" s="155" t="s">
        <v>3058</v>
      </c>
      <c r="E355" s="208" t="s">
        <v>3056</v>
      </c>
      <c r="F355" s="207" t="s">
        <v>3055</v>
      </c>
      <c r="G355" s="206" t="s">
        <v>2506</v>
      </c>
      <c r="H355" s="205"/>
      <c r="I355" s="204">
        <v>250.35</v>
      </c>
      <c r="J355" s="211">
        <v>0</v>
      </c>
      <c r="K355" s="202"/>
      <c r="L355" s="201">
        <v>0</v>
      </c>
      <c r="M355" s="201">
        <v>14</v>
      </c>
      <c r="N355" s="200"/>
      <c r="O355" s="199" t="str">
        <f t="shared" si="20"/>
        <v/>
      </c>
      <c r="P355" s="199" t="str">
        <f t="shared" si="21"/>
        <v/>
      </c>
      <c r="Q355" s="198" t="s">
        <v>3054</v>
      </c>
      <c r="R355" s="197" t="s">
        <v>16</v>
      </c>
      <c r="S355" s="195" t="s">
        <v>2617</v>
      </c>
      <c r="T355" s="196" t="s">
        <v>2465</v>
      </c>
      <c r="U355" s="195" t="str">
        <f t="shared" si="22"/>
        <v/>
      </c>
      <c r="V355" s="195" t="str">
        <f t="shared" si="23"/>
        <v/>
      </c>
      <c r="W355" s="195" t="s">
        <v>2505</v>
      </c>
      <c r="X355" s="195"/>
      <c r="Y355" s="71"/>
    </row>
    <row r="356" spans="1:25" x14ac:dyDescent="0.25">
      <c r="A356" s="155">
        <v>1404</v>
      </c>
      <c r="B356" s="210">
        <v>0.6</v>
      </c>
      <c r="C356" s="209">
        <v>515</v>
      </c>
      <c r="D356" s="155" t="s">
        <v>3057</v>
      </c>
      <c r="E356" s="208" t="s">
        <v>3056</v>
      </c>
      <c r="F356" s="207" t="s">
        <v>3055</v>
      </c>
      <c r="G356" s="206" t="s">
        <v>2486</v>
      </c>
      <c r="H356" s="205"/>
      <c r="I356" s="204">
        <v>317.3</v>
      </c>
      <c r="J356" s="211">
        <v>0</v>
      </c>
      <c r="K356" s="202"/>
      <c r="L356" s="201">
        <v>0</v>
      </c>
      <c r="M356" s="201">
        <v>36</v>
      </c>
      <c r="N356" s="200"/>
      <c r="O356" s="199" t="str">
        <f t="shared" si="20"/>
        <v/>
      </c>
      <c r="P356" s="199" t="str">
        <f t="shared" si="21"/>
        <v/>
      </c>
      <c r="Q356" s="198" t="s">
        <v>3054</v>
      </c>
      <c r="R356" s="197" t="s">
        <v>16</v>
      </c>
      <c r="S356" s="195" t="s">
        <v>2617</v>
      </c>
      <c r="T356" s="196" t="s">
        <v>2465</v>
      </c>
      <c r="U356" s="195" t="str">
        <f t="shared" si="22"/>
        <v/>
      </c>
      <c r="V356" s="195" t="str">
        <f t="shared" si="23"/>
        <v/>
      </c>
      <c r="W356" s="195" t="s">
        <v>2485</v>
      </c>
      <c r="X356" s="195"/>
      <c r="Y356" s="71"/>
    </row>
    <row r="357" spans="1:25" x14ac:dyDescent="0.25">
      <c r="A357" s="155">
        <v>1409</v>
      </c>
      <c r="B357" s="210">
        <v>0.53</v>
      </c>
      <c r="C357" s="209">
        <v>405</v>
      </c>
      <c r="D357" s="155" t="s">
        <v>3053</v>
      </c>
      <c r="E357" s="208" t="s">
        <v>305</v>
      </c>
      <c r="F357" s="207" t="s">
        <v>3052</v>
      </c>
      <c r="G357" s="206" t="s">
        <v>2506</v>
      </c>
      <c r="H357" s="205"/>
      <c r="I357" s="204">
        <v>261.05</v>
      </c>
      <c r="J357" s="203">
        <v>1.75</v>
      </c>
      <c r="K357" s="202"/>
      <c r="L357" s="201">
        <v>0</v>
      </c>
      <c r="M357" s="201">
        <v>19</v>
      </c>
      <c r="N357" s="200"/>
      <c r="O357" s="199" t="str">
        <f t="shared" si="20"/>
        <v/>
      </c>
      <c r="P357" s="199" t="str">
        <f t="shared" si="21"/>
        <v/>
      </c>
      <c r="Q357" s="198" t="s">
        <v>2732</v>
      </c>
      <c r="R357" s="197" t="s">
        <v>16</v>
      </c>
      <c r="S357" s="195" t="s">
        <v>2617</v>
      </c>
      <c r="T357" s="196" t="s">
        <v>2465</v>
      </c>
      <c r="U357" s="195" t="str">
        <f t="shared" si="22"/>
        <v/>
      </c>
      <c r="V357" s="195" t="str">
        <f t="shared" si="23"/>
        <v/>
      </c>
      <c r="W357" s="195" t="s">
        <v>2505</v>
      </c>
      <c r="X357" s="195"/>
      <c r="Y357" s="71"/>
    </row>
    <row r="358" spans="1:25" x14ac:dyDescent="0.25">
      <c r="A358" s="155">
        <v>1416</v>
      </c>
      <c r="B358" s="210">
        <v>0.9</v>
      </c>
      <c r="C358" s="209">
        <v>715</v>
      </c>
      <c r="D358" s="155" t="s">
        <v>3051</v>
      </c>
      <c r="E358" s="208" t="s">
        <v>3050</v>
      </c>
      <c r="F358" s="207" t="s">
        <v>3049</v>
      </c>
      <c r="G358" s="206" t="s">
        <v>2483</v>
      </c>
      <c r="H358" s="205"/>
      <c r="I358" s="204">
        <v>401.7</v>
      </c>
      <c r="J358" s="203">
        <v>1.75</v>
      </c>
      <c r="K358" s="202"/>
      <c r="L358" s="201">
        <v>0</v>
      </c>
      <c r="M358" s="201">
        <v>4</v>
      </c>
      <c r="N358" s="200"/>
      <c r="O358" s="199" t="str">
        <f t="shared" si="20"/>
        <v/>
      </c>
      <c r="P358" s="199" t="str">
        <f t="shared" si="21"/>
        <v/>
      </c>
      <c r="Q358" s="198" t="s">
        <v>2732</v>
      </c>
      <c r="R358" s="197" t="s">
        <v>16</v>
      </c>
      <c r="S358" s="195" t="s">
        <v>2617</v>
      </c>
      <c r="T358" s="196" t="s">
        <v>2465</v>
      </c>
      <c r="U358" s="195" t="str">
        <f t="shared" si="22"/>
        <v/>
      </c>
      <c r="V358" s="195" t="str">
        <f t="shared" si="23"/>
        <v/>
      </c>
      <c r="W358" s="195" t="s">
        <v>2482</v>
      </c>
      <c r="X358" s="195"/>
      <c r="Y358" s="71"/>
    </row>
    <row r="359" spans="1:25" x14ac:dyDescent="0.25">
      <c r="A359" s="155">
        <v>1421</v>
      </c>
      <c r="B359" s="210">
        <v>0.53</v>
      </c>
      <c r="C359" s="209">
        <v>405</v>
      </c>
      <c r="D359" s="155" t="s">
        <v>3048</v>
      </c>
      <c r="E359" s="208" t="s">
        <v>3046</v>
      </c>
      <c r="F359" s="207" t="s">
        <v>3045</v>
      </c>
      <c r="G359" s="206" t="s">
        <v>2506</v>
      </c>
      <c r="H359" s="205"/>
      <c r="I359" s="204">
        <v>261.05</v>
      </c>
      <c r="J359" s="203">
        <v>1.5</v>
      </c>
      <c r="K359" s="202"/>
      <c r="L359" s="201">
        <v>0</v>
      </c>
      <c r="M359" s="201">
        <v>3</v>
      </c>
      <c r="N359" s="200"/>
      <c r="O359" s="199" t="str">
        <f t="shared" si="20"/>
        <v/>
      </c>
      <c r="P359" s="199" t="str">
        <f t="shared" si="21"/>
        <v/>
      </c>
      <c r="Q359" s="198" t="s">
        <v>2467</v>
      </c>
      <c r="R359" s="197" t="s">
        <v>16</v>
      </c>
      <c r="S359" s="195" t="s">
        <v>2497</v>
      </c>
      <c r="T359" s="196" t="s">
        <v>2465</v>
      </c>
      <c r="U359" s="195" t="str">
        <f t="shared" si="22"/>
        <v/>
      </c>
      <c r="V359" s="195" t="str">
        <f t="shared" si="23"/>
        <v/>
      </c>
      <c r="W359" s="195" t="s">
        <v>2505</v>
      </c>
      <c r="X359" s="195"/>
      <c r="Y359" s="71"/>
    </row>
    <row r="360" spans="1:25" x14ac:dyDescent="0.25">
      <c r="A360" s="155">
        <v>1422</v>
      </c>
      <c r="B360" s="210">
        <v>0.6</v>
      </c>
      <c r="C360" s="209">
        <v>515</v>
      </c>
      <c r="D360" s="155" t="s">
        <v>3047</v>
      </c>
      <c r="E360" s="208" t="s">
        <v>3046</v>
      </c>
      <c r="F360" s="207" t="s">
        <v>3045</v>
      </c>
      <c r="G360" s="206" t="s">
        <v>2486</v>
      </c>
      <c r="H360" s="205"/>
      <c r="I360" s="204">
        <v>333</v>
      </c>
      <c r="J360" s="203">
        <v>1.5</v>
      </c>
      <c r="K360" s="202"/>
      <c r="L360" s="201">
        <v>0</v>
      </c>
      <c r="M360" s="201">
        <v>4</v>
      </c>
      <c r="N360" s="200"/>
      <c r="O360" s="199" t="str">
        <f t="shared" si="20"/>
        <v/>
      </c>
      <c r="P360" s="199" t="str">
        <f t="shared" si="21"/>
        <v/>
      </c>
      <c r="Q360" s="198" t="s">
        <v>2467</v>
      </c>
      <c r="R360" s="197" t="s">
        <v>16</v>
      </c>
      <c r="S360" s="195" t="s">
        <v>2497</v>
      </c>
      <c r="T360" s="196" t="s">
        <v>2465</v>
      </c>
      <c r="U360" s="195" t="str">
        <f t="shared" si="22"/>
        <v/>
      </c>
      <c r="V360" s="195" t="str">
        <f t="shared" si="23"/>
        <v/>
      </c>
      <c r="W360" s="195" t="s">
        <v>2485</v>
      </c>
      <c r="X360" s="195"/>
      <c r="Y360" s="71"/>
    </row>
    <row r="361" spans="1:25" x14ac:dyDescent="0.25">
      <c r="A361" s="155">
        <v>1427</v>
      </c>
      <c r="B361" s="210">
        <v>0.53</v>
      </c>
      <c r="C361" s="209">
        <v>405</v>
      </c>
      <c r="D361" s="155" t="s">
        <v>3044</v>
      </c>
      <c r="E361" s="208" t="s">
        <v>2437</v>
      </c>
      <c r="F361" s="207" t="s">
        <v>3041</v>
      </c>
      <c r="G361" s="206" t="s">
        <v>2506</v>
      </c>
      <c r="H361" s="205"/>
      <c r="I361" s="204">
        <v>261.05</v>
      </c>
      <c r="J361" s="203">
        <v>1.75</v>
      </c>
      <c r="K361" s="202"/>
      <c r="L361" s="201">
        <v>0</v>
      </c>
      <c r="M361" s="201">
        <v>1</v>
      </c>
      <c r="N361" s="200"/>
      <c r="O361" s="199" t="str">
        <f t="shared" si="20"/>
        <v/>
      </c>
      <c r="P361" s="199" t="str">
        <f t="shared" si="21"/>
        <v/>
      </c>
      <c r="Q361" s="198" t="s">
        <v>3040</v>
      </c>
      <c r="R361" s="197" t="s">
        <v>16</v>
      </c>
      <c r="S361" s="195" t="s">
        <v>2497</v>
      </c>
      <c r="T361" s="196" t="s">
        <v>2465</v>
      </c>
      <c r="U361" s="195" t="str">
        <f t="shared" si="22"/>
        <v/>
      </c>
      <c r="V361" s="195" t="str">
        <f t="shared" si="23"/>
        <v/>
      </c>
      <c r="W361" s="195" t="s">
        <v>2505</v>
      </c>
      <c r="X361" s="195"/>
      <c r="Y361" s="71"/>
    </row>
    <row r="362" spans="1:25" x14ac:dyDescent="0.25">
      <c r="A362" s="155">
        <v>1428</v>
      </c>
      <c r="B362" s="210">
        <v>0.6</v>
      </c>
      <c r="C362" s="209">
        <v>515</v>
      </c>
      <c r="D362" s="155" t="s">
        <v>3043</v>
      </c>
      <c r="E362" s="208" t="s">
        <v>2437</v>
      </c>
      <c r="F362" s="207" t="s">
        <v>3041</v>
      </c>
      <c r="G362" s="206" t="s">
        <v>2486</v>
      </c>
      <c r="H362" s="205"/>
      <c r="I362" s="204">
        <v>330.45</v>
      </c>
      <c r="J362" s="203">
        <v>1.75</v>
      </c>
      <c r="K362" s="202"/>
      <c r="L362" s="201">
        <v>0</v>
      </c>
      <c r="M362" s="201">
        <v>1</v>
      </c>
      <c r="N362" s="200"/>
      <c r="O362" s="199" t="str">
        <f t="shared" si="20"/>
        <v/>
      </c>
      <c r="P362" s="199" t="str">
        <f t="shared" si="21"/>
        <v/>
      </c>
      <c r="Q362" s="198" t="s">
        <v>3040</v>
      </c>
      <c r="R362" s="197" t="s">
        <v>16</v>
      </c>
      <c r="S362" s="195" t="s">
        <v>2497</v>
      </c>
      <c r="T362" s="196" t="s">
        <v>2465</v>
      </c>
      <c r="U362" s="195" t="str">
        <f t="shared" si="22"/>
        <v/>
      </c>
      <c r="V362" s="195" t="str">
        <f t="shared" si="23"/>
        <v/>
      </c>
      <c r="W362" s="195" t="s">
        <v>2485</v>
      </c>
      <c r="X362" s="195"/>
      <c r="Y362" s="71"/>
    </row>
    <row r="363" spans="1:25" x14ac:dyDescent="0.25">
      <c r="A363" s="155">
        <v>1429</v>
      </c>
      <c r="B363" s="210">
        <v>0.9</v>
      </c>
      <c r="C363" s="209">
        <v>715</v>
      </c>
      <c r="D363" s="155" t="s">
        <v>3042</v>
      </c>
      <c r="E363" s="208" t="s">
        <v>2437</v>
      </c>
      <c r="F363" s="207" t="s">
        <v>3041</v>
      </c>
      <c r="G363" s="206" t="s">
        <v>2483</v>
      </c>
      <c r="H363" s="205"/>
      <c r="I363" s="204">
        <v>401.7</v>
      </c>
      <c r="J363" s="203">
        <v>1.75</v>
      </c>
      <c r="K363" s="202"/>
      <c r="L363" s="201">
        <v>0</v>
      </c>
      <c r="M363" s="201">
        <v>2</v>
      </c>
      <c r="N363" s="200"/>
      <c r="O363" s="199" t="str">
        <f t="shared" si="20"/>
        <v/>
      </c>
      <c r="P363" s="199" t="str">
        <f t="shared" si="21"/>
        <v/>
      </c>
      <c r="Q363" s="198" t="s">
        <v>3040</v>
      </c>
      <c r="R363" s="197" t="s">
        <v>16</v>
      </c>
      <c r="S363" s="195" t="s">
        <v>2497</v>
      </c>
      <c r="T363" s="196" t="s">
        <v>2465</v>
      </c>
      <c r="U363" s="195" t="str">
        <f t="shared" si="22"/>
        <v/>
      </c>
      <c r="V363" s="195" t="str">
        <f t="shared" si="23"/>
        <v/>
      </c>
      <c r="W363" s="195" t="s">
        <v>2482</v>
      </c>
      <c r="X363" s="195"/>
      <c r="Y363" s="71"/>
    </row>
    <row r="364" spans="1:25" x14ac:dyDescent="0.25">
      <c r="A364" s="155">
        <v>1434</v>
      </c>
      <c r="B364" s="210">
        <v>0.53</v>
      </c>
      <c r="C364" s="209">
        <v>405</v>
      </c>
      <c r="D364" s="155" t="s">
        <v>3039</v>
      </c>
      <c r="E364" s="208" t="s">
        <v>2203</v>
      </c>
      <c r="F364" s="207" t="s">
        <v>3036</v>
      </c>
      <c r="G364" s="206" t="s">
        <v>2506</v>
      </c>
      <c r="H364" s="205"/>
      <c r="I364" s="204">
        <v>261.05</v>
      </c>
      <c r="J364" s="203">
        <v>1.85</v>
      </c>
      <c r="K364" s="202"/>
      <c r="L364" s="201">
        <v>0</v>
      </c>
      <c r="M364" s="201">
        <v>3</v>
      </c>
      <c r="N364" s="200"/>
      <c r="O364" s="199" t="str">
        <f t="shared" si="20"/>
        <v/>
      </c>
      <c r="P364" s="199" t="str">
        <f t="shared" si="21"/>
        <v/>
      </c>
      <c r="Q364" s="198" t="s">
        <v>2732</v>
      </c>
      <c r="R364" s="197" t="s">
        <v>16</v>
      </c>
      <c r="S364" s="195" t="s">
        <v>2617</v>
      </c>
      <c r="T364" s="196" t="s">
        <v>2465</v>
      </c>
      <c r="U364" s="195" t="str">
        <f t="shared" si="22"/>
        <v/>
      </c>
      <c r="V364" s="195" t="str">
        <f t="shared" si="23"/>
        <v/>
      </c>
      <c r="W364" s="195" t="s">
        <v>2505</v>
      </c>
      <c r="X364" s="195"/>
      <c r="Y364" s="71"/>
    </row>
    <row r="365" spans="1:25" x14ac:dyDescent="0.25">
      <c r="A365" s="155">
        <v>1435</v>
      </c>
      <c r="B365" s="210">
        <v>0.6</v>
      </c>
      <c r="C365" s="209">
        <v>515</v>
      </c>
      <c r="D365" s="155" t="s">
        <v>3038</v>
      </c>
      <c r="E365" s="208" t="s">
        <v>2203</v>
      </c>
      <c r="F365" s="207" t="s">
        <v>3036</v>
      </c>
      <c r="G365" s="206" t="s">
        <v>2486</v>
      </c>
      <c r="H365" s="205"/>
      <c r="I365" s="204">
        <v>330.45</v>
      </c>
      <c r="J365" s="203">
        <v>1.85</v>
      </c>
      <c r="K365" s="202"/>
      <c r="L365" s="201">
        <v>0</v>
      </c>
      <c r="M365" s="201">
        <v>9</v>
      </c>
      <c r="N365" s="200"/>
      <c r="O365" s="199" t="str">
        <f t="shared" si="20"/>
        <v/>
      </c>
      <c r="P365" s="199" t="str">
        <f t="shared" si="21"/>
        <v/>
      </c>
      <c r="Q365" s="198" t="s">
        <v>2732</v>
      </c>
      <c r="R365" s="197" t="s">
        <v>16</v>
      </c>
      <c r="S365" s="195" t="s">
        <v>2617</v>
      </c>
      <c r="T365" s="196" t="s">
        <v>2465</v>
      </c>
      <c r="U365" s="195" t="str">
        <f t="shared" si="22"/>
        <v/>
      </c>
      <c r="V365" s="195" t="str">
        <f t="shared" si="23"/>
        <v/>
      </c>
      <c r="W365" s="195" t="s">
        <v>2485</v>
      </c>
      <c r="X365" s="195"/>
      <c r="Y365" s="71"/>
    </row>
    <row r="366" spans="1:25" x14ac:dyDescent="0.25">
      <c r="A366" s="155">
        <v>1436</v>
      </c>
      <c r="B366" s="210">
        <v>0.9</v>
      </c>
      <c r="C366" s="209">
        <v>715</v>
      </c>
      <c r="D366" s="155" t="s">
        <v>3037</v>
      </c>
      <c r="E366" s="208" t="s">
        <v>2203</v>
      </c>
      <c r="F366" s="207" t="s">
        <v>3036</v>
      </c>
      <c r="G366" s="206" t="s">
        <v>2483</v>
      </c>
      <c r="H366" s="205"/>
      <c r="I366" s="204">
        <v>401.7</v>
      </c>
      <c r="J366" s="203">
        <v>1.85</v>
      </c>
      <c r="K366" s="202"/>
      <c r="L366" s="201">
        <v>0</v>
      </c>
      <c r="M366" s="201">
        <v>2</v>
      </c>
      <c r="N366" s="200"/>
      <c r="O366" s="199" t="str">
        <f t="shared" si="20"/>
        <v/>
      </c>
      <c r="P366" s="199" t="str">
        <f t="shared" si="21"/>
        <v/>
      </c>
      <c r="Q366" s="198" t="s">
        <v>2732</v>
      </c>
      <c r="R366" s="197" t="s">
        <v>16</v>
      </c>
      <c r="S366" s="195" t="s">
        <v>2617</v>
      </c>
      <c r="T366" s="196" t="s">
        <v>2465</v>
      </c>
      <c r="U366" s="195" t="str">
        <f t="shared" si="22"/>
        <v/>
      </c>
      <c r="V366" s="195" t="str">
        <f t="shared" si="23"/>
        <v/>
      </c>
      <c r="W366" s="195" t="s">
        <v>2482</v>
      </c>
      <c r="X366" s="195"/>
      <c r="Y366" s="71"/>
    </row>
    <row r="367" spans="1:25" x14ac:dyDescent="0.25">
      <c r="A367" s="155">
        <v>1447</v>
      </c>
      <c r="B367" s="210">
        <v>0.53</v>
      </c>
      <c r="C367" s="209">
        <v>405</v>
      </c>
      <c r="D367" s="155" t="s">
        <v>3035</v>
      </c>
      <c r="E367" s="208" t="s">
        <v>1122</v>
      </c>
      <c r="F367" s="207" t="s">
        <v>3033</v>
      </c>
      <c r="G367" s="206" t="s">
        <v>2506</v>
      </c>
      <c r="H367" s="205"/>
      <c r="I367" s="204">
        <v>215.8</v>
      </c>
      <c r="J367" s="211">
        <v>0</v>
      </c>
      <c r="K367" s="202"/>
      <c r="L367" s="201">
        <v>0</v>
      </c>
      <c r="M367" s="201">
        <v>29</v>
      </c>
      <c r="N367" s="200"/>
      <c r="O367" s="199" t="str">
        <f t="shared" si="20"/>
        <v/>
      </c>
      <c r="P367" s="199" t="str">
        <f t="shared" si="21"/>
        <v/>
      </c>
      <c r="Q367" s="198" t="s">
        <v>2508</v>
      </c>
      <c r="R367" s="197" t="s">
        <v>20</v>
      </c>
      <c r="S367" s="195" t="s">
        <v>2497</v>
      </c>
      <c r="T367" s="196" t="s">
        <v>2465</v>
      </c>
      <c r="U367" s="195" t="str">
        <f t="shared" si="22"/>
        <v/>
      </c>
      <c r="V367" s="195" t="str">
        <f t="shared" si="23"/>
        <v/>
      </c>
      <c r="W367" s="195" t="s">
        <v>2505</v>
      </c>
      <c r="X367" s="195"/>
      <c r="Y367" s="71"/>
    </row>
    <row r="368" spans="1:25" x14ac:dyDescent="0.25">
      <c r="A368" s="155">
        <v>1448</v>
      </c>
      <c r="B368" s="210">
        <v>0.6</v>
      </c>
      <c r="C368" s="209">
        <v>515</v>
      </c>
      <c r="D368" s="155" t="s">
        <v>3034</v>
      </c>
      <c r="E368" s="208" t="s">
        <v>1122</v>
      </c>
      <c r="F368" s="207" t="s">
        <v>3033</v>
      </c>
      <c r="G368" s="206" t="s">
        <v>2486</v>
      </c>
      <c r="H368" s="205"/>
      <c r="I368" s="204">
        <v>265.95</v>
      </c>
      <c r="J368" s="211">
        <v>0</v>
      </c>
      <c r="K368" s="202"/>
      <c r="L368" s="201">
        <v>0</v>
      </c>
      <c r="M368" s="201">
        <v>6</v>
      </c>
      <c r="N368" s="200"/>
      <c r="O368" s="199" t="str">
        <f t="shared" si="20"/>
        <v/>
      </c>
      <c r="P368" s="199" t="str">
        <f t="shared" si="21"/>
        <v/>
      </c>
      <c r="Q368" s="198" t="s">
        <v>2508</v>
      </c>
      <c r="R368" s="197" t="s">
        <v>20</v>
      </c>
      <c r="S368" s="195" t="s">
        <v>2497</v>
      </c>
      <c r="T368" s="196" t="s">
        <v>2465</v>
      </c>
      <c r="U368" s="195" t="str">
        <f t="shared" si="22"/>
        <v/>
      </c>
      <c r="V368" s="195" t="str">
        <f t="shared" si="23"/>
        <v/>
      </c>
      <c r="W368" s="195" t="s">
        <v>2485</v>
      </c>
      <c r="X368" s="195"/>
      <c r="Y368" s="71"/>
    </row>
    <row r="369" spans="1:25" x14ac:dyDescent="0.25">
      <c r="A369" s="155">
        <v>1454</v>
      </c>
      <c r="B369" s="210">
        <v>0.53</v>
      </c>
      <c r="C369" s="209">
        <v>405</v>
      </c>
      <c r="D369" s="155" t="s">
        <v>3032</v>
      </c>
      <c r="E369" s="208" t="s">
        <v>3030</v>
      </c>
      <c r="F369" s="207" t="s">
        <v>3029</v>
      </c>
      <c r="G369" s="206" t="s">
        <v>2506</v>
      </c>
      <c r="H369" s="205"/>
      <c r="I369" s="204">
        <v>222.6</v>
      </c>
      <c r="J369" s="203">
        <v>1.75</v>
      </c>
      <c r="K369" s="202"/>
      <c r="L369" s="201">
        <v>0</v>
      </c>
      <c r="M369" s="201">
        <v>9</v>
      </c>
      <c r="N369" s="200"/>
      <c r="O369" s="199" t="str">
        <f t="shared" si="20"/>
        <v/>
      </c>
      <c r="P369" s="199" t="str">
        <f t="shared" si="21"/>
        <v/>
      </c>
      <c r="Q369" s="198" t="s">
        <v>2508</v>
      </c>
      <c r="R369" s="197" t="s">
        <v>20</v>
      </c>
      <c r="S369" s="195" t="s">
        <v>2497</v>
      </c>
      <c r="T369" s="196" t="s">
        <v>2465</v>
      </c>
      <c r="U369" s="195" t="str">
        <f t="shared" si="22"/>
        <v/>
      </c>
      <c r="V369" s="195" t="str">
        <f t="shared" si="23"/>
        <v/>
      </c>
      <c r="W369" s="195" t="s">
        <v>2505</v>
      </c>
      <c r="X369" s="195"/>
      <c r="Y369" s="71"/>
    </row>
    <row r="370" spans="1:25" x14ac:dyDescent="0.25">
      <c r="A370" s="155">
        <v>1457</v>
      </c>
      <c r="B370" s="210">
        <v>1.25</v>
      </c>
      <c r="C370" s="209">
        <v>1050</v>
      </c>
      <c r="D370" s="155" t="s">
        <v>3031</v>
      </c>
      <c r="E370" s="208" t="s">
        <v>3030</v>
      </c>
      <c r="F370" s="207" t="s">
        <v>3029</v>
      </c>
      <c r="G370" s="206" t="s">
        <v>2480</v>
      </c>
      <c r="H370" s="205"/>
      <c r="I370" s="204">
        <v>393.6</v>
      </c>
      <c r="J370" s="203">
        <v>1.75</v>
      </c>
      <c r="K370" s="202"/>
      <c r="L370" s="201">
        <v>0</v>
      </c>
      <c r="M370" s="201">
        <v>2</v>
      </c>
      <c r="N370" s="200"/>
      <c r="O370" s="199" t="str">
        <f t="shared" si="20"/>
        <v/>
      </c>
      <c r="P370" s="199" t="str">
        <f t="shared" si="21"/>
        <v/>
      </c>
      <c r="Q370" s="198" t="s">
        <v>2508</v>
      </c>
      <c r="R370" s="197" t="s">
        <v>20</v>
      </c>
      <c r="S370" s="195" t="s">
        <v>2497</v>
      </c>
      <c r="T370" s="196" t="s">
        <v>2465</v>
      </c>
      <c r="U370" s="195" t="str">
        <f t="shared" si="22"/>
        <v/>
      </c>
      <c r="V370" s="195" t="str">
        <f t="shared" si="23"/>
        <v/>
      </c>
      <c r="W370" s="195" t="s">
        <v>2479</v>
      </c>
      <c r="X370" s="195"/>
      <c r="Y370" s="71"/>
    </row>
    <row r="371" spans="1:25" x14ac:dyDescent="0.25">
      <c r="A371" s="155">
        <v>1460</v>
      </c>
      <c r="B371" s="210">
        <v>0.53</v>
      </c>
      <c r="C371" s="209">
        <v>405</v>
      </c>
      <c r="D371" s="155" t="s">
        <v>3028</v>
      </c>
      <c r="E371" s="208" t="s">
        <v>3025</v>
      </c>
      <c r="F371" s="207" t="s">
        <v>3024</v>
      </c>
      <c r="G371" s="206" t="s">
        <v>2506</v>
      </c>
      <c r="H371" s="205"/>
      <c r="I371" s="204">
        <v>227.6</v>
      </c>
      <c r="J371" s="211">
        <v>0</v>
      </c>
      <c r="K371" s="202"/>
      <c r="L371" s="201">
        <v>0</v>
      </c>
      <c r="M371" s="201">
        <v>10</v>
      </c>
      <c r="N371" s="200"/>
      <c r="O371" s="199" t="str">
        <f t="shared" si="20"/>
        <v/>
      </c>
      <c r="P371" s="199" t="str">
        <f t="shared" si="21"/>
        <v/>
      </c>
      <c r="Q371" s="198" t="s">
        <v>3023</v>
      </c>
      <c r="R371" s="197" t="s">
        <v>16</v>
      </c>
      <c r="S371" s="195" t="s">
        <v>2572</v>
      </c>
      <c r="T371" s="196" t="s">
        <v>2465</v>
      </c>
      <c r="U371" s="195" t="str">
        <f t="shared" si="22"/>
        <v/>
      </c>
      <c r="V371" s="195" t="str">
        <f t="shared" si="23"/>
        <v/>
      </c>
      <c r="W371" s="195" t="s">
        <v>2505</v>
      </c>
      <c r="X371" s="195"/>
      <c r="Y371" s="71"/>
    </row>
    <row r="372" spans="1:25" x14ac:dyDescent="0.25">
      <c r="A372" s="155">
        <v>1461</v>
      </c>
      <c r="B372" s="210">
        <v>0.6</v>
      </c>
      <c r="C372" s="209">
        <v>515</v>
      </c>
      <c r="D372" s="155" t="s">
        <v>3027</v>
      </c>
      <c r="E372" s="208" t="s">
        <v>3025</v>
      </c>
      <c r="F372" s="207" t="s">
        <v>3024</v>
      </c>
      <c r="G372" s="206" t="s">
        <v>2486</v>
      </c>
      <c r="H372" s="205"/>
      <c r="I372" s="204">
        <v>287.5</v>
      </c>
      <c r="J372" s="211">
        <v>0</v>
      </c>
      <c r="K372" s="202"/>
      <c r="L372" s="201">
        <v>0</v>
      </c>
      <c r="M372" s="201">
        <v>5</v>
      </c>
      <c r="N372" s="200"/>
      <c r="O372" s="199" t="str">
        <f t="shared" si="20"/>
        <v/>
      </c>
      <c r="P372" s="199" t="str">
        <f t="shared" si="21"/>
        <v/>
      </c>
      <c r="Q372" s="198" t="s">
        <v>3023</v>
      </c>
      <c r="R372" s="197" t="s">
        <v>16</v>
      </c>
      <c r="S372" s="195" t="s">
        <v>2572</v>
      </c>
      <c r="T372" s="196" t="s">
        <v>2465</v>
      </c>
      <c r="U372" s="195" t="str">
        <f t="shared" si="22"/>
        <v/>
      </c>
      <c r="V372" s="195" t="str">
        <f t="shared" si="23"/>
        <v/>
      </c>
      <c r="W372" s="195" t="s">
        <v>2485</v>
      </c>
      <c r="X372" s="195"/>
      <c r="Y372" s="71"/>
    </row>
    <row r="373" spans="1:25" x14ac:dyDescent="0.25">
      <c r="A373" s="155">
        <v>1463</v>
      </c>
      <c r="B373" s="210">
        <v>1.25</v>
      </c>
      <c r="C373" s="209">
        <v>1050</v>
      </c>
      <c r="D373" s="155" t="s">
        <v>3026</v>
      </c>
      <c r="E373" s="208" t="s">
        <v>3025</v>
      </c>
      <c r="F373" s="207" t="s">
        <v>3024</v>
      </c>
      <c r="G373" s="206" t="s">
        <v>2480</v>
      </c>
      <c r="H373" s="205"/>
      <c r="I373" s="204">
        <v>418.2</v>
      </c>
      <c r="J373" s="211">
        <v>0</v>
      </c>
      <c r="K373" s="202"/>
      <c r="L373" s="201">
        <v>0</v>
      </c>
      <c r="M373" s="201">
        <v>2</v>
      </c>
      <c r="N373" s="200"/>
      <c r="O373" s="199" t="str">
        <f t="shared" si="20"/>
        <v/>
      </c>
      <c r="P373" s="199" t="str">
        <f t="shared" si="21"/>
        <v/>
      </c>
      <c r="Q373" s="198" t="s">
        <v>3023</v>
      </c>
      <c r="R373" s="197" t="s">
        <v>16</v>
      </c>
      <c r="S373" s="195" t="s">
        <v>2572</v>
      </c>
      <c r="T373" s="196" t="s">
        <v>2465</v>
      </c>
      <c r="U373" s="195" t="str">
        <f t="shared" si="22"/>
        <v/>
      </c>
      <c r="V373" s="195" t="str">
        <f t="shared" si="23"/>
        <v/>
      </c>
      <c r="W373" s="195" t="s">
        <v>2479</v>
      </c>
      <c r="X373" s="195"/>
      <c r="Y373" s="71"/>
    </row>
    <row r="374" spans="1:25" x14ac:dyDescent="0.25">
      <c r="A374" s="155">
        <v>1468</v>
      </c>
      <c r="B374" s="210">
        <v>0.53</v>
      </c>
      <c r="C374" s="209">
        <v>405</v>
      </c>
      <c r="D374" s="155" t="s">
        <v>3022</v>
      </c>
      <c r="E374" s="208" t="s">
        <v>1117</v>
      </c>
      <c r="F374" s="207" t="s">
        <v>3017</v>
      </c>
      <c r="G374" s="206" t="s">
        <v>2506</v>
      </c>
      <c r="H374" s="205"/>
      <c r="I374" s="204">
        <v>247.25</v>
      </c>
      <c r="J374" s="203">
        <v>1</v>
      </c>
      <c r="K374" s="202"/>
      <c r="L374" s="201">
        <v>0</v>
      </c>
      <c r="M374" s="201">
        <v>88</v>
      </c>
      <c r="N374" s="200"/>
      <c r="O374" s="199" t="str">
        <f t="shared" si="20"/>
        <v/>
      </c>
      <c r="P374" s="199" t="str">
        <f t="shared" si="21"/>
        <v/>
      </c>
      <c r="Q374" s="198" t="s">
        <v>3019</v>
      </c>
      <c r="R374" s="197" t="s">
        <v>16</v>
      </c>
      <c r="S374" s="195" t="s">
        <v>2466</v>
      </c>
      <c r="T374" s="196" t="s">
        <v>2465</v>
      </c>
      <c r="U374" s="195" t="str">
        <f t="shared" si="22"/>
        <v/>
      </c>
      <c r="V374" s="195" t="str">
        <f t="shared" si="23"/>
        <v/>
      </c>
      <c r="W374" s="195" t="s">
        <v>2505</v>
      </c>
      <c r="X374" s="195"/>
      <c r="Y374" s="71"/>
    </row>
    <row r="375" spans="1:25" x14ac:dyDescent="0.25">
      <c r="A375" s="155">
        <v>1469</v>
      </c>
      <c r="B375" s="210">
        <v>0.6</v>
      </c>
      <c r="C375" s="209">
        <v>515</v>
      </c>
      <c r="D375" s="155" t="s">
        <v>3021</v>
      </c>
      <c r="E375" s="208" t="s">
        <v>1117</v>
      </c>
      <c r="F375" s="207" t="s">
        <v>3017</v>
      </c>
      <c r="G375" s="206" t="s">
        <v>2486</v>
      </c>
      <c r="H375" s="205"/>
      <c r="I375" s="204">
        <v>309.3</v>
      </c>
      <c r="J375" s="203">
        <v>1</v>
      </c>
      <c r="K375" s="202"/>
      <c r="L375" s="201">
        <v>0</v>
      </c>
      <c r="M375" s="201">
        <v>18</v>
      </c>
      <c r="N375" s="200"/>
      <c r="O375" s="199" t="str">
        <f t="shared" si="20"/>
        <v/>
      </c>
      <c r="P375" s="199" t="str">
        <f t="shared" si="21"/>
        <v/>
      </c>
      <c r="Q375" s="198" t="s">
        <v>3019</v>
      </c>
      <c r="R375" s="197" t="s">
        <v>16</v>
      </c>
      <c r="S375" s="195" t="s">
        <v>2466</v>
      </c>
      <c r="T375" s="196" t="s">
        <v>2465</v>
      </c>
      <c r="U375" s="195" t="str">
        <f t="shared" si="22"/>
        <v/>
      </c>
      <c r="V375" s="195" t="str">
        <f t="shared" si="23"/>
        <v/>
      </c>
      <c r="W375" s="195" t="s">
        <v>2485</v>
      </c>
      <c r="X375" s="195"/>
      <c r="Y375" s="71"/>
    </row>
    <row r="376" spans="1:25" x14ac:dyDescent="0.25">
      <c r="A376" s="155">
        <v>1471</v>
      </c>
      <c r="B376" s="210">
        <v>1.25</v>
      </c>
      <c r="C376" s="209">
        <v>1050</v>
      </c>
      <c r="D376" s="155" t="s">
        <v>3020</v>
      </c>
      <c r="E376" s="208" t="s">
        <v>1117</v>
      </c>
      <c r="F376" s="207" t="s">
        <v>3017</v>
      </c>
      <c r="G376" s="206" t="s">
        <v>2480</v>
      </c>
      <c r="H376" s="205"/>
      <c r="I376" s="204">
        <v>447.6</v>
      </c>
      <c r="J376" s="203">
        <v>1</v>
      </c>
      <c r="K376" s="202"/>
      <c r="L376" s="201">
        <v>0</v>
      </c>
      <c r="M376" s="201">
        <v>3</v>
      </c>
      <c r="N376" s="200"/>
      <c r="O376" s="199" t="str">
        <f t="shared" si="20"/>
        <v/>
      </c>
      <c r="P376" s="199" t="str">
        <f t="shared" si="21"/>
        <v/>
      </c>
      <c r="Q376" s="198" t="s">
        <v>3019</v>
      </c>
      <c r="R376" s="197" t="s">
        <v>16</v>
      </c>
      <c r="S376" s="195" t="s">
        <v>2466</v>
      </c>
      <c r="T376" s="196" t="s">
        <v>2465</v>
      </c>
      <c r="U376" s="195" t="str">
        <f t="shared" si="22"/>
        <v/>
      </c>
      <c r="V376" s="195" t="str">
        <f t="shared" si="23"/>
        <v/>
      </c>
      <c r="W376" s="195" t="s">
        <v>2479</v>
      </c>
      <c r="X376" s="195"/>
      <c r="Y376" s="71"/>
    </row>
    <row r="377" spans="1:25" x14ac:dyDescent="0.25">
      <c r="A377" s="155">
        <v>1478</v>
      </c>
      <c r="B377" s="210">
        <v>1.25</v>
      </c>
      <c r="C377" s="209">
        <v>1050</v>
      </c>
      <c r="D377" s="155" t="s">
        <v>3018</v>
      </c>
      <c r="E377" s="208" t="s">
        <v>1117</v>
      </c>
      <c r="F377" s="207" t="s">
        <v>3017</v>
      </c>
      <c r="G377" s="206" t="s">
        <v>2664</v>
      </c>
      <c r="H377" s="205" t="s">
        <v>2690</v>
      </c>
      <c r="I377" s="204">
        <v>323.85000000000002</v>
      </c>
      <c r="J377" s="203">
        <v>1</v>
      </c>
      <c r="K377" s="202"/>
      <c r="L377" s="201">
        <v>0</v>
      </c>
      <c r="M377" s="201">
        <v>9</v>
      </c>
      <c r="N377" s="200"/>
      <c r="O377" s="199" t="str">
        <f t="shared" si="20"/>
        <v/>
      </c>
      <c r="P377" s="199" t="str">
        <f t="shared" si="21"/>
        <v/>
      </c>
      <c r="Q377" s="198" t="s">
        <v>2737</v>
      </c>
      <c r="R377" s="197" t="s">
        <v>16</v>
      </c>
      <c r="S377" s="195" t="s">
        <v>2466</v>
      </c>
      <c r="T377" s="196" t="s">
        <v>2465</v>
      </c>
      <c r="U377" s="195" t="str">
        <f t="shared" si="22"/>
        <v/>
      </c>
      <c r="V377" s="195" t="str">
        <f t="shared" si="23"/>
        <v/>
      </c>
      <c r="W377" s="195" t="s">
        <v>2479</v>
      </c>
      <c r="X377" s="195"/>
      <c r="Y377" s="71"/>
    </row>
    <row r="378" spans="1:25" x14ac:dyDescent="0.25">
      <c r="A378" s="155">
        <v>1482</v>
      </c>
      <c r="B378" s="210">
        <v>0.6</v>
      </c>
      <c r="C378" s="209">
        <v>515</v>
      </c>
      <c r="D378" s="155" t="s">
        <v>3016</v>
      </c>
      <c r="E378" s="208" t="s">
        <v>237</v>
      </c>
      <c r="F378" s="207" t="s">
        <v>3014</v>
      </c>
      <c r="G378" s="206" t="s">
        <v>2486</v>
      </c>
      <c r="H378" s="205" t="s">
        <v>2671</v>
      </c>
      <c r="I378" s="204">
        <v>293.60000000000002</v>
      </c>
      <c r="J378" s="213">
        <v>3</v>
      </c>
      <c r="K378" s="202"/>
      <c r="L378" s="201">
        <v>0</v>
      </c>
      <c r="M378" s="201">
        <v>1</v>
      </c>
      <c r="N378" s="200"/>
      <c r="O378" s="199" t="str">
        <f t="shared" si="20"/>
        <v/>
      </c>
      <c r="P378" s="199" t="str">
        <f t="shared" si="21"/>
        <v/>
      </c>
      <c r="Q378" s="198" t="s">
        <v>2737</v>
      </c>
      <c r="R378" s="197" t="s">
        <v>16</v>
      </c>
      <c r="S378" s="195" t="s">
        <v>2497</v>
      </c>
      <c r="T378" s="196" t="s">
        <v>2465</v>
      </c>
      <c r="U378" s="195" t="str">
        <f t="shared" si="22"/>
        <v/>
      </c>
      <c r="V378" s="195" t="str">
        <f t="shared" si="23"/>
        <v/>
      </c>
      <c r="W378" s="195" t="s">
        <v>2485</v>
      </c>
      <c r="X378" s="195"/>
      <c r="Y378" s="71"/>
    </row>
    <row r="379" spans="1:25" x14ac:dyDescent="0.25">
      <c r="A379" s="155">
        <v>1483</v>
      </c>
      <c r="B379" s="210">
        <v>0.9</v>
      </c>
      <c r="C379" s="209">
        <v>715</v>
      </c>
      <c r="D379" s="155" t="s">
        <v>3015</v>
      </c>
      <c r="E379" s="208" t="s">
        <v>237</v>
      </c>
      <c r="F379" s="207" t="s">
        <v>3014</v>
      </c>
      <c r="G379" s="206" t="s">
        <v>2483</v>
      </c>
      <c r="H379" s="205" t="s">
        <v>2671</v>
      </c>
      <c r="I379" s="204">
        <v>360.95</v>
      </c>
      <c r="J379" s="213">
        <v>3</v>
      </c>
      <c r="K379" s="202"/>
      <c r="L379" s="201">
        <v>0</v>
      </c>
      <c r="M379" s="201">
        <v>1</v>
      </c>
      <c r="N379" s="200"/>
      <c r="O379" s="199" t="str">
        <f t="shared" si="20"/>
        <v/>
      </c>
      <c r="P379" s="199" t="str">
        <f t="shared" si="21"/>
        <v/>
      </c>
      <c r="Q379" s="198" t="s">
        <v>2737</v>
      </c>
      <c r="R379" s="197" t="s">
        <v>16</v>
      </c>
      <c r="S379" s="195" t="s">
        <v>2497</v>
      </c>
      <c r="T379" s="196" t="s">
        <v>2465</v>
      </c>
      <c r="U379" s="195" t="str">
        <f t="shared" si="22"/>
        <v/>
      </c>
      <c r="V379" s="195" t="str">
        <f t="shared" si="23"/>
        <v/>
      </c>
      <c r="W379" s="195" t="s">
        <v>2482</v>
      </c>
      <c r="X379" s="195"/>
      <c r="Y379" s="71"/>
    </row>
    <row r="380" spans="1:25" x14ac:dyDescent="0.25">
      <c r="A380" s="155">
        <v>1496</v>
      </c>
      <c r="B380" s="210">
        <v>0.6</v>
      </c>
      <c r="C380" s="209">
        <v>515</v>
      </c>
      <c r="D380" s="155" t="s">
        <v>3013</v>
      </c>
      <c r="E380" s="208" t="s">
        <v>3011</v>
      </c>
      <c r="F380" s="207" t="s">
        <v>3010</v>
      </c>
      <c r="G380" s="206" t="s">
        <v>2486</v>
      </c>
      <c r="H380" s="205"/>
      <c r="I380" s="204">
        <v>258.45</v>
      </c>
      <c r="J380" s="203">
        <v>1</v>
      </c>
      <c r="K380" s="202" t="s">
        <v>3009</v>
      </c>
      <c r="L380" s="201">
        <v>0</v>
      </c>
      <c r="M380" s="201">
        <v>8</v>
      </c>
      <c r="N380" s="200"/>
      <c r="O380" s="199" t="str">
        <f t="shared" si="20"/>
        <v/>
      </c>
      <c r="P380" s="199" t="str">
        <f t="shared" si="21"/>
        <v/>
      </c>
      <c r="Q380" s="198" t="s">
        <v>2475</v>
      </c>
      <c r="R380" s="197" t="s">
        <v>20</v>
      </c>
      <c r="S380" s="195" t="s">
        <v>2497</v>
      </c>
      <c r="T380" s="196" t="s">
        <v>2465</v>
      </c>
      <c r="U380" s="195" t="str">
        <f t="shared" si="22"/>
        <v/>
      </c>
      <c r="V380" s="195" t="str">
        <f t="shared" si="23"/>
        <v/>
      </c>
      <c r="W380" s="195" t="s">
        <v>2485</v>
      </c>
      <c r="X380" s="195"/>
      <c r="Y380" s="71"/>
    </row>
    <row r="381" spans="1:25" x14ac:dyDescent="0.25">
      <c r="A381" s="155">
        <v>1497</v>
      </c>
      <c r="B381" s="210">
        <v>0.9</v>
      </c>
      <c r="C381" s="209">
        <v>715</v>
      </c>
      <c r="D381" s="155" t="s">
        <v>3012</v>
      </c>
      <c r="E381" s="208" t="s">
        <v>3011</v>
      </c>
      <c r="F381" s="207" t="s">
        <v>3010</v>
      </c>
      <c r="G381" s="206" t="s">
        <v>2483</v>
      </c>
      <c r="H381" s="205"/>
      <c r="I381" s="204">
        <v>322.89999999999998</v>
      </c>
      <c r="J381" s="203">
        <v>1</v>
      </c>
      <c r="K381" s="202" t="s">
        <v>3009</v>
      </c>
      <c r="L381" s="201">
        <v>0</v>
      </c>
      <c r="M381" s="201">
        <v>11</v>
      </c>
      <c r="N381" s="200"/>
      <c r="O381" s="199" t="str">
        <f t="shared" si="20"/>
        <v/>
      </c>
      <c r="P381" s="199" t="str">
        <f t="shared" si="21"/>
        <v/>
      </c>
      <c r="Q381" s="198" t="s">
        <v>2475</v>
      </c>
      <c r="R381" s="197" t="s">
        <v>20</v>
      </c>
      <c r="S381" s="195" t="s">
        <v>2497</v>
      </c>
      <c r="T381" s="196" t="s">
        <v>2465</v>
      </c>
      <c r="U381" s="195" t="str">
        <f t="shared" si="22"/>
        <v/>
      </c>
      <c r="V381" s="195" t="str">
        <f t="shared" si="23"/>
        <v/>
      </c>
      <c r="W381" s="195" t="s">
        <v>2482</v>
      </c>
      <c r="X381" s="195"/>
      <c r="Y381" s="71"/>
    </row>
    <row r="382" spans="1:25" x14ac:dyDescent="0.25">
      <c r="A382" s="155">
        <v>1536</v>
      </c>
      <c r="B382" s="210">
        <v>0.75</v>
      </c>
      <c r="C382" s="209">
        <v>515</v>
      </c>
      <c r="D382" s="155" t="s">
        <v>3008</v>
      </c>
      <c r="E382" s="208" t="s">
        <v>3007</v>
      </c>
      <c r="F382" s="207" t="s">
        <v>3006</v>
      </c>
      <c r="G382" s="206" t="s">
        <v>2693</v>
      </c>
      <c r="H382" s="205"/>
      <c r="I382" s="204">
        <v>235.5</v>
      </c>
      <c r="J382" s="211">
        <v>0</v>
      </c>
      <c r="K382" s="202" t="s">
        <v>2468</v>
      </c>
      <c r="L382" s="201">
        <v>0</v>
      </c>
      <c r="M382" s="201">
        <v>3</v>
      </c>
      <c r="N382" s="200"/>
      <c r="O382" s="199" t="str">
        <f t="shared" si="20"/>
        <v/>
      </c>
      <c r="P382" s="199" t="str">
        <f t="shared" si="21"/>
        <v/>
      </c>
      <c r="Q382" s="198"/>
      <c r="R382" s="197" t="s">
        <v>20</v>
      </c>
      <c r="S382" s="195" t="s">
        <v>2725</v>
      </c>
      <c r="T382" s="196" t="s">
        <v>2659</v>
      </c>
      <c r="U382" s="195" t="str">
        <f t="shared" si="22"/>
        <v/>
      </c>
      <c r="V382" s="195" t="str">
        <f t="shared" si="23"/>
        <v/>
      </c>
      <c r="W382" s="195" t="s">
        <v>2485</v>
      </c>
      <c r="X382" s="195"/>
      <c r="Y382" s="71"/>
    </row>
    <row r="383" spans="1:25" x14ac:dyDescent="0.25">
      <c r="A383" s="155">
        <v>1599</v>
      </c>
      <c r="B383" s="210">
        <v>0.75</v>
      </c>
      <c r="C383" s="209">
        <v>515</v>
      </c>
      <c r="D383" s="155" t="s">
        <v>3005</v>
      </c>
      <c r="E383" s="208" t="s">
        <v>3004</v>
      </c>
      <c r="F383" s="207" t="s">
        <v>3003</v>
      </c>
      <c r="G383" s="206" t="s">
        <v>2693</v>
      </c>
      <c r="H383" s="205"/>
      <c r="I383" s="204">
        <v>236.65</v>
      </c>
      <c r="J383" s="211">
        <v>0</v>
      </c>
      <c r="K383" s="202" t="s">
        <v>2468</v>
      </c>
      <c r="L383" s="201">
        <v>0</v>
      </c>
      <c r="M383" s="201">
        <v>4</v>
      </c>
      <c r="N383" s="200"/>
      <c r="O383" s="199" t="str">
        <f t="shared" si="20"/>
        <v/>
      </c>
      <c r="P383" s="199" t="str">
        <f t="shared" si="21"/>
        <v/>
      </c>
      <c r="Q383" s="198" t="s">
        <v>2737</v>
      </c>
      <c r="R383" s="197">
        <v>5</v>
      </c>
      <c r="S383" s="195" t="s">
        <v>2725</v>
      </c>
      <c r="T383" s="196" t="s">
        <v>2659</v>
      </c>
      <c r="U383" s="195" t="str">
        <f t="shared" si="22"/>
        <v/>
      </c>
      <c r="V383" s="195" t="str">
        <f t="shared" si="23"/>
        <v/>
      </c>
      <c r="W383" s="195" t="s">
        <v>2485</v>
      </c>
      <c r="X383" s="195"/>
      <c r="Y383" s="71"/>
    </row>
    <row r="384" spans="1:25" x14ac:dyDescent="0.25">
      <c r="A384" s="155">
        <v>1626</v>
      </c>
      <c r="B384" s="210">
        <v>0.75</v>
      </c>
      <c r="C384" s="209">
        <v>515</v>
      </c>
      <c r="D384" s="155" t="s">
        <v>3002</v>
      </c>
      <c r="E384" s="208" t="s">
        <v>1093</v>
      </c>
      <c r="F384" s="207" t="s">
        <v>3001</v>
      </c>
      <c r="G384" s="206" t="s">
        <v>2693</v>
      </c>
      <c r="H384" s="205"/>
      <c r="I384" s="204">
        <v>201.15</v>
      </c>
      <c r="J384" s="211">
        <v>0</v>
      </c>
      <c r="K384" s="202" t="s">
        <v>2468</v>
      </c>
      <c r="L384" s="201">
        <v>0</v>
      </c>
      <c r="M384" s="201">
        <v>54</v>
      </c>
      <c r="N384" s="200"/>
      <c r="O384" s="199" t="str">
        <f t="shared" si="20"/>
        <v/>
      </c>
      <c r="P384" s="199" t="str">
        <f t="shared" si="21"/>
        <v/>
      </c>
      <c r="Q384" s="198"/>
      <c r="R384" s="197" t="s">
        <v>20</v>
      </c>
      <c r="S384" s="195" t="s">
        <v>2617</v>
      </c>
      <c r="T384" s="196" t="s">
        <v>2659</v>
      </c>
      <c r="U384" s="195" t="str">
        <f t="shared" si="22"/>
        <v/>
      </c>
      <c r="V384" s="195" t="str">
        <f t="shared" si="23"/>
        <v/>
      </c>
      <c r="W384" s="195" t="s">
        <v>2485</v>
      </c>
      <c r="X384" s="195"/>
      <c r="Y384" s="71"/>
    </row>
    <row r="385" spans="1:25" x14ac:dyDescent="0.25">
      <c r="A385" s="155">
        <v>1650</v>
      </c>
      <c r="B385" s="210">
        <v>0.75</v>
      </c>
      <c r="C385" s="209">
        <v>515</v>
      </c>
      <c r="D385" s="155" t="s">
        <v>3000</v>
      </c>
      <c r="E385" s="208" t="s">
        <v>2999</v>
      </c>
      <c r="F385" s="207" t="s">
        <v>2998</v>
      </c>
      <c r="G385" s="206" t="s">
        <v>2693</v>
      </c>
      <c r="H385" s="205"/>
      <c r="I385" s="204">
        <v>212.55</v>
      </c>
      <c r="J385" s="211">
        <v>0</v>
      </c>
      <c r="K385" s="202" t="s">
        <v>2468</v>
      </c>
      <c r="L385" s="201">
        <v>0</v>
      </c>
      <c r="M385" s="201">
        <v>1</v>
      </c>
      <c r="N385" s="200"/>
      <c r="O385" s="199" t="str">
        <f t="shared" si="20"/>
        <v/>
      </c>
      <c r="P385" s="199" t="str">
        <f t="shared" si="21"/>
        <v/>
      </c>
      <c r="Q385" s="198" t="s">
        <v>2737</v>
      </c>
      <c r="R385" s="197" t="s">
        <v>19</v>
      </c>
      <c r="S385" s="195" t="s">
        <v>2617</v>
      </c>
      <c r="T385" s="196" t="s">
        <v>2659</v>
      </c>
      <c r="U385" s="195" t="str">
        <f t="shared" si="22"/>
        <v/>
      </c>
      <c r="V385" s="195" t="str">
        <f t="shared" si="23"/>
        <v/>
      </c>
      <c r="W385" s="195" t="s">
        <v>2485</v>
      </c>
      <c r="X385" s="195"/>
      <c r="Y385" s="71"/>
    </row>
    <row r="386" spans="1:25" x14ac:dyDescent="0.25">
      <c r="A386" s="155">
        <v>1662</v>
      </c>
      <c r="B386" s="210">
        <v>0.53</v>
      </c>
      <c r="C386" s="209">
        <v>405</v>
      </c>
      <c r="D386" s="155" t="s">
        <v>2997</v>
      </c>
      <c r="E386" s="208" t="s">
        <v>2996</v>
      </c>
      <c r="F386" s="207" t="s">
        <v>2995</v>
      </c>
      <c r="G386" s="206" t="s">
        <v>2506</v>
      </c>
      <c r="H386" s="205"/>
      <c r="I386" s="204">
        <v>227.25</v>
      </c>
      <c r="J386" s="211">
        <v>0</v>
      </c>
      <c r="K386" s="202" t="s">
        <v>2468</v>
      </c>
      <c r="L386" s="201">
        <v>0</v>
      </c>
      <c r="M386" s="201">
        <v>5</v>
      </c>
      <c r="N386" s="200"/>
      <c r="O386" s="199" t="str">
        <f t="shared" si="20"/>
        <v/>
      </c>
      <c r="P386" s="199" t="str">
        <f t="shared" si="21"/>
        <v/>
      </c>
      <c r="Q386" s="198" t="s">
        <v>2732</v>
      </c>
      <c r="R386" s="197" t="s">
        <v>17</v>
      </c>
      <c r="S386" s="195" t="s">
        <v>2572</v>
      </c>
      <c r="T386" s="196" t="s">
        <v>2465</v>
      </c>
      <c r="U386" s="195" t="str">
        <f t="shared" si="22"/>
        <v/>
      </c>
      <c r="V386" s="195" t="str">
        <f t="shared" si="23"/>
        <v/>
      </c>
      <c r="W386" s="195" t="s">
        <v>2505</v>
      </c>
      <c r="X386" s="195"/>
      <c r="Y386" s="71"/>
    </row>
    <row r="387" spans="1:25" x14ac:dyDescent="0.25">
      <c r="A387" s="155">
        <v>1669</v>
      </c>
      <c r="B387" s="210">
        <v>0.53</v>
      </c>
      <c r="C387" s="209">
        <v>405</v>
      </c>
      <c r="D387" s="155" t="s">
        <v>2994</v>
      </c>
      <c r="E387" s="208" t="s">
        <v>96</v>
      </c>
      <c r="F387" s="207" t="s">
        <v>2988</v>
      </c>
      <c r="G387" s="206" t="s">
        <v>2506</v>
      </c>
      <c r="H387" s="205"/>
      <c r="I387" s="204">
        <v>202.1</v>
      </c>
      <c r="J387" s="211">
        <v>0</v>
      </c>
      <c r="K387" s="202"/>
      <c r="L387" s="201">
        <v>0</v>
      </c>
      <c r="M387" s="201">
        <v>10</v>
      </c>
      <c r="N387" s="200"/>
      <c r="O387" s="199" t="str">
        <f t="shared" si="20"/>
        <v/>
      </c>
      <c r="P387" s="199" t="str">
        <f t="shared" si="21"/>
        <v/>
      </c>
      <c r="Q387" s="198" t="s">
        <v>2475</v>
      </c>
      <c r="R387" s="197" t="s">
        <v>16</v>
      </c>
      <c r="S387" s="195" t="s">
        <v>2617</v>
      </c>
      <c r="T387" s="196" t="s">
        <v>2465</v>
      </c>
      <c r="U387" s="195" t="str">
        <f t="shared" si="22"/>
        <v/>
      </c>
      <c r="V387" s="195" t="str">
        <f t="shared" si="23"/>
        <v/>
      </c>
      <c r="W387" s="195" t="s">
        <v>2505</v>
      </c>
      <c r="X387" s="195"/>
      <c r="Y387" s="71"/>
    </row>
    <row r="388" spans="1:25" x14ac:dyDescent="0.25">
      <c r="A388" s="155">
        <v>1670</v>
      </c>
      <c r="B388" s="210">
        <v>0.6</v>
      </c>
      <c r="C388" s="209">
        <v>515</v>
      </c>
      <c r="D388" s="155" t="s">
        <v>2993</v>
      </c>
      <c r="E388" s="208" t="s">
        <v>96</v>
      </c>
      <c r="F388" s="207" t="s">
        <v>2988</v>
      </c>
      <c r="G388" s="206" t="s">
        <v>2486</v>
      </c>
      <c r="H388" s="205"/>
      <c r="I388" s="204">
        <v>245.65</v>
      </c>
      <c r="J388" s="211">
        <v>0</v>
      </c>
      <c r="K388" s="202"/>
      <c r="L388" s="201">
        <v>0</v>
      </c>
      <c r="M388" s="201">
        <v>54</v>
      </c>
      <c r="N388" s="200"/>
      <c r="O388" s="199" t="str">
        <f t="shared" si="20"/>
        <v/>
      </c>
      <c r="P388" s="199" t="str">
        <f t="shared" si="21"/>
        <v/>
      </c>
      <c r="Q388" s="198" t="s">
        <v>2475</v>
      </c>
      <c r="R388" s="197" t="s">
        <v>16</v>
      </c>
      <c r="S388" s="195" t="s">
        <v>2617</v>
      </c>
      <c r="T388" s="196" t="s">
        <v>2465</v>
      </c>
      <c r="U388" s="195" t="str">
        <f t="shared" si="22"/>
        <v/>
      </c>
      <c r="V388" s="195" t="str">
        <f t="shared" si="23"/>
        <v/>
      </c>
      <c r="W388" s="195" t="s">
        <v>2485</v>
      </c>
      <c r="X388" s="195"/>
      <c r="Y388" s="71"/>
    </row>
    <row r="389" spans="1:25" x14ac:dyDescent="0.25">
      <c r="A389" s="155">
        <v>1673</v>
      </c>
      <c r="B389" s="210">
        <v>2.5</v>
      </c>
      <c r="C389" s="209">
        <v>1550</v>
      </c>
      <c r="D389" s="155" t="s">
        <v>2992</v>
      </c>
      <c r="E389" s="208" t="s">
        <v>96</v>
      </c>
      <c r="F389" s="207" t="s">
        <v>2988</v>
      </c>
      <c r="G389" s="206" t="s">
        <v>2473</v>
      </c>
      <c r="H389" s="205"/>
      <c r="I389" s="204">
        <v>432.85</v>
      </c>
      <c r="J389" s="211">
        <v>0</v>
      </c>
      <c r="K389" s="202"/>
      <c r="L389" s="201">
        <v>0</v>
      </c>
      <c r="M389" s="201">
        <v>7</v>
      </c>
      <c r="N389" s="200"/>
      <c r="O389" s="199" t="str">
        <f t="shared" si="20"/>
        <v/>
      </c>
      <c r="P389" s="199" t="str">
        <f t="shared" si="21"/>
        <v/>
      </c>
      <c r="Q389" s="198" t="s">
        <v>2475</v>
      </c>
      <c r="R389" s="197" t="s">
        <v>16</v>
      </c>
      <c r="S389" s="195" t="s">
        <v>2617</v>
      </c>
      <c r="T389" s="196" t="s">
        <v>2465</v>
      </c>
      <c r="U389" s="195" t="str">
        <f t="shared" si="22"/>
        <v/>
      </c>
      <c r="V389" s="195" t="str">
        <f t="shared" si="23"/>
        <v/>
      </c>
      <c r="W389" s="195" t="s">
        <v>2472</v>
      </c>
      <c r="X389" s="195"/>
      <c r="Y389" s="71"/>
    </row>
    <row r="390" spans="1:25" x14ac:dyDescent="0.25">
      <c r="A390" s="155">
        <v>1674</v>
      </c>
      <c r="B390" s="210">
        <v>2.9</v>
      </c>
      <c r="C390" s="209">
        <v>2500</v>
      </c>
      <c r="D390" s="155" t="s">
        <v>2991</v>
      </c>
      <c r="E390" s="208" t="s">
        <v>96</v>
      </c>
      <c r="F390" s="207" t="s">
        <v>2988</v>
      </c>
      <c r="G390" s="206" t="s">
        <v>2469</v>
      </c>
      <c r="H390" s="205"/>
      <c r="I390" s="204">
        <v>513</v>
      </c>
      <c r="J390" s="211">
        <v>0</v>
      </c>
      <c r="K390" s="202"/>
      <c r="L390" s="201">
        <v>0</v>
      </c>
      <c r="M390" s="201">
        <v>15</v>
      </c>
      <c r="N390" s="200"/>
      <c r="O390" s="199" t="str">
        <f t="shared" si="20"/>
        <v/>
      </c>
      <c r="P390" s="199" t="str">
        <f t="shared" si="21"/>
        <v/>
      </c>
      <c r="Q390" s="198" t="s">
        <v>2475</v>
      </c>
      <c r="R390" s="197" t="s">
        <v>16</v>
      </c>
      <c r="S390" s="195" t="s">
        <v>2617</v>
      </c>
      <c r="T390" s="196" t="s">
        <v>2465</v>
      </c>
      <c r="U390" s="195" t="str">
        <f t="shared" si="22"/>
        <v/>
      </c>
      <c r="V390" s="195" t="str">
        <f t="shared" si="23"/>
        <v/>
      </c>
      <c r="W390" s="195" t="s">
        <v>2464</v>
      </c>
      <c r="X390" s="195"/>
      <c r="Y390" s="71"/>
    </row>
    <row r="391" spans="1:25" x14ac:dyDescent="0.25">
      <c r="A391" s="155">
        <v>1675</v>
      </c>
      <c r="B391" s="210">
        <v>3</v>
      </c>
      <c r="C391" s="209">
        <v>2700</v>
      </c>
      <c r="D391" s="155" t="s">
        <v>2990</v>
      </c>
      <c r="E391" s="208" t="s">
        <v>96</v>
      </c>
      <c r="F391" s="207" t="s">
        <v>2988</v>
      </c>
      <c r="G391" s="206" t="s">
        <v>2493</v>
      </c>
      <c r="H391" s="205"/>
      <c r="I391" s="204">
        <v>608.65</v>
      </c>
      <c r="J391" s="211">
        <v>0</v>
      </c>
      <c r="K391" s="202"/>
      <c r="L391" s="201">
        <v>0</v>
      </c>
      <c r="M391" s="201">
        <v>2</v>
      </c>
      <c r="N391" s="200"/>
      <c r="O391" s="199" t="str">
        <f t="shared" si="20"/>
        <v/>
      </c>
      <c r="P391" s="199" t="str">
        <f t="shared" si="21"/>
        <v/>
      </c>
      <c r="Q391" s="198" t="s">
        <v>2475</v>
      </c>
      <c r="R391" s="197" t="s">
        <v>16</v>
      </c>
      <c r="S391" s="195" t="s">
        <v>2617</v>
      </c>
      <c r="T391" s="196" t="s">
        <v>2465</v>
      </c>
      <c r="U391" s="195" t="str">
        <f t="shared" si="22"/>
        <v/>
      </c>
      <c r="V391" s="195" t="str">
        <f t="shared" si="23"/>
        <v/>
      </c>
      <c r="W391" s="195" t="s">
        <v>2488</v>
      </c>
      <c r="X391" s="195"/>
      <c r="Y391" s="71"/>
    </row>
    <row r="392" spans="1:25" x14ac:dyDescent="0.25">
      <c r="A392" s="155">
        <v>1676</v>
      </c>
      <c r="B392" s="210">
        <v>3.5</v>
      </c>
      <c r="C392" s="209">
        <v>3000</v>
      </c>
      <c r="D392" s="155" t="s">
        <v>2989</v>
      </c>
      <c r="E392" s="208" t="s">
        <v>96</v>
      </c>
      <c r="F392" s="207" t="s">
        <v>2988</v>
      </c>
      <c r="G392" s="206" t="s">
        <v>2490</v>
      </c>
      <c r="H392" s="205"/>
      <c r="I392" s="204">
        <v>728.3</v>
      </c>
      <c r="J392" s="211">
        <v>0</v>
      </c>
      <c r="K392" s="202"/>
      <c r="L392" s="201">
        <v>0</v>
      </c>
      <c r="M392" s="201">
        <v>12</v>
      </c>
      <c r="N392" s="200"/>
      <c r="O392" s="199" t="str">
        <f t="shared" si="20"/>
        <v/>
      </c>
      <c r="P392" s="199" t="str">
        <f t="shared" si="21"/>
        <v/>
      </c>
      <c r="Q392" s="198" t="s">
        <v>2475</v>
      </c>
      <c r="R392" s="197" t="s">
        <v>16</v>
      </c>
      <c r="S392" s="195" t="s">
        <v>2617</v>
      </c>
      <c r="T392" s="196" t="s">
        <v>2465</v>
      </c>
      <c r="U392" s="195" t="str">
        <f t="shared" si="22"/>
        <v/>
      </c>
      <c r="V392" s="195" t="str">
        <f t="shared" si="23"/>
        <v/>
      </c>
      <c r="W392" s="195" t="s">
        <v>2488</v>
      </c>
      <c r="X392" s="195"/>
      <c r="Y392" s="71"/>
    </row>
    <row r="393" spans="1:25" x14ac:dyDescent="0.25">
      <c r="A393" s="155">
        <v>1680</v>
      </c>
      <c r="B393" s="210">
        <v>0.53</v>
      </c>
      <c r="C393" s="209">
        <v>405</v>
      </c>
      <c r="D393" s="155" t="s">
        <v>2987</v>
      </c>
      <c r="E393" s="208" t="s">
        <v>97</v>
      </c>
      <c r="F393" s="207" t="s">
        <v>2978</v>
      </c>
      <c r="G393" s="206" t="s">
        <v>2506</v>
      </c>
      <c r="H393" s="205"/>
      <c r="I393" s="204">
        <v>197.7</v>
      </c>
      <c r="J393" s="203">
        <v>1</v>
      </c>
      <c r="K393" s="202"/>
      <c r="L393" s="201">
        <v>0</v>
      </c>
      <c r="M393" s="201">
        <v>2</v>
      </c>
      <c r="N393" s="200"/>
      <c r="O393" s="199" t="str">
        <f t="shared" si="20"/>
        <v/>
      </c>
      <c r="P393" s="199" t="str">
        <f t="shared" si="21"/>
        <v/>
      </c>
      <c r="Q393" s="198" t="s">
        <v>2475</v>
      </c>
      <c r="R393" s="197" t="s">
        <v>16</v>
      </c>
      <c r="S393" s="195" t="s">
        <v>2617</v>
      </c>
      <c r="T393" s="196" t="s">
        <v>2465</v>
      </c>
      <c r="U393" s="195" t="str">
        <f t="shared" si="22"/>
        <v/>
      </c>
      <c r="V393" s="195" t="str">
        <f t="shared" si="23"/>
        <v/>
      </c>
      <c r="W393" s="195" t="s">
        <v>2505</v>
      </c>
      <c r="X393" s="195"/>
      <c r="Y393" s="71"/>
    </row>
    <row r="394" spans="1:25" x14ac:dyDescent="0.25">
      <c r="A394" s="155">
        <v>1681</v>
      </c>
      <c r="B394" s="210">
        <v>0.6</v>
      </c>
      <c r="C394" s="209">
        <v>515</v>
      </c>
      <c r="D394" s="155" t="s">
        <v>2986</v>
      </c>
      <c r="E394" s="208" t="s">
        <v>97</v>
      </c>
      <c r="F394" s="207" t="s">
        <v>2978</v>
      </c>
      <c r="G394" s="206" t="s">
        <v>2486</v>
      </c>
      <c r="H394" s="205"/>
      <c r="I394" s="204">
        <v>240.4</v>
      </c>
      <c r="J394" s="203">
        <v>1</v>
      </c>
      <c r="K394" s="202"/>
      <c r="L394" s="201">
        <v>0</v>
      </c>
      <c r="M394" s="201">
        <v>36</v>
      </c>
      <c r="N394" s="200"/>
      <c r="O394" s="199" t="str">
        <f t="shared" si="20"/>
        <v/>
      </c>
      <c r="P394" s="199" t="str">
        <f t="shared" si="21"/>
        <v/>
      </c>
      <c r="Q394" s="198" t="s">
        <v>2475</v>
      </c>
      <c r="R394" s="197" t="s">
        <v>16</v>
      </c>
      <c r="S394" s="195" t="s">
        <v>2617</v>
      </c>
      <c r="T394" s="196" t="s">
        <v>2465</v>
      </c>
      <c r="U394" s="195" t="str">
        <f t="shared" si="22"/>
        <v/>
      </c>
      <c r="V394" s="195" t="str">
        <f t="shared" si="23"/>
        <v/>
      </c>
      <c r="W394" s="195" t="s">
        <v>2485</v>
      </c>
      <c r="X394" s="195"/>
      <c r="Y394" s="71"/>
    </row>
    <row r="395" spans="1:25" x14ac:dyDescent="0.25">
      <c r="A395" s="155">
        <v>1682</v>
      </c>
      <c r="B395" s="210">
        <v>0.9</v>
      </c>
      <c r="C395" s="209">
        <v>715</v>
      </c>
      <c r="D395" s="155" t="s">
        <v>2985</v>
      </c>
      <c r="E395" s="208" t="s">
        <v>97</v>
      </c>
      <c r="F395" s="207" t="s">
        <v>2978</v>
      </c>
      <c r="G395" s="206" t="s">
        <v>2483</v>
      </c>
      <c r="H395" s="205"/>
      <c r="I395" s="204">
        <v>291.64999999999998</v>
      </c>
      <c r="J395" s="203">
        <v>1</v>
      </c>
      <c r="K395" s="202"/>
      <c r="L395" s="201">
        <v>0</v>
      </c>
      <c r="M395" s="201">
        <v>12</v>
      </c>
      <c r="N395" s="200"/>
      <c r="O395" s="199" t="str">
        <f t="shared" si="20"/>
        <v/>
      </c>
      <c r="P395" s="199" t="str">
        <f t="shared" si="21"/>
        <v/>
      </c>
      <c r="Q395" s="198" t="s">
        <v>2475</v>
      </c>
      <c r="R395" s="197" t="s">
        <v>16</v>
      </c>
      <c r="S395" s="195" t="s">
        <v>2617</v>
      </c>
      <c r="T395" s="196" t="s">
        <v>2465</v>
      </c>
      <c r="U395" s="195" t="str">
        <f t="shared" si="22"/>
        <v/>
      </c>
      <c r="V395" s="195" t="str">
        <f t="shared" si="23"/>
        <v/>
      </c>
      <c r="W395" s="195" t="s">
        <v>2482</v>
      </c>
      <c r="X395" s="195"/>
      <c r="Y395" s="71"/>
    </row>
    <row r="396" spans="1:25" x14ac:dyDescent="0.25">
      <c r="A396" s="155">
        <v>1683</v>
      </c>
      <c r="B396" s="210">
        <v>1.25</v>
      </c>
      <c r="C396" s="209">
        <v>1050</v>
      </c>
      <c r="D396" s="155" t="s">
        <v>2984</v>
      </c>
      <c r="E396" s="208" t="s">
        <v>97</v>
      </c>
      <c r="F396" s="207" t="s">
        <v>2978</v>
      </c>
      <c r="G396" s="206" t="s">
        <v>2480</v>
      </c>
      <c r="H396" s="205"/>
      <c r="I396" s="204">
        <v>352.75</v>
      </c>
      <c r="J396" s="203">
        <v>1</v>
      </c>
      <c r="K396" s="202"/>
      <c r="L396" s="201">
        <v>0</v>
      </c>
      <c r="M396" s="201">
        <v>1</v>
      </c>
      <c r="N396" s="200"/>
      <c r="O396" s="199" t="str">
        <f t="shared" ref="O396:O459" si="24">IF(N396="","",I396-($O$10*I396))</f>
        <v/>
      </c>
      <c r="P396" s="199" t="str">
        <f t="shared" ref="P396:P459" si="25">IF(N396&lt;&gt;0,SUM(N396*J396, O396*N396),"")</f>
        <v/>
      </c>
      <c r="Q396" s="198" t="s">
        <v>2475</v>
      </c>
      <c r="R396" s="197" t="s">
        <v>16</v>
      </c>
      <c r="S396" s="195" t="s">
        <v>2617</v>
      </c>
      <c r="T396" s="196" t="s">
        <v>2465</v>
      </c>
      <c r="U396" s="195" t="str">
        <f t="shared" ref="U396:U459" si="26">IF(N396&gt;0,N396*B396,"")</f>
        <v/>
      </c>
      <c r="V396" s="195" t="str">
        <f t="shared" ref="V396:V459" si="27">IF(N396&gt;0,N396*C396,"")</f>
        <v/>
      </c>
      <c r="W396" s="195" t="s">
        <v>2479</v>
      </c>
      <c r="X396" s="195"/>
      <c r="Y396" s="71"/>
    </row>
    <row r="397" spans="1:25" x14ac:dyDescent="0.25">
      <c r="A397" s="155">
        <v>1684</v>
      </c>
      <c r="B397" s="210">
        <v>2.5</v>
      </c>
      <c r="C397" s="209">
        <v>1550</v>
      </c>
      <c r="D397" s="155" t="s">
        <v>2983</v>
      </c>
      <c r="E397" s="208" t="s">
        <v>97</v>
      </c>
      <c r="F397" s="207" t="s">
        <v>2978</v>
      </c>
      <c r="G397" s="206" t="s">
        <v>2473</v>
      </c>
      <c r="H397" s="205"/>
      <c r="I397" s="204">
        <v>432.85</v>
      </c>
      <c r="J397" s="203">
        <v>1</v>
      </c>
      <c r="K397" s="202"/>
      <c r="L397" s="201">
        <v>0</v>
      </c>
      <c r="M397" s="201">
        <v>8</v>
      </c>
      <c r="N397" s="200"/>
      <c r="O397" s="199" t="str">
        <f t="shared" si="24"/>
        <v/>
      </c>
      <c r="P397" s="199" t="str">
        <f t="shared" si="25"/>
        <v/>
      </c>
      <c r="Q397" s="198" t="s">
        <v>2475</v>
      </c>
      <c r="R397" s="197" t="s">
        <v>16</v>
      </c>
      <c r="S397" s="195" t="s">
        <v>2617</v>
      </c>
      <c r="T397" s="196" t="s">
        <v>2465</v>
      </c>
      <c r="U397" s="195" t="str">
        <f t="shared" si="26"/>
        <v/>
      </c>
      <c r="V397" s="195" t="str">
        <f t="shared" si="27"/>
        <v/>
      </c>
      <c r="W397" s="195" t="s">
        <v>2472</v>
      </c>
      <c r="X397" s="195"/>
      <c r="Y397" s="71"/>
    </row>
    <row r="398" spans="1:25" x14ac:dyDescent="0.25">
      <c r="A398" s="155">
        <v>1685</v>
      </c>
      <c r="B398" s="210">
        <v>2.9</v>
      </c>
      <c r="C398" s="209">
        <v>2500</v>
      </c>
      <c r="D398" s="155" t="s">
        <v>2982</v>
      </c>
      <c r="E398" s="208" t="s">
        <v>97</v>
      </c>
      <c r="F398" s="207" t="s">
        <v>2978</v>
      </c>
      <c r="G398" s="206" t="s">
        <v>2469</v>
      </c>
      <c r="H398" s="205"/>
      <c r="I398" s="204">
        <v>513</v>
      </c>
      <c r="J398" s="203">
        <v>1</v>
      </c>
      <c r="K398" s="202"/>
      <c r="L398" s="201">
        <v>0</v>
      </c>
      <c r="M398" s="201">
        <v>1</v>
      </c>
      <c r="N398" s="200"/>
      <c r="O398" s="199" t="str">
        <f t="shared" si="24"/>
        <v/>
      </c>
      <c r="P398" s="199" t="str">
        <f t="shared" si="25"/>
        <v/>
      </c>
      <c r="Q398" s="198" t="s">
        <v>2475</v>
      </c>
      <c r="R398" s="197" t="s">
        <v>16</v>
      </c>
      <c r="S398" s="195" t="s">
        <v>2617</v>
      </c>
      <c r="T398" s="196" t="s">
        <v>2465</v>
      </c>
      <c r="U398" s="195" t="str">
        <f t="shared" si="26"/>
        <v/>
      </c>
      <c r="V398" s="195" t="str">
        <f t="shared" si="27"/>
        <v/>
      </c>
      <c r="W398" s="195" t="s">
        <v>2464</v>
      </c>
      <c r="X398" s="195"/>
      <c r="Y398" s="71"/>
    </row>
    <row r="399" spans="1:25" x14ac:dyDescent="0.25">
      <c r="A399" s="155">
        <v>1686</v>
      </c>
      <c r="B399" s="210">
        <v>3</v>
      </c>
      <c r="C399" s="209">
        <v>2700</v>
      </c>
      <c r="D399" s="155" t="s">
        <v>2981</v>
      </c>
      <c r="E399" s="208" t="s">
        <v>97</v>
      </c>
      <c r="F399" s="207" t="s">
        <v>2978</v>
      </c>
      <c r="G399" s="206" t="s">
        <v>2493</v>
      </c>
      <c r="H399" s="205"/>
      <c r="I399" s="204">
        <v>608.65</v>
      </c>
      <c r="J399" s="203">
        <v>1</v>
      </c>
      <c r="K399" s="202"/>
      <c r="L399" s="201">
        <v>0</v>
      </c>
      <c r="M399" s="201">
        <v>4</v>
      </c>
      <c r="N399" s="200"/>
      <c r="O399" s="199" t="str">
        <f t="shared" si="24"/>
        <v/>
      </c>
      <c r="P399" s="199" t="str">
        <f t="shared" si="25"/>
        <v/>
      </c>
      <c r="Q399" s="198" t="s">
        <v>2475</v>
      </c>
      <c r="R399" s="197" t="s">
        <v>16</v>
      </c>
      <c r="S399" s="195" t="s">
        <v>2617</v>
      </c>
      <c r="T399" s="196" t="s">
        <v>2465</v>
      </c>
      <c r="U399" s="195" t="str">
        <f t="shared" si="26"/>
        <v/>
      </c>
      <c r="V399" s="195" t="str">
        <f t="shared" si="27"/>
        <v/>
      </c>
      <c r="W399" s="195" t="s">
        <v>2488</v>
      </c>
      <c r="X399" s="195"/>
      <c r="Y399" s="71"/>
    </row>
    <row r="400" spans="1:25" x14ac:dyDescent="0.25">
      <c r="A400" s="155">
        <v>1687</v>
      </c>
      <c r="B400" s="210">
        <v>3.5</v>
      </c>
      <c r="C400" s="209">
        <v>3000</v>
      </c>
      <c r="D400" s="155" t="s">
        <v>2980</v>
      </c>
      <c r="E400" s="208" t="s">
        <v>97</v>
      </c>
      <c r="F400" s="207" t="s">
        <v>2978</v>
      </c>
      <c r="G400" s="206" t="s">
        <v>2490</v>
      </c>
      <c r="H400" s="205"/>
      <c r="I400" s="204">
        <v>728.3</v>
      </c>
      <c r="J400" s="203">
        <v>1</v>
      </c>
      <c r="K400" s="202"/>
      <c r="L400" s="201">
        <v>0</v>
      </c>
      <c r="M400" s="201">
        <v>2</v>
      </c>
      <c r="N400" s="200"/>
      <c r="O400" s="199" t="str">
        <f t="shared" si="24"/>
        <v/>
      </c>
      <c r="P400" s="199" t="str">
        <f t="shared" si="25"/>
        <v/>
      </c>
      <c r="Q400" s="198" t="s">
        <v>2475</v>
      </c>
      <c r="R400" s="197" t="s">
        <v>16</v>
      </c>
      <c r="S400" s="195" t="s">
        <v>2617</v>
      </c>
      <c r="T400" s="196" t="s">
        <v>2465</v>
      </c>
      <c r="U400" s="195" t="str">
        <f t="shared" si="26"/>
        <v/>
      </c>
      <c r="V400" s="195" t="str">
        <f t="shared" si="27"/>
        <v/>
      </c>
      <c r="W400" s="195" t="s">
        <v>2488</v>
      </c>
      <c r="X400" s="195"/>
      <c r="Y400" s="71"/>
    </row>
    <row r="401" spans="1:25" x14ac:dyDescent="0.25">
      <c r="A401" s="155">
        <v>1688</v>
      </c>
      <c r="B401" s="210">
        <v>5</v>
      </c>
      <c r="C401" s="209">
        <v>3600</v>
      </c>
      <c r="D401" s="155" t="s">
        <v>2979</v>
      </c>
      <c r="E401" s="208" t="s">
        <v>97</v>
      </c>
      <c r="F401" s="207" t="s">
        <v>2978</v>
      </c>
      <c r="G401" s="206" t="s">
        <v>2806</v>
      </c>
      <c r="H401" s="205"/>
      <c r="I401" s="204">
        <v>1175.7</v>
      </c>
      <c r="J401" s="203">
        <v>1</v>
      </c>
      <c r="K401" s="202" t="s">
        <v>2800</v>
      </c>
      <c r="L401" s="201">
        <v>0</v>
      </c>
      <c r="M401" s="201">
        <v>1</v>
      </c>
      <c r="N401" s="200"/>
      <c r="O401" s="199" t="str">
        <f t="shared" si="24"/>
        <v/>
      </c>
      <c r="P401" s="199" t="str">
        <f t="shared" si="25"/>
        <v/>
      </c>
      <c r="Q401" s="198" t="s">
        <v>2475</v>
      </c>
      <c r="R401" s="197" t="s">
        <v>16</v>
      </c>
      <c r="S401" s="195" t="s">
        <v>2617</v>
      </c>
      <c r="T401" s="196" t="s">
        <v>2465</v>
      </c>
      <c r="U401" s="195" t="str">
        <f t="shared" si="26"/>
        <v/>
      </c>
      <c r="V401" s="195" t="str">
        <f t="shared" si="27"/>
        <v/>
      </c>
      <c r="W401" s="195" t="s">
        <v>2805</v>
      </c>
      <c r="X401" s="195"/>
      <c r="Y401" s="71"/>
    </row>
    <row r="402" spans="1:25" x14ac:dyDescent="0.25">
      <c r="A402" s="155">
        <v>1693</v>
      </c>
      <c r="B402" s="210">
        <v>0.6</v>
      </c>
      <c r="C402" s="209">
        <v>515</v>
      </c>
      <c r="D402" s="155" t="s">
        <v>2977</v>
      </c>
      <c r="E402" s="208" t="s">
        <v>200</v>
      </c>
      <c r="F402" s="207" t="s">
        <v>2965</v>
      </c>
      <c r="G402" s="206" t="s">
        <v>2486</v>
      </c>
      <c r="H402" s="205"/>
      <c r="I402" s="204">
        <v>232.65</v>
      </c>
      <c r="J402" s="211">
        <v>0</v>
      </c>
      <c r="K402" s="202" t="s">
        <v>2468</v>
      </c>
      <c r="L402" s="201">
        <v>0</v>
      </c>
      <c r="M402" s="201">
        <v>13</v>
      </c>
      <c r="N402" s="200"/>
      <c r="O402" s="199" t="str">
        <f t="shared" si="24"/>
        <v/>
      </c>
      <c r="P402" s="199" t="str">
        <f t="shared" si="25"/>
        <v/>
      </c>
      <c r="Q402" s="198" t="s">
        <v>2963</v>
      </c>
      <c r="R402" s="197" t="s">
        <v>19</v>
      </c>
      <c r="S402" s="195" t="s">
        <v>2497</v>
      </c>
      <c r="T402" s="196" t="s">
        <v>2465</v>
      </c>
      <c r="U402" s="195" t="str">
        <f t="shared" si="26"/>
        <v/>
      </c>
      <c r="V402" s="195" t="str">
        <f t="shared" si="27"/>
        <v/>
      </c>
      <c r="W402" s="195" t="s">
        <v>2485</v>
      </c>
      <c r="X402" s="195"/>
      <c r="Y402" s="71"/>
    </row>
    <row r="403" spans="1:25" x14ac:dyDescent="0.25">
      <c r="A403" s="155">
        <v>1694</v>
      </c>
      <c r="B403" s="210">
        <v>0.9</v>
      </c>
      <c r="C403" s="209">
        <v>715</v>
      </c>
      <c r="D403" s="155" t="s">
        <v>2976</v>
      </c>
      <c r="E403" s="208" t="s">
        <v>200</v>
      </c>
      <c r="F403" s="207" t="s">
        <v>2965</v>
      </c>
      <c r="G403" s="206" t="s">
        <v>2483</v>
      </c>
      <c r="H403" s="205"/>
      <c r="I403" s="204">
        <v>265</v>
      </c>
      <c r="J403" s="211">
        <v>0</v>
      </c>
      <c r="K403" s="202" t="s">
        <v>2468</v>
      </c>
      <c r="L403" s="201">
        <v>0</v>
      </c>
      <c r="M403" s="201">
        <v>33</v>
      </c>
      <c r="N403" s="200"/>
      <c r="O403" s="199" t="str">
        <f t="shared" si="24"/>
        <v/>
      </c>
      <c r="P403" s="199" t="str">
        <f t="shared" si="25"/>
        <v/>
      </c>
      <c r="Q403" s="198" t="s">
        <v>2963</v>
      </c>
      <c r="R403" s="197" t="s">
        <v>19</v>
      </c>
      <c r="S403" s="195" t="s">
        <v>2497</v>
      </c>
      <c r="T403" s="196" t="s">
        <v>2465</v>
      </c>
      <c r="U403" s="195" t="str">
        <f t="shared" si="26"/>
        <v/>
      </c>
      <c r="V403" s="195" t="str">
        <f t="shared" si="27"/>
        <v/>
      </c>
      <c r="W403" s="195" t="s">
        <v>2482</v>
      </c>
      <c r="X403" s="195"/>
      <c r="Y403" s="71"/>
    </row>
    <row r="404" spans="1:25" x14ac:dyDescent="0.25">
      <c r="A404" s="155">
        <v>1696</v>
      </c>
      <c r="B404" s="210">
        <v>2.5</v>
      </c>
      <c r="C404" s="209">
        <v>1550</v>
      </c>
      <c r="D404" s="155" t="s">
        <v>2975</v>
      </c>
      <c r="E404" s="208" t="s">
        <v>200</v>
      </c>
      <c r="F404" s="207" t="s">
        <v>2965</v>
      </c>
      <c r="G404" s="206" t="s">
        <v>2473</v>
      </c>
      <c r="H404" s="205"/>
      <c r="I404" s="204">
        <v>335</v>
      </c>
      <c r="J404" s="211">
        <v>0</v>
      </c>
      <c r="K404" s="202" t="s">
        <v>2468</v>
      </c>
      <c r="L404" s="201">
        <v>0</v>
      </c>
      <c r="M404" s="201">
        <v>1</v>
      </c>
      <c r="N404" s="200"/>
      <c r="O404" s="199" t="str">
        <f t="shared" si="24"/>
        <v/>
      </c>
      <c r="P404" s="199" t="str">
        <f t="shared" si="25"/>
        <v/>
      </c>
      <c r="Q404" s="198" t="s">
        <v>2963</v>
      </c>
      <c r="R404" s="197" t="s">
        <v>19</v>
      </c>
      <c r="S404" s="195" t="s">
        <v>2497</v>
      </c>
      <c r="T404" s="196" t="s">
        <v>2465</v>
      </c>
      <c r="U404" s="195" t="str">
        <f t="shared" si="26"/>
        <v/>
      </c>
      <c r="V404" s="195" t="str">
        <f t="shared" si="27"/>
        <v/>
      </c>
      <c r="W404" s="195" t="s">
        <v>2472</v>
      </c>
      <c r="X404" s="195"/>
      <c r="Y404" s="71"/>
    </row>
    <row r="405" spans="1:25" x14ac:dyDescent="0.25">
      <c r="A405" s="155">
        <v>1697</v>
      </c>
      <c r="B405" s="210">
        <v>2.9</v>
      </c>
      <c r="C405" s="209">
        <v>2500</v>
      </c>
      <c r="D405" s="155" t="s">
        <v>2974</v>
      </c>
      <c r="E405" s="208" t="s">
        <v>200</v>
      </c>
      <c r="F405" s="207" t="s">
        <v>2965</v>
      </c>
      <c r="G405" s="206" t="s">
        <v>2469</v>
      </c>
      <c r="H405" s="205"/>
      <c r="I405" s="204">
        <v>399</v>
      </c>
      <c r="J405" s="211">
        <v>0</v>
      </c>
      <c r="K405" s="202" t="s">
        <v>2468</v>
      </c>
      <c r="L405" s="201">
        <v>0</v>
      </c>
      <c r="M405" s="201">
        <v>6</v>
      </c>
      <c r="N405" s="200"/>
      <c r="O405" s="199" t="str">
        <f t="shared" si="24"/>
        <v/>
      </c>
      <c r="P405" s="199" t="str">
        <f t="shared" si="25"/>
        <v/>
      </c>
      <c r="Q405" s="198" t="s">
        <v>2963</v>
      </c>
      <c r="R405" s="197" t="s">
        <v>19</v>
      </c>
      <c r="S405" s="195" t="s">
        <v>2497</v>
      </c>
      <c r="T405" s="196" t="s">
        <v>2465</v>
      </c>
      <c r="U405" s="195" t="str">
        <f t="shared" si="26"/>
        <v/>
      </c>
      <c r="V405" s="195" t="str">
        <f t="shared" si="27"/>
        <v/>
      </c>
      <c r="W405" s="195" t="s">
        <v>2464</v>
      </c>
      <c r="X405" s="195"/>
      <c r="Y405" s="71"/>
    </row>
    <row r="406" spans="1:25" x14ac:dyDescent="0.25">
      <c r="A406" s="155">
        <v>1698</v>
      </c>
      <c r="B406" s="210">
        <v>3</v>
      </c>
      <c r="C406" s="209">
        <v>2700</v>
      </c>
      <c r="D406" s="155" t="s">
        <v>2973</v>
      </c>
      <c r="E406" s="208" t="s">
        <v>200</v>
      </c>
      <c r="F406" s="207" t="s">
        <v>2965</v>
      </c>
      <c r="G406" s="206" t="s">
        <v>2493</v>
      </c>
      <c r="H406" s="205"/>
      <c r="I406" s="204">
        <v>515</v>
      </c>
      <c r="J406" s="211">
        <v>0</v>
      </c>
      <c r="K406" s="202" t="s">
        <v>2468</v>
      </c>
      <c r="L406" s="201">
        <v>0</v>
      </c>
      <c r="M406" s="201">
        <v>6</v>
      </c>
      <c r="N406" s="200"/>
      <c r="O406" s="199" t="str">
        <f t="shared" si="24"/>
        <v/>
      </c>
      <c r="P406" s="199" t="str">
        <f t="shared" si="25"/>
        <v/>
      </c>
      <c r="Q406" s="198" t="s">
        <v>2963</v>
      </c>
      <c r="R406" s="197" t="s">
        <v>19</v>
      </c>
      <c r="S406" s="195" t="s">
        <v>2497</v>
      </c>
      <c r="T406" s="196" t="s">
        <v>2465</v>
      </c>
      <c r="U406" s="195" t="str">
        <f t="shared" si="26"/>
        <v/>
      </c>
      <c r="V406" s="195" t="str">
        <f t="shared" si="27"/>
        <v/>
      </c>
      <c r="W406" s="195" t="s">
        <v>2488</v>
      </c>
      <c r="X406" s="195"/>
      <c r="Y406" s="71"/>
    </row>
    <row r="407" spans="1:25" x14ac:dyDescent="0.25">
      <c r="A407" s="155">
        <v>1699</v>
      </c>
      <c r="B407" s="210">
        <v>3.5</v>
      </c>
      <c r="C407" s="209">
        <v>3000</v>
      </c>
      <c r="D407" s="155" t="s">
        <v>2972</v>
      </c>
      <c r="E407" s="208" t="s">
        <v>200</v>
      </c>
      <c r="F407" s="207" t="s">
        <v>2965</v>
      </c>
      <c r="G407" s="206" t="s">
        <v>2490</v>
      </c>
      <c r="H407" s="205"/>
      <c r="I407" s="204">
        <v>593.04999999999995</v>
      </c>
      <c r="J407" s="211">
        <v>0</v>
      </c>
      <c r="K407" s="202" t="s">
        <v>2468</v>
      </c>
      <c r="L407" s="201">
        <v>0</v>
      </c>
      <c r="M407" s="201">
        <v>2</v>
      </c>
      <c r="N407" s="200"/>
      <c r="O407" s="199" t="str">
        <f t="shared" si="24"/>
        <v/>
      </c>
      <c r="P407" s="199" t="str">
        <f t="shared" si="25"/>
        <v/>
      </c>
      <c r="Q407" s="198" t="s">
        <v>2963</v>
      </c>
      <c r="R407" s="197" t="s">
        <v>19</v>
      </c>
      <c r="S407" s="195" t="s">
        <v>2497</v>
      </c>
      <c r="T407" s="196" t="s">
        <v>2465</v>
      </c>
      <c r="U407" s="195" t="str">
        <f t="shared" si="26"/>
        <v/>
      </c>
      <c r="V407" s="195" t="str">
        <f t="shared" si="27"/>
        <v/>
      </c>
      <c r="W407" s="195" t="s">
        <v>2488</v>
      </c>
      <c r="X407" s="195"/>
      <c r="Y407" s="71"/>
    </row>
    <row r="408" spans="1:25" x14ac:dyDescent="0.25">
      <c r="A408" s="155">
        <v>1700</v>
      </c>
      <c r="B408" s="210">
        <v>5</v>
      </c>
      <c r="C408" s="209">
        <v>3600</v>
      </c>
      <c r="D408" s="155" t="s">
        <v>2971</v>
      </c>
      <c r="E408" s="208" t="s">
        <v>200</v>
      </c>
      <c r="F408" s="207" t="s">
        <v>2965</v>
      </c>
      <c r="G408" s="206" t="s">
        <v>2806</v>
      </c>
      <c r="H408" s="205"/>
      <c r="I408" s="204">
        <v>714.45</v>
      </c>
      <c r="J408" s="211">
        <v>0</v>
      </c>
      <c r="K408" s="202" t="s">
        <v>2888</v>
      </c>
      <c r="L408" s="201">
        <v>0</v>
      </c>
      <c r="M408" s="201">
        <v>2</v>
      </c>
      <c r="N408" s="200"/>
      <c r="O408" s="199" t="str">
        <f t="shared" si="24"/>
        <v/>
      </c>
      <c r="P408" s="199" t="str">
        <f t="shared" si="25"/>
        <v/>
      </c>
      <c r="Q408" s="198" t="s">
        <v>2963</v>
      </c>
      <c r="R408" s="197" t="s">
        <v>19</v>
      </c>
      <c r="S408" s="195" t="s">
        <v>2497</v>
      </c>
      <c r="T408" s="196" t="s">
        <v>2465</v>
      </c>
      <c r="U408" s="195" t="str">
        <f t="shared" si="26"/>
        <v/>
      </c>
      <c r="V408" s="195" t="str">
        <f t="shared" si="27"/>
        <v/>
      </c>
      <c r="W408" s="195" t="s">
        <v>2805</v>
      </c>
      <c r="X408" s="195"/>
      <c r="Y408" s="71"/>
    </row>
    <row r="409" spans="1:25" x14ac:dyDescent="0.25">
      <c r="A409" s="155">
        <v>1702</v>
      </c>
      <c r="B409" s="212">
        <v>12.5</v>
      </c>
      <c r="C409" s="209">
        <v>6800</v>
      </c>
      <c r="D409" s="155" t="s">
        <v>2970</v>
      </c>
      <c r="E409" s="208" t="s">
        <v>200</v>
      </c>
      <c r="F409" s="207" t="s">
        <v>2965</v>
      </c>
      <c r="G409" s="206" t="s">
        <v>2801</v>
      </c>
      <c r="H409" s="205"/>
      <c r="I409" s="204">
        <v>955.15</v>
      </c>
      <c r="J409" s="211">
        <v>0</v>
      </c>
      <c r="K409" s="202" t="s">
        <v>2888</v>
      </c>
      <c r="L409" s="201">
        <v>0</v>
      </c>
      <c r="M409" s="201">
        <v>3</v>
      </c>
      <c r="N409" s="200"/>
      <c r="O409" s="199" t="str">
        <f t="shared" si="24"/>
        <v/>
      </c>
      <c r="P409" s="199" t="str">
        <f t="shared" si="25"/>
        <v/>
      </c>
      <c r="Q409" s="198" t="s">
        <v>2963</v>
      </c>
      <c r="R409" s="197" t="s">
        <v>19</v>
      </c>
      <c r="S409" s="195" t="s">
        <v>2497</v>
      </c>
      <c r="T409" s="196" t="s">
        <v>2465</v>
      </c>
      <c r="U409" s="195" t="str">
        <f t="shared" si="26"/>
        <v/>
      </c>
      <c r="V409" s="195" t="str">
        <f t="shared" si="27"/>
        <v/>
      </c>
      <c r="W409" s="195" t="s">
        <v>2799</v>
      </c>
      <c r="X409" s="195"/>
      <c r="Y409" s="71"/>
    </row>
    <row r="410" spans="1:25" x14ac:dyDescent="0.25">
      <c r="A410" s="155">
        <v>1703</v>
      </c>
      <c r="B410" s="212">
        <v>12.5</v>
      </c>
      <c r="C410" s="209">
        <v>8600</v>
      </c>
      <c r="D410" s="155" t="s">
        <v>2969</v>
      </c>
      <c r="E410" s="208" t="s">
        <v>200</v>
      </c>
      <c r="F410" s="207" t="s">
        <v>2965</v>
      </c>
      <c r="G410" s="206" t="s">
        <v>2968</v>
      </c>
      <c r="H410" s="205"/>
      <c r="I410" s="204">
        <v>1117.55</v>
      </c>
      <c r="J410" s="211">
        <v>0</v>
      </c>
      <c r="K410" s="202" t="s">
        <v>2888</v>
      </c>
      <c r="L410" s="201">
        <v>0</v>
      </c>
      <c r="M410" s="201">
        <v>1</v>
      </c>
      <c r="N410" s="200"/>
      <c r="O410" s="199" t="str">
        <f t="shared" si="24"/>
        <v/>
      </c>
      <c r="P410" s="199" t="str">
        <f t="shared" si="25"/>
        <v/>
      </c>
      <c r="Q410" s="198" t="s">
        <v>2963</v>
      </c>
      <c r="R410" s="197" t="s">
        <v>19</v>
      </c>
      <c r="S410" s="195" t="s">
        <v>2497</v>
      </c>
      <c r="T410" s="196" t="s">
        <v>2465</v>
      </c>
      <c r="U410" s="195" t="str">
        <f t="shared" si="26"/>
        <v/>
      </c>
      <c r="V410" s="195" t="str">
        <f t="shared" si="27"/>
        <v/>
      </c>
      <c r="W410" s="195" t="s">
        <v>2967</v>
      </c>
      <c r="X410" s="195"/>
      <c r="Y410" s="71"/>
    </row>
    <row r="411" spans="1:25" x14ac:dyDescent="0.25">
      <c r="A411" s="155">
        <v>1704</v>
      </c>
      <c r="B411" s="212">
        <v>25</v>
      </c>
      <c r="C411" s="209">
        <v>10900</v>
      </c>
      <c r="D411" s="155" t="s">
        <v>2966</v>
      </c>
      <c r="E411" s="208" t="s">
        <v>200</v>
      </c>
      <c r="F411" s="207" t="s">
        <v>2965</v>
      </c>
      <c r="G411" s="206" t="s">
        <v>2964</v>
      </c>
      <c r="H411" s="205"/>
      <c r="I411" s="204">
        <v>1307.55</v>
      </c>
      <c r="J411" s="211">
        <v>0</v>
      </c>
      <c r="K411" s="202" t="s">
        <v>2888</v>
      </c>
      <c r="L411" s="201">
        <v>0</v>
      </c>
      <c r="M411" s="201">
        <v>1</v>
      </c>
      <c r="N411" s="200"/>
      <c r="O411" s="199" t="str">
        <f t="shared" si="24"/>
        <v/>
      </c>
      <c r="P411" s="199" t="str">
        <f t="shared" si="25"/>
        <v/>
      </c>
      <c r="Q411" s="198" t="s">
        <v>2963</v>
      </c>
      <c r="R411" s="197" t="s">
        <v>19</v>
      </c>
      <c r="S411" s="195" t="s">
        <v>2497</v>
      </c>
      <c r="T411" s="196" t="s">
        <v>2465</v>
      </c>
      <c r="U411" s="195" t="str">
        <f t="shared" si="26"/>
        <v/>
      </c>
      <c r="V411" s="195" t="str">
        <f t="shared" si="27"/>
        <v/>
      </c>
      <c r="W411" s="195" t="s">
        <v>2962</v>
      </c>
      <c r="X411" s="195"/>
      <c r="Y411" s="71"/>
    </row>
    <row r="412" spans="1:25" x14ac:dyDescent="0.25">
      <c r="A412" s="155">
        <v>1706</v>
      </c>
      <c r="B412" s="210">
        <v>0.53</v>
      </c>
      <c r="C412" s="209">
        <v>405</v>
      </c>
      <c r="D412" s="155" t="s">
        <v>2961</v>
      </c>
      <c r="E412" s="208" t="s">
        <v>199</v>
      </c>
      <c r="F412" s="207" t="s">
        <v>2956</v>
      </c>
      <c r="G412" s="206" t="s">
        <v>2506</v>
      </c>
      <c r="H412" s="205" t="s">
        <v>2671</v>
      </c>
      <c r="I412" s="204">
        <v>188.8</v>
      </c>
      <c r="J412" s="211">
        <v>0</v>
      </c>
      <c r="K412" s="202" t="s">
        <v>2468</v>
      </c>
      <c r="L412" s="201">
        <v>0</v>
      </c>
      <c r="M412" s="201">
        <v>1</v>
      </c>
      <c r="N412" s="200"/>
      <c r="O412" s="199" t="str">
        <f t="shared" si="24"/>
        <v/>
      </c>
      <c r="P412" s="199" t="str">
        <f t="shared" si="25"/>
        <v/>
      </c>
      <c r="Q412" s="198" t="s">
        <v>2737</v>
      </c>
      <c r="R412" s="197" t="s">
        <v>22</v>
      </c>
      <c r="S412" s="195" t="s">
        <v>2669</v>
      </c>
      <c r="T412" s="196" t="s">
        <v>2465</v>
      </c>
      <c r="U412" s="195" t="str">
        <f t="shared" si="26"/>
        <v/>
      </c>
      <c r="V412" s="195" t="str">
        <f t="shared" si="27"/>
        <v/>
      </c>
      <c r="W412" s="195" t="s">
        <v>2505</v>
      </c>
      <c r="X412" s="195"/>
      <c r="Y412" s="71"/>
    </row>
    <row r="413" spans="1:25" x14ac:dyDescent="0.25">
      <c r="A413" s="155">
        <v>1709</v>
      </c>
      <c r="B413" s="210">
        <v>1.25</v>
      </c>
      <c r="C413" s="209">
        <v>1050</v>
      </c>
      <c r="D413" s="155" t="s">
        <v>2960</v>
      </c>
      <c r="E413" s="208" t="s">
        <v>199</v>
      </c>
      <c r="F413" s="207" t="s">
        <v>2956</v>
      </c>
      <c r="G413" s="206" t="s">
        <v>2480</v>
      </c>
      <c r="H413" s="205" t="s">
        <v>2671</v>
      </c>
      <c r="I413" s="204">
        <v>329.85</v>
      </c>
      <c r="J413" s="211">
        <v>0</v>
      </c>
      <c r="K413" s="202" t="s">
        <v>2468</v>
      </c>
      <c r="L413" s="201">
        <v>0</v>
      </c>
      <c r="M413" s="201">
        <v>1</v>
      </c>
      <c r="N413" s="200"/>
      <c r="O413" s="199" t="str">
        <f t="shared" si="24"/>
        <v/>
      </c>
      <c r="P413" s="199" t="str">
        <f t="shared" si="25"/>
        <v/>
      </c>
      <c r="Q413" s="198" t="s">
        <v>2737</v>
      </c>
      <c r="R413" s="197" t="s">
        <v>22</v>
      </c>
      <c r="S413" s="195" t="s">
        <v>2669</v>
      </c>
      <c r="T413" s="196" t="s">
        <v>2465</v>
      </c>
      <c r="U413" s="195" t="str">
        <f t="shared" si="26"/>
        <v/>
      </c>
      <c r="V413" s="195" t="str">
        <f t="shared" si="27"/>
        <v/>
      </c>
      <c r="W413" s="195" t="s">
        <v>2479</v>
      </c>
      <c r="X413" s="195"/>
      <c r="Y413" s="71"/>
    </row>
    <row r="414" spans="1:25" x14ac:dyDescent="0.25">
      <c r="A414" s="155">
        <v>1710</v>
      </c>
      <c r="B414" s="210">
        <v>2.5</v>
      </c>
      <c r="C414" s="209">
        <v>1550</v>
      </c>
      <c r="D414" s="155" t="s">
        <v>2959</v>
      </c>
      <c r="E414" s="208" t="s">
        <v>199</v>
      </c>
      <c r="F414" s="207" t="s">
        <v>2956</v>
      </c>
      <c r="G414" s="206" t="s">
        <v>2473</v>
      </c>
      <c r="H414" s="205" t="s">
        <v>2671</v>
      </c>
      <c r="I414" s="204">
        <v>387.05</v>
      </c>
      <c r="J414" s="211">
        <v>0</v>
      </c>
      <c r="K414" s="202" t="s">
        <v>2468</v>
      </c>
      <c r="L414" s="201">
        <v>0</v>
      </c>
      <c r="M414" s="201">
        <v>1</v>
      </c>
      <c r="N414" s="200"/>
      <c r="O414" s="199" t="str">
        <f t="shared" si="24"/>
        <v/>
      </c>
      <c r="P414" s="199" t="str">
        <f t="shared" si="25"/>
        <v/>
      </c>
      <c r="Q414" s="198" t="s">
        <v>2737</v>
      </c>
      <c r="R414" s="197" t="s">
        <v>22</v>
      </c>
      <c r="S414" s="195" t="s">
        <v>2669</v>
      </c>
      <c r="T414" s="196" t="s">
        <v>2465</v>
      </c>
      <c r="U414" s="195" t="str">
        <f t="shared" si="26"/>
        <v/>
      </c>
      <c r="V414" s="195" t="str">
        <f t="shared" si="27"/>
        <v/>
      </c>
      <c r="W414" s="195" t="s">
        <v>2472</v>
      </c>
      <c r="X414" s="195"/>
      <c r="Y414" s="71"/>
    </row>
    <row r="415" spans="1:25" x14ac:dyDescent="0.25">
      <c r="A415" s="155">
        <v>1712</v>
      </c>
      <c r="B415" s="210">
        <v>3</v>
      </c>
      <c r="C415" s="209">
        <v>2700</v>
      </c>
      <c r="D415" s="155" t="s">
        <v>2958</v>
      </c>
      <c r="E415" s="208" t="s">
        <v>199</v>
      </c>
      <c r="F415" s="207" t="s">
        <v>2956</v>
      </c>
      <c r="G415" s="206" t="s">
        <v>2493</v>
      </c>
      <c r="H415" s="205" t="s">
        <v>2671</v>
      </c>
      <c r="I415" s="204">
        <v>510.95</v>
      </c>
      <c r="J415" s="211">
        <v>0</v>
      </c>
      <c r="K415" s="202" t="s">
        <v>2468</v>
      </c>
      <c r="L415" s="201">
        <v>0</v>
      </c>
      <c r="M415" s="201">
        <v>3</v>
      </c>
      <c r="N415" s="200"/>
      <c r="O415" s="199" t="str">
        <f t="shared" si="24"/>
        <v/>
      </c>
      <c r="P415" s="199" t="str">
        <f t="shared" si="25"/>
        <v/>
      </c>
      <c r="Q415" s="198" t="s">
        <v>2737</v>
      </c>
      <c r="R415" s="197" t="s">
        <v>22</v>
      </c>
      <c r="S415" s="195" t="s">
        <v>2669</v>
      </c>
      <c r="T415" s="196" t="s">
        <v>2465</v>
      </c>
      <c r="U415" s="195" t="str">
        <f t="shared" si="26"/>
        <v/>
      </c>
      <c r="V415" s="195" t="str">
        <f t="shared" si="27"/>
        <v/>
      </c>
      <c r="W415" s="195" t="s">
        <v>2488</v>
      </c>
      <c r="X415" s="195"/>
      <c r="Y415" s="71"/>
    </row>
    <row r="416" spans="1:25" x14ac:dyDescent="0.25">
      <c r="A416" s="155">
        <v>1713</v>
      </c>
      <c r="B416" s="210">
        <v>3.5</v>
      </c>
      <c r="C416" s="209">
        <v>3000</v>
      </c>
      <c r="D416" s="155" t="s">
        <v>2957</v>
      </c>
      <c r="E416" s="208" t="s">
        <v>199</v>
      </c>
      <c r="F416" s="207" t="s">
        <v>2956</v>
      </c>
      <c r="G416" s="206" t="s">
        <v>2490</v>
      </c>
      <c r="H416" s="205" t="s">
        <v>2671</v>
      </c>
      <c r="I416" s="204">
        <v>588.95000000000005</v>
      </c>
      <c r="J416" s="211">
        <v>0</v>
      </c>
      <c r="K416" s="202" t="s">
        <v>2468</v>
      </c>
      <c r="L416" s="201">
        <v>0</v>
      </c>
      <c r="M416" s="201">
        <v>3</v>
      </c>
      <c r="N416" s="200"/>
      <c r="O416" s="199" t="str">
        <f t="shared" si="24"/>
        <v/>
      </c>
      <c r="P416" s="199" t="str">
        <f t="shared" si="25"/>
        <v/>
      </c>
      <c r="Q416" s="198" t="s">
        <v>2737</v>
      </c>
      <c r="R416" s="197" t="s">
        <v>22</v>
      </c>
      <c r="S416" s="195" t="s">
        <v>2669</v>
      </c>
      <c r="T416" s="196" t="s">
        <v>2465</v>
      </c>
      <c r="U416" s="195" t="str">
        <f t="shared" si="26"/>
        <v/>
      </c>
      <c r="V416" s="195" t="str">
        <f t="shared" si="27"/>
        <v/>
      </c>
      <c r="W416" s="195" t="s">
        <v>2488</v>
      </c>
      <c r="X416" s="195"/>
      <c r="Y416" s="71"/>
    </row>
    <row r="417" spans="1:25" x14ac:dyDescent="0.25">
      <c r="A417" s="155">
        <v>1717</v>
      </c>
      <c r="B417" s="210">
        <v>0.53</v>
      </c>
      <c r="C417" s="209">
        <v>405</v>
      </c>
      <c r="D417" s="155" t="s">
        <v>2955</v>
      </c>
      <c r="E417" s="208" t="s">
        <v>99</v>
      </c>
      <c r="F417" s="207" t="s">
        <v>2949</v>
      </c>
      <c r="G417" s="206" t="s">
        <v>2506</v>
      </c>
      <c r="H417" s="205"/>
      <c r="I417" s="204">
        <v>190.4</v>
      </c>
      <c r="J417" s="203">
        <v>1.5</v>
      </c>
      <c r="K417" s="202" t="s">
        <v>2468</v>
      </c>
      <c r="L417" s="201">
        <v>0</v>
      </c>
      <c r="M417" s="201">
        <v>2</v>
      </c>
      <c r="N417" s="200"/>
      <c r="O417" s="199" t="str">
        <f t="shared" si="24"/>
        <v/>
      </c>
      <c r="P417" s="199" t="str">
        <f t="shared" si="25"/>
        <v/>
      </c>
      <c r="Q417" s="198" t="s">
        <v>2508</v>
      </c>
      <c r="R417" s="197" t="s">
        <v>19</v>
      </c>
      <c r="S417" s="195" t="s">
        <v>2669</v>
      </c>
      <c r="T417" s="196" t="s">
        <v>2465</v>
      </c>
      <c r="U417" s="195" t="str">
        <f t="shared" si="26"/>
        <v/>
      </c>
      <c r="V417" s="195" t="str">
        <f t="shared" si="27"/>
        <v/>
      </c>
      <c r="W417" s="195" t="s">
        <v>2505</v>
      </c>
      <c r="X417" s="195"/>
      <c r="Y417" s="71"/>
    </row>
    <row r="418" spans="1:25" x14ac:dyDescent="0.25">
      <c r="A418" s="155">
        <v>1719</v>
      </c>
      <c r="B418" s="210">
        <v>0.9</v>
      </c>
      <c r="C418" s="209">
        <v>715</v>
      </c>
      <c r="D418" s="155" t="s">
        <v>2954</v>
      </c>
      <c r="E418" s="208" t="s">
        <v>99</v>
      </c>
      <c r="F418" s="207" t="s">
        <v>2949</v>
      </c>
      <c r="G418" s="206" t="s">
        <v>2483</v>
      </c>
      <c r="H418" s="205" t="s">
        <v>2671</v>
      </c>
      <c r="I418" s="204">
        <v>281.64999999999998</v>
      </c>
      <c r="J418" s="203">
        <v>1.5</v>
      </c>
      <c r="K418" s="202" t="s">
        <v>2468</v>
      </c>
      <c r="L418" s="201">
        <v>0</v>
      </c>
      <c r="M418" s="201">
        <v>12</v>
      </c>
      <c r="N418" s="200"/>
      <c r="O418" s="199" t="str">
        <f t="shared" si="24"/>
        <v/>
      </c>
      <c r="P418" s="199" t="str">
        <f t="shared" si="25"/>
        <v/>
      </c>
      <c r="Q418" s="198" t="s">
        <v>2713</v>
      </c>
      <c r="R418" s="197" t="s">
        <v>19</v>
      </c>
      <c r="S418" s="195" t="s">
        <v>2669</v>
      </c>
      <c r="T418" s="196" t="s">
        <v>2465</v>
      </c>
      <c r="U418" s="195" t="str">
        <f t="shared" si="26"/>
        <v/>
      </c>
      <c r="V418" s="195" t="str">
        <f t="shared" si="27"/>
        <v/>
      </c>
      <c r="W418" s="195" t="s">
        <v>2482</v>
      </c>
      <c r="X418" s="195"/>
      <c r="Y418" s="71"/>
    </row>
    <row r="419" spans="1:25" x14ac:dyDescent="0.25">
      <c r="A419" s="155">
        <v>1722</v>
      </c>
      <c r="B419" s="210">
        <v>2.9</v>
      </c>
      <c r="C419" s="209">
        <v>2500</v>
      </c>
      <c r="D419" s="155" t="s">
        <v>2953</v>
      </c>
      <c r="E419" s="208" t="s">
        <v>99</v>
      </c>
      <c r="F419" s="207" t="s">
        <v>2949</v>
      </c>
      <c r="G419" s="206" t="s">
        <v>2469</v>
      </c>
      <c r="H419" s="205" t="s">
        <v>2671</v>
      </c>
      <c r="I419" s="204">
        <v>463.1</v>
      </c>
      <c r="J419" s="203">
        <v>1.5</v>
      </c>
      <c r="K419" s="202" t="s">
        <v>2468</v>
      </c>
      <c r="L419" s="201">
        <v>0</v>
      </c>
      <c r="M419" s="201">
        <v>1</v>
      </c>
      <c r="N419" s="200"/>
      <c r="O419" s="199" t="str">
        <f t="shared" si="24"/>
        <v/>
      </c>
      <c r="P419" s="199" t="str">
        <f t="shared" si="25"/>
        <v/>
      </c>
      <c r="Q419" s="198" t="s">
        <v>2713</v>
      </c>
      <c r="R419" s="197" t="s">
        <v>19</v>
      </c>
      <c r="S419" s="195" t="s">
        <v>2669</v>
      </c>
      <c r="T419" s="196" t="s">
        <v>2465</v>
      </c>
      <c r="U419" s="195" t="str">
        <f t="shared" si="26"/>
        <v/>
      </c>
      <c r="V419" s="195" t="str">
        <f t="shared" si="27"/>
        <v/>
      </c>
      <c r="W419" s="195" t="s">
        <v>2464</v>
      </c>
      <c r="X419" s="195"/>
      <c r="Y419" s="71"/>
    </row>
    <row r="420" spans="1:25" x14ac:dyDescent="0.25">
      <c r="A420" s="155">
        <v>1724</v>
      </c>
      <c r="B420" s="210">
        <v>3.5</v>
      </c>
      <c r="C420" s="209">
        <v>3000</v>
      </c>
      <c r="D420" s="155" t="s">
        <v>2952</v>
      </c>
      <c r="E420" s="208" t="s">
        <v>99</v>
      </c>
      <c r="F420" s="207" t="s">
        <v>2949</v>
      </c>
      <c r="G420" s="206" t="s">
        <v>2490</v>
      </c>
      <c r="H420" s="205" t="s">
        <v>2671</v>
      </c>
      <c r="I420" s="204">
        <v>618.4</v>
      </c>
      <c r="J420" s="203">
        <v>1.5</v>
      </c>
      <c r="K420" s="202" t="s">
        <v>2468</v>
      </c>
      <c r="L420" s="201">
        <v>0</v>
      </c>
      <c r="M420" s="201">
        <v>1</v>
      </c>
      <c r="N420" s="200"/>
      <c r="O420" s="199" t="str">
        <f t="shared" si="24"/>
        <v/>
      </c>
      <c r="P420" s="199" t="str">
        <f t="shared" si="25"/>
        <v/>
      </c>
      <c r="Q420" s="198" t="s">
        <v>2713</v>
      </c>
      <c r="R420" s="197" t="s">
        <v>19</v>
      </c>
      <c r="S420" s="195" t="s">
        <v>2669</v>
      </c>
      <c r="T420" s="196" t="s">
        <v>2465</v>
      </c>
      <c r="U420" s="195" t="str">
        <f t="shared" si="26"/>
        <v/>
      </c>
      <c r="V420" s="195" t="str">
        <f t="shared" si="27"/>
        <v/>
      </c>
      <c r="W420" s="195" t="s">
        <v>2488</v>
      </c>
      <c r="X420" s="195"/>
      <c r="Y420" s="71"/>
    </row>
    <row r="421" spans="1:25" x14ac:dyDescent="0.25">
      <c r="A421" s="155">
        <v>1725</v>
      </c>
      <c r="B421" s="210">
        <v>5</v>
      </c>
      <c r="C421" s="209">
        <v>3600</v>
      </c>
      <c r="D421" s="155" t="s">
        <v>2951</v>
      </c>
      <c r="E421" s="208" t="s">
        <v>99</v>
      </c>
      <c r="F421" s="207" t="s">
        <v>2949</v>
      </c>
      <c r="G421" s="206" t="s">
        <v>2806</v>
      </c>
      <c r="H421" s="205" t="s">
        <v>2671</v>
      </c>
      <c r="I421" s="204">
        <v>850</v>
      </c>
      <c r="J421" s="203">
        <v>1.5</v>
      </c>
      <c r="K421" s="202" t="s">
        <v>2888</v>
      </c>
      <c r="L421" s="201">
        <v>0</v>
      </c>
      <c r="M421" s="201">
        <v>1</v>
      </c>
      <c r="N421" s="200"/>
      <c r="O421" s="199" t="str">
        <f t="shared" si="24"/>
        <v/>
      </c>
      <c r="P421" s="199" t="str">
        <f t="shared" si="25"/>
        <v/>
      </c>
      <c r="Q421" s="198" t="s">
        <v>2713</v>
      </c>
      <c r="R421" s="197" t="s">
        <v>19</v>
      </c>
      <c r="S421" s="195" t="s">
        <v>2669</v>
      </c>
      <c r="T421" s="196" t="s">
        <v>2465</v>
      </c>
      <c r="U421" s="195" t="str">
        <f t="shared" si="26"/>
        <v/>
      </c>
      <c r="V421" s="195" t="str">
        <f t="shared" si="27"/>
        <v/>
      </c>
      <c r="W421" s="195" t="s">
        <v>2805</v>
      </c>
      <c r="X421" s="195"/>
      <c r="Y421" s="71"/>
    </row>
    <row r="422" spans="1:25" x14ac:dyDescent="0.25">
      <c r="A422" s="155">
        <v>1726</v>
      </c>
      <c r="B422" s="212">
        <v>12.5</v>
      </c>
      <c r="C422" s="209">
        <v>6800</v>
      </c>
      <c r="D422" s="155" t="s">
        <v>2950</v>
      </c>
      <c r="E422" s="208" t="s">
        <v>99</v>
      </c>
      <c r="F422" s="207" t="s">
        <v>2949</v>
      </c>
      <c r="G422" s="206" t="s">
        <v>2801</v>
      </c>
      <c r="H422" s="205" t="s">
        <v>2671</v>
      </c>
      <c r="I422" s="204">
        <v>994.5</v>
      </c>
      <c r="J422" s="203">
        <v>1.5</v>
      </c>
      <c r="K422" s="202" t="s">
        <v>2888</v>
      </c>
      <c r="L422" s="201">
        <v>0</v>
      </c>
      <c r="M422" s="201">
        <v>2</v>
      </c>
      <c r="N422" s="200"/>
      <c r="O422" s="199" t="str">
        <f t="shared" si="24"/>
        <v/>
      </c>
      <c r="P422" s="199" t="str">
        <f t="shared" si="25"/>
        <v/>
      </c>
      <c r="Q422" s="198" t="s">
        <v>2713</v>
      </c>
      <c r="R422" s="197" t="s">
        <v>19</v>
      </c>
      <c r="S422" s="195" t="s">
        <v>2669</v>
      </c>
      <c r="T422" s="196" t="s">
        <v>2465</v>
      </c>
      <c r="U422" s="195" t="str">
        <f t="shared" si="26"/>
        <v/>
      </c>
      <c r="V422" s="195" t="str">
        <f t="shared" si="27"/>
        <v/>
      </c>
      <c r="W422" s="195" t="s">
        <v>2799</v>
      </c>
      <c r="X422" s="195"/>
      <c r="Y422" s="71"/>
    </row>
    <row r="423" spans="1:25" x14ac:dyDescent="0.25">
      <c r="A423" s="155">
        <v>1728</v>
      </c>
      <c r="B423" s="210">
        <v>0.53</v>
      </c>
      <c r="C423" s="209">
        <v>405</v>
      </c>
      <c r="D423" s="155" t="s">
        <v>2948</v>
      </c>
      <c r="E423" s="208" t="s">
        <v>98</v>
      </c>
      <c r="F423" s="207" t="s">
        <v>2943</v>
      </c>
      <c r="G423" s="206" t="s">
        <v>2506</v>
      </c>
      <c r="H423" s="205"/>
      <c r="I423" s="204">
        <v>202.2</v>
      </c>
      <c r="J423" s="203">
        <v>1.5</v>
      </c>
      <c r="K423" s="202" t="s">
        <v>2468</v>
      </c>
      <c r="L423" s="201">
        <v>0</v>
      </c>
      <c r="M423" s="201">
        <v>2</v>
      </c>
      <c r="N423" s="200"/>
      <c r="O423" s="199" t="str">
        <f t="shared" si="24"/>
        <v/>
      </c>
      <c r="P423" s="199" t="str">
        <f t="shared" si="25"/>
        <v/>
      </c>
      <c r="Q423" s="198" t="s">
        <v>2508</v>
      </c>
      <c r="R423" s="197" t="s">
        <v>20</v>
      </c>
      <c r="S423" s="195" t="s">
        <v>2497</v>
      </c>
      <c r="T423" s="196" t="s">
        <v>2465</v>
      </c>
      <c r="U423" s="195" t="str">
        <f t="shared" si="26"/>
        <v/>
      </c>
      <c r="V423" s="195" t="str">
        <f t="shared" si="27"/>
        <v/>
      </c>
      <c r="W423" s="195" t="s">
        <v>2505</v>
      </c>
      <c r="X423" s="195"/>
      <c r="Y423" s="71"/>
    </row>
    <row r="424" spans="1:25" x14ac:dyDescent="0.25">
      <c r="A424" s="155">
        <v>1729</v>
      </c>
      <c r="B424" s="210">
        <v>0.6</v>
      </c>
      <c r="C424" s="209">
        <v>515</v>
      </c>
      <c r="D424" s="155" t="s">
        <v>2947</v>
      </c>
      <c r="E424" s="208" t="s">
        <v>98</v>
      </c>
      <c r="F424" s="207" t="s">
        <v>2943</v>
      </c>
      <c r="G424" s="206" t="s">
        <v>2486</v>
      </c>
      <c r="H424" s="205"/>
      <c r="I424" s="204">
        <v>249.4</v>
      </c>
      <c r="J424" s="203">
        <v>1.5</v>
      </c>
      <c r="K424" s="202" t="s">
        <v>2468</v>
      </c>
      <c r="L424" s="201">
        <v>0</v>
      </c>
      <c r="M424" s="201">
        <v>4</v>
      </c>
      <c r="N424" s="200"/>
      <c r="O424" s="199" t="str">
        <f t="shared" si="24"/>
        <v/>
      </c>
      <c r="P424" s="199" t="str">
        <f t="shared" si="25"/>
        <v/>
      </c>
      <c r="Q424" s="198" t="s">
        <v>2508</v>
      </c>
      <c r="R424" s="197" t="s">
        <v>20</v>
      </c>
      <c r="S424" s="195" t="s">
        <v>2497</v>
      </c>
      <c r="T424" s="196" t="s">
        <v>2465</v>
      </c>
      <c r="U424" s="195" t="str">
        <f t="shared" si="26"/>
        <v/>
      </c>
      <c r="V424" s="195" t="str">
        <f t="shared" si="27"/>
        <v/>
      </c>
      <c r="W424" s="195" t="s">
        <v>2485</v>
      </c>
      <c r="X424" s="195"/>
      <c r="Y424" s="71"/>
    </row>
    <row r="425" spans="1:25" x14ac:dyDescent="0.25">
      <c r="A425" s="155">
        <v>1730</v>
      </c>
      <c r="B425" s="210">
        <v>0.9</v>
      </c>
      <c r="C425" s="209">
        <v>715</v>
      </c>
      <c r="D425" s="155" t="s">
        <v>2946</v>
      </c>
      <c r="E425" s="208" t="s">
        <v>98</v>
      </c>
      <c r="F425" s="207" t="s">
        <v>2943</v>
      </c>
      <c r="G425" s="206" t="s">
        <v>2483</v>
      </c>
      <c r="H425" s="205"/>
      <c r="I425" s="204">
        <v>299.10000000000002</v>
      </c>
      <c r="J425" s="203">
        <v>1.5</v>
      </c>
      <c r="K425" s="202" t="s">
        <v>2468</v>
      </c>
      <c r="L425" s="201">
        <v>0</v>
      </c>
      <c r="M425" s="201">
        <v>1</v>
      </c>
      <c r="N425" s="200"/>
      <c r="O425" s="199" t="str">
        <f t="shared" si="24"/>
        <v/>
      </c>
      <c r="P425" s="199" t="str">
        <f t="shared" si="25"/>
        <v/>
      </c>
      <c r="Q425" s="198" t="s">
        <v>2508</v>
      </c>
      <c r="R425" s="197" t="s">
        <v>20</v>
      </c>
      <c r="S425" s="195" t="s">
        <v>2497</v>
      </c>
      <c r="T425" s="196" t="s">
        <v>2465</v>
      </c>
      <c r="U425" s="195" t="str">
        <f t="shared" si="26"/>
        <v/>
      </c>
      <c r="V425" s="195" t="str">
        <f t="shared" si="27"/>
        <v/>
      </c>
      <c r="W425" s="195" t="s">
        <v>2482</v>
      </c>
      <c r="X425" s="195"/>
      <c r="Y425" s="71"/>
    </row>
    <row r="426" spans="1:25" x14ac:dyDescent="0.25">
      <c r="A426" s="155">
        <v>1731</v>
      </c>
      <c r="B426" s="210">
        <v>1.25</v>
      </c>
      <c r="C426" s="209">
        <v>1050</v>
      </c>
      <c r="D426" s="155" t="s">
        <v>2945</v>
      </c>
      <c r="E426" s="208" t="s">
        <v>98</v>
      </c>
      <c r="F426" s="207" t="s">
        <v>2943</v>
      </c>
      <c r="G426" s="206" t="s">
        <v>2480</v>
      </c>
      <c r="H426" s="205"/>
      <c r="I426" s="204">
        <v>350.95</v>
      </c>
      <c r="J426" s="203">
        <v>1.5</v>
      </c>
      <c r="K426" s="202" t="s">
        <v>2468</v>
      </c>
      <c r="L426" s="201">
        <v>0</v>
      </c>
      <c r="M426" s="201">
        <v>1</v>
      </c>
      <c r="N426" s="200"/>
      <c r="O426" s="199" t="str">
        <f t="shared" si="24"/>
        <v/>
      </c>
      <c r="P426" s="199" t="str">
        <f t="shared" si="25"/>
        <v/>
      </c>
      <c r="Q426" s="198" t="s">
        <v>2508</v>
      </c>
      <c r="R426" s="197" t="s">
        <v>20</v>
      </c>
      <c r="S426" s="195" t="s">
        <v>2497</v>
      </c>
      <c r="T426" s="196" t="s">
        <v>2465</v>
      </c>
      <c r="U426" s="195" t="str">
        <f t="shared" si="26"/>
        <v/>
      </c>
      <c r="V426" s="195" t="str">
        <f t="shared" si="27"/>
        <v/>
      </c>
      <c r="W426" s="195" t="s">
        <v>2479</v>
      </c>
      <c r="X426" s="195"/>
      <c r="Y426" s="71"/>
    </row>
    <row r="427" spans="1:25" x14ac:dyDescent="0.25">
      <c r="A427" s="155">
        <v>1736</v>
      </c>
      <c r="B427" s="210">
        <v>1.25</v>
      </c>
      <c r="C427" s="209">
        <v>1040</v>
      </c>
      <c r="D427" s="155" t="s">
        <v>2944</v>
      </c>
      <c r="E427" s="208" t="s">
        <v>98</v>
      </c>
      <c r="F427" s="207" t="s">
        <v>2943</v>
      </c>
      <c r="G427" s="206" t="s">
        <v>2666</v>
      </c>
      <c r="H427" s="205" t="s">
        <v>2942</v>
      </c>
      <c r="I427" s="204">
        <v>199.5</v>
      </c>
      <c r="J427" s="203">
        <v>1.5</v>
      </c>
      <c r="K427" s="202" t="s">
        <v>2468</v>
      </c>
      <c r="L427" s="201">
        <v>0</v>
      </c>
      <c r="M427" s="201">
        <v>12</v>
      </c>
      <c r="N427" s="200"/>
      <c r="O427" s="199" t="str">
        <f t="shared" si="24"/>
        <v/>
      </c>
      <c r="P427" s="199" t="str">
        <f t="shared" si="25"/>
        <v/>
      </c>
      <c r="Q427" s="198" t="s">
        <v>2777</v>
      </c>
      <c r="R427" s="197" t="s">
        <v>20</v>
      </c>
      <c r="S427" s="195" t="s">
        <v>2497</v>
      </c>
      <c r="T427" s="196" t="s">
        <v>2465</v>
      </c>
      <c r="U427" s="195" t="str">
        <f t="shared" si="26"/>
        <v/>
      </c>
      <c r="V427" s="195" t="str">
        <f t="shared" si="27"/>
        <v/>
      </c>
      <c r="W427" s="195" t="s">
        <v>2479</v>
      </c>
      <c r="X427" s="195"/>
      <c r="Y427" s="71"/>
    </row>
    <row r="428" spans="1:25" x14ac:dyDescent="0.25">
      <c r="A428" s="155">
        <v>1752</v>
      </c>
      <c r="B428" s="210">
        <v>0.9</v>
      </c>
      <c r="C428" s="209">
        <v>715</v>
      </c>
      <c r="D428" s="155" t="s">
        <v>2941</v>
      </c>
      <c r="E428" s="208" t="s">
        <v>102</v>
      </c>
      <c r="F428" s="207" t="s">
        <v>2935</v>
      </c>
      <c r="G428" s="206" t="s">
        <v>2483</v>
      </c>
      <c r="H428" s="205"/>
      <c r="I428" s="204">
        <v>292.35000000000002</v>
      </c>
      <c r="J428" s="203">
        <v>1.75</v>
      </c>
      <c r="K428" s="202" t="s">
        <v>2468</v>
      </c>
      <c r="L428" s="201">
        <v>0</v>
      </c>
      <c r="M428" s="201">
        <v>5</v>
      </c>
      <c r="N428" s="200"/>
      <c r="O428" s="199" t="str">
        <f t="shared" si="24"/>
        <v/>
      </c>
      <c r="P428" s="199" t="str">
        <f t="shared" si="25"/>
        <v/>
      </c>
      <c r="Q428" s="198" t="s">
        <v>2934</v>
      </c>
      <c r="R428" s="197" t="s">
        <v>16</v>
      </c>
      <c r="S428" s="195" t="s">
        <v>2497</v>
      </c>
      <c r="T428" s="196" t="s">
        <v>2465</v>
      </c>
      <c r="U428" s="195" t="str">
        <f t="shared" si="26"/>
        <v/>
      </c>
      <c r="V428" s="195" t="str">
        <f t="shared" si="27"/>
        <v/>
      </c>
      <c r="W428" s="195" t="s">
        <v>2482</v>
      </c>
      <c r="X428" s="195"/>
      <c r="Y428" s="71"/>
    </row>
    <row r="429" spans="1:25" x14ac:dyDescent="0.25">
      <c r="A429" s="155">
        <v>1753</v>
      </c>
      <c r="B429" s="210">
        <v>1.25</v>
      </c>
      <c r="C429" s="209">
        <v>1050</v>
      </c>
      <c r="D429" s="155" t="s">
        <v>2940</v>
      </c>
      <c r="E429" s="208" t="s">
        <v>102</v>
      </c>
      <c r="F429" s="207" t="s">
        <v>2935</v>
      </c>
      <c r="G429" s="206" t="s">
        <v>2480</v>
      </c>
      <c r="H429" s="205"/>
      <c r="I429" s="204">
        <v>340.45</v>
      </c>
      <c r="J429" s="203">
        <v>1.75</v>
      </c>
      <c r="K429" s="202" t="s">
        <v>2468</v>
      </c>
      <c r="L429" s="201">
        <v>0</v>
      </c>
      <c r="M429" s="201">
        <v>5</v>
      </c>
      <c r="N429" s="200"/>
      <c r="O429" s="199" t="str">
        <f t="shared" si="24"/>
        <v/>
      </c>
      <c r="P429" s="199" t="str">
        <f t="shared" si="25"/>
        <v/>
      </c>
      <c r="Q429" s="198" t="s">
        <v>2934</v>
      </c>
      <c r="R429" s="197" t="s">
        <v>16</v>
      </c>
      <c r="S429" s="195" t="s">
        <v>2497</v>
      </c>
      <c r="T429" s="196" t="s">
        <v>2465</v>
      </c>
      <c r="U429" s="195" t="str">
        <f t="shared" si="26"/>
        <v/>
      </c>
      <c r="V429" s="195" t="str">
        <f t="shared" si="27"/>
        <v/>
      </c>
      <c r="W429" s="195" t="s">
        <v>2479</v>
      </c>
      <c r="X429" s="195"/>
      <c r="Y429" s="71"/>
    </row>
    <row r="430" spans="1:25" x14ac:dyDescent="0.25">
      <c r="A430" s="155">
        <v>1754</v>
      </c>
      <c r="B430" s="210">
        <v>2.5</v>
      </c>
      <c r="C430" s="209">
        <v>1550</v>
      </c>
      <c r="D430" s="155" t="s">
        <v>2939</v>
      </c>
      <c r="E430" s="208" t="s">
        <v>102</v>
      </c>
      <c r="F430" s="207" t="s">
        <v>2935</v>
      </c>
      <c r="G430" s="206" t="s">
        <v>2473</v>
      </c>
      <c r="H430" s="205"/>
      <c r="I430" s="204">
        <v>408.75</v>
      </c>
      <c r="J430" s="203">
        <v>1.75</v>
      </c>
      <c r="K430" s="202" t="s">
        <v>2468</v>
      </c>
      <c r="L430" s="201">
        <v>0</v>
      </c>
      <c r="M430" s="201">
        <v>1</v>
      </c>
      <c r="N430" s="200"/>
      <c r="O430" s="199" t="str">
        <f t="shared" si="24"/>
        <v/>
      </c>
      <c r="P430" s="199" t="str">
        <f t="shared" si="25"/>
        <v/>
      </c>
      <c r="Q430" s="198" t="s">
        <v>2934</v>
      </c>
      <c r="R430" s="197" t="s">
        <v>16</v>
      </c>
      <c r="S430" s="195" t="s">
        <v>2497</v>
      </c>
      <c r="T430" s="196" t="s">
        <v>2465</v>
      </c>
      <c r="U430" s="195" t="str">
        <f t="shared" si="26"/>
        <v/>
      </c>
      <c r="V430" s="195" t="str">
        <f t="shared" si="27"/>
        <v/>
      </c>
      <c r="W430" s="195" t="s">
        <v>2472</v>
      </c>
      <c r="X430" s="195"/>
      <c r="Y430" s="71"/>
    </row>
    <row r="431" spans="1:25" x14ac:dyDescent="0.25">
      <c r="A431" s="155">
        <v>1755</v>
      </c>
      <c r="B431" s="210">
        <v>2.9</v>
      </c>
      <c r="C431" s="209">
        <v>2500</v>
      </c>
      <c r="D431" s="155" t="s">
        <v>2938</v>
      </c>
      <c r="E431" s="208" t="s">
        <v>102</v>
      </c>
      <c r="F431" s="207" t="s">
        <v>2935</v>
      </c>
      <c r="G431" s="206" t="s">
        <v>2469</v>
      </c>
      <c r="H431" s="205"/>
      <c r="I431" s="204">
        <v>491.9</v>
      </c>
      <c r="J431" s="203">
        <v>1.75</v>
      </c>
      <c r="K431" s="202" t="s">
        <v>2468</v>
      </c>
      <c r="L431" s="201">
        <v>0</v>
      </c>
      <c r="M431" s="201">
        <v>5</v>
      </c>
      <c r="N431" s="200"/>
      <c r="O431" s="199" t="str">
        <f t="shared" si="24"/>
        <v/>
      </c>
      <c r="P431" s="199" t="str">
        <f t="shared" si="25"/>
        <v/>
      </c>
      <c r="Q431" s="198" t="s">
        <v>2934</v>
      </c>
      <c r="R431" s="197" t="s">
        <v>16</v>
      </c>
      <c r="S431" s="195" t="s">
        <v>2497</v>
      </c>
      <c r="T431" s="196" t="s">
        <v>2465</v>
      </c>
      <c r="U431" s="195" t="str">
        <f t="shared" si="26"/>
        <v/>
      </c>
      <c r="V431" s="195" t="str">
        <f t="shared" si="27"/>
        <v/>
      </c>
      <c r="W431" s="195" t="s">
        <v>2464</v>
      </c>
      <c r="X431" s="195"/>
      <c r="Y431" s="71"/>
    </row>
    <row r="432" spans="1:25" x14ac:dyDescent="0.25">
      <c r="A432" s="155">
        <v>1756</v>
      </c>
      <c r="B432" s="210">
        <v>3</v>
      </c>
      <c r="C432" s="209">
        <v>2700</v>
      </c>
      <c r="D432" s="155" t="s">
        <v>2937</v>
      </c>
      <c r="E432" s="208" t="s">
        <v>102</v>
      </c>
      <c r="F432" s="207" t="s">
        <v>2935</v>
      </c>
      <c r="G432" s="206" t="s">
        <v>2493</v>
      </c>
      <c r="H432" s="205"/>
      <c r="I432" s="204">
        <v>560.75</v>
      </c>
      <c r="J432" s="203">
        <v>1.75</v>
      </c>
      <c r="K432" s="202" t="s">
        <v>2468</v>
      </c>
      <c r="L432" s="201">
        <v>0</v>
      </c>
      <c r="M432" s="201">
        <v>7</v>
      </c>
      <c r="N432" s="200"/>
      <c r="O432" s="199" t="str">
        <f t="shared" si="24"/>
        <v/>
      </c>
      <c r="P432" s="199" t="str">
        <f t="shared" si="25"/>
        <v/>
      </c>
      <c r="Q432" s="198" t="s">
        <v>2934</v>
      </c>
      <c r="R432" s="197" t="s">
        <v>16</v>
      </c>
      <c r="S432" s="195" t="s">
        <v>2497</v>
      </c>
      <c r="T432" s="196" t="s">
        <v>2465</v>
      </c>
      <c r="U432" s="195" t="str">
        <f t="shared" si="26"/>
        <v/>
      </c>
      <c r="V432" s="195" t="str">
        <f t="shared" si="27"/>
        <v/>
      </c>
      <c r="W432" s="195" t="s">
        <v>2488</v>
      </c>
      <c r="X432" s="195"/>
      <c r="Y432" s="71"/>
    </row>
    <row r="433" spans="1:25" x14ac:dyDescent="0.25">
      <c r="A433" s="155">
        <v>1757</v>
      </c>
      <c r="B433" s="210">
        <v>3.5</v>
      </c>
      <c r="C433" s="209">
        <v>3000</v>
      </c>
      <c r="D433" s="155" t="s">
        <v>2936</v>
      </c>
      <c r="E433" s="208" t="s">
        <v>102</v>
      </c>
      <c r="F433" s="207" t="s">
        <v>2935</v>
      </c>
      <c r="G433" s="206" t="s">
        <v>2490</v>
      </c>
      <c r="H433" s="205"/>
      <c r="I433" s="204">
        <v>745</v>
      </c>
      <c r="J433" s="203">
        <v>1.75</v>
      </c>
      <c r="K433" s="202" t="s">
        <v>2468</v>
      </c>
      <c r="L433" s="201">
        <v>0</v>
      </c>
      <c r="M433" s="201">
        <v>4</v>
      </c>
      <c r="N433" s="200"/>
      <c r="O433" s="199" t="str">
        <f t="shared" si="24"/>
        <v/>
      </c>
      <c r="P433" s="199" t="str">
        <f t="shared" si="25"/>
        <v/>
      </c>
      <c r="Q433" s="198" t="s">
        <v>2934</v>
      </c>
      <c r="R433" s="197" t="s">
        <v>16</v>
      </c>
      <c r="S433" s="195" t="s">
        <v>2497</v>
      </c>
      <c r="T433" s="196" t="s">
        <v>2465</v>
      </c>
      <c r="U433" s="195" t="str">
        <f t="shared" si="26"/>
        <v/>
      </c>
      <c r="V433" s="195" t="str">
        <f t="shared" si="27"/>
        <v/>
      </c>
      <c r="W433" s="195" t="s">
        <v>2488</v>
      </c>
      <c r="X433" s="195"/>
      <c r="Y433" s="71"/>
    </row>
    <row r="434" spans="1:25" x14ac:dyDescent="0.25">
      <c r="A434" s="155">
        <v>1760</v>
      </c>
      <c r="B434" s="210">
        <v>0.53</v>
      </c>
      <c r="C434" s="209">
        <v>405</v>
      </c>
      <c r="D434" s="155" t="s">
        <v>2933</v>
      </c>
      <c r="E434" s="208" t="s">
        <v>136</v>
      </c>
      <c r="F434" s="207" t="s">
        <v>2931</v>
      </c>
      <c r="G434" s="206" t="s">
        <v>2506</v>
      </c>
      <c r="H434" s="205"/>
      <c r="I434" s="204">
        <v>189.25</v>
      </c>
      <c r="J434" s="211">
        <v>0</v>
      </c>
      <c r="K434" s="202"/>
      <c r="L434" s="201">
        <v>0</v>
      </c>
      <c r="M434" s="201">
        <v>60</v>
      </c>
      <c r="N434" s="200"/>
      <c r="O434" s="199" t="str">
        <f t="shared" si="24"/>
        <v/>
      </c>
      <c r="P434" s="199" t="str">
        <f t="shared" si="25"/>
        <v/>
      </c>
      <c r="Q434" s="198" t="s">
        <v>2489</v>
      </c>
      <c r="R434" s="197" t="s">
        <v>19</v>
      </c>
      <c r="S434" s="195" t="s">
        <v>2572</v>
      </c>
      <c r="T434" s="196" t="s">
        <v>2465</v>
      </c>
      <c r="U434" s="195" t="str">
        <f t="shared" si="26"/>
        <v/>
      </c>
      <c r="V434" s="195" t="str">
        <f t="shared" si="27"/>
        <v/>
      </c>
      <c r="W434" s="195" t="s">
        <v>2505</v>
      </c>
      <c r="X434" s="195"/>
      <c r="Y434" s="71"/>
    </row>
    <row r="435" spans="1:25" x14ac:dyDescent="0.25">
      <c r="A435" s="155">
        <v>1761</v>
      </c>
      <c r="B435" s="210">
        <v>0.6</v>
      </c>
      <c r="C435" s="209">
        <v>515</v>
      </c>
      <c r="D435" s="155" t="s">
        <v>2932</v>
      </c>
      <c r="E435" s="208" t="s">
        <v>136</v>
      </c>
      <c r="F435" s="207" t="s">
        <v>2931</v>
      </c>
      <c r="G435" s="206" t="s">
        <v>2486</v>
      </c>
      <c r="H435" s="205"/>
      <c r="I435" s="204">
        <v>223.7</v>
      </c>
      <c r="J435" s="211">
        <v>0</v>
      </c>
      <c r="K435" s="202"/>
      <c r="L435" s="201">
        <v>0</v>
      </c>
      <c r="M435" s="201">
        <v>11</v>
      </c>
      <c r="N435" s="200"/>
      <c r="O435" s="199" t="str">
        <f t="shared" si="24"/>
        <v/>
      </c>
      <c r="P435" s="199" t="str">
        <f t="shared" si="25"/>
        <v/>
      </c>
      <c r="Q435" s="198" t="s">
        <v>2489</v>
      </c>
      <c r="R435" s="197" t="s">
        <v>19</v>
      </c>
      <c r="S435" s="195" t="s">
        <v>2572</v>
      </c>
      <c r="T435" s="196" t="s">
        <v>2465</v>
      </c>
      <c r="U435" s="195" t="str">
        <f t="shared" si="26"/>
        <v/>
      </c>
      <c r="V435" s="195" t="str">
        <f t="shared" si="27"/>
        <v/>
      </c>
      <c r="W435" s="195" t="s">
        <v>2485</v>
      </c>
      <c r="X435" s="195"/>
      <c r="Y435" s="71"/>
    </row>
    <row r="436" spans="1:25" x14ac:dyDescent="0.25">
      <c r="A436" s="155">
        <v>1768</v>
      </c>
      <c r="B436" s="210">
        <v>0.6</v>
      </c>
      <c r="C436" s="209">
        <v>515</v>
      </c>
      <c r="D436" s="155" t="s">
        <v>2930</v>
      </c>
      <c r="E436" s="208" t="s">
        <v>134</v>
      </c>
      <c r="F436" s="207" t="s">
        <v>2929</v>
      </c>
      <c r="G436" s="206" t="s">
        <v>2486</v>
      </c>
      <c r="H436" s="205"/>
      <c r="I436" s="204">
        <v>241.35</v>
      </c>
      <c r="J436" s="211">
        <v>0</v>
      </c>
      <c r="K436" s="202"/>
      <c r="L436" s="201">
        <v>0</v>
      </c>
      <c r="M436" s="201">
        <v>1</v>
      </c>
      <c r="N436" s="200"/>
      <c r="O436" s="199" t="str">
        <f t="shared" si="24"/>
        <v/>
      </c>
      <c r="P436" s="199" t="str">
        <f t="shared" si="25"/>
        <v/>
      </c>
      <c r="Q436" s="198" t="s">
        <v>2920</v>
      </c>
      <c r="R436" s="197" t="s">
        <v>16</v>
      </c>
      <c r="S436" s="195" t="s">
        <v>2497</v>
      </c>
      <c r="T436" s="196" t="s">
        <v>2465</v>
      </c>
      <c r="U436" s="195" t="str">
        <f t="shared" si="26"/>
        <v/>
      </c>
      <c r="V436" s="195" t="str">
        <f t="shared" si="27"/>
        <v/>
      </c>
      <c r="W436" s="195" t="s">
        <v>2485</v>
      </c>
      <c r="X436" s="195"/>
      <c r="Y436" s="71"/>
    </row>
    <row r="437" spans="1:25" x14ac:dyDescent="0.25">
      <c r="A437" s="155">
        <v>1776</v>
      </c>
      <c r="B437" s="210">
        <v>1.25</v>
      </c>
      <c r="C437" s="209">
        <v>1050</v>
      </c>
      <c r="D437" s="155" t="s">
        <v>2928</v>
      </c>
      <c r="E437" s="208" t="s">
        <v>2925</v>
      </c>
      <c r="F437" s="207" t="s">
        <v>2924</v>
      </c>
      <c r="G437" s="206" t="s">
        <v>2480</v>
      </c>
      <c r="H437" s="205"/>
      <c r="I437" s="204">
        <v>332.75</v>
      </c>
      <c r="J437" s="211">
        <v>0</v>
      </c>
      <c r="K437" s="202" t="s">
        <v>2468</v>
      </c>
      <c r="L437" s="201">
        <v>0</v>
      </c>
      <c r="M437" s="201">
        <v>3</v>
      </c>
      <c r="N437" s="200"/>
      <c r="O437" s="199" t="str">
        <f t="shared" si="24"/>
        <v/>
      </c>
      <c r="P437" s="199" t="str">
        <f t="shared" si="25"/>
        <v/>
      </c>
      <c r="Q437" s="198" t="s">
        <v>2508</v>
      </c>
      <c r="R437" s="197" t="s">
        <v>20</v>
      </c>
      <c r="S437" s="195" t="s">
        <v>2669</v>
      </c>
      <c r="T437" s="196" t="s">
        <v>2465</v>
      </c>
      <c r="U437" s="195" t="str">
        <f t="shared" si="26"/>
        <v/>
      </c>
      <c r="V437" s="195" t="str">
        <f t="shared" si="27"/>
        <v/>
      </c>
      <c r="W437" s="195" t="s">
        <v>2479</v>
      </c>
      <c r="X437" s="195"/>
      <c r="Y437" s="71"/>
    </row>
    <row r="438" spans="1:25" x14ac:dyDescent="0.25">
      <c r="A438" s="155">
        <v>1777</v>
      </c>
      <c r="B438" s="210">
        <v>2.5</v>
      </c>
      <c r="C438" s="209">
        <v>1550</v>
      </c>
      <c r="D438" s="155" t="s">
        <v>2927</v>
      </c>
      <c r="E438" s="208" t="s">
        <v>2925</v>
      </c>
      <c r="F438" s="207" t="s">
        <v>2924</v>
      </c>
      <c r="G438" s="206" t="s">
        <v>2473</v>
      </c>
      <c r="H438" s="205"/>
      <c r="I438" s="204">
        <v>392.85</v>
      </c>
      <c r="J438" s="211">
        <v>0</v>
      </c>
      <c r="K438" s="202" t="s">
        <v>2468</v>
      </c>
      <c r="L438" s="201">
        <v>0</v>
      </c>
      <c r="M438" s="201">
        <v>3</v>
      </c>
      <c r="N438" s="200"/>
      <c r="O438" s="199" t="str">
        <f t="shared" si="24"/>
        <v/>
      </c>
      <c r="P438" s="199" t="str">
        <f t="shared" si="25"/>
        <v/>
      </c>
      <c r="Q438" s="198" t="s">
        <v>2508</v>
      </c>
      <c r="R438" s="197" t="s">
        <v>20</v>
      </c>
      <c r="S438" s="195" t="s">
        <v>2669</v>
      </c>
      <c r="T438" s="196" t="s">
        <v>2465</v>
      </c>
      <c r="U438" s="195" t="str">
        <f t="shared" si="26"/>
        <v/>
      </c>
      <c r="V438" s="195" t="str">
        <f t="shared" si="27"/>
        <v/>
      </c>
      <c r="W438" s="195" t="s">
        <v>2472</v>
      </c>
      <c r="X438" s="195"/>
      <c r="Y438" s="71"/>
    </row>
    <row r="439" spans="1:25" x14ac:dyDescent="0.25">
      <c r="A439" s="155">
        <v>1778</v>
      </c>
      <c r="B439" s="210">
        <v>2.9</v>
      </c>
      <c r="C439" s="209">
        <v>2500</v>
      </c>
      <c r="D439" s="155" t="s">
        <v>2926</v>
      </c>
      <c r="E439" s="208" t="s">
        <v>2925</v>
      </c>
      <c r="F439" s="207" t="s">
        <v>2924</v>
      </c>
      <c r="G439" s="206" t="s">
        <v>2469</v>
      </c>
      <c r="H439" s="205"/>
      <c r="I439" s="204">
        <v>535</v>
      </c>
      <c r="J439" s="211">
        <v>0</v>
      </c>
      <c r="K439" s="202" t="s">
        <v>2468</v>
      </c>
      <c r="L439" s="201">
        <v>0</v>
      </c>
      <c r="M439" s="201">
        <v>1</v>
      </c>
      <c r="N439" s="200"/>
      <c r="O439" s="199" t="str">
        <f t="shared" si="24"/>
        <v/>
      </c>
      <c r="P439" s="199" t="str">
        <f t="shared" si="25"/>
        <v/>
      </c>
      <c r="Q439" s="198" t="s">
        <v>2508</v>
      </c>
      <c r="R439" s="197" t="s">
        <v>20</v>
      </c>
      <c r="S439" s="195" t="s">
        <v>2669</v>
      </c>
      <c r="T439" s="196" t="s">
        <v>2465</v>
      </c>
      <c r="U439" s="195" t="str">
        <f t="shared" si="26"/>
        <v/>
      </c>
      <c r="V439" s="195" t="str">
        <f t="shared" si="27"/>
        <v/>
      </c>
      <c r="W439" s="195" t="s">
        <v>2464</v>
      </c>
      <c r="X439" s="195"/>
      <c r="Y439" s="71"/>
    </row>
    <row r="440" spans="1:25" x14ac:dyDescent="0.25">
      <c r="A440" s="155">
        <v>1780</v>
      </c>
      <c r="B440" s="210">
        <v>0.53</v>
      </c>
      <c r="C440" s="209">
        <v>405</v>
      </c>
      <c r="D440" s="155" t="s">
        <v>2923</v>
      </c>
      <c r="E440" s="208" t="s">
        <v>103</v>
      </c>
      <c r="F440" s="207" t="s">
        <v>2921</v>
      </c>
      <c r="G440" s="206" t="s">
        <v>2506</v>
      </c>
      <c r="H440" s="205"/>
      <c r="I440" s="204">
        <v>203.05</v>
      </c>
      <c r="J440" s="203">
        <v>1.75</v>
      </c>
      <c r="K440" s="202"/>
      <c r="L440" s="201">
        <v>0</v>
      </c>
      <c r="M440" s="201">
        <v>9</v>
      </c>
      <c r="N440" s="200"/>
      <c r="O440" s="199" t="str">
        <f t="shared" si="24"/>
        <v/>
      </c>
      <c r="P440" s="199" t="str">
        <f t="shared" si="25"/>
        <v/>
      </c>
      <c r="Q440" s="198" t="s">
        <v>2920</v>
      </c>
      <c r="R440" s="197" t="s">
        <v>20</v>
      </c>
      <c r="S440" s="195" t="s">
        <v>2497</v>
      </c>
      <c r="T440" s="196" t="s">
        <v>2465</v>
      </c>
      <c r="U440" s="195" t="str">
        <f t="shared" si="26"/>
        <v/>
      </c>
      <c r="V440" s="195" t="str">
        <f t="shared" si="27"/>
        <v/>
      </c>
      <c r="W440" s="195" t="s">
        <v>2505</v>
      </c>
      <c r="X440" s="195"/>
      <c r="Y440" s="71"/>
    </row>
    <row r="441" spans="1:25" x14ac:dyDescent="0.25">
      <c r="A441" s="155">
        <v>1781</v>
      </c>
      <c r="B441" s="210">
        <v>0.6</v>
      </c>
      <c r="C441" s="209">
        <v>515</v>
      </c>
      <c r="D441" s="155" t="s">
        <v>2922</v>
      </c>
      <c r="E441" s="208" t="s">
        <v>103</v>
      </c>
      <c r="F441" s="207" t="s">
        <v>2921</v>
      </c>
      <c r="G441" s="206" t="s">
        <v>2486</v>
      </c>
      <c r="H441" s="205"/>
      <c r="I441" s="204">
        <v>248.6</v>
      </c>
      <c r="J441" s="203">
        <v>1.75</v>
      </c>
      <c r="K441" s="202"/>
      <c r="L441" s="201">
        <v>0</v>
      </c>
      <c r="M441" s="201">
        <v>9</v>
      </c>
      <c r="N441" s="200"/>
      <c r="O441" s="199" t="str">
        <f t="shared" si="24"/>
        <v/>
      </c>
      <c r="P441" s="199" t="str">
        <f t="shared" si="25"/>
        <v/>
      </c>
      <c r="Q441" s="198" t="s">
        <v>2920</v>
      </c>
      <c r="R441" s="197" t="s">
        <v>20</v>
      </c>
      <c r="S441" s="195" t="s">
        <v>2497</v>
      </c>
      <c r="T441" s="196" t="s">
        <v>2465</v>
      </c>
      <c r="U441" s="195" t="str">
        <f t="shared" si="26"/>
        <v/>
      </c>
      <c r="V441" s="195" t="str">
        <f t="shared" si="27"/>
        <v/>
      </c>
      <c r="W441" s="195" t="s">
        <v>2485</v>
      </c>
      <c r="X441" s="195"/>
      <c r="Y441" s="71"/>
    </row>
    <row r="442" spans="1:25" x14ac:dyDescent="0.25">
      <c r="A442" s="155">
        <v>1808</v>
      </c>
      <c r="B442" s="210">
        <v>1.25</v>
      </c>
      <c r="C442" s="209">
        <v>1050</v>
      </c>
      <c r="D442" s="155" t="s">
        <v>2919</v>
      </c>
      <c r="E442" s="208" t="s">
        <v>2164</v>
      </c>
      <c r="F442" s="207" t="s">
        <v>2910</v>
      </c>
      <c r="G442" s="206" t="s">
        <v>2480</v>
      </c>
      <c r="H442" s="205" t="s">
        <v>2889</v>
      </c>
      <c r="I442" s="204">
        <v>323.55</v>
      </c>
      <c r="J442" s="211">
        <v>0</v>
      </c>
      <c r="K442" s="202"/>
      <c r="L442" s="201">
        <v>0</v>
      </c>
      <c r="M442" s="201">
        <v>1</v>
      </c>
      <c r="N442" s="200"/>
      <c r="O442" s="199" t="str">
        <f t="shared" si="24"/>
        <v/>
      </c>
      <c r="P442" s="199" t="str">
        <f t="shared" si="25"/>
        <v/>
      </c>
      <c r="Q442" s="198" t="s">
        <v>2508</v>
      </c>
      <c r="R442" s="197" t="s">
        <v>16</v>
      </c>
      <c r="S442" s="195" t="s">
        <v>2466</v>
      </c>
      <c r="T442" s="196" t="s">
        <v>2465</v>
      </c>
      <c r="U442" s="195" t="str">
        <f t="shared" si="26"/>
        <v/>
      </c>
      <c r="V442" s="195" t="str">
        <f t="shared" si="27"/>
        <v/>
      </c>
      <c r="W442" s="195" t="s">
        <v>2479</v>
      </c>
      <c r="X442" s="195"/>
      <c r="Y442" s="71"/>
    </row>
    <row r="443" spans="1:25" x14ac:dyDescent="0.25">
      <c r="A443" s="155">
        <v>1809</v>
      </c>
      <c r="B443" s="210">
        <v>1.25</v>
      </c>
      <c r="C443" s="209">
        <v>1050</v>
      </c>
      <c r="D443" s="155" t="s">
        <v>2918</v>
      </c>
      <c r="E443" s="208" t="s">
        <v>2164</v>
      </c>
      <c r="F443" s="207" t="s">
        <v>2910</v>
      </c>
      <c r="G443" s="206" t="s">
        <v>2480</v>
      </c>
      <c r="H443" s="205" t="s">
        <v>2916</v>
      </c>
      <c r="I443" s="204">
        <v>323.55</v>
      </c>
      <c r="J443" s="211">
        <v>0</v>
      </c>
      <c r="K443" s="202"/>
      <c r="L443" s="201">
        <v>0</v>
      </c>
      <c r="M443" s="201">
        <v>12</v>
      </c>
      <c r="N443" s="200"/>
      <c r="O443" s="199" t="str">
        <f t="shared" si="24"/>
        <v/>
      </c>
      <c r="P443" s="199" t="str">
        <f t="shared" si="25"/>
        <v/>
      </c>
      <c r="Q443" s="198" t="s">
        <v>2475</v>
      </c>
      <c r="R443" s="197" t="s">
        <v>16</v>
      </c>
      <c r="S443" s="195" t="s">
        <v>2466</v>
      </c>
      <c r="T443" s="196" t="s">
        <v>2465</v>
      </c>
      <c r="U443" s="195" t="str">
        <f t="shared" si="26"/>
        <v/>
      </c>
      <c r="V443" s="195" t="str">
        <f t="shared" si="27"/>
        <v/>
      </c>
      <c r="W443" s="195" t="s">
        <v>2479</v>
      </c>
      <c r="X443" s="195"/>
      <c r="Y443" s="71"/>
    </row>
    <row r="444" spans="1:25" x14ac:dyDescent="0.25">
      <c r="A444" s="155">
        <v>1812</v>
      </c>
      <c r="B444" s="210">
        <v>2.5</v>
      </c>
      <c r="C444" s="209">
        <v>1550</v>
      </c>
      <c r="D444" s="155" t="s">
        <v>2917</v>
      </c>
      <c r="E444" s="208" t="s">
        <v>2164</v>
      </c>
      <c r="F444" s="207" t="s">
        <v>2910</v>
      </c>
      <c r="G444" s="206" t="s">
        <v>2473</v>
      </c>
      <c r="H444" s="205" t="s">
        <v>2916</v>
      </c>
      <c r="I444" s="204">
        <v>390.85</v>
      </c>
      <c r="J444" s="211">
        <v>0</v>
      </c>
      <c r="K444" s="202" t="s">
        <v>2468</v>
      </c>
      <c r="L444" s="201">
        <v>0</v>
      </c>
      <c r="M444" s="201">
        <v>1</v>
      </c>
      <c r="N444" s="200"/>
      <c r="O444" s="199" t="str">
        <f t="shared" si="24"/>
        <v/>
      </c>
      <c r="P444" s="199" t="str">
        <f t="shared" si="25"/>
        <v/>
      </c>
      <c r="Q444" s="198" t="s">
        <v>2475</v>
      </c>
      <c r="R444" s="197" t="s">
        <v>16</v>
      </c>
      <c r="S444" s="195" t="s">
        <v>2466</v>
      </c>
      <c r="T444" s="196" t="s">
        <v>2465</v>
      </c>
      <c r="U444" s="195" t="str">
        <f t="shared" si="26"/>
        <v/>
      </c>
      <c r="V444" s="195" t="str">
        <f t="shared" si="27"/>
        <v/>
      </c>
      <c r="W444" s="195" t="s">
        <v>2472</v>
      </c>
      <c r="X444" s="195"/>
      <c r="Y444" s="71"/>
    </row>
    <row r="445" spans="1:25" x14ac:dyDescent="0.25">
      <c r="A445" s="155">
        <v>1813</v>
      </c>
      <c r="B445" s="210">
        <v>2.9</v>
      </c>
      <c r="C445" s="209">
        <v>2500</v>
      </c>
      <c r="D445" s="155" t="s">
        <v>2915</v>
      </c>
      <c r="E445" s="208" t="s">
        <v>2164</v>
      </c>
      <c r="F445" s="207" t="s">
        <v>2910</v>
      </c>
      <c r="G445" s="206" t="s">
        <v>2469</v>
      </c>
      <c r="H445" s="205"/>
      <c r="I445" s="204">
        <v>463.1</v>
      </c>
      <c r="J445" s="211">
        <v>0</v>
      </c>
      <c r="K445" s="202" t="s">
        <v>2468</v>
      </c>
      <c r="L445" s="201">
        <v>0</v>
      </c>
      <c r="M445" s="201">
        <v>1</v>
      </c>
      <c r="N445" s="200"/>
      <c r="O445" s="199" t="str">
        <f t="shared" si="24"/>
        <v/>
      </c>
      <c r="P445" s="199" t="str">
        <f t="shared" si="25"/>
        <v/>
      </c>
      <c r="Q445" s="198" t="s">
        <v>2914</v>
      </c>
      <c r="R445" s="197" t="s">
        <v>16</v>
      </c>
      <c r="S445" s="195" t="s">
        <v>2466</v>
      </c>
      <c r="T445" s="196" t="s">
        <v>2465</v>
      </c>
      <c r="U445" s="195" t="str">
        <f t="shared" si="26"/>
        <v/>
      </c>
      <c r="V445" s="195" t="str">
        <f t="shared" si="27"/>
        <v/>
      </c>
      <c r="W445" s="195" t="s">
        <v>2464</v>
      </c>
      <c r="X445" s="195"/>
      <c r="Y445" s="71"/>
    </row>
    <row r="446" spans="1:25" x14ac:dyDescent="0.25">
      <c r="A446" s="155">
        <v>1817</v>
      </c>
      <c r="B446" s="210">
        <v>3</v>
      </c>
      <c r="C446" s="209">
        <v>2700</v>
      </c>
      <c r="D446" s="155" t="s">
        <v>2913</v>
      </c>
      <c r="E446" s="208" t="s">
        <v>2164</v>
      </c>
      <c r="F446" s="207" t="s">
        <v>2910</v>
      </c>
      <c r="G446" s="206" t="s">
        <v>2493</v>
      </c>
      <c r="H446" s="205" t="s">
        <v>2889</v>
      </c>
      <c r="I446" s="204">
        <v>559.04999999999995</v>
      </c>
      <c r="J446" s="211">
        <v>0</v>
      </c>
      <c r="K446" s="202" t="s">
        <v>2468</v>
      </c>
      <c r="L446" s="201">
        <v>0</v>
      </c>
      <c r="M446" s="201">
        <v>6</v>
      </c>
      <c r="N446" s="200"/>
      <c r="O446" s="199" t="str">
        <f t="shared" si="24"/>
        <v/>
      </c>
      <c r="P446" s="199" t="str">
        <f t="shared" si="25"/>
        <v/>
      </c>
      <c r="Q446" s="198" t="s">
        <v>2508</v>
      </c>
      <c r="R446" s="197" t="s">
        <v>16</v>
      </c>
      <c r="S446" s="195" t="s">
        <v>2466</v>
      </c>
      <c r="T446" s="196" t="s">
        <v>2465</v>
      </c>
      <c r="U446" s="195" t="str">
        <f t="shared" si="26"/>
        <v/>
      </c>
      <c r="V446" s="195" t="str">
        <f t="shared" si="27"/>
        <v/>
      </c>
      <c r="W446" s="195" t="s">
        <v>2488</v>
      </c>
      <c r="X446" s="195"/>
      <c r="Y446" s="71"/>
    </row>
    <row r="447" spans="1:25" x14ac:dyDescent="0.25">
      <c r="A447" s="155">
        <v>1820</v>
      </c>
      <c r="B447" s="210">
        <v>3.5</v>
      </c>
      <c r="C447" s="209">
        <v>3000</v>
      </c>
      <c r="D447" s="155" t="s">
        <v>2912</v>
      </c>
      <c r="E447" s="208" t="s">
        <v>2164</v>
      </c>
      <c r="F447" s="207" t="s">
        <v>2910</v>
      </c>
      <c r="G447" s="206" t="s">
        <v>2490</v>
      </c>
      <c r="H447" s="205" t="s">
        <v>2889</v>
      </c>
      <c r="I447" s="204">
        <v>585</v>
      </c>
      <c r="J447" s="211">
        <v>0</v>
      </c>
      <c r="K447" s="202" t="s">
        <v>2468</v>
      </c>
      <c r="L447" s="201">
        <v>0</v>
      </c>
      <c r="M447" s="201">
        <v>1</v>
      </c>
      <c r="N447" s="200"/>
      <c r="O447" s="199" t="str">
        <f t="shared" si="24"/>
        <v/>
      </c>
      <c r="P447" s="199" t="str">
        <f t="shared" si="25"/>
        <v/>
      </c>
      <c r="Q447" s="198" t="s">
        <v>2508</v>
      </c>
      <c r="R447" s="197" t="s">
        <v>16</v>
      </c>
      <c r="S447" s="195" t="s">
        <v>2466</v>
      </c>
      <c r="T447" s="196" t="s">
        <v>2465</v>
      </c>
      <c r="U447" s="195" t="str">
        <f t="shared" si="26"/>
        <v/>
      </c>
      <c r="V447" s="195" t="str">
        <f t="shared" si="27"/>
        <v/>
      </c>
      <c r="W447" s="195" t="s">
        <v>2488</v>
      </c>
      <c r="X447" s="195"/>
      <c r="Y447" s="71"/>
    </row>
    <row r="448" spans="1:25" x14ac:dyDescent="0.25">
      <c r="A448" s="155">
        <v>1822</v>
      </c>
      <c r="B448" s="210">
        <v>5</v>
      </c>
      <c r="C448" s="209">
        <v>3600</v>
      </c>
      <c r="D448" s="155" t="s">
        <v>2911</v>
      </c>
      <c r="E448" s="208" t="s">
        <v>2164</v>
      </c>
      <c r="F448" s="207" t="s">
        <v>2910</v>
      </c>
      <c r="G448" s="206" t="s">
        <v>2806</v>
      </c>
      <c r="H448" s="205" t="s">
        <v>2889</v>
      </c>
      <c r="I448" s="204">
        <v>625</v>
      </c>
      <c r="J448" s="211">
        <v>0</v>
      </c>
      <c r="K448" s="202" t="s">
        <v>2888</v>
      </c>
      <c r="L448" s="201">
        <v>0</v>
      </c>
      <c r="M448" s="201">
        <v>1</v>
      </c>
      <c r="N448" s="200"/>
      <c r="O448" s="199" t="str">
        <f t="shared" si="24"/>
        <v/>
      </c>
      <c r="P448" s="199" t="str">
        <f t="shared" si="25"/>
        <v/>
      </c>
      <c r="Q448" s="198" t="s">
        <v>2508</v>
      </c>
      <c r="R448" s="197" t="s">
        <v>16</v>
      </c>
      <c r="S448" s="195" t="s">
        <v>2466</v>
      </c>
      <c r="T448" s="196" t="s">
        <v>2465</v>
      </c>
      <c r="U448" s="195" t="str">
        <f t="shared" si="26"/>
        <v/>
      </c>
      <c r="V448" s="195" t="str">
        <f t="shared" si="27"/>
        <v/>
      </c>
      <c r="W448" s="195" t="s">
        <v>2805</v>
      </c>
      <c r="X448" s="195"/>
      <c r="Y448" s="71"/>
    </row>
    <row r="449" spans="1:25" x14ac:dyDescent="0.25">
      <c r="A449" s="155">
        <v>1825</v>
      </c>
      <c r="B449" s="210">
        <v>0.53</v>
      </c>
      <c r="C449" s="209">
        <v>405</v>
      </c>
      <c r="D449" s="155" t="s">
        <v>2909</v>
      </c>
      <c r="E449" s="208" t="s">
        <v>162</v>
      </c>
      <c r="F449" s="207" t="s">
        <v>2905</v>
      </c>
      <c r="G449" s="206" t="s">
        <v>2506</v>
      </c>
      <c r="H449" s="205"/>
      <c r="I449" s="204">
        <v>195.2</v>
      </c>
      <c r="J449" s="211">
        <v>0</v>
      </c>
      <c r="K449" s="202"/>
      <c r="L449" s="201">
        <v>0</v>
      </c>
      <c r="M449" s="201">
        <v>10</v>
      </c>
      <c r="N449" s="200"/>
      <c r="O449" s="199" t="str">
        <f t="shared" si="24"/>
        <v/>
      </c>
      <c r="P449" s="199" t="str">
        <f t="shared" si="25"/>
        <v/>
      </c>
      <c r="Q449" s="198" t="s">
        <v>2884</v>
      </c>
      <c r="R449" s="197" t="s">
        <v>16</v>
      </c>
      <c r="S449" s="195" t="s">
        <v>2466</v>
      </c>
      <c r="T449" s="196" t="s">
        <v>2465</v>
      </c>
      <c r="U449" s="195" t="str">
        <f t="shared" si="26"/>
        <v/>
      </c>
      <c r="V449" s="195" t="str">
        <f t="shared" si="27"/>
        <v/>
      </c>
      <c r="W449" s="195" t="s">
        <v>2505</v>
      </c>
      <c r="X449" s="195"/>
      <c r="Y449" s="71"/>
    </row>
    <row r="450" spans="1:25" x14ac:dyDescent="0.25">
      <c r="A450" s="155">
        <v>1826</v>
      </c>
      <c r="B450" s="210">
        <v>0.6</v>
      </c>
      <c r="C450" s="209">
        <v>515</v>
      </c>
      <c r="D450" s="155" t="s">
        <v>2908</v>
      </c>
      <c r="E450" s="208" t="s">
        <v>162</v>
      </c>
      <c r="F450" s="207" t="s">
        <v>2905</v>
      </c>
      <c r="G450" s="206" t="s">
        <v>2486</v>
      </c>
      <c r="H450" s="205"/>
      <c r="I450" s="204">
        <v>239</v>
      </c>
      <c r="J450" s="211">
        <v>0</v>
      </c>
      <c r="K450" s="202"/>
      <c r="L450" s="201">
        <v>0</v>
      </c>
      <c r="M450" s="201">
        <v>1</v>
      </c>
      <c r="N450" s="200"/>
      <c r="O450" s="199" t="str">
        <f t="shared" si="24"/>
        <v/>
      </c>
      <c r="P450" s="199" t="str">
        <f t="shared" si="25"/>
        <v/>
      </c>
      <c r="Q450" s="198" t="s">
        <v>2884</v>
      </c>
      <c r="R450" s="197" t="s">
        <v>16</v>
      </c>
      <c r="S450" s="195" t="s">
        <v>2466</v>
      </c>
      <c r="T450" s="196" t="s">
        <v>2465</v>
      </c>
      <c r="U450" s="195" t="str">
        <f t="shared" si="26"/>
        <v/>
      </c>
      <c r="V450" s="195" t="str">
        <f t="shared" si="27"/>
        <v/>
      </c>
      <c r="W450" s="195" t="s">
        <v>2485</v>
      </c>
      <c r="X450" s="195"/>
      <c r="Y450" s="71"/>
    </row>
    <row r="451" spans="1:25" x14ac:dyDescent="0.25">
      <c r="A451" s="155">
        <v>1828</v>
      </c>
      <c r="B451" s="210">
        <v>1.25</v>
      </c>
      <c r="C451" s="209">
        <v>1050</v>
      </c>
      <c r="D451" s="155" t="s">
        <v>2907</v>
      </c>
      <c r="E451" s="208" t="s">
        <v>162</v>
      </c>
      <c r="F451" s="207" t="s">
        <v>2905</v>
      </c>
      <c r="G451" s="206" t="s">
        <v>2480</v>
      </c>
      <c r="H451" s="205"/>
      <c r="I451" s="204">
        <v>320.60000000000002</v>
      </c>
      <c r="J451" s="211">
        <v>0</v>
      </c>
      <c r="K451" s="202"/>
      <c r="L451" s="201">
        <v>0</v>
      </c>
      <c r="M451" s="201">
        <v>1</v>
      </c>
      <c r="N451" s="200"/>
      <c r="O451" s="199" t="str">
        <f t="shared" si="24"/>
        <v/>
      </c>
      <c r="P451" s="199" t="str">
        <f t="shared" si="25"/>
        <v/>
      </c>
      <c r="Q451" s="198" t="s">
        <v>2884</v>
      </c>
      <c r="R451" s="197" t="s">
        <v>16</v>
      </c>
      <c r="S451" s="195" t="s">
        <v>2466</v>
      </c>
      <c r="T451" s="196" t="s">
        <v>2465</v>
      </c>
      <c r="U451" s="195" t="str">
        <f t="shared" si="26"/>
        <v/>
      </c>
      <c r="V451" s="195" t="str">
        <f t="shared" si="27"/>
        <v/>
      </c>
      <c r="W451" s="195" t="s">
        <v>2479</v>
      </c>
      <c r="X451" s="195"/>
      <c r="Y451" s="71"/>
    </row>
    <row r="452" spans="1:25" x14ac:dyDescent="0.25">
      <c r="A452" s="155">
        <v>1830</v>
      </c>
      <c r="B452" s="210">
        <v>2.9</v>
      </c>
      <c r="C452" s="209">
        <v>2500</v>
      </c>
      <c r="D452" s="155" t="s">
        <v>2906</v>
      </c>
      <c r="E452" s="208" t="s">
        <v>162</v>
      </c>
      <c r="F452" s="207" t="s">
        <v>2905</v>
      </c>
      <c r="G452" s="206" t="s">
        <v>2469</v>
      </c>
      <c r="H452" s="205"/>
      <c r="I452" s="204">
        <v>463.2</v>
      </c>
      <c r="J452" s="211">
        <v>0</v>
      </c>
      <c r="K452" s="202" t="s">
        <v>2468</v>
      </c>
      <c r="L452" s="201">
        <v>0</v>
      </c>
      <c r="M452" s="201">
        <v>2</v>
      </c>
      <c r="N452" s="200"/>
      <c r="O452" s="199" t="str">
        <f t="shared" si="24"/>
        <v/>
      </c>
      <c r="P452" s="199" t="str">
        <f t="shared" si="25"/>
        <v/>
      </c>
      <c r="Q452" s="198" t="s">
        <v>2884</v>
      </c>
      <c r="R452" s="197" t="s">
        <v>16</v>
      </c>
      <c r="S452" s="195" t="s">
        <v>2466</v>
      </c>
      <c r="T452" s="196" t="s">
        <v>2465</v>
      </c>
      <c r="U452" s="195" t="str">
        <f t="shared" si="26"/>
        <v/>
      </c>
      <c r="V452" s="195" t="str">
        <f t="shared" si="27"/>
        <v/>
      </c>
      <c r="W452" s="195" t="s">
        <v>2464</v>
      </c>
      <c r="X452" s="195"/>
      <c r="Y452" s="71"/>
    </row>
    <row r="453" spans="1:25" x14ac:dyDescent="0.25">
      <c r="A453" s="155">
        <v>1835</v>
      </c>
      <c r="B453" s="210">
        <v>1.25</v>
      </c>
      <c r="C453" s="209">
        <v>1050</v>
      </c>
      <c r="D453" s="155" t="s">
        <v>2904</v>
      </c>
      <c r="E453" s="208" t="s">
        <v>202</v>
      </c>
      <c r="F453" s="207" t="s">
        <v>2902</v>
      </c>
      <c r="G453" s="206" t="s">
        <v>2480</v>
      </c>
      <c r="H453" s="205" t="s">
        <v>2889</v>
      </c>
      <c r="I453" s="204">
        <v>326.75</v>
      </c>
      <c r="J453" s="211">
        <v>0</v>
      </c>
      <c r="K453" s="202"/>
      <c r="L453" s="201">
        <v>0</v>
      </c>
      <c r="M453" s="201">
        <v>1</v>
      </c>
      <c r="N453" s="200"/>
      <c r="O453" s="199" t="str">
        <f t="shared" si="24"/>
        <v/>
      </c>
      <c r="P453" s="199" t="str">
        <f t="shared" si="25"/>
        <v/>
      </c>
      <c r="Q453" s="198" t="s">
        <v>2508</v>
      </c>
      <c r="R453" s="197" t="s">
        <v>16</v>
      </c>
      <c r="S453" s="195" t="s">
        <v>2708</v>
      </c>
      <c r="T453" s="196" t="s">
        <v>2465</v>
      </c>
      <c r="U453" s="195" t="str">
        <f t="shared" si="26"/>
        <v/>
      </c>
      <c r="V453" s="195" t="str">
        <f t="shared" si="27"/>
        <v/>
      </c>
      <c r="W453" s="195" t="s">
        <v>2479</v>
      </c>
      <c r="X453" s="195"/>
      <c r="Y453" s="71"/>
    </row>
    <row r="454" spans="1:25" x14ac:dyDescent="0.25">
      <c r="A454" s="155">
        <v>1836</v>
      </c>
      <c r="B454" s="210">
        <v>2.5</v>
      </c>
      <c r="C454" s="209">
        <v>1550</v>
      </c>
      <c r="D454" s="155" t="s">
        <v>2903</v>
      </c>
      <c r="E454" s="208" t="s">
        <v>202</v>
      </c>
      <c r="F454" s="207" t="s">
        <v>2902</v>
      </c>
      <c r="G454" s="206" t="s">
        <v>2473</v>
      </c>
      <c r="H454" s="205" t="s">
        <v>2889</v>
      </c>
      <c r="I454" s="204">
        <v>390.7</v>
      </c>
      <c r="J454" s="211">
        <v>0</v>
      </c>
      <c r="K454" s="202" t="s">
        <v>2468</v>
      </c>
      <c r="L454" s="201">
        <v>0</v>
      </c>
      <c r="M454" s="201">
        <v>1</v>
      </c>
      <c r="N454" s="200"/>
      <c r="O454" s="199" t="str">
        <f t="shared" si="24"/>
        <v/>
      </c>
      <c r="P454" s="199" t="str">
        <f t="shared" si="25"/>
        <v/>
      </c>
      <c r="Q454" s="198" t="s">
        <v>2508</v>
      </c>
      <c r="R454" s="197" t="s">
        <v>16</v>
      </c>
      <c r="S454" s="195" t="s">
        <v>2708</v>
      </c>
      <c r="T454" s="196" t="s">
        <v>2465</v>
      </c>
      <c r="U454" s="195" t="str">
        <f t="shared" si="26"/>
        <v/>
      </c>
      <c r="V454" s="195" t="str">
        <f t="shared" si="27"/>
        <v/>
      </c>
      <c r="W454" s="195" t="s">
        <v>2472</v>
      </c>
      <c r="X454" s="195"/>
      <c r="Y454" s="71"/>
    </row>
    <row r="455" spans="1:25" x14ac:dyDescent="0.25">
      <c r="A455" s="155">
        <v>1841</v>
      </c>
      <c r="B455" s="210">
        <v>0.53</v>
      </c>
      <c r="C455" s="209">
        <v>405</v>
      </c>
      <c r="D455" s="155" t="s">
        <v>2901</v>
      </c>
      <c r="E455" s="208" t="s">
        <v>104</v>
      </c>
      <c r="F455" s="207" t="s">
        <v>2899</v>
      </c>
      <c r="G455" s="206" t="s">
        <v>2506</v>
      </c>
      <c r="H455" s="205"/>
      <c r="I455" s="204">
        <v>189.25</v>
      </c>
      <c r="J455" s="211">
        <v>0</v>
      </c>
      <c r="K455" s="202"/>
      <c r="L455" s="201">
        <v>1</v>
      </c>
      <c r="M455" s="201">
        <v>0</v>
      </c>
      <c r="N455" s="200"/>
      <c r="O455" s="199" t="str">
        <f t="shared" si="24"/>
        <v/>
      </c>
      <c r="P455" s="199" t="str">
        <f t="shared" si="25"/>
        <v/>
      </c>
      <c r="Q455" s="198" t="s">
        <v>2489</v>
      </c>
      <c r="R455" s="197" t="s">
        <v>22</v>
      </c>
      <c r="S455" s="195" t="s">
        <v>2497</v>
      </c>
      <c r="T455" s="196" t="s">
        <v>2465</v>
      </c>
      <c r="U455" s="195" t="str">
        <f t="shared" si="26"/>
        <v/>
      </c>
      <c r="V455" s="195" t="str">
        <f t="shared" si="27"/>
        <v/>
      </c>
      <c r="W455" s="195" t="s">
        <v>2505</v>
      </c>
      <c r="X455" s="195"/>
      <c r="Y455" s="71"/>
    </row>
    <row r="456" spans="1:25" x14ac:dyDescent="0.25">
      <c r="A456" s="155">
        <v>1845</v>
      </c>
      <c r="B456" s="210">
        <v>2.5</v>
      </c>
      <c r="C456" s="209">
        <v>1550</v>
      </c>
      <c r="D456" s="155" t="s">
        <v>2900</v>
      </c>
      <c r="E456" s="208" t="s">
        <v>104</v>
      </c>
      <c r="F456" s="207" t="s">
        <v>2899</v>
      </c>
      <c r="G456" s="206" t="s">
        <v>2473</v>
      </c>
      <c r="H456" s="205"/>
      <c r="I456" s="204">
        <v>353.75</v>
      </c>
      <c r="J456" s="211">
        <v>0</v>
      </c>
      <c r="K456" s="202"/>
      <c r="L456" s="201">
        <v>0</v>
      </c>
      <c r="M456" s="201">
        <v>1</v>
      </c>
      <c r="N456" s="200"/>
      <c r="O456" s="199" t="str">
        <f t="shared" si="24"/>
        <v/>
      </c>
      <c r="P456" s="199" t="str">
        <f t="shared" si="25"/>
        <v/>
      </c>
      <c r="Q456" s="198" t="s">
        <v>2489</v>
      </c>
      <c r="R456" s="197" t="s">
        <v>22</v>
      </c>
      <c r="S456" s="195" t="s">
        <v>2497</v>
      </c>
      <c r="T456" s="196" t="s">
        <v>2465</v>
      </c>
      <c r="U456" s="195" t="str">
        <f t="shared" si="26"/>
        <v/>
      </c>
      <c r="V456" s="195" t="str">
        <f t="shared" si="27"/>
        <v/>
      </c>
      <c r="W456" s="195" t="s">
        <v>2472</v>
      </c>
      <c r="X456" s="195"/>
      <c r="Y456" s="71"/>
    </row>
    <row r="457" spans="1:25" x14ac:dyDescent="0.25">
      <c r="A457" s="155">
        <v>1857</v>
      </c>
      <c r="B457" s="210">
        <v>0.6</v>
      </c>
      <c r="C457" s="209">
        <v>515</v>
      </c>
      <c r="D457" s="155" t="s">
        <v>2898</v>
      </c>
      <c r="E457" s="208" t="s">
        <v>100</v>
      </c>
      <c r="F457" s="207" t="s">
        <v>2890</v>
      </c>
      <c r="G457" s="206" t="s">
        <v>2486</v>
      </c>
      <c r="H457" s="205"/>
      <c r="I457" s="204">
        <v>241.35</v>
      </c>
      <c r="J457" s="203">
        <v>0.75</v>
      </c>
      <c r="K457" s="202"/>
      <c r="L457" s="201">
        <v>0</v>
      </c>
      <c r="M457" s="201">
        <v>8</v>
      </c>
      <c r="N457" s="200"/>
      <c r="O457" s="199" t="str">
        <f t="shared" si="24"/>
        <v/>
      </c>
      <c r="P457" s="199" t="str">
        <f t="shared" si="25"/>
        <v/>
      </c>
      <c r="Q457" s="198" t="s">
        <v>2777</v>
      </c>
      <c r="R457" s="197" t="s">
        <v>16</v>
      </c>
      <c r="S457" s="195" t="s">
        <v>2708</v>
      </c>
      <c r="T457" s="196" t="s">
        <v>2465</v>
      </c>
      <c r="U457" s="195" t="str">
        <f t="shared" si="26"/>
        <v/>
      </c>
      <c r="V457" s="195" t="str">
        <f t="shared" si="27"/>
        <v/>
      </c>
      <c r="W457" s="195" t="s">
        <v>2485</v>
      </c>
      <c r="X457" s="195"/>
      <c r="Y457" s="71"/>
    </row>
    <row r="458" spans="1:25" x14ac:dyDescent="0.25">
      <c r="A458" s="155">
        <v>1858</v>
      </c>
      <c r="B458" s="210">
        <v>0.6</v>
      </c>
      <c r="C458" s="209">
        <v>515</v>
      </c>
      <c r="D458" s="155" t="s">
        <v>2897</v>
      </c>
      <c r="E458" s="208" t="s">
        <v>100</v>
      </c>
      <c r="F458" s="207" t="s">
        <v>2890</v>
      </c>
      <c r="G458" s="206" t="s">
        <v>2486</v>
      </c>
      <c r="H458" s="205" t="s">
        <v>2889</v>
      </c>
      <c r="I458" s="204">
        <v>242.4</v>
      </c>
      <c r="J458" s="203">
        <v>0.75</v>
      </c>
      <c r="K458" s="202"/>
      <c r="L458" s="201">
        <v>0</v>
      </c>
      <c r="M458" s="201">
        <v>1</v>
      </c>
      <c r="N458" s="200"/>
      <c r="O458" s="199" t="str">
        <f t="shared" si="24"/>
        <v/>
      </c>
      <c r="P458" s="199" t="str">
        <f t="shared" si="25"/>
        <v/>
      </c>
      <c r="Q458" s="198" t="s">
        <v>2508</v>
      </c>
      <c r="R458" s="197" t="s">
        <v>16</v>
      </c>
      <c r="S458" s="195" t="s">
        <v>2708</v>
      </c>
      <c r="T458" s="196" t="s">
        <v>2465</v>
      </c>
      <c r="U458" s="195" t="str">
        <f t="shared" si="26"/>
        <v/>
      </c>
      <c r="V458" s="195" t="str">
        <f t="shared" si="27"/>
        <v/>
      </c>
      <c r="W458" s="195" t="s">
        <v>2485</v>
      </c>
      <c r="X458" s="195"/>
      <c r="Y458" s="71"/>
    </row>
    <row r="459" spans="1:25" x14ac:dyDescent="0.25">
      <c r="A459" s="155">
        <v>1860</v>
      </c>
      <c r="B459" s="210">
        <v>0.9</v>
      </c>
      <c r="C459" s="209">
        <v>715</v>
      </c>
      <c r="D459" s="155" t="s">
        <v>2896</v>
      </c>
      <c r="E459" s="208" t="s">
        <v>100</v>
      </c>
      <c r="F459" s="207" t="s">
        <v>2890</v>
      </c>
      <c r="G459" s="206" t="s">
        <v>2483</v>
      </c>
      <c r="H459" s="205" t="s">
        <v>2889</v>
      </c>
      <c r="I459" s="204">
        <v>288.2</v>
      </c>
      <c r="J459" s="203">
        <v>0.75</v>
      </c>
      <c r="K459" s="202"/>
      <c r="L459" s="201">
        <v>0</v>
      </c>
      <c r="M459" s="201">
        <v>3</v>
      </c>
      <c r="N459" s="200"/>
      <c r="O459" s="199" t="str">
        <f t="shared" si="24"/>
        <v/>
      </c>
      <c r="P459" s="199" t="str">
        <f t="shared" si="25"/>
        <v/>
      </c>
      <c r="Q459" s="198" t="s">
        <v>2508</v>
      </c>
      <c r="R459" s="197" t="s">
        <v>16</v>
      </c>
      <c r="S459" s="195" t="s">
        <v>2708</v>
      </c>
      <c r="T459" s="196" t="s">
        <v>2465</v>
      </c>
      <c r="U459" s="195" t="str">
        <f t="shared" si="26"/>
        <v/>
      </c>
      <c r="V459" s="195" t="str">
        <f t="shared" si="27"/>
        <v/>
      </c>
      <c r="W459" s="195" t="s">
        <v>2482</v>
      </c>
      <c r="X459" s="195"/>
      <c r="Y459" s="71"/>
    </row>
    <row r="460" spans="1:25" x14ac:dyDescent="0.25">
      <c r="A460" s="155">
        <v>1862</v>
      </c>
      <c r="B460" s="210">
        <v>1.25</v>
      </c>
      <c r="C460" s="209">
        <v>1050</v>
      </c>
      <c r="D460" s="155" t="s">
        <v>2895</v>
      </c>
      <c r="E460" s="208" t="s">
        <v>100</v>
      </c>
      <c r="F460" s="207" t="s">
        <v>2890</v>
      </c>
      <c r="G460" s="206" t="s">
        <v>2480</v>
      </c>
      <c r="H460" s="205" t="s">
        <v>2889</v>
      </c>
      <c r="I460" s="204">
        <v>320.75</v>
      </c>
      <c r="J460" s="203">
        <v>0.75</v>
      </c>
      <c r="K460" s="202"/>
      <c r="L460" s="201">
        <v>0</v>
      </c>
      <c r="M460" s="201">
        <v>2</v>
      </c>
      <c r="N460" s="200"/>
      <c r="O460" s="199" t="str">
        <f t="shared" ref="O460:O523" si="28">IF(N460="","",I460-($O$10*I460))</f>
        <v/>
      </c>
      <c r="P460" s="199" t="str">
        <f t="shared" ref="P460:P523" si="29">IF(N460&lt;&gt;0,SUM(N460*J460, O460*N460),"")</f>
        <v/>
      </c>
      <c r="Q460" s="198" t="s">
        <v>2508</v>
      </c>
      <c r="R460" s="197" t="s">
        <v>16</v>
      </c>
      <c r="S460" s="195" t="s">
        <v>2708</v>
      </c>
      <c r="T460" s="196" t="s">
        <v>2465</v>
      </c>
      <c r="U460" s="195" t="str">
        <f t="shared" ref="U460:U523" si="30">IF(N460&gt;0,N460*B460,"")</f>
        <v/>
      </c>
      <c r="V460" s="195" t="str">
        <f t="shared" ref="V460:V523" si="31">IF(N460&gt;0,N460*C460,"")</f>
        <v/>
      </c>
      <c r="W460" s="195" t="s">
        <v>2479</v>
      </c>
      <c r="X460" s="195"/>
      <c r="Y460" s="71"/>
    </row>
    <row r="461" spans="1:25" x14ac:dyDescent="0.25">
      <c r="A461" s="155">
        <v>1864</v>
      </c>
      <c r="B461" s="210">
        <v>2.5</v>
      </c>
      <c r="C461" s="209">
        <v>1550</v>
      </c>
      <c r="D461" s="155" t="s">
        <v>2894</v>
      </c>
      <c r="E461" s="208" t="s">
        <v>100</v>
      </c>
      <c r="F461" s="207" t="s">
        <v>2890</v>
      </c>
      <c r="G461" s="206" t="s">
        <v>2473</v>
      </c>
      <c r="H461" s="205" t="s">
        <v>2889</v>
      </c>
      <c r="I461" s="204">
        <v>386.7</v>
      </c>
      <c r="J461" s="203">
        <v>0.75</v>
      </c>
      <c r="K461" s="202" t="s">
        <v>2468</v>
      </c>
      <c r="L461" s="201">
        <v>0</v>
      </c>
      <c r="M461" s="201">
        <v>1</v>
      </c>
      <c r="N461" s="200"/>
      <c r="O461" s="199" t="str">
        <f t="shared" si="28"/>
        <v/>
      </c>
      <c r="P461" s="199" t="str">
        <f t="shared" si="29"/>
        <v/>
      </c>
      <c r="Q461" s="198" t="s">
        <v>2508</v>
      </c>
      <c r="R461" s="197" t="s">
        <v>16</v>
      </c>
      <c r="S461" s="195" t="s">
        <v>2708</v>
      </c>
      <c r="T461" s="196" t="s">
        <v>2465</v>
      </c>
      <c r="U461" s="195" t="str">
        <f t="shared" si="30"/>
        <v/>
      </c>
      <c r="V461" s="195" t="str">
        <f t="shared" si="31"/>
        <v/>
      </c>
      <c r="W461" s="195" t="s">
        <v>2472</v>
      </c>
      <c r="X461" s="195"/>
      <c r="Y461" s="71"/>
    </row>
    <row r="462" spans="1:25" x14ac:dyDescent="0.25">
      <c r="A462" s="155">
        <v>1866</v>
      </c>
      <c r="B462" s="210">
        <v>2.9</v>
      </c>
      <c r="C462" s="209">
        <v>2500</v>
      </c>
      <c r="D462" s="155" t="s">
        <v>2893</v>
      </c>
      <c r="E462" s="208" t="s">
        <v>100</v>
      </c>
      <c r="F462" s="207" t="s">
        <v>2890</v>
      </c>
      <c r="G462" s="206" t="s">
        <v>2469</v>
      </c>
      <c r="H462" s="205" t="s">
        <v>2889</v>
      </c>
      <c r="I462" s="204">
        <v>458.65</v>
      </c>
      <c r="J462" s="203">
        <v>0.75</v>
      </c>
      <c r="K462" s="202" t="s">
        <v>2468</v>
      </c>
      <c r="L462" s="201">
        <v>0</v>
      </c>
      <c r="M462" s="201">
        <v>1</v>
      </c>
      <c r="N462" s="200"/>
      <c r="O462" s="199" t="str">
        <f t="shared" si="28"/>
        <v/>
      </c>
      <c r="P462" s="199" t="str">
        <f t="shared" si="29"/>
        <v/>
      </c>
      <c r="Q462" s="198" t="s">
        <v>2508</v>
      </c>
      <c r="R462" s="197" t="s">
        <v>16</v>
      </c>
      <c r="S462" s="195" t="s">
        <v>2708</v>
      </c>
      <c r="T462" s="196" t="s">
        <v>2465</v>
      </c>
      <c r="U462" s="195" t="str">
        <f t="shared" si="30"/>
        <v/>
      </c>
      <c r="V462" s="195" t="str">
        <f t="shared" si="31"/>
        <v/>
      </c>
      <c r="W462" s="195" t="s">
        <v>2464</v>
      </c>
      <c r="X462" s="195"/>
      <c r="Y462" s="71"/>
    </row>
    <row r="463" spans="1:25" x14ac:dyDescent="0.25">
      <c r="A463" s="155">
        <v>1868</v>
      </c>
      <c r="B463" s="210">
        <v>3.5</v>
      </c>
      <c r="C463" s="209">
        <v>3000</v>
      </c>
      <c r="D463" s="155" t="s">
        <v>2892</v>
      </c>
      <c r="E463" s="208" t="s">
        <v>100</v>
      </c>
      <c r="F463" s="207" t="s">
        <v>2890</v>
      </c>
      <c r="G463" s="206" t="s">
        <v>2490</v>
      </c>
      <c r="H463" s="205" t="s">
        <v>2889</v>
      </c>
      <c r="I463" s="204">
        <v>634.45000000000005</v>
      </c>
      <c r="J463" s="203">
        <v>0.75</v>
      </c>
      <c r="K463" s="202" t="s">
        <v>2468</v>
      </c>
      <c r="L463" s="201">
        <v>0</v>
      </c>
      <c r="M463" s="201">
        <v>5</v>
      </c>
      <c r="N463" s="200"/>
      <c r="O463" s="199" t="str">
        <f t="shared" si="28"/>
        <v/>
      </c>
      <c r="P463" s="199" t="str">
        <f t="shared" si="29"/>
        <v/>
      </c>
      <c r="Q463" s="198" t="s">
        <v>2508</v>
      </c>
      <c r="R463" s="197" t="s">
        <v>16</v>
      </c>
      <c r="S463" s="195" t="s">
        <v>2708</v>
      </c>
      <c r="T463" s="196" t="s">
        <v>2465</v>
      </c>
      <c r="U463" s="195" t="str">
        <f t="shared" si="30"/>
        <v/>
      </c>
      <c r="V463" s="195" t="str">
        <f t="shared" si="31"/>
        <v/>
      </c>
      <c r="W463" s="195" t="s">
        <v>2488</v>
      </c>
      <c r="X463" s="195"/>
      <c r="Y463" s="71"/>
    </row>
    <row r="464" spans="1:25" x14ac:dyDescent="0.25">
      <c r="A464" s="155">
        <v>1869</v>
      </c>
      <c r="B464" s="210">
        <v>5</v>
      </c>
      <c r="C464" s="209">
        <v>3600</v>
      </c>
      <c r="D464" s="155" t="s">
        <v>2891</v>
      </c>
      <c r="E464" s="208" t="s">
        <v>100</v>
      </c>
      <c r="F464" s="207" t="s">
        <v>2890</v>
      </c>
      <c r="G464" s="206" t="s">
        <v>2806</v>
      </c>
      <c r="H464" s="205" t="s">
        <v>2889</v>
      </c>
      <c r="I464" s="204">
        <v>742.35</v>
      </c>
      <c r="J464" s="203">
        <v>0.75</v>
      </c>
      <c r="K464" s="202" t="s">
        <v>2888</v>
      </c>
      <c r="L464" s="201">
        <v>0</v>
      </c>
      <c r="M464" s="201">
        <v>1</v>
      </c>
      <c r="N464" s="200"/>
      <c r="O464" s="199" t="str">
        <f t="shared" si="28"/>
        <v/>
      </c>
      <c r="P464" s="199" t="str">
        <f t="shared" si="29"/>
        <v/>
      </c>
      <c r="Q464" s="198" t="s">
        <v>2508</v>
      </c>
      <c r="R464" s="197" t="s">
        <v>16</v>
      </c>
      <c r="S464" s="195" t="s">
        <v>2708</v>
      </c>
      <c r="T464" s="196" t="s">
        <v>2465</v>
      </c>
      <c r="U464" s="195" t="str">
        <f t="shared" si="30"/>
        <v/>
      </c>
      <c r="V464" s="195" t="str">
        <f t="shared" si="31"/>
        <v/>
      </c>
      <c r="W464" s="195" t="s">
        <v>2805</v>
      </c>
      <c r="X464" s="195"/>
      <c r="Y464" s="71"/>
    </row>
    <row r="465" spans="1:25" x14ac:dyDescent="0.25">
      <c r="A465" s="155">
        <v>1877</v>
      </c>
      <c r="B465" s="210">
        <v>0.6</v>
      </c>
      <c r="C465" s="209">
        <v>515</v>
      </c>
      <c r="D465" s="155" t="s">
        <v>2887</v>
      </c>
      <c r="E465" s="208" t="s">
        <v>2886</v>
      </c>
      <c r="F465" s="207" t="s">
        <v>2885</v>
      </c>
      <c r="G465" s="206" t="s">
        <v>2486</v>
      </c>
      <c r="H465" s="205"/>
      <c r="I465" s="204">
        <v>243.7</v>
      </c>
      <c r="J465" s="211">
        <v>0</v>
      </c>
      <c r="K465" s="202"/>
      <c r="L465" s="201">
        <v>0</v>
      </c>
      <c r="M465" s="201">
        <v>4</v>
      </c>
      <c r="N465" s="200"/>
      <c r="O465" s="199" t="str">
        <f t="shared" si="28"/>
        <v/>
      </c>
      <c r="P465" s="199" t="str">
        <f t="shared" si="29"/>
        <v/>
      </c>
      <c r="Q465" s="198" t="s">
        <v>2884</v>
      </c>
      <c r="R465" s="197" t="s">
        <v>16</v>
      </c>
      <c r="S465" s="195" t="s">
        <v>2466</v>
      </c>
      <c r="T465" s="196" t="s">
        <v>2465</v>
      </c>
      <c r="U465" s="195" t="str">
        <f t="shared" si="30"/>
        <v/>
      </c>
      <c r="V465" s="195" t="str">
        <f t="shared" si="31"/>
        <v/>
      </c>
      <c r="W465" s="195" t="s">
        <v>2485</v>
      </c>
      <c r="X465" s="195"/>
      <c r="Y465" s="71"/>
    </row>
    <row r="466" spans="1:25" x14ac:dyDescent="0.25">
      <c r="A466" s="155">
        <v>1898</v>
      </c>
      <c r="B466" s="210">
        <v>0.9</v>
      </c>
      <c r="C466" s="209">
        <v>715</v>
      </c>
      <c r="D466" s="155" t="s">
        <v>2883</v>
      </c>
      <c r="E466" s="208" t="s">
        <v>106</v>
      </c>
      <c r="F466" s="207" t="s">
        <v>2879</v>
      </c>
      <c r="G466" s="206" t="s">
        <v>2483</v>
      </c>
      <c r="H466" s="205"/>
      <c r="I466" s="204">
        <v>292.14999999999998</v>
      </c>
      <c r="J466" s="203">
        <v>0.35</v>
      </c>
      <c r="K466" s="202"/>
      <c r="L466" s="201">
        <v>0</v>
      </c>
      <c r="M466" s="201">
        <v>1</v>
      </c>
      <c r="N466" s="200"/>
      <c r="O466" s="199" t="str">
        <f t="shared" si="28"/>
        <v/>
      </c>
      <c r="P466" s="199" t="str">
        <f t="shared" si="29"/>
        <v/>
      </c>
      <c r="Q466" s="198" t="s">
        <v>2475</v>
      </c>
      <c r="R466" s="197" t="s">
        <v>24</v>
      </c>
      <c r="S466" s="195" t="s">
        <v>2617</v>
      </c>
      <c r="T466" s="196" t="s">
        <v>2465</v>
      </c>
      <c r="U466" s="195" t="str">
        <f t="shared" si="30"/>
        <v/>
      </c>
      <c r="V466" s="195" t="str">
        <f t="shared" si="31"/>
        <v/>
      </c>
      <c r="W466" s="195" t="s">
        <v>2482</v>
      </c>
      <c r="X466" s="195"/>
      <c r="Y466" s="71"/>
    </row>
    <row r="467" spans="1:25" x14ac:dyDescent="0.25">
      <c r="A467" s="155">
        <v>1899</v>
      </c>
      <c r="B467" s="210">
        <v>1.25</v>
      </c>
      <c r="C467" s="209">
        <v>1050</v>
      </c>
      <c r="D467" s="155" t="s">
        <v>2882</v>
      </c>
      <c r="E467" s="208" t="s">
        <v>106</v>
      </c>
      <c r="F467" s="207" t="s">
        <v>2879</v>
      </c>
      <c r="G467" s="206" t="s">
        <v>2480</v>
      </c>
      <c r="H467" s="205"/>
      <c r="I467" s="204">
        <v>336.4</v>
      </c>
      <c r="J467" s="203">
        <v>0.35</v>
      </c>
      <c r="K467" s="202"/>
      <c r="L467" s="201">
        <v>0</v>
      </c>
      <c r="M467" s="201">
        <v>2</v>
      </c>
      <c r="N467" s="200"/>
      <c r="O467" s="199" t="str">
        <f t="shared" si="28"/>
        <v/>
      </c>
      <c r="P467" s="199" t="str">
        <f t="shared" si="29"/>
        <v/>
      </c>
      <c r="Q467" s="198" t="s">
        <v>2475</v>
      </c>
      <c r="R467" s="197" t="s">
        <v>24</v>
      </c>
      <c r="S467" s="195" t="s">
        <v>2617</v>
      </c>
      <c r="T467" s="196" t="s">
        <v>2465</v>
      </c>
      <c r="U467" s="195" t="str">
        <f t="shared" si="30"/>
        <v/>
      </c>
      <c r="V467" s="195" t="str">
        <f t="shared" si="31"/>
        <v/>
      </c>
      <c r="W467" s="195" t="s">
        <v>2479</v>
      </c>
      <c r="X467" s="195"/>
      <c r="Y467" s="71"/>
    </row>
    <row r="468" spans="1:25" x14ac:dyDescent="0.25">
      <c r="A468" s="155">
        <v>1900</v>
      </c>
      <c r="B468" s="210">
        <v>2.5</v>
      </c>
      <c r="C468" s="209">
        <v>1550</v>
      </c>
      <c r="D468" s="155" t="s">
        <v>2881</v>
      </c>
      <c r="E468" s="208" t="s">
        <v>106</v>
      </c>
      <c r="F468" s="207" t="s">
        <v>2879</v>
      </c>
      <c r="G468" s="206" t="s">
        <v>2473</v>
      </c>
      <c r="H468" s="205"/>
      <c r="I468" s="204">
        <v>406.7</v>
      </c>
      <c r="J468" s="203">
        <v>0.35</v>
      </c>
      <c r="K468" s="202" t="s">
        <v>2468</v>
      </c>
      <c r="L468" s="201">
        <v>0</v>
      </c>
      <c r="M468" s="201">
        <v>4</v>
      </c>
      <c r="N468" s="200"/>
      <c r="O468" s="199" t="str">
        <f t="shared" si="28"/>
        <v/>
      </c>
      <c r="P468" s="199" t="str">
        <f t="shared" si="29"/>
        <v/>
      </c>
      <c r="Q468" s="198" t="s">
        <v>2475</v>
      </c>
      <c r="R468" s="197" t="s">
        <v>24</v>
      </c>
      <c r="S468" s="195" t="s">
        <v>2617</v>
      </c>
      <c r="T468" s="196" t="s">
        <v>2465</v>
      </c>
      <c r="U468" s="195" t="str">
        <f t="shared" si="30"/>
        <v/>
      </c>
      <c r="V468" s="195" t="str">
        <f t="shared" si="31"/>
        <v/>
      </c>
      <c r="W468" s="195" t="s">
        <v>2472</v>
      </c>
      <c r="X468" s="195"/>
      <c r="Y468" s="71"/>
    </row>
    <row r="469" spans="1:25" x14ac:dyDescent="0.25">
      <c r="A469" s="155">
        <v>1901</v>
      </c>
      <c r="B469" s="210">
        <v>2.9</v>
      </c>
      <c r="C469" s="209">
        <v>2500</v>
      </c>
      <c r="D469" s="155" t="s">
        <v>2880</v>
      </c>
      <c r="E469" s="208" t="s">
        <v>106</v>
      </c>
      <c r="F469" s="207" t="s">
        <v>2879</v>
      </c>
      <c r="G469" s="206" t="s">
        <v>2469</v>
      </c>
      <c r="H469" s="205"/>
      <c r="I469" s="204">
        <v>490.8</v>
      </c>
      <c r="J469" s="203">
        <v>0.35</v>
      </c>
      <c r="K469" s="202" t="s">
        <v>2468</v>
      </c>
      <c r="L469" s="201">
        <v>0</v>
      </c>
      <c r="M469" s="201">
        <v>2</v>
      </c>
      <c r="N469" s="200"/>
      <c r="O469" s="199" t="str">
        <f t="shared" si="28"/>
        <v/>
      </c>
      <c r="P469" s="199" t="str">
        <f t="shared" si="29"/>
        <v/>
      </c>
      <c r="Q469" s="198" t="s">
        <v>2475</v>
      </c>
      <c r="R469" s="197" t="s">
        <v>24</v>
      </c>
      <c r="S469" s="195" t="s">
        <v>2617</v>
      </c>
      <c r="T469" s="196" t="s">
        <v>2465</v>
      </c>
      <c r="U469" s="195" t="str">
        <f t="shared" si="30"/>
        <v/>
      </c>
      <c r="V469" s="195" t="str">
        <f t="shared" si="31"/>
        <v/>
      </c>
      <c r="W469" s="195" t="s">
        <v>2464</v>
      </c>
      <c r="X469" s="195"/>
      <c r="Y469" s="71"/>
    </row>
    <row r="470" spans="1:25" x14ac:dyDescent="0.25">
      <c r="A470" s="155">
        <v>1905</v>
      </c>
      <c r="B470" s="210">
        <v>2.9</v>
      </c>
      <c r="C470" s="209">
        <v>2500</v>
      </c>
      <c r="D470" s="155" t="s">
        <v>2878</v>
      </c>
      <c r="E470" s="208" t="s">
        <v>2875</v>
      </c>
      <c r="F470" s="207" t="s">
        <v>2874</v>
      </c>
      <c r="G470" s="206" t="s">
        <v>2469</v>
      </c>
      <c r="H470" s="205"/>
      <c r="I470" s="204">
        <v>490.8</v>
      </c>
      <c r="J470" s="211">
        <v>0</v>
      </c>
      <c r="K470" s="202" t="s">
        <v>2468</v>
      </c>
      <c r="L470" s="201">
        <v>0</v>
      </c>
      <c r="M470" s="201">
        <v>1</v>
      </c>
      <c r="N470" s="200"/>
      <c r="O470" s="199" t="str">
        <f t="shared" si="28"/>
        <v/>
      </c>
      <c r="P470" s="199" t="str">
        <f t="shared" si="29"/>
        <v/>
      </c>
      <c r="Q470" s="198" t="s">
        <v>2489</v>
      </c>
      <c r="R470" s="197" t="s">
        <v>16</v>
      </c>
      <c r="S470" s="195" t="s">
        <v>2669</v>
      </c>
      <c r="T470" s="196" t="s">
        <v>2465</v>
      </c>
      <c r="U470" s="195" t="str">
        <f t="shared" si="30"/>
        <v/>
      </c>
      <c r="V470" s="195" t="str">
        <f t="shared" si="31"/>
        <v/>
      </c>
      <c r="W470" s="195" t="s">
        <v>2464</v>
      </c>
      <c r="X470" s="195"/>
      <c r="Y470" s="71"/>
    </row>
    <row r="471" spans="1:25" x14ac:dyDescent="0.25">
      <c r="A471" s="155">
        <v>1906</v>
      </c>
      <c r="B471" s="210">
        <v>3</v>
      </c>
      <c r="C471" s="209">
        <v>2700</v>
      </c>
      <c r="D471" s="155" t="s">
        <v>2877</v>
      </c>
      <c r="E471" s="208" t="s">
        <v>2875</v>
      </c>
      <c r="F471" s="207" t="s">
        <v>2874</v>
      </c>
      <c r="G471" s="206" t="s">
        <v>2493</v>
      </c>
      <c r="H471" s="205"/>
      <c r="I471" s="204">
        <v>588.70000000000005</v>
      </c>
      <c r="J471" s="211">
        <v>0</v>
      </c>
      <c r="K471" s="202" t="s">
        <v>2468</v>
      </c>
      <c r="L471" s="201">
        <v>0</v>
      </c>
      <c r="M471" s="201">
        <v>10</v>
      </c>
      <c r="N471" s="200"/>
      <c r="O471" s="199" t="str">
        <f t="shared" si="28"/>
        <v/>
      </c>
      <c r="P471" s="199" t="str">
        <f t="shared" si="29"/>
        <v/>
      </c>
      <c r="Q471" s="198" t="s">
        <v>2489</v>
      </c>
      <c r="R471" s="197" t="s">
        <v>16</v>
      </c>
      <c r="S471" s="195" t="s">
        <v>2669</v>
      </c>
      <c r="T471" s="196" t="s">
        <v>2465</v>
      </c>
      <c r="U471" s="195" t="str">
        <f t="shared" si="30"/>
        <v/>
      </c>
      <c r="V471" s="195" t="str">
        <f t="shared" si="31"/>
        <v/>
      </c>
      <c r="W471" s="195" t="s">
        <v>2488</v>
      </c>
      <c r="X471" s="195"/>
      <c r="Y471" s="71"/>
    </row>
    <row r="472" spans="1:25" x14ac:dyDescent="0.25">
      <c r="A472" s="155">
        <v>1907</v>
      </c>
      <c r="B472" s="210">
        <v>3.5</v>
      </c>
      <c r="C472" s="209">
        <v>3000</v>
      </c>
      <c r="D472" s="155" t="s">
        <v>2876</v>
      </c>
      <c r="E472" s="208" t="s">
        <v>2875</v>
      </c>
      <c r="F472" s="207" t="s">
        <v>2874</v>
      </c>
      <c r="G472" s="206" t="s">
        <v>2490</v>
      </c>
      <c r="H472" s="205"/>
      <c r="I472" s="204">
        <v>625</v>
      </c>
      <c r="J472" s="211">
        <v>0</v>
      </c>
      <c r="K472" s="202" t="s">
        <v>2468</v>
      </c>
      <c r="L472" s="201">
        <v>0</v>
      </c>
      <c r="M472" s="201">
        <v>1</v>
      </c>
      <c r="N472" s="200"/>
      <c r="O472" s="199" t="str">
        <f t="shared" si="28"/>
        <v/>
      </c>
      <c r="P472" s="199" t="str">
        <f t="shared" si="29"/>
        <v/>
      </c>
      <c r="Q472" s="198" t="s">
        <v>2489</v>
      </c>
      <c r="R472" s="197" t="s">
        <v>16</v>
      </c>
      <c r="S472" s="195" t="s">
        <v>2669</v>
      </c>
      <c r="T472" s="196" t="s">
        <v>2465</v>
      </c>
      <c r="U472" s="195" t="str">
        <f t="shared" si="30"/>
        <v/>
      </c>
      <c r="V472" s="195" t="str">
        <f t="shared" si="31"/>
        <v/>
      </c>
      <c r="W472" s="195" t="s">
        <v>2488</v>
      </c>
      <c r="X472" s="195"/>
      <c r="Y472" s="71"/>
    </row>
    <row r="473" spans="1:25" x14ac:dyDescent="0.25">
      <c r="A473" s="155">
        <v>1911</v>
      </c>
      <c r="B473" s="210">
        <v>0.6</v>
      </c>
      <c r="C473" s="209">
        <v>515</v>
      </c>
      <c r="D473" s="155" t="s">
        <v>2873</v>
      </c>
      <c r="E473" s="208" t="s">
        <v>105</v>
      </c>
      <c r="F473" s="207" t="s">
        <v>2869</v>
      </c>
      <c r="G473" s="206" t="s">
        <v>2486</v>
      </c>
      <c r="H473" s="205"/>
      <c r="I473" s="204">
        <v>235</v>
      </c>
      <c r="J473" s="203">
        <v>0.65</v>
      </c>
      <c r="K473" s="202"/>
      <c r="L473" s="201">
        <v>0</v>
      </c>
      <c r="M473" s="201">
        <v>159</v>
      </c>
      <c r="N473" s="200"/>
      <c r="O473" s="199" t="str">
        <f t="shared" si="28"/>
        <v/>
      </c>
      <c r="P473" s="199" t="str">
        <f t="shared" si="29"/>
        <v/>
      </c>
      <c r="Q473" s="198" t="s">
        <v>2489</v>
      </c>
      <c r="R473" s="197" t="s">
        <v>20</v>
      </c>
      <c r="S473" s="195" t="s">
        <v>2617</v>
      </c>
      <c r="T473" s="196" t="s">
        <v>2465</v>
      </c>
      <c r="U473" s="195" t="str">
        <f t="shared" si="30"/>
        <v/>
      </c>
      <c r="V473" s="195" t="str">
        <f t="shared" si="31"/>
        <v/>
      </c>
      <c r="W473" s="195" t="s">
        <v>2485</v>
      </c>
      <c r="X473" s="195"/>
      <c r="Y473" s="71"/>
    </row>
    <row r="474" spans="1:25" x14ac:dyDescent="0.25">
      <c r="A474" s="155">
        <v>1913</v>
      </c>
      <c r="B474" s="210">
        <v>1.25</v>
      </c>
      <c r="C474" s="209">
        <v>1050</v>
      </c>
      <c r="D474" s="155" t="s">
        <v>2872</v>
      </c>
      <c r="E474" s="208" t="s">
        <v>105</v>
      </c>
      <c r="F474" s="207" t="s">
        <v>2869</v>
      </c>
      <c r="G474" s="206" t="s">
        <v>2480</v>
      </c>
      <c r="H474" s="205"/>
      <c r="I474" s="204">
        <v>356.75</v>
      </c>
      <c r="J474" s="203">
        <v>0.65</v>
      </c>
      <c r="K474" s="202"/>
      <c r="L474" s="201">
        <v>0</v>
      </c>
      <c r="M474" s="201">
        <v>1</v>
      </c>
      <c r="N474" s="200"/>
      <c r="O474" s="199" t="str">
        <f t="shared" si="28"/>
        <v/>
      </c>
      <c r="P474" s="199" t="str">
        <f t="shared" si="29"/>
        <v/>
      </c>
      <c r="Q474" s="198" t="s">
        <v>2489</v>
      </c>
      <c r="R474" s="197" t="s">
        <v>20</v>
      </c>
      <c r="S474" s="195" t="s">
        <v>2617</v>
      </c>
      <c r="T474" s="196" t="s">
        <v>2465</v>
      </c>
      <c r="U474" s="195" t="str">
        <f t="shared" si="30"/>
        <v/>
      </c>
      <c r="V474" s="195" t="str">
        <f t="shared" si="31"/>
        <v/>
      </c>
      <c r="W474" s="195" t="s">
        <v>2479</v>
      </c>
      <c r="X474" s="195"/>
      <c r="Y474" s="71"/>
    </row>
    <row r="475" spans="1:25" x14ac:dyDescent="0.25">
      <c r="A475" s="155">
        <v>1914</v>
      </c>
      <c r="B475" s="210">
        <v>2.5</v>
      </c>
      <c r="C475" s="209">
        <v>1550</v>
      </c>
      <c r="D475" s="155" t="s">
        <v>2871</v>
      </c>
      <c r="E475" s="208" t="s">
        <v>105</v>
      </c>
      <c r="F475" s="207" t="s">
        <v>2869</v>
      </c>
      <c r="G475" s="206" t="s">
        <v>2473</v>
      </c>
      <c r="H475" s="205"/>
      <c r="I475" s="204">
        <v>430.65</v>
      </c>
      <c r="J475" s="203">
        <v>0.65</v>
      </c>
      <c r="K475" s="202" t="s">
        <v>2468</v>
      </c>
      <c r="L475" s="201">
        <v>0</v>
      </c>
      <c r="M475" s="201">
        <v>3</v>
      </c>
      <c r="N475" s="200"/>
      <c r="O475" s="199" t="str">
        <f t="shared" si="28"/>
        <v/>
      </c>
      <c r="P475" s="199" t="str">
        <f t="shared" si="29"/>
        <v/>
      </c>
      <c r="Q475" s="198" t="s">
        <v>2489</v>
      </c>
      <c r="R475" s="197" t="s">
        <v>20</v>
      </c>
      <c r="S475" s="195" t="s">
        <v>2617</v>
      </c>
      <c r="T475" s="196" t="s">
        <v>2465</v>
      </c>
      <c r="U475" s="195" t="str">
        <f t="shared" si="30"/>
        <v/>
      </c>
      <c r="V475" s="195" t="str">
        <f t="shared" si="31"/>
        <v/>
      </c>
      <c r="W475" s="195" t="s">
        <v>2472</v>
      </c>
      <c r="X475" s="195"/>
      <c r="Y475" s="71"/>
    </row>
    <row r="476" spans="1:25" x14ac:dyDescent="0.25">
      <c r="A476" s="155">
        <v>1916</v>
      </c>
      <c r="B476" s="210">
        <v>3</v>
      </c>
      <c r="C476" s="209">
        <v>2700</v>
      </c>
      <c r="D476" s="155" t="s">
        <v>2870</v>
      </c>
      <c r="E476" s="208" t="s">
        <v>105</v>
      </c>
      <c r="F476" s="207" t="s">
        <v>2869</v>
      </c>
      <c r="G476" s="206" t="s">
        <v>2493</v>
      </c>
      <c r="H476" s="205"/>
      <c r="I476" s="204">
        <v>619.45000000000005</v>
      </c>
      <c r="J476" s="203">
        <v>0.65</v>
      </c>
      <c r="K476" s="202" t="s">
        <v>2468</v>
      </c>
      <c r="L476" s="201">
        <v>0</v>
      </c>
      <c r="M476" s="201">
        <v>1</v>
      </c>
      <c r="N476" s="200"/>
      <c r="O476" s="199" t="str">
        <f t="shared" si="28"/>
        <v/>
      </c>
      <c r="P476" s="199" t="str">
        <f t="shared" si="29"/>
        <v/>
      </c>
      <c r="Q476" s="198" t="s">
        <v>2489</v>
      </c>
      <c r="R476" s="197" t="s">
        <v>20</v>
      </c>
      <c r="S476" s="195" t="s">
        <v>2617</v>
      </c>
      <c r="T476" s="196" t="s">
        <v>2465</v>
      </c>
      <c r="U476" s="195" t="str">
        <f t="shared" si="30"/>
        <v/>
      </c>
      <c r="V476" s="195" t="str">
        <f t="shared" si="31"/>
        <v/>
      </c>
      <c r="W476" s="195" t="s">
        <v>2488</v>
      </c>
      <c r="X476" s="195"/>
      <c r="Y476" s="71"/>
    </row>
    <row r="477" spans="1:25" x14ac:dyDescent="0.25">
      <c r="A477" s="155">
        <v>1935</v>
      </c>
      <c r="B477" s="210">
        <v>0.53</v>
      </c>
      <c r="C477" s="209">
        <v>405</v>
      </c>
      <c r="D477" s="155" t="s">
        <v>2868</v>
      </c>
      <c r="E477" s="208" t="s">
        <v>2862</v>
      </c>
      <c r="F477" s="207" t="s">
        <v>2861</v>
      </c>
      <c r="G477" s="206" t="s">
        <v>2506</v>
      </c>
      <c r="H477" s="205" t="s">
        <v>2671</v>
      </c>
      <c r="I477" s="204">
        <v>196.9</v>
      </c>
      <c r="J477" s="203">
        <v>1.5</v>
      </c>
      <c r="K477" s="202"/>
      <c r="L477" s="201">
        <v>0</v>
      </c>
      <c r="M477" s="201">
        <v>2</v>
      </c>
      <c r="N477" s="200"/>
      <c r="O477" s="199" t="str">
        <f t="shared" si="28"/>
        <v/>
      </c>
      <c r="P477" s="199" t="str">
        <f t="shared" si="29"/>
        <v/>
      </c>
      <c r="Q477" s="198" t="s">
        <v>2670</v>
      </c>
      <c r="R477" s="197" t="s">
        <v>16</v>
      </c>
      <c r="S477" s="195" t="s">
        <v>2669</v>
      </c>
      <c r="T477" s="196" t="s">
        <v>2465</v>
      </c>
      <c r="U477" s="195" t="str">
        <f t="shared" si="30"/>
        <v/>
      </c>
      <c r="V477" s="195" t="str">
        <f t="shared" si="31"/>
        <v/>
      </c>
      <c r="W477" s="195" t="s">
        <v>2505</v>
      </c>
      <c r="X477" s="195"/>
      <c r="Y477" s="71"/>
    </row>
    <row r="478" spans="1:25" x14ac:dyDescent="0.25">
      <c r="A478" s="155">
        <v>1936</v>
      </c>
      <c r="B478" s="210">
        <v>0.53</v>
      </c>
      <c r="C478" s="209">
        <v>405</v>
      </c>
      <c r="D478" s="155" t="s">
        <v>2867</v>
      </c>
      <c r="E478" s="208" t="s">
        <v>2862</v>
      </c>
      <c r="F478" s="207" t="s">
        <v>2861</v>
      </c>
      <c r="G478" s="206" t="s">
        <v>2506</v>
      </c>
      <c r="H478" s="205"/>
      <c r="I478" s="204">
        <v>189</v>
      </c>
      <c r="J478" s="203">
        <v>1.5</v>
      </c>
      <c r="K478" s="202"/>
      <c r="L478" s="201">
        <v>2</v>
      </c>
      <c r="M478" s="201">
        <v>0</v>
      </c>
      <c r="N478" s="200"/>
      <c r="O478" s="199" t="str">
        <f t="shared" si="28"/>
        <v/>
      </c>
      <c r="P478" s="199" t="str">
        <f t="shared" si="29"/>
        <v/>
      </c>
      <c r="Q478" s="198" t="s">
        <v>2732</v>
      </c>
      <c r="R478" s="197" t="s">
        <v>16</v>
      </c>
      <c r="S478" s="195" t="s">
        <v>2669</v>
      </c>
      <c r="T478" s="196" t="s">
        <v>2465</v>
      </c>
      <c r="U478" s="195" t="str">
        <f t="shared" si="30"/>
        <v/>
      </c>
      <c r="V478" s="195" t="str">
        <f t="shared" si="31"/>
        <v/>
      </c>
      <c r="W478" s="195" t="s">
        <v>2505</v>
      </c>
      <c r="X478" s="195"/>
      <c r="Y478" s="71"/>
    </row>
    <row r="479" spans="1:25" x14ac:dyDescent="0.25">
      <c r="A479" s="155">
        <v>1938</v>
      </c>
      <c r="B479" s="210">
        <v>0.6</v>
      </c>
      <c r="C479" s="209">
        <v>515</v>
      </c>
      <c r="D479" s="155" t="s">
        <v>2866</v>
      </c>
      <c r="E479" s="208" t="s">
        <v>2862</v>
      </c>
      <c r="F479" s="207" t="s">
        <v>2861</v>
      </c>
      <c r="G479" s="206" t="s">
        <v>2486</v>
      </c>
      <c r="H479" s="205"/>
      <c r="I479" s="204">
        <v>229.75</v>
      </c>
      <c r="J479" s="203">
        <v>1.5</v>
      </c>
      <c r="K479" s="202"/>
      <c r="L479" s="201">
        <v>0</v>
      </c>
      <c r="M479" s="201">
        <v>7</v>
      </c>
      <c r="N479" s="200"/>
      <c r="O479" s="199" t="str">
        <f t="shared" si="28"/>
        <v/>
      </c>
      <c r="P479" s="199" t="str">
        <f t="shared" si="29"/>
        <v/>
      </c>
      <c r="Q479" s="198" t="s">
        <v>2732</v>
      </c>
      <c r="R479" s="197" t="s">
        <v>16</v>
      </c>
      <c r="S479" s="195" t="s">
        <v>2669</v>
      </c>
      <c r="T479" s="196" t="s">
        <v>2465</v>
      </c>
      <c r="U479" s="195" t="str">
        <f t="shared" si="30"/>
        <v/>
      </c>
      <c r="V479" s="195" t="str">
        <f t="shared" si="31"/>
        <v/>
      </c>
      <c r="W479" s="195" t="s">
        <v>2485</v>
      </c>
      <c r="X479" s="195"/>
      <c r="Y479" s="71"/>
    </row>
    <row r="480" spans="1:25" x14ac:dyDescent="0.25">
      <c r="A480" s="155">
        <v>1940</v>
      </c>
      <c r="B480" s="210">
        <v>0.9</v>
      </c>
      <c r="C480" s="209">
        <v>715</v>
      </c>
      <c r="D480" s="155" t="s">
        <v>2865</v>
      </c>
      <c r="E480" s="208" t="s">
        <v>2862</v>
      </c>
      <c r="F480" s="207" t="s">
        <v>2861</v>
      </c>
      <c r="G480" s="206" t="s">
        <v>2483</v>
      </c>
      <c r="H480" s="205"/>
      <c r="I480" s="204">
        <v>280.75</v>
      </c>
      <c r="J480" s="203">
        <v>1.5</v>
      </c>
      <c r="K480" s="202"/>
      <c r="L480" s="201">
        <v>0</v>
      </c>
      <c r="M480" s="201">
        <v>18</v>
      </c>
      <c r="N480" s="200"/>
      <c r="O480" s="199" t="str">
        <f t="shared" si="28"/>
        <v/>
      </c>
      <c r="P480" s="199" t="str">
        <f t="shared" si="29"/>
        <v/>
      </c>
      <c r="Q480" s="198" t="s">
        <v>2732</v>
      </c>
      <c r="R480" s="197" t="s">
        <v>16</v>
      </c>
      <c r="S480" s="195" t="s">
        <v>2669</v>
      </c>
      <c r="T480" s="196" t="s">
        <v>2465</v>
      </c>
      <c r="U480" s="195" t="str">
        <f t="shared" si="30"/>
        <v/>
      </c>
      <c r="V480" s="195" t="str">
        <f t="shared" si="31"/>
        <v/>
      </c>
      <c r="W480" s="195" t="s">
        <v>2482</v>
      </c>
      <c r="X480" s="195"/>
      <c r="Y480" s="71"/>
    </row>
    <row r="481" spans="1:25" x14ac:dyDescent="0.25">
      <c r="A481" s="155">
        <v>1942</v>
      </c>
      <c r="B481" s="210">
        <v>1.25</v>
      </c>
      <c r="C481" s="209">
        <v>1050</v>
      </c>
      <c r="D481" s="155" t="s">
        <v>2864</v>
      </c>
      <c r="E481" s="208" t="s">
        <v>2862</v>
      </c>
      <c r="F481" s="207" t="s">
        <v>2861</v>
      </c>
      <c r="G481" s="206" t="s">
        <v>2480</v>
      </c>
      <c r="H481" s="205"/>
      <c r="I481" s="204">
        <v>342.75</v>
      </c>
      <c r="J481" s="203">
        <v>1.5</v>
      </c>
      <c r="K481" s="202"/>
      <c r="L481" s="201">
        <v>0</v>
      </c>
      <c r="M481" s="201">
        <v>48</v>
      </c>
      <c r="N481" s="200"/>
      <c r="O481" s="199" t="str">
        <f t="shared" si="28"/>
        <v/>
      </c>
      <c r="P481" s="199" t="str">
        <f t="shared" si="29"/>
        <v/>
      </c>
      <c r="Q481" s="198" t="s">
        <v>2732</v>
      </c>
      <c r="R481" s="197" t="s">
        <v>16</v>
      </c>
      <c r="S481" s="195" t="s">
        <v>2669</v>
      </c>
      <c r="T481" s="196" t="s">
        <v>2465</v>
      </c>
      <c r="U481" s="195" t="str">
        <f t="shared" si="30"/>
        <v/>
      </c>
      <c r="V481" s="195" t="str">
        <f t="shared" si="31"/>
        <v/>
      </c>
      <c r="W481" s="195" t="s">
        <v>2479</v>
      </c>
      <c r="X481" s="195"/>
      <c r="Y481" s="71"/>
    </row>
    <row r="482" spans="1:25" x14ac:dyDescent="0.25">
      <c r="A482" s="155">
        <v>1944</v>
      </c>
      <c r="B482" s="210">
        <v>2.5</v>
      </c>
      <c r="C482" s="209">
        <v>1550</v>
      </c>
      <c r="D482" s="155" t="s">
        <v>2863</v>
      </c>
      <c r="E482" s="208" t="s">
        <v>2862</v>
      </c>
      <c r="F482" s="207" t="s">
        <v>2861</v>
      </c>
      <c r="G482" s="206" t="s">
        <v>2473</v>
      </c>
      <c r="H482" s="205"/>
      <c r="I482" s="204">
        <v>414.15</v>
      </c>
      <c r="J482" s="203">
        <v>1.5</v>
      </c>
      <c r="K482" s="202" t="s">
        <v>2468</v>
      </c>
      <c r="L482" s="201">
        <v>0</v>
      </c>
      <c r="M482" s="201">
        <v>3</v>
      </c>
      <c r="N482" s="200"/>
      <c r="O482" s="199" t="str">
        <f t="shared" si="28"/>
        <v/>
      </c>
      <c r="P482" s="199" t="str">
        <f t="shared" si="29"/>
        <v/>
      </c>
      <c r="Q482" s="198" t="s">
        <v>2732</v>
      </c>
      <c r="R482" s="197" t="s">
        <v>16</v>
      </c>
      <c r="S482" s="195" t="s">
        <v>2669</v>
      </c>
      <c r="T482" s="196" t="s">
        <v>2465</v>
      </c>
      <c r="U482" s="195" t="str">
        <f t="shared" si="30"/>
        <v/>
      </c>
      <c r="V482" s="195" t="str">
        <f t="shared" si="31"/>
        <v/>
      </c>
      <c r="W482" s="195" t="s">
        <v>2472</v>
      </c>
      <c r="X482" s="195"/>
      <c r="Y482" s="71"/>
    </row>
    <row r="483" spans="1:25" x14ac:dyDescent="0.25">
      <c r="A483" s="155">
        <v>1950</v>
      </c>
      <c r="B483" s="210">
        <v>0.53</v>
      </c>
      <c r="C483" s="209">
        <v>405</v>
      </c>
      <c r="D483" s="155" t="s">
        <v>2860</v>
      </c>
      <c r="E483" s="208" t="s">
        <v>141</v>
      </c>
      <c r="F483" s="207" t="s">
        <v>2853</v>
      </c>
      <c r="G483" s="206" t="s">
        <v>2506</v>
      </c>
      <c r="H483" s="205"/>
      <c r="I483" s="204">
        <v>197.3</v>
      </c>
      <c r="J483" s="203">
        <v>1.75</v>
      </c>
      <c r="K483" s="202"/>
      <c r="L483" s="201">
        <v>0</v>
      </c>
      <c r="M483" s="201">
        <v>13</v>
      </c>
      <c r="N483" s="200"/>
      <c r="O483" s="199" t="str">
        <f t="shared" si="28"/>
        <v/>
      </c>
      <c r="P483" s="199" t="str">
        <f t="shared" si="29"/>
        <v/>
      </c>
      <c r="Q483" s="198" t="s">
        <v>2475</v>
      </c>
      <c r="R483" s="197" t="s">
        <v>16</v>
      </c>
      <c r="S483" s="195" t="s">
        <v>2617</v>
      </c>
      <c r="T483" s="196" t="s">
        <v>2465</v>
      </c>
      <c r="U483" s="195" t="str">
        <f t="shared" si="30"/>
        <v/>
      </c>
      <c r="V483" s="195" t="str">
        <f t="shared" si="31"/>
        <v/>
      </c>
      <c r="W483" s="195" t="s">
        <v>2505</v>
      </c>
      <c r="X483" s="195"/>
      <c r="Y483" s="71"/>
    </row>
    <row r="484" spans="1:25" x14ac:dyDescent="0.25">
      <c r="A484" s="155">
        <v>1951</v>
      </c>
      <c r="B484" s="210">
        <v>0.6</v>
      </c>
      <c r="C484" s="209">
        <v>515</v>
      </c>
      <c r="D484" s="155" t="s">
        <v>2859</v>
      </c>
      <c r="E484" s="208" t="s">
        <v>141</v>
      </c>
      <c r="F484" s="207" t="s">
        <v>2853</v>
      </c>
      <c r="G484" s="206" t="s">
        <v>2486</v>
      </c>
      <c r="H484" s="205"/>
      <c r="I484" s="204">
        <v>237.95</v>
      </c>
      <c r="J484" s="203">
        <v>1.75</v>
      </c>
      <c r="K484" s="202"/>
      <c r="L484" s="201">
        <v>0</v>
      </c>
      <c r="M484" s="201">
        <v>1</v>
      </c>
      <c r="N484" s="200"/>
      <c r="O484" s="199" t="str">
        <f t="shared" si="28"/>
        <v/>
      </c>
      <c r="P484" s="199" t="str">
        <f t="shared" si="29"/>
        <v/>
      </c>
      <c r="Q484" s="198" t="s">
        <v>2475</v>
      </c>
      <c r="R484" s="197" t="s">
        <v>16</v>
      </c>
      <c r="S484" s="195" t="s">
        <v>2617</v>
      </c>
      <c r="T484" s="196" t="s">
        <v>2465</v>
      </c>
      <c r="U484" s="195" t="str">
        <f t="shared" si="30"/>
        <v/>
      </c>
      <c r="V484" s="195" t="str">
        <f t="shared" si="31"/>
        <v/>
      </c>
      <c r="W484" s="195" t="s">
        <v>2485</v>
      </c>
      <c r="X484" s="195"/>
      <c r="Y484" s="71"/>
    </row>
    <row r="485" spans="1:25" x14ac:dyDescent="0.25">
      <c r="A485" s="155">
        <v>1952</v>
      </c>
      <c r="B485" s="210">
        <v>0.9</v>
      </c>
      <c r="C485" s="209">
        <v>715</v>
      </c>
      <c r="D485" s="155" t="s">
        <v>2858</v>
      </c>
      <c r="E485" s="208" t="s">
        <v>141</v>
      </c>
      <c r="F485" s="207" t="s">
        <v>2853</v>
      </c>
      <c r="G485" s="206" t="s">
        <v>2483</v>
      </c>
      <c r="H485" s="205"/>
      <c r="I485" s="204">
        <v>292.14999999999998</v>
      </c>
      <c r="J485" s="203">
        <v>1.75</v>
      </c>
      <c r="K485" s="202"/>
      <c r="L485" s="201">
        <v>0</v>
      </c>
      <c r="M485" s="201">
        <v>16</v>
      </c>
      <c r="N485" s="200"/>
      <c r="O485" s="199" t="str">
        <f t="shared" si="28"/>
        <v/>
      </c>
      <c r="P485" s="199" t="str">
        <f t="shared" si="29"/>
        <v/>
      </c>
      <c r="Q485" s="198" t="s">
        <v>2475</v>
      </c>
      <c r="R485" s="197" t="s">
        <v>16</v>
      </c>
      <c r="S485" s="195" t="s">
        <v>2617</v>
      </c>
      <c r="T485" s="196" t="s">
        <v>2465</v>
      </c>
      <c r="U485" s="195" t="str">
        <f t="shared" si="30"/>
        <v/>
      </c>
      <c r="V485" s="195" t="str">
        <f t="shared" si="31"/>
        <v/>
      </c>
      <c r="W485" s="195" t="s">
        <v>2482</v>
      </c>
      <c r="X485" s="195"/>
      <c r="Y485" s="71"/>
    </row>
    <row r="486" spans="1:25" x14ac:dyDescent="0.25">
      <c r="A486" s="155">
        <v>1953</v>
      </c>
      <c r="B486" s="210">
        <v>1.25</v>
      </c>
      <c r="C486" s="209">
        <v>1050</v>
      </c>
      <c r="D486" s="155" t="s">
        <v>2857</v>
      </c>
      <c r="E486" s="208" t="s">
        <v>141</v>
      </c>
      <c r="F486" s="207" t="s">
        <v>2853</v>
      </c>
      <c r="G486" s="206" t="s">
        <v>2480</v>
      </c>
      <c r="H486" s="205"/>
      <c r="I486" s="204">
        <v>346.8</v>
      </c>
      <c r="J486" s="203">
        <v>1.75</v>
      </c>
      <c r="K486" s="202"/>
      <c r="L486" s="201">
        <v>0</v>
      </c>
      <c r="M486" s="201">
        <v>19</v>
      </c>
      <c r="N486" s="200"/>
      <c r="O486" s="199" t="str">
        <f t="shared" si="28"/>
        <v/>
      </c>
      <c r="P486" s="199" t="str">
        <f t="shared" si="29"/>
        <v/>
      </c>
      <c r="Q486" s="198" t="s">
        <v>2475</v>
      </c>
      <c r="R486" s="197" t="s">
        <v>16</v>
      </c>
      <c r="S486" s="195" t="s">
        <v>2617</v>
      </c>
      <c r="T486" s="196" t="s">
        <v>2465</v>
      </c>
      <c r="U486" s="195" t="str">
        <f t="shared" si="30"/>
        <v/>
      </c>
      <c r="V486" s="195" t="str">
        <f t="shared" si="31"/>
        <v/>
      </c>
      <c r="W486" s="195" t="s">
        <v>2479</v>
      </c>
      <c r="X486" s="195"/>
      <c r="Y486" s="71"/>
    </row>
    <row r="487" spans="1:25" x14ac:dyDescent="0.25">
      <c r="A487" s="155">
        <v>1954</v>
      </c>
      <c r="B487" s="210">
        <v>2.5</v>
      </c>
      <c r="C487" s="209">
        <v>1550</v>
      </c>
      <c r="D487" s="155" t="s">
        <v>2856</v>
      </c>
      <c r="E487" s="208" t="s">
        <v>141</v>
      </c>
      <c r="F487" s="207" t="s">
        <v>2853</v>
      </c>
      <c r="G487" s="206" t="s">
        <v>2473</v>
      </c>
      <c r="H487" s="205"/>
      <c r="I487" s="204">
        <v>419.25</v>
      </c>
      <c r="J487" s="203">
        <v>1.75</v>
      </c>
      <c r="K487" s="202" t="s">
        <v>2468</v>
      </c>
      <c r="L487" s="201">
        <v>0</v>
      </c>
      <c r="M487" s="201">
        <v>14</v>
      </c>
      <c r="N487" s="200"/>
      <c r="O487" s="199" t="str">
        <f t="shared" si="28"/>
        <v/>
      </c>
      <c r="P487" s="199" t="str">
        <f t="shared" si="29"/>
        <v/>
      </c>
      <c r="Q487" s="198" t="s">
        <v>2475</v>
      </c>
      <c r="R487" s="197" t="s">
        <v>16</v>
      </c>
      <c r="S487" s="195" t="s">
        <v>2617</v>
      </c>
      <c r="T487" s="196" t="s">
        <v>2465</v>
      </c>
      <c r="U487" s="195" t="str">
        <f t="shared" si="30"/>
        <v/>
      </c>
      <c r="V487" s="195" t="str">
        <f t="shared" si="31"/>
        <v/>
      </c>
      <c r="W487" s="195" t="s">
        <v>2472</v>
      </c>
      <c r="X487" s="195"/>
      <c r="Y487" s="71"/>
    </row>
    <row r="488" spans="1:25" x14ac:dyDescent="0.25">
      <c r="A488" s="155">
        <v>1955</v>
      </c>
      <c r="B488" s="210">
        <v>2.9</v>
      </c>
      <c r="C488" s="209">
        <v>2500</v>
      </c>
      <c r="D488" s="155" t="s">
        <v>2855</v>
      </c>
      <c r="E488" s="208" t="s">
        <v>141</v>
      </c>
      <c r="F488" s="207" t="s">
        <v>2853</v>
      </c>
      <c r="G488" s="206" t="s">
        <v>2469</v>
      </c>
      <c r="H488" s="205"/>
      <c r="I488" s="204">
        <v>505.95</v>
      </c>
      <c r="J488" s="203">
        <v>1.75</v>
      </c>
      <c r="K488" s="202" t="s">
        <v>2468</v>
      </c>
      <c r="L488" s="201">
        <v>0</v>
      </c>
      <c r="M488" s="201">
        <v>7</v>
      </c>
      <c r="N488" s="200"/>
      <c r="O488" s="199" t="str">
        <f t="shared" si="28"/>
        <v/>
      </c>
      <c r="P488" s="199" t="str">
        <f t="shared" si="29"/>
        <v/>
      </c>
      <c r="Q488" s="198" t="s">
        <v>2475</v>
      </c>
      <c r="R488" s="197" t="s">
        <v>16</v>
      </c>
      <c r="S488" s="195" t="s">
        <v>2617</v>
      </c>
      <c r="T488" s="196" t="s">
        <v>2465</v>
      </c>
      <c r="U488" s="195" t="str">
        <f t="shared" si="30"/>
        <v/>
      </c>
      <c r="V488" s="195" t="str">
        <f t="shared" si="31"/>
        <v/>
      </c>
      <c r="W488" s="195" t="s">
        <v>2464</v>
      </c>
      <c r="X488" s="195"/>
      <c r="Y488" s="71"/>
    </row>
    <row r="489" spans="1:25" x14ac:dyDescent="0.25">
      <c r="A489" s="155">
        <v>1956</v>
      </c>
      <c r="B489" s="210">
        <v>3</v>
      </c>
      <c r="C489" s="209">
        <v>2700</v>
      </c>
      <c r="D489" s="155" t="s">
        <v>2854</v>
      </c>
      <c r="E489" s="208" t="s">
        <v>141</v>
      </c>
      <c r="F489" s="207" t="s">
        <v>2853</v>
      </c>
      <c r="G489" s="206" t="s">
        <v>2493</v>
      </c>
      <c r="H489" s="205"/>
      <c r="I489" s="204">
        <v>606.9</v>
      </c>
      <c r="J489" s="203">
        <v>1.75</v>
      </c>
      <c r="K489" s="202" t="s">
        <v>2468</v>
      </c>
      <c r="L489" s="201">
        <v>0</v>
      </c>
      <c r="M489" s="201">
        <v>3</v>
      </c>
      <c r="N489" s="200"/>
      <c r="O489" s="199" t="str">
        <f t="shared" si="28"/>
        <v/>
      </c>
      <c r="P489" s="199" t="str">
        <f t="shared" si="29"/>
        <v/>
      </c>
      <c r="Q489" s="198" t="s">
        <v>2475</v>
      </c>
      <c r="R489" s="197" t="s">
        <v>16</v>
      </c>
      <c r="S489" s="195" t="s">
        <v>2617</v>
      </c>
      <c r="T489" s="196" t="s">
        <v>2465</v>
      </c>
      <c r="U489" s="195" t="str">
        <f t="shared" si="30"/>
        <v/>
      </c>
      <c r="V489" s="195" t="str">
        <f t="shared" si="31"/>
        <v/>
      </c>
      <c r="W489" s="195" t="s">
        <v>2488</v>
      </c>
      <c r="X489" s="195"/>
      <c r="Y489" s="71"/>
    </row>
    <row r="490" spans="1:25" x14ac:dyDescent="0.25">
      <c r="A490" s="155">
        <v>1961</v>
      </c>
      <c r="B490" s="210">
        <v>1.25</v>
      </c>
      <c r="C490" s="209">
        <v>1050</v>
      </c>
      <c r="D490" s="155" t="s">
        <v>2852</v>
      </c>
      <c r="E490" s="208" t="s">
        <v>109</v>
      </c>
      <c r="F490" s="207" t="s">
        <v>2847</v>
      </c>
      <c r="G490" s="206" t="s">
        <v>2480</v>
      </c>
      <c r="H490" s="205"/>
      <c r="I490" s="204">
        <v>380.1</v>
      </c>
      <c r="J490" s="211">
        <v>0</v>
      </c>
      <c r="K490" s="202"/>
      <c r="L490" s="201">
        <v>0</v>
      </c>
      <c r="M490" s="201">
        <v>2</v>
      </c>
      <c r="N490" s="200"/>
      <c r="O490" s="199" t="str">
        <f t="shared" si="28"/>
        <v/>
      </c>
      <c r="P490" s="199" t="str">
        <f t="shared" si="29"/>
        <v/>
      </c>
      <c r="Q490" s="198" t="s">
        <v>2508</v>
      </c>
      <c r="R490" s="197" t="s">
        <v>16</v>
      </c>
      <c r="S490" s="195" t="s">
        <v>2617</v>
      </c>
      <c r="T490" s="196" t="s">
        <v>2465</v>
      </c>
      <c r="U490" s="195" t="str">
        <f t="shared" si="30"/>
        <v/>
      </c>
      <c r="V490" s="195" t="str">
        <f t="shared" si="31"/>
        <v/>
      </c>
      <c r="W490" s="195" t="s">
        <v>2479</v>
      </c>
      <c r="X490" s="195"/>
      <c r="Y490" s="71"/>
    </row>
    <row r="491" spans="1:25" x14ac:dyDescent="0.25">
      <c r="A491" s="155">
        <v>1962</v>
      </c>
      <c r="B491" s="210">
        <v>2.5</v>
      </c>
      <c r="C491" s="209">
        <v>1550</v>
      </c>
      <c r="D491" s="155" t="s">
        <v>2851</v>
      </c>
      <c r="E491" s="208" t="s">
        <v>109</v>
      </c>
      <c r="F491" s="207" t="s">
        <v>2847</v>
      </c>
      <c r="G491" s="206" t="s">
        <v>2473</v>
      </c>
      <c r="H491" s="205"/>
      <c r="I491" s="204">
        <v>461.45</v>
      </c>
      <c r="J491" s="211">
        <v>0</v>
      </c>
      <c r="K491" s="202"/>
      <c r="L491" s="201">
        <v>0</v>
      </c>
      <c r="M491" s="201">
        <v>8</v>
      </c>
      <c r="N491" s="200"/>
      <c r="O491" s="199" t="str">
        <f t="shared" si="28"/>
        <v/>
      </c>
      <c r="P491" s="199" t="str">
        <f t="shared" si="29"/>
        <v/>
      </c>
      <c r="Q491" s="198" t="s">
        <v>2508</v>
      </c>
      <c r="R491" s="197" t="s">
        <v>16</v>
      </c>
      <c r="S491" s="195" t="s">
        <v>2617</v>
      </c>
      <c r="T491" s="196" t="s">
        <v>2465</v>
      </c>
      <c r="U491" s="195" t="str">
        <f t="shared" si="30"/>
        <v/>
      </c>
      <c r="V491" s="195" t="str">
        <f t="shared" si="31"/>
        <v/>
      </c>
      <c r="W491" s="195" t="s">
        <v>2472</v>
      </c>
      <c r="X491" s="195"/>
      <c r="Y491" s="71"/>
    </row>
    <row r="492" spans="1:25" x14ac:dyDescent="0.25">
      <c r="A492" s="155">
        <v>1963</v>
      </c>
      <c r="B492" s="210">
        <v>2.9</v>
      </c>
      <c r="C492" s="209">
        <v>2500</v>
      </c>
      <c r="D492" s="155" t="s">
        <v>2850</v>
      </c>
      <c r="E492" s="208" t="s">
        <v>109</v>
      </c>
      <c r="F492" s="207" t="s">
        <v>2847</v>
      </c>
      <c r="G492" s="206" t="s">
        <v>2469</v>
      </c>
      <c r="H492" s="205"/>
      <c r="I492" s="204">
        <v>544.9</v>
      </c>
      <c r="J492" s="211">
        <v>0</v>
      </c>
      <c r="K492" s="202"/>
      <c r="L492" s="201">
        <v>0</v>
      </c>
      <c r="M492" s="201">
        <v>3</v>
      </c>
      <c r="N492" s="200"/>
      <c r="O492" s="199" t="str">
        <f t="shared" si="28"/>
        <v/>
      </c>
      <c r="P492" s="199" t="str">
        <f t="shared" si="29"/>
        <v/>
      </c>
      <c r="Q492" s="198" t="s">
        <v>2508</v>
      </c>
      <c r="R492" s="197" t="s">
        <v>16</v>
      </c>
      <c r="S492" s="195" t="s">
        <v>2617</v>
      </c>
      <c r="T492" s="196" t="s">
        <v>2465</v>
      </c>
      <c r="U492" s="195" t="str">
        <f t="shared" si="30"/>
        <v/>
      </c>
      <c r="V492" s="195" t="str">
        <f t="shared" si="31"/>
        <v/>
      </c>
      <c r="W492" s="195" t="s">
        <v>2464</v>
      </c>
      <c r="X492" s="195"/>
      <c r="Y492" s="71"/>
    </row>
    <row r="493" spans="1:25" x14ac:dyDescent="0.25">
      <c r="A493" s="155">
        <v>1964</v>
      </c>
      <c r="B493" s="210">
        <v>3</v>
      </c>
      <c r="C493" s="209">
        <v>2700</v>
      </c>
      <c r="D493" s="155" t="s">
        <v>2849</v>
      </c>
      <c r="E493" s="208" t="s">
        <v>109</v>
      </c>
      <c r="F493" s="207" t="s">
        <v>2847</v>
      </c>
      <c r="G493" s="206" t="s">
        <v>2493</v>
      </c>
      <c r="H493" s="205"/>
      <c r="I493" s="204">
        <v>674.65</v>
      </c>
      <c r="J493" s="211">
        <v>0</v>
      </c>
      <c r="K493" s="202"/>
      <c r="L493" s="201">
        <v>0</v>
      </c>
      <c r="M493" s="201">
        <v>1</v>
      </c>
      <c r="N493" s="200"/>
      <c r="O493" s="199" t="str">
        <f t="shared" si="28"/>
        <v/>
      </c>
      <c r="P493" s="199" t="str">
        <f t="shared" si="29"/>
        <v/>
      </c>
      <c r="Q493" s="198" t="s">
        <v>2508</v>
      </c>
      <c r="R493" s="197" t="s">
        <v>16</v>
      </c>
      <c r="S493" s="195" t="s">
        <v>2617</v>
      </c>
      <c r="T493" s="196" t="s">
        <v>2465</v>
      </c>
      <c r="U493" s="195" t="str">
        <f t="shared" si="30"/>
        <v/>
      </c>
      <c r="V493" s="195" t="str">
        <f t="shared" si="31"/>
        <v/>
      </c>
      <c r="W493" s="195" t="s">
        <v>2488</v>
      </c>
      <c r="X493" s="195"/>
      <c r="Y493" s="71"/>
    </row>
    <row r="494" spans="1:25" x14ac:dyDescent="0.25">
      <c r="A494" s="155">
        <v>1965</v>
      </c>
      <c r="B494" s="210">
        <v>3.5</v>
      </c>
      <c r="C494" s="209">
        <v>3000</v>
      </c>
      <c r="D494" s="155" t="s">
        <v>2848</v>
      </c>
      <c r="E494" s="208" t="s">
        <v>109</v>
      </c>
      <c r="F494" s="207" t="s">
        <v>2847</v>
      </c>
      <c r="G494" s="206" t="s">
        <v>2490</v>
      </c>
      <c r="H494" s="205"/>
      <c r="I494" s="204">
        <v>750</v>
      </c>
      <c r="J494" s="211">
        <v>0</v>
      </c>
      <c r="K494" s="202"/>
      <c r="L494" s="201">
        <v>0</v>
      </c>
      <c r="M494" s="201">
        <v>1</v>
      </c>
      <c r="N494" s="200"/>
      <c r="O494" s="199" t="str">
        <f t="shared" si="28"/>
        <v/>
      </c>
      <c r="P494" s="199" t="str">
        <f t="shared" si="29"/>
        <v/>
      </c>
      <c r="Q494" s="198" t="s">
        <v>2508</v>
      </c>
      <c r="R494" s="197" t="s">
        <v>16</v>
      </c>
      <c r="S494" s="195" t="s">
        <v>2617</v>
      </c>
      <c r="T494" s="196" t="s">
        <v>2465</v>
      </c>
      <c r="U494" s="195" t="str">
        <f t="shared" si="30"/>
        <v/>
      </c>
      <c r="V494" s="195" t="str">
        <f t="shared" si="31"/>
        <v/>
      </c>
      <c r="W494" s="195" t="s">
        <v>2488</v>
      </c>
      <c r="X494" s="195"/>
      <c r="Y494" s="71"/>
    </row>
    <row r="495" spans="1:25" x14ac:dyDescent="0.25">
      <c r="A495" s="155">
        <v>1969</v>
      </c>
      <c r="B495" s="210">
        <v>0.6</v>
      </c>
      <c r="C495" s="209">
        <v>515</v>
      </c>
      <c r="D495" s="155" t="s">
        <v>2846</v>
      </c>
      <c r="E495" s="208" t="s">
        <v>2845</v>
      </c>
      <c r="F495" s="207" t="s">
        <v>2844</v>
      </c>
      <c r="G495" s="206" t="s">
        <v>2486</v>
      </c>
      <c r="H495" s="205"/>
      <c r="I495" s="204">
        <v>261.35000000000002</v>
      </c>
      <c r="J495" s="211">
        <v>0</v>
      </c>
      <c r="K495" s="202"/>
      <c r="L495" s="201">
        <v>0</v>
      </c>
      <c r="M495" s="201">
        <v>1</v>
      </c>
      <c r="N495" s="200"/>
      <c r="O495" s="199" t="str">
        <f t="shared" si="28"/>
        <v/>
      </c>
      <c r="P495" s="199" t="str">
        <f t="shared" si="29"/>
        <v/>
      </c>
      <c r="Q495" s="198" t="s">
        <v>2508</v>
      </c>
      <c r="R495" s="197" t="s">
        <v>20</v>
      </c>
      <c r="S495" s="195" t="s">
        <v>2572</v>
      </c>
      <c r="T495" s="196" t="s">
        <v>2465</v>
      </c>
      <c r="U495" s="195" t="str">
        <f t="shared" si="30"/>
        <v/>
      </c>
      <c r="V495" s="195" t="str">
        <f t="shared" si="31"/>
        <v/>
      </c>
      <c r="W495" s="195" t="s">
        <v>2485</v>
      </c>
      <c r="X495" s="195"/>
      <c r="Y495" s="71"/>
    </row>
    <row r="496" spans="1:25" x14ac:dyDescent="0.25">
      <c r="A496" s="155">
        <v>1977</v>
      </c>
      <c r="B496" s="210">
        <v>0.53</v>
      </c>
      <c r="C496" s="209">
        <v>405</v>
      </c>
      <c r="D496" s="155" t="s">
        <v>2843</v>
      </c>
      <c r="E496" s="208" t="s">
        <v>114</v>
      </c>
      <c r="F496" s="207" t="s">
        <v>2835</v>
      </c>
      <c r="G496" s="206" t="s">
        <v>2506</v>
      </c>
      <c r="H496" s="205" t="s">
        <v>2671</v>
      </c>
      <c r="I496" s="204">
        <v>224.75</v>
      </c>
      <c r="J496" s="203">
        <v>2</v>
      </c>
      <c r="K496" s="202"/>
      <c r="L496" s="201">
        <v>0</v>
      </c>
      <c r="M496" s="201">
        <v>32</v>
      </c>
      <c r="N496" s="200"/>
      <c r="O496" s="199" t="str">
        <f t="shared" si="28"/>
        <v/>
      </c>
      <c r="P496" s="199" t="str">
        <f t="shared" si="29"/>
        <v/>
      </c>
      <c r="Q496" s="198" t="s">
        <v>2737</v>
      </c>
      <c r="R496" s="197" t="s">
        <v>20</v>
      </c>
      <c r="S496" s="195" t="s">
        <v>2669</v>
      </c>
      <c r="T496" s="196" t="s">
        <v>2465</v>
      </c>
      <c r="U496" s="195" t="str">
        <f t="shared" si="30"/>
        <v/>
      </c>
      <c r="V496" s="195" t="str">
        <f t="shared" si="31"/>
        <v/>
      </c>
      <c r="W496" s="195" t="s">
        <v>2505</v>
      </c>
      <c r="X496" s="195"/>
      <c r="Y496" s="71"/>
    </row>
    <row r="497" spans="1:25" x14ac:dyDescent="0.25">
      <c r="A497" s="155">
        <v>1978</v>
      </c>
      <c r="B497" s="210">
        <v>0.6</v>
      </c>
      <c r="C497" s="209">
        <v>515</v>
      </c>
      <c r="D497" s="155" t="s">
        <v>2842</v>
      </c>
      <c r="E497" s="208" t="s">
        <v>114</v>
      </c>
      <c r="F497" s="207" t="s">
        <v>2835</v>
      </c>
      <c r="G497" s="206" t="s">
        <v>2486</v>
      </c>
      <c r="H497" s="205" t="s">
        <v>2671</v>
      </c>
      <c r="I497" s="204">
        <v>272.39999999999998</v>
      </c>
      <c r="J497" s="203">
        <v>2</v>
      </c>
      <c r="K497" s="202"/>
      <c r="L497" s="201">
        <v>0</v>
      </c>
      <c r="M497" s="201">
        <v>21</v>
      </c>
      <c r="N497" s="200"/>
      <c r="O497" s="199" t="str">
        <f t="shared" si="28"/>
        <v/>
      </c>
      <c r="P497" s="199" t="str">
        <f t="shared" si="29"/>
        <v/>
      </c>
      <c r="Q497" s="198" t="s">
        <v>2737</v>
      </c>
      <c r="R497" s="197" t="s">
        <v>20</v>
      </c>
      <c r="S497" s="195" t="s">
        <v>2669</v>
      </c>
      <c r="T497" s="196" t="s">
        <v>2465</v>
      </c>
      <c r="U497" s="195" t="str">
        <f t="shared" si="30"/>
        <v/>
      </c>
      <c r="V497" s="195" t="str">
        <f t="shared" si="31"/>
        <v/>
      </c>
      <c r="W497" s="195" t="s">
        <v>2485</v>
      </c>
      <c r="X497" s="195"/>
      <c r="Y497" s="71"/>
    </row>
    <row r="498" spans="1:25" x14ac:dyDescent="0.25">
      <c r="A498" s="155">
        <v>1979</v>
      </c>
      <c r="B498" s="210">
        <v>0.9</v>
      </c>
      <c r="C498" s="209">
        <v>715</v>
      </c>
      <c r="D498" s="155" t="s">
        <v>2841</v>
      </c>
      <c r="E498" s="208" t="s">
        <v>114</v>
      </c>
      <c r="F498" s="207" t="s">
        <v>2835</v>
      </c>
      <c r="G498" s="206" t="s">
        <v>2483</v>
      </c>
      <c r="H498" s="205" t="s">
        <v>2671</v>
      </c>
      <c r="I498" s="204">
        <v>332.15</v>
      </c>
      <c r="J498" s="203">
        <v>2</v>
      </c>
      <c r="K498" s="202"/>
      <c r="L498" s="201">
        <v>0</v>
      </c>
      <c r="M498" s="201">
        <v>44</v>
      </c>
      <c r="N498" s="200"/>
      <c r="O498" s="199" t="str">
        <f t="shared" si="28"/>
        <v/>
      </c>
      <c r="P498" s="199" t="str">
        <f t="shared" si="29"/>
        <v/>
      </c>
      <c r="Q498" s="198" t="s">
        <v>2737</v>
      </c>
      <c r="R498" s="197" t="s">
        <v>20</v>
      </c>
      <c r="S498" s="195" t="s">
        <v>2669</v>
      </c>
      <c r="T498" s="196" t="s">
        <v>2465</v>
      </c>
      <c r="U498" s="195" t="str">
        <f t="shared" si="30"/>
        <v/>
      </c>
      <c r="V498" s="195" t="str">
        <f t="shared" si="31"/>
        <v/>
      </c>
      <c r="W498" s="195" t="s">
        <v>2482</v>
      </c>
      <c r="X498" s="195"/>
      <c r="Y498" s="71"/>
    </row>
    <row r="499" spans="1:25" x14ac:dyDescent="0.25">
      <c r="A499" s="155">
        <v>1980</v>
      </c>
      <c r="B499" s="210">
        <v>1.25</v>
      </c>
      <c r="C499" s="209">
        <v>1050</v>
      </c>
      <c r="D499" s="155" t="s">
        <v>2840</v>
      </c>
      <c r="E499" s="208" t="s">
        <v>114</v>
      </c>
      <c r="F499" s="207" t="s">
        <v>2835</v>
      </c>
      <c r="G499" s="206" t="s">
        <v>2480</v>
      </c>
      <c r="H499" s="205" t="s">
        <v>2671</v>
      </c>
      <c r="I499" s="204">
        <v>388.35</v>
      </c>
      <c r="J499" s="203">
        <v>2</v>
      </c>
      <c r="K499" s="202"/>
      <c r="L499" s="201">
        <v>0</v>
      </c>
      <c r="M499" s="201">
        <v>8</v>
      </c>
      <c r="N499" s="200"/>
      <c r="O499" s="199" t="str">
        <f t="shared" si="28"/>
        <v/>
      </c>
      <c r="P499" s="199" t="str">
        <f t="shared" si="29"/>
        <v/>
      </c>
      <c r="Q499" s="198" t="s">
        <v>2737</v>
      </c>
      <c r="R499" s="197" t="s">
        <v>20</v>
      </c>
      <c r="S499" s="195" t="s">
        <v>2669</v>
      </c>
      <c r="T499" s="196" t="s">
        <v>2465</v>
      </c>
      <c r="U499" s="195" t="str">
        <f t="shared" si="30"/>
        <v/>
      </c>
      <c r="V499" s="195" t="str">
        <f t="shared" si="31"/>
        <v/>
      </c>
      <c r="W499" s="195" t="s">
        <v>2479</v>
      </c>
      <c r="X499" s="195"/>
      <c r="Y499" s="71"/>
    </row>
    <row r="500" spans="1:25" x14ac:dyDescent="0.25">
      <c r="A500" s="155">
        <v>1981</v>
      </c>
      <c r="B500" s="210">
        <v>2.5</v>
      </c>
      <c r="C500" s="209">
        <v>1550</v>
      </c>
      <c r="D500" s="155" t="s">
        <v>2839</v>
      </c>
      <c r="E500" s="208" t="s">
        <v>114</v>
      </c>
      <c r="F500" s="207" t="s">
        <v>2835</v>
      </c>
      <c r="G500" s="206" t="s">
        <v>2473</v>
      </c>
      <c r="H500" s="205" t="s">
        <v>2671</v>
      </c>
      <c r="I500" s="204">
        <v>466.6</v>
      </c>
      <c r="J500" s="203">
        <v>2</v>
      </c>
      <c r="K500" s="202"/>
      <c r="L500" s="201">
        <v>0</v>
      </c>
      <c r="M500" s="201">
        <v>3</v>
      </c>
      <c r="N500" s="200"/>
      <c r="O500" s="199" t="str">
        <f t="shared" si="28"/>
        <v/>
      </c>
      <c r="P500" s="199" t="str">
        <f t="shared" si="29"/>
        <v/>
      </c>
      <c r="Q500" s="198" t="s">
        <v>2737</v>
      </c>
      <c r="R500" s="197" t="s">
        <v>20</v>
      </c>
      <c r="S500" s="195" t="s">
        <v>2669</v>
      </c>
      <c r="T500" s="196" t="s">
        <v>2465</v>
      </c>
      <c r="U500" s="195" t="str">
        <f t="shared" si="30"/>
        <v/>
      </c>
      <c r="V500" s="195" t="str">
        <f t="shared" si="31"/>
        <v/>
      </c>
      <c r="W500" s="195" t="s">
        <v>2472</v>
      </c>
      <c r="X500" s="195"/>
      <c r="Y500" s="71"/>
    </row>
    <row r="501" spans="1:25" x14ac:dyDescent="0.25">
      <c r="A501" s="155">
        <v>1982</v>
      </c>
      <c r="B501" s="210">
        <v>2.9</v>
      </c>
      <c r="C501" s="209">
        <v>2500</v>
      </c>
      <c r="D501" s="155" t="s">
        <v>2838</v>
      </c>
      <c r="E501" s="208" t="s">
        <v>114</v>
      </c>
      <c r="F501" s="207" t="s">
        <v>2835</v>
      </c>
      <c r="G501" s="206" t="s">
        <v>2469</v>
      </c>
      <c r="H501" s="205" t="s">
        <v>2671</v>
      </c>
      <c r="I501" s="204">
        <v>558.29999999999995</v>
      </c>
      <c r="J501" s="203">
        <v>2</v>
      </c>
      <c r="K501" s="202"/>
      <c r="L501" s="201">
        <v>0</v>
      </c>
      <c r="M501" s="201">
        <v>8</v>
      </c>
      <c r="N501" s="200"/>
      <c r="O501" s="199" t="str">
        <f t="shared" si="28"/>
        <v/>
      </c>
      <c r="P501" s="199" t="str">
        <f t="shared" si="29"/>
        <v/>
      </c>
      <c r="Q501" s="198" t="s">
        <v>2737</v>
      </c>
      <c r="R501" s="197" t="s">
        <v>20</v>
      </c>
      <c r="S501" s="195" t="s">
        <v>2669</v>
      </c>
      <c r="T501" s="196" t="s">
        <v>2465</v>
      </c>
      <c r="U501" s="195" t="str">
        <f t="shared" si="30"/>
        <v/>
      </c>
      <c r="V501" s="195" t="str">
        <f t="shared" si="31"/>
        <v/>
      </c>
      <c r="W501" s="195" t="s">
        <v>2464</v>
      </c>
      <c r="X501" s="195"/>
      <c r="Y501" s="71"/>
    </row>
    <row r="502" spans="1:25" x14ac:dyDescent="0.25">
      <c r="A502" s="155">
        <v>1983</v>
      </c>
      <c r="B502" s="210">
        <v>3</v>
      </c>
      <c r="C502" s="209">
        <v>2700</v>
      </c>
      <c r="D502" s="155" t="s">
        <v>2837</v>
      </c>
      <c r="E502" s="208" t="s">
        <v>114</v>
      </c>
      <c r="F502" s="207" t="s">
        <v>2835</v>
      </c>
      <c r="G502" s="206" t="s">
        <v>2493</v>
      </c>
      <c r="H502" s="205" t="s">
        <v>2671</v>
      </c>
      <c r="I502" s="204">
        <v>674.65</v>
      </c>
      <c r="J502" s="203">
        <v>2</v>
      </c>
      <c r="K502" s="202"/>
      <c r="L502" s="201">
        <v>0</v>
      </c>
      <c r="M502" s="201">
        <v>8</v>
      </c>
      <c r="N502" s="200"/>
      <c r="O502" s="199" t="str">
        <f t="shared" si="28"/>
        <v/>
      </c>
      <c r="P502" s="199" t="str">
        <f t="shared" si="29"/>
        <v/>
      </c>
      <c r="Q502" s="198" t="s">
        <v>2737</v>
      </c>
      <c r="R502" s="197" t="s">
        <v>20</v>
      </c>
      <c r="S502" s="195" t="s">
        <v>2669</v>
      </c>
      <c r="T502" s="196" t="s">
        <v>2465</v>
      </c>
      <c r="U502" s="195" t="str">
        <f t="shared" si="30"/>
        <v/>
      </c>
      <c r="V502" s="195" t="str">
        <f t="shared" si="31"/>
        <v/>
      </c>
      <c r="W502" s="195" t="s">
        <v>2488</v>
      </c>
      <c r="X502" s="195"/>
      <c r="Y502" s="71"/>
    </row>
    <row r="503" spans="1:25" x14ac:dyDescent="0.25">
      <c r="A503" s="155">
        <v>1984</v>
      </c>
      <c r="B503" s="210">
        <v>3.5</v>
      </c>
      <c r="C503" s="209">
        <v>3000</v>
      </c>
      <c r="D503" s="155" t="s">
        <v>2836</v>
      </c>
      <c r="E503" s="208" t="s">
        <v>114</v>
      </c>
      <c r="F503" s="207" t="s">
        <v>2835</v>
      </c>
      <c r="G503" s="206" t="s">
        <v>2490</v>
      </c>
      <c r="H503" s="205" t="s">
        <v>2671</v>
      </c>
      <c r="I503" s="204">
        <v>811.25</v>
      </c>
      <c r="J503" s="203">
        <v>2</v>
      </c>
      <c r="K503" s="202"/>
      <c r="L503" s="201">
        <v>0</v>
      </c>
      <c r="M503" s="201">
        <v>1</v>
      </c>
      <c r="N503" s="200"/>
      <c r="O503" s="199" t="str">
        <f t="shared" si="28"/>
        <v/>
      </c>
      <c r="P503" s="199" t="str">
        <f t="shared" si="29"/>
        <v/>
      </c>
      <c r="Q503" s="198" t="s">
        <v>2737</v>
      </c>
      <c r="R503" s="197" t="s">
        <v>20</v>
      </c>
      <c r="S503" s="195" t="s">
        <v>2669</v>
      </c>
      <c r="T503" s="196" t="s">
        <v>2465</v>
      </c>
      <c r="U503" s="195" t="str">
        <f t="shared" si="30"/>
        <v/>
      </c>
      <c r="V503" s="195" t="str">
        <f t="shared" si="31"/>
        <v/>
      </c>
      <c r="W503" s="195" t="s">
        <v>2488</v>
      </c>
      <c r="X503" s="195"/>
      <c r="Y503" s="71"/>
    </row>
    <row r="504" spans="1:25" x14ac:dyDescent="0.25">
      <c r="A504" s="155">
        <v>1987</v>
      </c>
      <c r="B504" s="210">
        <v>0.53</v>
      </c>
      <c r="C504" s="209">
        <v>405</v>
      </c>
      <c r="D504" s="155" t="s">
        <v>2834</v>
      </c>
      <c r="E504" s="208" t="s">
        <v>169</v>
      </c>
      <c r="F504" s="207" t="s">
        <v>2827</v>
      </c>
      <c r="G504" s="206" t="s">
        <v>2506</v>
      </c>
      <c r="H504" s="205"/>
      <c r="I504" s="204">
        <v>220.95</v>
      </c>
      <c r="J504" s="203">
        <v>2</v>
      </c>
      <c r="K504" s="202"/>
      <c r="L504" s="201">
        <v>0</v>
      </c>
      <c r="M504" s="201">
        <v>35</v>
      </c>
      <c r="N504" s="200"/>
      <c r="O504" s="199" t="str">
        <f t="shared" si="28"/>
        <v/>
      </c>
      <c r="P504" s="199" t="str">
        <f t="shared" si="29"/>
        <v/>
      </c>
      <c r="Q504" s="198" t="s">
        <v>2508</v>
      </c>
      <c r="R504" s="197" t="s">
        <v>20</v>
      </c>
      <c r="S504" s="195" t="s">
        <v>2617</v>
      </c>
      <c r="T504" s="196" t="s">
        <v>2465</v>
      </c>
      <c r="U504" s="195" t="str">
        <f t="shared" si="30"/>
        <v/>
      </c>
      <c r="V504" s="195" t="str">
        <f t="shared" si="31"/>
        <v/>
      </c>
      <c r="W504" s="195" t="s">
        <v>2505</v>
      </c>
      <c r="X504" s="195"/>
      <c r="Y504" s="71"/>
    </row>
    <row r="505" spans="1:25" x14ac:dyDescent="0.25">
      <c r="A505" s="155">
        <v>1988</v>
      </c>
      <c r="B505" s="210">
        <v>0.6</v>
      </c>
      <c r="C505" s="209">
        <v>515</v>
      </c>
      <c r="D505" s="155" t="s">
        <v>2833</v>
      </c>
      <c r="E505" s="208" t="s">
        <v>169</v>
      </c>
      <c r="F505" s="207" t="s">
        <v>2827</v>
      </c>
      <c r="G505" s="206" t="s">
        <v>2486</v>
      </c>
      <c r="H505" s="205"/>
      <c r="I505" s="204">
        <v>273.2</v>
      </c>
      <c r="J505" s="203">
        <v>2</v>
      </c>
      <c r="K505" s="202"/>
      <c r="L505" s="201">
        <v>0</v>
      </c>
      <c r="M505" s="201">
        <v>20</v>
      </c>
      <c r="N505" s="200"/>
      <c r="O505" s="199" t="str">
        <f t="shared" si="28"/>
        <v/>
      </c>
      <c r="P505" s="199" t="str">
        <f t="shared" si="29"/>
        <v/>
      </c>
      <c r="Q505" s="198" t="s">
        <v>2508</v>
      </c>
      <c r="R505" s="197" t="s">
        <v>20</v>
      </c>
      <c r="S505" s="195" t="s">
        <v>2617</v>
      </c>
      <c r="T505" s="196" t="s">
        <v>2465</v>
      </c>
      <c r="U505" s="195" t="str">
        <f t="shared" si="30"/>
        <v/>
      </c>
      <c r="V505" s="195" t="str">
        <f t="shared" si="31"/>
        <v/>
      </c>
      <c r="W505" s="195" t="s">
        <v>2485</v>
      </c>
      <c r="X505" s="195"/>
      <c r="Y505" s="71"/>
    </row>
    <row r="506" spans="1:25" x14ac:dyDescent="0.25">
      <c r="A506" s="155">
        <v>1989</v>
      </c>
      <c r="B506" s="210">
        <v>0.9</v>
      </c>
      <c r="C506" s="209">
        <v>715</v>
      </c>
      <c r="D506" s="155" t="s">
        <v>2832</v>
      </c>
      <c r="E506" s="208" t="s">
        <v>169</v>
      </c>
      <c r="F506" s="207" t="s">
        <v>2827</v>
      </c>
      <c r="G506" s="206" t="s">
        <v>2483</v>
      </c>
      <c r="H506" s="205"/>
      <c r="I506" s="204">
        <v>329.8</v>
      </c>
      <c r="J506" s="203">
        <v>2</v>
      </c>
      <c r="K506" s="202"/>
      <c r="L506" s="201">
        <v>0</v>
      </c>
      <c r="M506" s="201">
        <v>8</v>
      </c>
      <c r="N506" s="200"/>
      <c r="O506" s="199" t="str">
        <f t="shared" si="28"/>
        <v/>
      </c>
      <c r="P506" s="199" t="str">
        <f t="shared" si="29"/>
        <v/>
      </c>
      <c r="Q506" s="198" t="s">
        <v>2508</v>
      </c>
      <c r="R506" s="197" t="s">
        <v>20</v>
      </c>
      <c r="S506" s="195" t="s">
        <v>2617</v>
      </c>
      <c r="T506" s="196" t="s">
        <v>2465</v>
      </c>
      <c r="U506" s="195" t="str">
        <f t="shared" si="30"/>
        <v/>
      </c>
      <c r="V506" s="195" t="str">
        <f t="shared" si="31"/>
        <v/>
      </c>
      <c r="W506" s="195" t="s">
        <v>2482</v>
      </c>
      <c r="X506" s="195"/>
      <c r="Y506" s="71"/>
    </row>
    <row r="507" spans="1:25" x14ac:dyDescent="0.25">
      <c r="A507" s="155">
        <v>1990</v>
      </c>
      <c r="B507" s="210">
        <v>1.25</v>
      </c>
      <c r="C507" s="209">
        <v>1050</v>
      </c>
      <c r="D507" s="155" t="s">
        <v>2831</v>
      </c>
      <c r="E507" s="208" t="s">
        <v>169</v>
      </c>
      <c r="F507" s="207" t="s">
        <v>2827</v>
      </c>
      <c r="G507" s="206" t="s">
        <v>2480</v>
      </c>
      <c r="H507" s="205"/>
      <c r="I507" s="204">
        <v>392.1</v>
      </c>
      <c r="J507" s="203">
        <v>2</v>
      </c>
      <c r="K507" s="202"/>
      <c r="L507" s="201">
        <v>0</v>
      </c>
      <c r="M507" s="201">
        <v>2</v>
      </c>
      <c r="N507" s="200"/>
      <c r="O507" s="199" t="str">
        <f t="shared" si="28"/>
        <v/>
      </c>
      <c r="P507" s="199" t="str">
        <f t="shared" si="29"/>
        <v/>
      </c>
      <c r="Q507" s="198" t="s">
        <v>2508</v>
      </c>
      <c r="R507" s="197" t="s">
        <v>20</v>
      </c>
      <c r="S507" s="195" t="s">
        <v>2617</v>
      </c>
      <c r="T507" s="196" t="s">
        <v>2465</v>
      </c>
      <c r="U507" s="195" t="str">
        <f t="shared" si="30"/>
        <v/>
      </c>
      <c r="V507" s="195" t="str">
        <f t="shared" si="31"/>
        <v/>
      </c>
      <c r="W507" s="195" t="s">
        <v>2479</v>
      </c>
      <c r="X507" s="195"/>
      <c r="Y507" s="71"/>
    </row>
    <row r="508" spans="1:25" x14ac:dyDescent="0.25">
      <c r="A508" s="155">
        <v>1991</v>
      </c>
      <c r="B508" s="210">
        <v>2.5</v>
      </c>
      <c r="C508" s="209">
        <v>1550</v>
      </c>
      <c r="D508" s="155" t="s">
        <v>2830</v>
      </c>
      <c r="E508" s="208" t="s">
        <v>169</v>
      </c>
      <c r="F508" s="207" t="s">
        <v>2827</v>
      </c>
      <c r="G508" s="206" t="s">
        <v>2473</v>
      </c>
      <c r="H508" s="205"/>
      <c r="I508" s="204">
        <v>476.35</v>
      </c>
      <c r="J508" s="203">
        <v>2</v>
      </c>
      <c r="K508" s="202"/>
      <c r="L508" s="201">
        <v>1</v>
      </c>
      <c r="M508" s="201">
        <v>3</v>
      </c>
      <c r="N508" s="200"/>
      <c r="O508" s="199" t="str">
        <f t="shared" si="28"/>
        <v/>
      </c>
      <c r="P508" s="199" t="str">
        <f t="shared" si="29"/>
        <v/>
      </c>
      <c r="Q508" s="198" t="s">
        <v>2508</v>
      </c>
      <c r="R508" s="197" t="s">
        <v>20</v>
      </c>
      <c r="S508" s="195" t="s">
        <v>2617</v>
      </c>
      <c r="T508" s="196" t="s">
        <v>2465</v>
      </c>
      <c r="U508" s="195" t="str">
        <f t="shared" si="30"/>
        <v/>
      </c>
      <c r="V508" s="195" t="str">
        <f t="shared" si="31"/>
        <v/>
      </c>
      <c r="W508" s="195" t="s">
        <v>2472</v>
      </c>
      <c r="X508" s="195"/>
      <c r="Y508" s="71"/>
    </row>
    <row r="509" spans="1:25" x14ac:dyDescent="0.25">
      <c r="A509" s="155">
        <v>1992</v>
      </c>
      <c r="B509" s="210">
        <v>2.9</v>
      </c>
      <c r="C509" s="209">
        <v>2500</v>
      </c>
      <c r="D509" s="155" t="s">
        <v>2829</v>
      </c>
      <c r="E509" s="208" t="s">
        <v>169</v>
      </c>
      <c r="F509" s="207" t="s">
        <v>2827</v>
      </c>
      <c r="G509" s="206" t="s">
        <v>2469</v>
      </c>
      <c r="H509" s="205"/>
      <c r="I509" s="204">
        <v>574.1</v>
      </c>
      <c r="J509" s="203">
        <v>2</v>
      </c>
      <c r="K509" s="202"/>
      <c r="L509" s="201">
        <v>0</v>
      </c>
      <c r="M509" s="201">
        <v>2</v>
      </c>
      <c r="N509" s="200"/>
      <c r="O509" s="199" t="str">
        <f t="shared" si="28"/>
        <v/>
      </c>
      <c r="P509" s="199" t="str">
        <f t="shared" si="29"/>
        <v/>
      </c>
      <c r="Q509" s="198" t="s">
        <v>2508</v>
      </c>
      <c r="R509" s="197" t="s">
        <v>20</v>
      </c>
      <c r="S509" s="195" t="s">
        <v>2617</v>
      </c>
      <c r="T509" s="196" t="s">
        <v>2465</v>
      </c>
      <c r="U509" s="195" t="str">
        <f t="shared" si="30"/>
        <v/>
      </c>
      <c r="V509" s="195" t="str">
        <f t="shared" si="31"/>
        <v/>
      </c>
      <c r="W509" s="195" t="s">
        <v>2464</v>
      </c>
      <c r="X509" s="195"/>
      <c r="Y509" s="71"/>
    </row>
    <row r="510" spans="1:25" x14ac:dyDescent="0.25">
      <c r="A510" s="155">
        <v>1993</v>
      </c>
      <c r="B510" s="210">
        <v>3</v>
      </c>
      <c r="C510" s="209">
        <v>2700</v>
      </c>
      <c r="D510" s="155" t="s">
        <v>2828</v>
      </c>
      <c r="E510" s="208" t="s">
        <v>169</v>
      </c>
      <c r="F510" s="207" t="s">
        <v>2827</v>
      </c>
      <c r="G510" s="206" t="s">
        <v>2493</v>
      </c>
      <c r="H510" s="205"/>
      <c r="I510" s="204">
        <v>696.8</v>
      </c>
      <c r="J510" s="203">
        <v>2</v>
      </c>
      <c r="K510" s="202"/>
      <c r="L510" s="201">
        <v>0</v>
      </c>
      <c r="M510" s="201">
        <v>1</v>
      </c>
      <c r="N510" s="200"/>
      <c r="O510" s="199" t="str">
        <f t="shared" si="28"/>
        <v/>
      </c>
      <c r="P510" s="199" t="str">
        <f t="shared" si="29"/>
        <v/>
      </c>
      <c r="Q510" s="198" t="s">
        <v>2508</v>
      </c>
      <c r="R510" s="197" t="s">
        <v>20</v>
      </c>
      <c r="S510" s="195" t="s">
        <v>2617</v>
      </c>
      <c r="T510" s="196" t="s">
        <v>2465</v>
      </c>
      <c r="U510" s="195" t="str">
        <f t="shared" si="30"/>
        <v/>
      </c>
      <c r="V510" s="195" t="str">
        <f t="shared" si="31"/>
        <v/>
      </c>
      <c r="W510" s="195" t="s">
        <v>2488</v>
      </c>
      <c r="X510" s="195"/>
      <c r="Y510" s="71"/>
    </row>
    <row r="511" spans="1:25" x14ac:dyDescent="0.25">
      <c r="A511" s="155">
        <v>1998</v>
      </c>
      <c r="B511" s="210">
        <v>0.9</v>
      </c>
      <c r="C511" s="209">
        <v>715</v>
      </c>
      <c r="D511" s="155" t="s">
        <v>2826</v>
      </c>
      <c r="E511" s="208" t="s">
        <v>2825</v>
      </c>
      <c r="F511" s="207" t="s">
        <v>2824</v>
      </c>
      <c r="G511" s="206" t="s">
        <v>2483</v>
      </c>
      <c r="H511" s="205"/>
      <c r="I511" s="204">
        <v>314.10000000000002</v>
      </c>
      <c r="J511" s="211">
        <v>0</v>
      </c>
      <c r="K511" s="202"/>
      <c r="L511" s="201">
        <v>0</v>
      </c>
      <c r="M511" s="201">
        <v>4</v>
      </c>
      <c r="N511" s="200"/>
      <c r="O511" s="199" t="str">
        <f t="shared" si="28"/>
        <v/>
      </c>
      <c r="P511" s="199" t="str">
        <f t="shared" si="29"/>
        <v/>
      </c>
      <c r="Q511" s="198" t="s">
        <v>2508</v>
      </c>
      <c r="R511" s="197" t="s">
        <v>17</v>
      </c>
      <c r="S511" s="195" t="s">
        <v>2572</v>
      </c>
      <c r="T511" s="196" t="s">
        <v>2465</v>
      </c>
      <c r="U511" s="195" t="str">
        <f t="shared" si="30"/>
        <v/>
      </c>
      <c r="V511" s="195" t="str">
        <f t="shared" si="31"/>
        <v/>
      </c>
      <c r="W511" s="195" t="s">
        <v>2482</v>
      </c>
      <c r="X511" s="195"/>
      <c r="Y511" s="71"/>
    </row>
    <row r="512" spans="1:25" x14ac:dyDescent="0.25">
      <c r="A512" s="155">
        <v>2008</v>
      </c>
      <c r="B512" s="210">
        <v>0.9</v>
      </c>
      <c r="C512" s="209">
        <v>715</v>
      </c>
      <c r="D512" s="155" t="s">
        <v>2823</v>
      </c>
      <c r="E512" s="208" t="s">
        <v>110</v>
      </c>
      <c r="F512" s="207" t="s">
        <v>2820</v>
      </c>
      <c r="G512" s="206" t="s">
        <v>2483</v>
      </c>
      <c r="H512" s="205"/>
      <c r="I512" s="204">
        <v>321.64999999999998</v>
      </c>
      <c r="J512" s="211">
        <v>0</v>
      </c>
      <c r="K512" s="202"/>
      <c r="L512" s="201">
        <v>0</v>
      </c>
      <c r="M512" s="201">
        <v>10</v>
      </c>
      <c r="N512" s="200"/>
      <c r="O512" s="199" t="str">
        <f t="shared" si="28"/>
        <v/>
      </c>
      <c r="P512" s="199" t="str">
        <f t="shared" si="29"/>
        <v/>
      </c>
      <c r="Q512" s="198" t="s">
        <v>2508</v>
      </c>
      <c r="R512" s="197" t="s">
        <v>20</v>
      </c>
      <c r="S512" s="195" t="s">
        <v>2497</v>
      </c>
      <c r="T512" s="196" t="s">
        <v>2465</v>
      </c>
      <c r="U512" s="195" t="str">
        <f t="shared" si="30"/>
        <v/>
      </c>
      <c r="V512" s="195" t="str">
        <f t="shared" si="31"/>
        <v/>
      </c>
      <c r="W512" s="195" t="s">
        <v>2482</v>
      </c>
      <c r="X512" s="195"/>
      <c r="Y512" s="71"/>
    </row>
    <row r="513" spans="1:25" x14ac:dyDescent="0.25">
      <c r="A513" s="155">
        <v>2009</v>
      </c>
      <c r="B513" s="210">
        <v>1.25</v>
      </c>
      <c r="C513" s="209">
        <v>1050</v>
      </c>
      <c r="D513" s="155" t="s">
        <v>2822</v>
      </c>
      <c r="E513" s="208" t="s">
        <v>110</v>
      </c>
      <c r="F513" s="207" t="s">
        <v>2820</v>
      </c>
      <c r="G513" s="206" t="s">
        <v>2480</v>
      </c>
      <c r="H513" s="205"/>
      <c r="I513" s="204">
        <v>380.1</v>
      </c>
      <c r="J513" s="211">
        <v>0</v>
      </c>
      <c r="K513" s="202"/>
      <c r="L513" s="201">
        <v>0</v>
      </c>
      <c r="M513" s="201">
        <v>7</v>
      </c>
      <c r="N513" s="200"/>
      <c r="O513" s="199" t="str">
        <f t="shared" si="28"/>
        <v/>
      </c>
      <c r="P513" s="199" t="str">
        <f t="shared" si="29"/>
        <v/>
      </c>
      <c r="Q513" s="198" t="s">
        <v>2508</v>
      </c>
      <c r="R513" s="197" t="s">
        <v>20</v>
      </c>
      <c r="S513" s="195" t="s">
        <v>2497</v>
      </c>
      <c r="T513" s="196" t="s">
        <v>2465</v>
      </c>
      <c r="U513" s="195" t="str">
        <f t="shared" si="30"/>
        <v/>
      </c>
      <c r="V513" s="195" t="str">
        <f t="shared" si="31"/>
        <v/>
      </c>
      <c r="W513" s="195" t="s">
        <v>2479</v>
      </c>
      <c r="X513" s="195"/>
      <c r="Y513" s="71"/>
    </row>
    <row r="514" spans="1:25" x14ac:dyDescent="0.25">
      <c r="A514" s="155">
        <v>2012</v>
      </c>
      <c r="B514" s="210">
        <v>3</v>
      </c>
      <c r="C514" s="209">
        <v>2700</v>
      </c>
      <c r="D514" s="155" t="s">
        <v>2821</v>
      </c>
      <c r="E514" s="208" t="s">
        <v>110</v>
      </c>
      <c r="F514" s="207" t="s">
        <v>2820</v>
      </c>
      <c r="G514" s="206" t="s">
        <v>2493</v>
      </c>
      <c r="H514" s="205"/>
      <c r="I514" s="204">
        <v>674.65</v>
      </c>
      <c r="J514" s="211">
        <v>0</v>
      </c>
      <c r="K514" s="202"/>
      <c r="L514" s="201">
        <v>0</v>
      </c>
      <c r="M514" s="201">
        <v>1</v>
      </c>
      <c r="N514" s="200"/>
      <c r="O514" s="199" t="str">
        <f t="shared" si="28"/>
        <v/>
      </c>
      <c r="P514" s="199" t="str">
        <f t="shared" si="29"/>
        <v/>
      </c>
      <c r="Q514" s="198" t="s">
        <v>2508</v>
      </c>
      <c r="R514" s="197" t="s">
        <v>20</v>
      </c>
      <c r="S514" s="195" t="s">
        <v>2497</v>
      </c>
      <c r="T514" s="196" t="s">
        <v>2465</v>
      </c>
      <c r="U514" s="195" t="str">
        <f t="shared" si="30"/>
        <v/>
      </c>
      <c r="V514" s="195" t="str">
        <f t="shared" si="31"/>
        <v/>
      </c>
      <c r="W514" s="195" t="s">
        <v>2488</v>
      </c>
      <c r="X514" s="195"/>
      <c r="Y514" s="71"/>
    </row>
    <row r="515" spans="1:25" x14ac:dyDescent="0.25">
      <c r="A515" s="155">
        <v>2020</v>
      </c>
      <c r="B515" s="210">
        <v>0.5</v>
      </c>
      <c r="C515" s="209">
        <v>310</v>
      </c>
      <c r="D515" s="155" t="s">
        <v>2819</v>
      </c>
      <c r="E515" s="208" t="s">
        <v>709</v>
      </c>
      <c r="F515" s="207" t="s">
        <v>2818</v>
      </c>
      <c r="G515" s="206" t="s">
        <v>2508</v>
      </c>
      <c r="H515" s="205" t="s">
        <v>2690</v>
      </c>
      <c r="I515" s="204">
        <v>158.9</v>
      </c>
      <c r="J515" s="211">
        <v>0</v>
      </c>
      <c r="K515" s="202"/>
      <c r="L515" s="201">
        <v>0</v>
      </c>
      <c r="M515" s="201">
        <v>1</v>
      </c>
      <c r="N515" s="200"/>
      <c r="O515" s="199" t="str">
        <f t="shared" si="28"/>
        <v/>
      </c>
      <c r="P515" s="199" t="str">
        <f t="shared" si="29"/>
        <v/>
      </c>
      <c r="Q515" s="198"/>
      <c r="R515" s="197" t="s">
        <v>16</v>
      </c>
      <c r="S515" s="195" t="s">
        <v>2572</v>
      </c>
      <c r="T515" s="196" t="s">
        <v>2465</v>
      </c>
      <c r="U515" s="195" t="str">
        <f t="shared" si="30"/>
        <v/>
      </c>
      <c r="V515" s="195" t="str">
        <f t="shared" si="31"/>
        <v/>
      </c>
      <c r="W515" s="195" t="s">
        <v>2817</v>
      </c>
      <c r="X515" s="195"/>
      <c r="Y515" s="71"/>
    </row>
    <row r="516" spans="1:25" x14ac:dyDescent="0.25">
      <c r="A516" s="155">
        <v>2030</v>
      </c>
      <c r="B516" s="210">
        <v>0.6</v>
      </c>
      <c r="C516" s="209">
        <v>515</v>
      </c>
      <c r="D516" s="155" t="s">
        <v>2816</v>
      </c>
      <c r="E516" s="208" t="s">
        <v>2813</v>
      </c>
      <c r="F516" s="207" t="s">
        <v>2812</v>
      </c>
      <c r="G516" s="206" t="s">
        <v>2486</v>
      </c>
      <c r="H516" s="205"/>
      <c r="I516" s="204">
        <v>327.85</v>
      </c>
      <c r="J516" s="211">
        <v>0</v>
      </c>
      <c r="K516" s="202"/>
      <c r="L516" s="201">
        <v>0</v>
      </c>
      <c r="M516" s="201">
        <v>6</v>
      </c>
      <c r="N516" s="200"/>
      <c r="O516" s="199" t="str">
        <f t="shared" si="28"/>
        <v/>
      </c>
      <c r="P516" s="199" t="str">
        <f t="shared" si="29"/>
        <v/>
      </c>
      <c r="Q516" s="198" t="s">
        <v>2777</v>
      </c>
      <c r="R516" s="197" t="s">
        <v>17</v>
      </c>
      <c r="S516" s="195" t="s">
        <v>2572</v>
      </c>
      <c r="T516" s="196" t="s">
        <v>2465</v>
      </c>
      <c r="U516" s="195" t="str">
        <f t="shared" si="30"/>
        <v/>
      </c>
      <c r="V516" s="195" t="str">
        <f t="shared" si="31"/>
        <v/>
      </c>
      <c r="W516" s="195" t="s">
        <v>2485</v>
      </c>
      <c r="X516" s="195"/>
      <c r="Y516" s="71"/>
    </row>
    <row r="517" spans="1:25" x14ac:dyDescent="0.25">
      <c r="A517" s="155">
        <v>2031</v>
      </c>
      <c r="B517" s="210">
        <v>0.9</v>
      </c>
      <c r="C517" s="209">
        <v>715</v>
      </c>
      <c r="D517" s="155" t="s">
        <v>2815</v>
      </c>
      <c r="E517" s="208" t="s">
        <v>2813</v>
      </c>
      <c r="F517" s="207" t="s">
        <v>2812</v>
      </c>
      <c r="G517" s="206" t="s">
        <v>2483</v>
      </c>
      <c r="H517" s="205"/>
      <c r="I517" s="204">
        <v>414.35</v>
      </c>
      <c r="J517" s="211">
        <v>0</v>
      </c>
      <c r="K517" s="202"/>
      <c r="L517" s="201">
        <v>0</v>
      </c>
      <c r="M517" s="201">
        <v>2</v>
      </c>
      <c r="N517" s="200"/>
      <c r="O517" s="199" t="str">
        <f t="shared" si="28"/>
        <v/>
      </c>
      <c r="P517" s="199" t="str">
        <f t="shared" si="29"/>
        <v/>
      </c>
      <c r="Q517" s="198" t="s">
        <v>2777</v>
      </c>
      <c r="R517" s="197" t="s">
        <v>17</v>
      </c>
      <c r="S517" s="195" t="s">
        <v>2572</v>
      </c>
      <c r="T517" s="196" t="s">
        <v>2465</v>
      </c>
      <c r="U517" s="195" t="str">
        <f t="shared" si="30"/>
        <v/>
      </c>
      <c r="V517" s="195" t="str">
        <f t="shared" si="31"/>
        <v/>
      </c>
      <c r="W517" s="195" t="s">
        <v>2482</v>
      </c>
      <c r="X517" s="195"/>
      <c r="Y517" s="71"/>
    </row>
    <row r="518" spans="1:25" x14ac:dyDescent="0.25">
      <c r="A518" s="155">
        <v>2032</v>
      </c>
      <c r="B518" s="210">
        <v>1.25</v>
      </c>
      <c r="C518" s="209">
        <v>1050</v>
      </c>
      <c r="D518" s="155" t="s">
        <v>2814</v>
      </c>
      <c r="E518" s="208" t="s">
        <v>2813</v>
      </c>
      <c r="F518" s="207" t="s">
        <v>2812</v>
      </c>
      <c r="G518" s="206" t="s">
        <v>2480</v>
      </c>
      <c r="H518" s="205"/>
      <c r="I518" s="204">
        <v>495.9</v>
      </c>
      <c r="J518" s="211">
        <v>0</v>
      </c>
      <c r="K518" s="202"/>
      <c r="L518" s="201">
        <v>0</v>
      </c>
      <c r="M518" s="201">
        <v>2</v>
      </c>
      <c r="N518" s="200"/>
      <c r="O518" s="199" t="str">
        <f t="shared" si="28"/>
        <v/>
      </c>
      <c r="P518" s="199" t="str">
        <f t="shared" si="29"/>
        <v/>
      </c>
      <c r="Q518" s="198" t="s">
        <v>2777</v>
      </c>
      <c r="R518" s="197" t="s">
        <v>17</v>
      </c>
      <c r="S518" s="195" t="s">
        <v>2572</v>
      </c>
      <c r="T518" s="196" t="s">
        <v>2465</v>
      </c>
      <c r="U518" s="195" t="str">
        <f t="shared" si="30"/>
        <v/>
      </c>
      <c r="V518" s="195" t="str">
        <f t="shared" si="31"/>
        <v/>
      </c>
      <c r="W518" s="195" t="s">
        <v>2479</v>
      </c>
      <c r="X518" s="195"/>
      <c r="Y518" s="71"/>
    </row>
    <row r="519" spans="1:25" x14ac:dyDescent="0.25">
      <c r="A519" s="155">
        <v>2041</v>
      </c>
      <c r="B519" s="210">
        <v>2.5</v>
      </c>
      <c r="C519" s="209">
        <v>1550</v>
      </c>
      <c r="D519" s="155" t="s">
        <v>2811</v>
      </c>
      <c r="E519" s="208" t="s">
        <v>2803</v>
      </c>
      <c r="F519" s="207" t="s">
        <v>2802</v>
      </c>
      <c r="G519" s="206" t="s">
        <v>2473</v>
      </c>
      <c r="H519" s="205"/>
      <c r="I519" s="204">
        <v>453.65</v>
      </c>
      <c r="J519" s="211">
        <v>0</v>
      </c>
      <c r="K519" s="202"/>
      <c r="L519" s="201">
        <v>0</v>
      </c>
      <c r="M519" s="201">
        <v>1</v>
      </c>
      <c r="N519" s="200"/>
      <c r="O519" s="199" t="str">
        <f t="shared" si="28"/>
        <v/>
      </c>
      <c r="P519" s="199" t="str">
        <f t="shared" si="29"/>
        <v/>
      </c>
      <c r="Q519" s="198" t="s">
        <v>2508</v>
      </c>
      <c r="R519" s="197" t="s">
        <v>16</v>
      </c>
      <c r="S519" s="195" t="s">
        <v>2497</v>
      </c>
      <c r="T519" s="196" t="s">
        <v>2465</v>
      </c>
      <c r="U519" s="195" t="str">
        <f t="shared" si="30"/>
        <v/>
      </c>
      <c r="V519" s="195" t="str">
        <f t="shared" si="31"/>
        <v/>
      </c>
      <c r="W519" s="195" t="s">
        <v>2472</v>
      </c>
      <c r="X519" s="195"/>
      <c r="Y519" s="71"/>
    </row>
    <row r="520" spans="1:25" x14ac:dyDescent="0.25">
      <c r="A520" s="155">
        <v>2042</v>
      </c>
      <c r="B520" s="210">
        <v>2.9</v>
      </c>
      <c r="C520" s="209">
        <v>2500</v>
      </c>
      <c r="D520" s="155" t="s">
        <v>2810</v>
      </c>
      <c r="E520" s="208" t="s">
        <v>2803</v>
      </c>
      <c r="F520" s="207" t="s">
        <v>2802</v>
      </c>
      <c r="G520" s="206" t="s">
        <v>2469</v>
      </c>
      <c r="H520" s="205"/>
      <c r="I520" s="204">
        <v>535.85</v>
      </c>
      <c r="J520" s="211">
        <v>0</v>
      </c>
      <c r="K520" s="202"/>
      <c r="L520" s="201">
        <v>0</v>
      </c>
      <c r="M520" s="201">
        <v>3</v>
      </c>
      <c r="N520" s="200"/>
      <c r="O520" s="199" t="str">
        <f t="shared" si="28"/>
        <v/>
      </c>
      <c r="P520" s="199" t="str">
        <f t="shared" si="29"/>
        <v/>
      </c>
      <c r="Q520" s="198" t="s">
        <v>2508</v>
      </c>
      <c r="R520" s="197" t="s">
        <v>16</v>
      </c>
      <c r="S520" s="195" t="s">
        <v>2497</v>
      </c>
      <c r="T520" s="196" t="s">
        <v>2465</v>
      </c>
      <c r="U520" s="195" t="str">
        <f t="shared" si="30"/>
        <v/>
      </c>
      <c r="V520" s="195" t="str">
        <f t="shared" si="31"/>
        <v/>
      </c>
      <c r="W520" s="195" t="s">
        <v>2464</v>
      </c>
      <c r="X520" s="195"/>
      <c r="Y520" s="71"/>
    </row>
    <row r="521" spans="1:25" x14ac:dyDescent="0.25">
      <c r="A521" s="155">
        <v>2043</v>
      </c>
      <c r="B521" s="210">
        <v>3</v>
      </c>
      <c r="C521" s="209">
        <v>2700</v>
      </c>
      <c r="D521" s="155" t="s">
        <v>2809</v>
      </c>
      <c r="E521" s="208" t="s">
        <v>2803</v>
      </c>
      <c r="F521" s="207" t="s">
        <v>2802</v>
      </c>
      <c r="G521" s="206" t="s">
        <v>2493</v>
      </c>
      <c r="H521" s="205"/>
      <c r="I521" s="204">
        <v>665.9</v>
      </c>
      <c r="J521" s="211">
        <v>0</v>
      </c>
      <c r="K521" s="202"/>
      <c r="L521" s="201">
        <v>0</v>
      </c>
      <c r="M521" s="201">
        <v>2</v>
      </c>
      <c r="N521" s="200"/>
      <c r="O521" s="199" t="str">
        <f t="shared" si="28"/>
        <v/>
      </c>
      <c r="P521" s="199" t="str">
        <f t="shared" si="29"/>
        <v/>
      </c>
      <c r="Q521" s="198" t="s">
        <v>2508</v>
      </c>
      <c r="R521" s="197" t="s">
        <v>16</v>
      </c>
      <c r="S521" s="195" t="s">
        <v>2497</v>
      </c>
      <c r="T521" s="196" t="s">
        <v>2465</v>
      </c>
      <c r="U521" s="195" t="str">
        <f t="shared" si="30"/>
        <v/>
      </c>
      <c r="V521" s="195" t="str">
        <f t="shared" si="31"/>
        <v/>
      </c>
      <c r="W521" s="195" t="s">
        <v>2488</v>
      </c>
      <c r="X521" s="195"/>
      <c r="Y521" s="71"/>
    </row>
    <row r="522" spans="1:25" x14ac:dyDescent="0.25">
      <c r="A522" s="155">
        <v>2044</v>
      </c>
      <c r="B522" s="210">
        <v>3.5</v>
      </c>
      <c r="C522" s="209">
        <v>3000</v>
      </c>
      <c r="D522" s="155" t="s">
        <v>2808</v>
      </c>
      <c r="E522" s="208" t="s">
        <v>2803</v>
      </c>
      <c r="F522" s="207" t="s">
        <v>2802</v>
      </c>
      <c r="G522" s="206" t="s">
        <v>2490</v>
      </c>
      <c r="H522" s="205"/>
      <c r="I522" s="204">
        <v>801.15</v>
      </c>
      <c r="J522" s="211">
        <v>0</v>
      </c>
      <c r="K522" s="202"/>
      <c r="L522" s="201">
        <v>0</v>
      </c>
      <c r="M522" s="201">
        <v>4</v>
      </c>
      <c r="N522" s="200"/>
      <c r="O522" s="199" t="str">
        <f t="shared" si="28"/>
        <v/>
      </c>
      <c r="P522" s="199" t="str">
        <f t="shared" si="29"/>
        <v/>
      </c>
      <c r="Q522" s="198" t="s">
        <v>2508</v>
      </c>
      <c r="R522" s="197" t="s">
        <v>16</v>
      </c>
      <c r="S522" s="195" t="s">
        <v>2497</v>
      </c>
      <c r="T522" s="196" t="s">
        <v>2465</v>
      </c>
      <c r="U522" s="195" t="str">
        <f t="shared" si="30"/>
        <v/>
      </c>
      <c r="V522" s="195" t="str">
        <f t="shared" si="31"/>
        <v/>
      </c>
      <c r="W522" s="195" t="s">
        <v>2488</v>
      </c>
      <c r="X522" s="195"/>
      <c r="Y522" s="71"/>
    </row>
    <row r="523" spans="1:25" x14ac:dyDescent="0.25">
      <c r="A523" s="155">
        <v>2045</v>
      </c>
      <c r="B523" s="210">
        <v>5</v>
      </c>
      <c r="C523" s="209">
        <v>3600</v>
      </c>
      <c r="D523" s="155" t="s">
        <v>2807</v>
      </c>
      <c r="E523" s="208" t="s">
        <v>2803</v>
      </c>
      <c r="F523" s="207" t="s">
        <v>2802</v>
      </c>
      <c r="G523" s="206" t="s">
        <v>2806</v>
      </c>
      <c r="H523" s="205"/>
      <c r="I523" s="204">
        <v>1123.6500000000001</v>
      </c>
      <c r="J523" s="211">
        <v>0</v>
      </c>
      <c r="K523" s="202" t="s">
        <v>2800</v>
      </c>
      <c r="L523" s="201">
        <v>0</v>
      </c>
      <c r="M523" s="201">
        <v>1</v>
      </c>
      <c r="N523" s="200"/>
      <c r="O523" s="199" t="str">
        <f t="shared" si="28"/>
        <v/>
      </c>
      <c r="P523" s="199" t="str">
        <f t="shared" si="29"/>
        <v/>
      </c>
      <c r="Q523" s="198" t="s">
        <v>2508</v>
      </c>
      <c r="R523" s="197" t="s">
        <v>16</v>
      </c>
      <c r="S523" s="195" t="s">
        <v>2497</v>
      </c>
      <c r="T523" s="196" t="s">
        <v>2465</v>
      </c>
      <c r="U523" s="195" t="str">
        <f t="shared" si="30"/>
        <v/>
      </c>
      <c r="V523" s="195" t="str">
        <f t="shared" si="31"/>
        <v/>
      </c>
      <c r="W523" s="195" t="s">
        <v>2805</v>
      </c>
      <c r="X523" s="195"/>
      <c r="Y523" s="71"/>
    </row>
    <row r="524" spans="1:25" x14ac:dyDescent="0.25">
      <c r="A524" s="155">
        <v>2046</v>
      </c>
      <c r="B524" s="212">
        <v>12.5</v>
      </c>
      <c r="C524" s="209">
        <v>6800</v>
      </c>
      <c r="D524" s="155" t="s">
        <v>2804</v>
      </c>
      <c r="E524" s="208" t="s">
        <v>2803</v>
      </c>
      <c r="F524" s="207" t="s">
        <v>2802</v>
      </c>
      <c r="G524" s="206" t="s">
        <v>2801</v>
      </c>
      <c r="H524" s="205"/>
      <c r="I524" s="204">
        <v>1314.7</v>
      </c>
      <c r="J524" s="211">
        <v>0</v>
      </c>
      <c r="K524" s="202" t="s">
        <v>2800</v>
      </c>
      <c r="L524" s="201">
        <v>0</v>
      </c>
      <c r="M524" s="201">
        <v>1</v>
      </c>
      <c r="N524" s="200"/>
      <c r="O524" s="199" t="str">
        <f t="shared" ref="O524:O587" si="32">IF(N524="","",I524-($O$10*I524))</f>
        <v/>
      </c>
      <c r="P524" s="199" t="str">
        <f t="shared" ref="P524:P587" si="33">IF(N524&lt;&gt;0,SUM(N524*J524, O524*N524),"")</f>
        <v/>
      </c>
      <c r="Q524" s="198" t="s">
        <v>2508</v>
      </c>
      <c r="R524" s="197" t="s">
        <v>16</v>
      </c>
      <c r="S524" s="195" t="s">
        <v>2497</v>
      </c>
      <c r="T524" s="196" t="s">
        <v>2465</v>
      </c>
      <c r="U524" s="195" t="str">
        <f t="shared" ref="U524:U587" si="34">IF(N524&gt;0,N524*B524,"")</f>
        <v/>
      </c>
      <c r="V524" s="195" t="str">
        <f t="shared" ref="V524:V587" si="35">IF(N524&gt;0,N524*C524,"")</f>
        <v/>
      </c>
      <c r="W524" s="195" t="s">
        <v>2799</v>
      </c>
      <c r="X524" s="195"/>
      <c r="Y524" s="71"/>
    </row>
    <row r="525" spans="1:25" x14ac:dyDescent="0.25">
      <c r="A525" s="155">
        <v>2049</v>
      </c>
      <c r="B525" s="210">
        <v>0.6</v>
      </c>
      <c r="C525" s="209">
        <v>515</v>
      </c>
      <c r="D525" s="155" t="s">
        <v>2798</v>
      </c>
      <c r="E525" s="208" t="s">
        <v>2794</v>
      </c>
      <c r="F525" s="207" t="s">
        <v>2793</v>
      </c>
      <c r="G525" s="206" t="s">
        <v>2486</v>
      </c>
      <c r="H525" s="205"/>
      <c r="I525" s="204">
        <v>270.60000000000002</v>
      </c>
      <c r="J525" s="203">
        <v>2</v>
      </c>
      <c r="K525" s="202"/>
      <c r="L525" s="201">
        <v>0</v>
      </c>
      <c r="M525" s="201">
        <v>29</v>
      </c>
      <c r="N525" s="200"/>
      <c r="O525" s="199" t="str">
        <f t="shared" si="32"/>
        <v/>
      </c>
      <c r="P525" s="199" t="str">
        <f t="shared" si="33"/>
        <v/>
      </c>
      <c r="Q525" s="198" t="s">
        <v>2777</v>
      </c>
      <c r="R525" s="197" t="s">
        <v>19</v>
      </c>
      <c r="S525" s="195" t="s">
        <v>2497</v>
      </c>
      <c r="T525" s="196" t="s">
        <v>2465</v>
      </c>
      <c r="U525" s="195" t="str">
        <f t="shared" si="34"/>
        <v/>
      </c>
      <c r="V525" s="195" t="str">
        <f t="shared" si="35"/>
        <v/>
      </c>
      <c r="W525" s="195" t="s">
        <v>2485</v>
      </c>
      <c r="X525" s="195"/>
      <c r="Y525" s="71"/>
    </row>
    <row r="526" spans="1:25" x14ac:dyDescent="0.25">
      <c r="A526" s="155">
        <v>2050</v>
      </c>
      <c r="B526" s="210">
        <v>0.9</v>
      </c>
      <c r="C526" s="209">
        <v>715</v>
      </c>
      <c r="D526" s="155" t="s">
        <v>2797</v>
      </c>
      <c r="E526" s="208" t="s">
        <v>2794</v>
      </c>
      <c r="F526" s="207" t="s">
        <v>2793</v>
      </c>
      <c r="G526" s="206" t="s">
        <v>2483</v>
      </c>
      <c r="H526" s="205"/>
      <c r="I526" s="204">
        <v>333.15</v>
      </c>
      <c r="J526" s="203">
        <v>2</v>
      </c>
      <c r="K526" s="202"/>
      <c r="L526" s="201">
        <v>0</v>
      </c>
      <c r="M526" s="201">
        <v>5</v>
      </c>
      <c r="N526" s="200"/>
      <c r="O526" s="199" t="str">
        <f t="shared" si="32"/>
        <v/>
      </c>
      <c r="P526" s="199" t="str">
        <f t="shared" si="33"/>
        <v/>
      </c>
      <c r="Q526" s="198" t="s">
        <v>2777</v>
      </c>
      <c r="R526" s="197" t="s">
        <v>19</v>
      </c>
      <c r="S526" s="195" t="s">
        <v>2497</v>
      </c>
      <c r="T526" s="196" t="s">
        <v>2465</v>
      </c>
      <c r="U526" s="195" t="str">
        <f t="shared" si="34"/>
        <v/>
      </c>
      <c r="V526" s="195" t="str">
        <f t="shared" si="35"/>
        <v/>
      </c>
      <c r="W526" s="195" t="s">
        <v>2482</v>
      </c>
      <c r="X526" s="195"/>
      <c r="Y526" s="71"/>
    </row>
    <row r="527" spans="1:25" x14ac:dyDescent="0.25">
      <c r="A527" s="155">
        <v>2051</v>
      </c>
      <c r="B527" s="210">
        <v>1.25</v>
      </c>
      <c r="C527" s="209">
        <v>1050</v>
      </c>
      <c r="D527" s="155" t="s">
        <v>2796</v>
      </c>
      <c r="E527" s="208" t="s">
        <v>2794</v>
      </c>
      <c r="F527" s="207" t="s">
        <v>2793</v>
      </c>
      <c r="G527" s="206" t="s">
        <v>2480</v>
      </c>
      <c r="H527" s="205"/>
      <c r="I527" s="204">
        <v>396.15</v>
      </c>
      <c r="J527" s="203">
        <v>2</v>
      </c>
      <c r="K527" s="202"/>
      <c r="L527" s="201">
        <v>0</v>
      </c>
      <c r="M527" s="201">
        <v>11</v>
      </c>
      <c r="N527" s="200"/>
      <c r="O527" s="199" t="str">
        <f t="shared" si="32"/>
        <v/>
      </c>
      <c r="P527" s="199" t="str">
        <f t="shared" si="33"/>
        <v/>
      </c>
      <c r="Q527" s="198" t="s">
        <v>2777</v>
      </c>
      <c r="R527" s="197" t="s">
        <v>19</v>
      </c>
      <c r="S527" s="195" t="s">
        <v>2497</v>
      </c>
      <c r="T527" s="196" t="s">
        <v>2465</v>
      </c>
      <c r="U527" s="195" t="str">
        <f t="shared" si="34"/>
        <v/>
      </c>
      <c r="V527" s="195" t="str">
        <f t="shared" si="35"/>
        <v/>
      </c>
      <c r="W527" s="195" t="s">
        <v>2479</v>
      </c>
      <c r="X527" s="195"/>
      <c r="Y527" s="71"/>
    </row>
    <row r="528" spans="1:25" x14ac:dyDescent="0.25">
      <c r="A528" s="155">
        <v>2052</v>
      </c>
      <c r="B528" s="210">
        <v>2.5</v>
      </c>
      <c r="C528" s="209">
        <v>1550</v>
      </c>
      <c r="D528" s="155" t="s">
        <v>2795</v>
      </c>
      <c r="E528" s="208" t="s">
        <v>2794</v>
      </c>
      <c r="F528" s="207" t="s">
        <v>2793</v>
      </c>
      <c r="G528" s="206" t="s">
        <v>2473</v>
      </c>
      <c r="H528" s="205"/>
      <c r="I528" s="204">
        <v>481.2</v>
      </c>
      <c r="J528" s="203">
        <v>2</v>
      </c>
      <c r="K528" s="202"/>
      <c r="L528" s="201">
        <v>0</v>
      </c>
      <c r="M528" s="201">
        <v>4</v>
      </c>
      <c r="N528" s="200"/>
      <c r="O528" s="199" t="str">
        <f t="shared" si="32"/>
        <v/>
      </c>
      <c r="P528" s="199" t="str">
        <f t="shared" si="33"/>
        <v/>
      </c>
      <c r="Q528" s="198" t="s">
        <v>2777</v>
      </c>
      <c r="R528" s="197" t="s">
        <v>19</v>
      </c>
      <c r="S528" s="195" t="s">
        <v>2497</v>
      </c>
      <c r="T528" s="196" t="s">
        <v>2465</v>
      </c>
      <c r="U528" s="195" t="str">
        <f t="shared" si="34"/>
        <v/>
      </c>
      <c r="V528" s="195" t="str">
        <f t="shared" si="35"/>
        <v/>
      </c>
      <c r="W528" s="195" t="s">
        <v>2472</v>
      </c>
      <c r="X528" s="195"/>
      <c r="Y528" s="71"/>
    </row>
    <row r="529" spans="1:25" x14ac:dyDescent="0.25">
      <c r="A529" s="155">
        <v>2058</v>
      </c>
      <c r="B529" s="210">
        <v>0.53</v>
      </c>
      <c r="C529" s="209">
        <v>405</v>
      </c>
      <c r="D529" s="155" t="s">
        <v>2792</v>
      </c>
      <c r="E529" s="208" t="s">
        <v>2786</v>
      </c>
      <c r="F529" s="207" t="s">
        <v>2785</v>
      </c>
      <c r="G529" s="206" t="s">
        <v>2506</v>
      </c>
      <c r="H529" s="205"/>
      <c r="I529" s="204">
        <v>220.95</v>
      </c>
      <c r="J529" s="203">
        <v>2</v>
      </c>
      <c r="K529" s="202"/>
      <c r="L529" s="201">
        <v>0</v>
      </c>
      <c r="M529" s="201">
        <v>68</v>
      </c>
      <c r="N529" s="200"/>
      <c r="O529" s="199" t="str">
        <f t="shared" si="32"/>
        <v/>
      </c>
      <c r="P529" s="199" t="str">
        <f t="shared" si="33"/>
        <v/>
      </c>
      <c r="Q529" s="198" t="s">
        <v>2777</v>
      </c>
      <c r="R529" s="197" t="s">
        <v>19</v>
      </c>
      <c r="S529" s="195" t="s">
        <v>2617</v>
      </c>
      <c r="T529" s="196" t="s">
        <v>2465</v>
      </c>
      <c r="U529" s="195" t="str">
        <f t="shared" si="34"/>
        <v/>
      </c>
      <c r="V529" s="195" t="str">
        <f t="shared" si="35"/>
        <v/>
      </c>
      <c r="W529" s="195" t="s">
        <v>2505</v>
      </c>
      <c r="X529" s="195"/>
      <c r="Y529" s="71"/>
    </row>
    <row r="530" spans="1:25" x14ac:dyDescent="0.25">
      <c r="A530" s="155">
        <v>2059</v>
      </c>
      <c r="B530" s="210">
        <v>0.6</v>
      </c>
      <c r="C530" s="209">
        <v>515</v>
      </c>
      <c r="D530" s="155" t="s">
        <v>2791</v>
      </c>
      <c r="E530" s="208" t="s">
        <v>2786</v>
      </c>
      <c r="F530" s="207" t="s">
        <v>2785</v>
      </c>
      <c r="G530" s="206" t="s">
        <v>2486</v>
      </c>
      <c r="H530" s="205"/>
      <c r="I530" s="204">
        <v>273.2</v>
      </c>
      <c r="J530" s="203">
        <v>2</v>
      </c>
      <c r="K530" s="202"/>
      <c r="L530" s="201">
        <v>0</v>
      </c>
      <c r="M530" s="201">
        <v>21</v>
      </c>
      <c r="N530" s="200"/>
      <c r="O530" s="199" t="str">
        <f t="shared" si="32"/>
        <v/>
      </c>
      <c r="P530" s="199" t="str">
        <f t="shared" si="33"/>
        <v/>
      </c>
      <c r="Q530" s="198" t="s">
        <v>2777</v>
      </c>
      <c r="R530" s="197" t="s">
        <v>19</v>
      </c>
      <c r="S530" s="195" t="s">
        <v>2617</v>
      </c>
      <c r="T530" s="196" t="s">
        <v>2465</v>
      </c>
      <c r="U530" s="195" t="str">
        <f t="shared" si="34"/>
        <v/>
      </c>
      <c r="V530" s="195" t="str">
        <f t="shared" si="35"/>
        <v/>
      </c>
      <c r="W530" s="195" t="s">
        <v>2485</v>
      </c>
      <c r="X530" s="195"/>
      <c r="Y530" s="71"/>
    </row>
    <row r="531" spans="1:25" x14ac:dyDescent="0.25">
      <c r="A531" s="155">
        <v>2060</v>
      </c>
      <c r="B531" s="210">
        <v>0.9</v>
      </c>
      <c r="C531" s="209">
        <v>715</v>
      </c>
      <c r="D531" s="155" t="s">
        <v>2790</v>
      </c>
      <c r="E531" s="208" t="s">
        <v>2786</v>
      </c>
      <c r="F531" s="207" t="s">
        <v>2785</v>
      </c>
      <c r="G531" s="206" t="s">
        <v>2483</v>
      </c>
      <c r="H531" s="205"/>
      <c r="I531" s="204">
        <v>336.4</v>
      </c>
      <c r="J531" s="203">
        <v>2</v>
      </c>
      <c r="K531" s="202"/>
      <c r="L531" s="201">
        <v>0</v>
      </c>
      <c r="M531" s="201">
        <v>2</v>
      </c>
      <c r="N531" s="200"/>
      <c r="O531" s="199" t="str">
        <f t="shared" si="32"/>
        <v/>
      </c>
      <c r="P531" s="199" t="str">
        <f t="shared" si="33"/>
        <v/>
      </c>
      <c r="Q531" s="198" t="s">
        <v>2777</v>
      </c>
      <c r="R531" s="197" t="s">
        <v>19</v>
      </c>
      <c r="S531" s="195" t="s">
        <v>2617</v>
      </c>
      <c r="T531" s="196" t="s">
        <v>2465</v>
      </c>
      <c r="U531" s="195" t="str">
        <f t="shared" si="34"/>
        <v/>
      </c>
      <c r="V531" s="195" t="str">
        <f t="shared" si="35"/>
        <v/>
      </c>
      <c r="W531" s="195" t="s">
        <v>2482</v>
      </c>
      <c r="X531" s="195"/>
      <c r="Y531" s="71"/>
    </row>
    <row r="532" spans="1:25" x14ac:dyDescent="0.25">
      <c r="A532" s="155">
        <v>2061</v>
      </c>
      <c r="B532" s="210">
        <v>1.25</v>
      </c>
      <c r="C532" s="209">
        <v>1050</v>
      </c>
      <c r="D532" s="155" t="s">
        <v>2789</v>
      </c>
      <c r="E532" s="208" t="s">
        <v>2786</v>
      </c>
      <c r="F532" s="207" t="s">
        <v>2785</v>
      </c>
      <c r="G532" s="206" t="s">
        <v>2480</v>
      </c>
      <c r="H532" s="205"/>
      <c r="I532" s="204">
        <v>399.95</v>
      </c>
      <c r="J532" s="203">
        <v>2</v>
      </c>
      <c r="K532" s="202"/>
      <c r="L532" s="201">
        <v>0</v>
      </c>
      <c r="M532" s="201">
        <v>6</v>
      </c>
      <c r="N532" s="200"/>
      <c r="O532" s="199" t="str">
        <f t="shared" si="32"/>
        <v/>
      </c>
      <c r="P532" s="199" t="str">
        <f t="shared" si="33"/>
        <v/>
      </c>
      <c r="Q532" s="198" t="s">
        <v>2777</v>
      </c>
      <c r="R532" s="197" t="s">
        <v>19</v>
      </c>
      <c r="S532" s="195" t="s">
        <v>2617</v>
      </c>
      <c r="T532" s="196" t="s">
        <v>2465</v>
      </c>
      <c r="U532" s="195" t="str">
        <f t="shared" si="34"/>
        <v/>
      </c>
      <c r="V532" s="195" t="str">
        <f t="shared" si="35"/>
        <v/>
      </c>
      <c r="W532" s="195" t="s">
        <v>2479</v>
      </c>
      <c r="X532" s="195"/>
      <c r="Y532" s="71"/>
    </row>
    <row r="533" spans="1:25" x14ac:dyDescent="0.25">
      <c r="A533" s="155">
        <v>2062</v>
      </c>
      <c r="B533" s="210">
        <v>2.5</v>
      </c>
      <c r="C533" s="209">
        <v>1550</v>
      </c>
      <c r="D533" s="155" t="s">
        <v>2788</v>
      </c>
      <c r="E533" s="208" t="s">
        <v>2786</v>
      </c>
      <c r="F533" s="207" t="s">
        <v>2785</v>
      </c>
      <c r="G533" s="206" t="s">
        <v>2473</v>
      </c>
      <c r="H533" s="205"/>
      <c r="I533" s="204">
        <v>485.9</v>
      </c>
      <c r="J533" s="203">
        <v>2</v>
      </c>
      <c r="K533" s="202"/>
      <c r="L533" s="201">
        <v>0</v>
      </c>
      <c r="M533" s="201">
        <v>14</v>
      </c>
      <c r="N533" s="200"/>
      <c r="O533" s="199" t="str">
        <f t="shared" si="32"/>
        <v/>
      </c>
      <c r="P533" s="199" t="str">
        <f t="shared" si="33"/>
        <v/>
      </c>
      <c r="Q533" s="198" t="s">
        <v>2777</v>
      </c>
      <c r="R533" s="197" t="s">
        <v>19</v>
      </c>
      <c r="S533" s="195" t="s">
        <v>2617</v>
      </c>
      <c r="T533" s="196" t="s">
        <v>2465</v>
      </c>
      <c r="U533" s="195" t="str">
        <f t="shared" si="34"/>
        <v/>
      </c>
      <c r="V533" s="195" t="str">
        <f t="shared" si="35"/>
        <v/>
      </c>
      <c r="W533" s="195" t="s">
        <v>2472</v>
      </c>
      <c r="X533" s="195"/>
      <c r="Y533" s="71"/>
    </row>
    <row r="534" spans="1:25" x14ac:dyDescent="0.25">
      <c r="A534" s="155">
        <v>2063</v>
      </c>
      <c r="B534" s="210">
        <v>2.9</v>
      </c>
      <c r="C534" s="209">
        <v>2500</v>
      </c>
      <c r="D534" s="155" t="s">
        <v>2787</v>
      </c>
      <c r="E534" s="208" t="s">
        <v>2786</v>
      </c>
      <c r="F534" s="207" t="s">
        <v>2785</v>
      </c>
      <c r="G534" s="206" t="s">
        <v>2469</v>
      </c>
      <c r="H534" s="205"/>
      <c r="I534" s="204">
        <v>585.6</v>
      </c>
      <c r="J534" s="203">
        <v>2</v>
      </c>
      <c r="K534" s="202"/>
      <c r="L534" s="201">
        <v>0</v>
      </c>
      <c r="M534" s="201">
        <v>6</v>
      </c>
      <c r="N534" s="200"/>
      <c r="O534" s="199" t="str">
        <f t="shared" si="32"/>
        <v/>
      </c>
      <c r="P534" s="199" t="str">
        <f t="shared" si="33"/>
        <v/>
      </c>
      <c r="Q534" s="198" t="s">
        <v>2777</v>
      </c>
      <c r="R534" s="197" t="s">
        <v>19</v>
      </c>
      <c r="S534" s="195" t="s">
        <v>2617</v>
      </c>
      <c r="T534" s="196" t="s">
        <v>2465</v>
      </c>
      <c r="U534" s="195" t="str">
        <f t="shared" si="34"/>
        <v/>
      </c>
      <c r="V534" s="195" t="str">
        <f t="shared" si="35"/>
        <v/>
      </c>
      <c r="W534" s="195" t="s">
        <v>2464</v>
      </c>
      <c r="X534" s="195"/>
      <c r="Y534" s="71"/>
    </row>
    <row r="535" spans="1:25" x14ac:dyDescent="0.25">
      <c r="A535" s="155">
        <v>2069</v>
      </c>
      <c r="B535" s="210">
        <v>0.9</v>
      </c>
      <c r="C535" s="209">
        <v>715</v>
      </c>
      <c r="D535" s="155" t="s">
        <v>2784</v>
      </c>
      <c r="E535" s="208" t="s">
        <v>2783</v>
      </c>
      <c r="F535" s="207" t="s">
        <v>2782</v>
      </c>
      <c r="G535" s="206" t="s">
        <v>2483</v>
      </c>
      <c r="H535" s="205"/>
      <c r="I535" s="204">
        <v>321.64999999999998</v>
      </c>
      <c r="J535" s="211">
        <v>0</v>
      </c>
      <c r="K535" s="202"/>
      <c r="L535" s="201">
        <v>0</v>
      </c>
      <c r="M535" s="201">
        <v>11</v>
      </c>
      <c r="N535" s="200"/>
      <c r="O535" s="199" t="str">
        <f t="shared" si="32"/>
        <v/>
      </c>
      <c r="P535" s="199" t="str">
        <f t="shared" si="33"/>
        <v/>
      </c>
      <c r="Q535" s="198" t="s">
        <v>2508</v>
      </c>
      <c r="R535" s="197" t="s">
        <v>16</v>
      </c>
      <c r="S535" s="195" t="s">
        <v>2572</v>
      </c>
      <c r="T535" s="196" t="s">
        <v>2465</v>
      </c>
      <c r="U535" s="195" t="str">
        <f t="shared" si="34"/>
        <v/>
      </c>
      <c r="V535" s="195" t="str">
        <f t="shared" si="35"/>
        <v/>
      </c>
      <c r="W535" s="195" t="s">
        <v>2482</v>
      </c>
      <c r="X535" s="195"/>
      <c r="Y535" s="71"/>
    </row>
    <row r="536" spans="1:25" x14ac:dyDescent="0.25">
      <c r="A536" s="155">
        <v>2077</v>
      </c>
      <c r="B536" s="210">
        <v>0.53</v>
      </c>
      <c r="C536" s="209">
        <v>405</v>
      </c>
      <c r="D536" s="155" t="s">
        <v>2781</v>
      </c>
      <c r="E536" s="208" t="s">
        <v>2779</v>
      </c>
      <c r="F536" s="207" t="s">
        <v>2778</v>
      </c>
      <c r="G536" s="206" t="s">
        <v>2506</v>
      </c>
      <c r="H536" s="205"/>
      <c r="I536" s="204">
        <v>216.95</v>
      </c>
      <c r="J536" s="211">
        <v>0</v>
      </c>
      <c r="K536" s="202"/>
      <c r="L536" s="201">
        <v>0</v>
      </c>
      <c r="M536" s="201">
        <v>7</v>
      </c>
      <c r="N536" s="200"/>
      <c r="O536" s="199" t="str">
        <f t="shared" si="32"/>
        <v/>
      </c>
      <c r="P536" s="199" t="str">
        <f t="shared" si="33"/>
        <v/>
      </c>
      <c r="Q536" s="198" t="s">
        <v>2777</v>
      </c>
      <c r="R536" s="197" t="s">
        <v>17</v>
      </c>
      <c r="S536" s="195" t="s">
        <v>2617</v>
      </c>
      <c r="T536" s="196" t="s">
        <v>2465</v>
      </c>
      <c r="U536" s="195" t="str">
        <f t="shared" si="34"/>
        <v/>
      </c>
      <c r="V536" s="195" t="str">
        <f t="shared" si="35"/>
        <v/>
      </c>
      <c r="W536" s="195" t="s">
        <v>2505</v>
      </c>
      <c r="X536" s="195"/>
      <c r="Y536" s="71"/>
    </row>
    <row r="537" spans="1:25" x14ac:dyDescent="0.25">
      <c r="A537" s="155">
        <v>2078</v>
      </c>
      <c r="B537" s="210">
        <v>0.6</v>
      </c>
      <c r="C537" s="209">
        <v>515</v>
      </c>
      <c r="D537" s="155" t="s">
        <v>2780</v>
      </c>
      <c r="E537" s="208" t="s">
        <v>2779</v>
      </c>
      <c r="F537" s="207" t="s">
        <v>2778</v>
      </c>
      <c r="G537" s="206" t="s">
        <v>2486</v>
      </c>
      <c r="H537" s="205"/>
      <c r="I537" s="204">
        <v>266.60000000000002</v>
      </c>
      <c r="J537" s="211">
        <v>0</v>
      </c>
      <c r="K537" s="202"/>
      <c r="L537" s="201">
        <v>0</v>
      </c>
      <c r="M537" s="201">
        <v>12</v>
      </c>
      <c r="N537" s="200"/>
      <c r="O537" s="199" t="str">
        <f t="shared" si="32"/>
        <v/>
      </c>
      <c r="P537" s="199" t="str">
        <f t="shared" si="33"/>
        <v/>
      </c>
      <c r="Q537" s="198" t="s">
        <v>2777</v>
      </c>
      <c r="R537" s="197" t="s">
        <v>17</v>
      </c>
      <c r="S537" s="195" t="s">
        <v>2617</v>
      </c>
      <c r="T537" s="196" t="s">
        <v>2465</v>
      </c>
      <c r="U537" s="195" t="str">
        <f t="shared" si="34"/>
        <v/>
      </c>
      <c r="V537" s="195" t="str">
        <f t="shared" si="35"/>
        <v/>
      </c>
      <c r="W537" s="195" t="s">
        <v>2485</v>
      </c>
      <c r="X537" s="195"/>
      <c r="Y537" s="71"/>
    </row>
    <row r="538" spans="1:25" x14ac:dyDescent="0.25">
      <c r="A538" s="155">
        <v>2095</v>
      </c>
      <c r="B538" s="210">
        <v>0.53</v>
      </c>
      <c r="C538" s="209">
        <v>405</v>
      </c>
      <c r="D538" s="155" t="s">
        <v>2776</v>
      </c>
      <c r="E538" s="208" t="s">
        <v>236</v>
      </c>
      <c r="F538" s="207" t="s">
        <v>2773</v>
      </c>
      <c r="G538" s="206" t="s">
        <v>2506</v>
      </c>
      <c r="H538" s="205" t="s">
        <v>2671</v>
      </c>
      <c r="I538" s="204">
        <v>224.75</v>
      </c>
      <c r="J538" s="203">
        <v>1</v>
      </c>
      <c r="K538" s="202"/>
      <c r="L538" s="201">
        <v>0</v>
      </c>
      <c r="M538" s="201">
        <v>97</v>
      </c>
      <c r="N538" s="200"/>
      <c r="O538" s="199" t="str">
        <f t="shared" si="32"/>
        <v/>
      </c>
      <c r="P538" s="199" t="str">
        <f t="shared" si="33"/>
        <v/>
      </c>
      <c r="Q538" s="198" t="s">
        <v>2737</v>
      </c>
      <c r="R538" s="197" t="s">
        <v>20</v>
      </c>
      <c r="S538" s="195" t="s">
        <v>2669</v>
      </c>
      <c r="T538" s="196" t="s">
        <v>2465</v>
      </c>
      <c r="U538" s="195" t="str">
        <f t="shared" si="34"/>
        <v/>
      </c>
      <c r="V538" s="195" t="str">
        <f t="shared" si="35"/>
        <v/>
      </c>
      <c r="W538" s="195" t="s">
        <v>2505</v>
      </c>
      <c r="X538" s="195"/>
      <c r="Y538" s="71"/>
    </row>
    <row r="539" spans="1:25" x14ac:dyDescent="0.25">
      <c r="A539" s="155">
        <v>2096</v>
      </c>
      <c r="B539" s="210">
        <v>0.6</v>
      </c>
      <c r="C539" s="209">
        <v>515</v>
      </c>
      <c r="D539" s="155" t="s">
        <v>2775</v>
      </c>
      <c r="E539" s="208" t="s">
        <v>236</v>
      </c>
      <c r="F539" s="207" t="s">
        <v>2773</v>
      </c>
      <c r="G539" s="206" t="s">
        <v>2486</v>
      </c>
      <c r="H539" s="205" t="s">
        <v>2671</v>
      </c>
      <c r="I539" s="204">
        <v>266.55</v>
      </c>
      <c r="J539" s="203">
        <v>1</v>
      </c>
      <c r="K539" s="202"/>
      <c r="L539" s="201">
        <v>0</v>
      </c>
      <c r="M539" s="201">
        <v>24</v>
      </c>
      <c r="N539" s="200"/>
      <c r="O539" s="199" t="str">
        <f t="shared" si="32"/>
        <v/>
      </c>
      <c r="P539" s="199" t="str">
        <f t="shared" si="33"/>
        <v/>
      </c>
      <c r="Q539" s="198" t="s">
        <v>2737</v>
      </c>
      <c r="R539" s="197" t="s">
        <v>20</v>
      </c>
      <c r="S539" s="195" t="s">
        <v>2669</v>
      </c>
      <c r="T539" s="196" t="s">
        <v>2465</v>
      </c>
      <c r="U539" s="195" t="str">
        <f t="shared" si="34"/>
        <v/>
      </c>
      <c r="V539" s="195" t="str">
        <f t="shared" si="35"/>
        <v/>
      </c>
      <c r="W539" s="195" t="s">
        <v>2485</v>
      </c>
      <c r="X539" s="195"/>
      <c r="Y539" s="71"/>
    </row>
    <row r="540" spans="1:25" x14ac:dyDescent="0.25">
      <c r="A540" s="155">
        <v>2098</v>
      </c>
      <c r="B540" s="210">
        <v>1.25</v>
      </c>
      <c r="C540" s="209">
        <v>1050</v>
      </c>
      <c r="D540" s="155" t="s">
        <v>2774</v>
      </c>
      <c r="E540" s="208" t="s">
        <v>236</v>
      </c>
      <c r="F540" s="207" t="s">
        <v>2773</v>
      </c>
      <c r="G540" s="206" t="s">
        <v>2480</v>
      </c>
      <c r="H540" s="205" t="s">
        <v>2671</v>
      </c>
      <c r="I540" s="204">
        <v>388.35</v>
      </c>
      <c r="J540" s="203">
        <v>1</v>
      </c>
      <c r="K540" s="202"/>
      <c r="L540" s="201">
        <v>0</v>
      </c>
      <c r="M540" s="201">
        <v>1</v>
      </c>
      <c r="N540" s="200"/>
      <c r="O540" s="199" t="str">
        <f t="shared" si="32"/>
        <v/>
      </c>
      <c r="P540" s="199" t="str">
        <f t="shared" si="33"/>
        <v/>
      </c>
      <c r="Q540" s="198" t="s">
        <v>2737</v>
      </c>
      <c r="R540" s="197" t="s">
        <v>20</v>
      </c>
      <c r="S540" s="195" t="s">
        <v>2669</v>
      </c>
      <c r="T540" s="196" t="s">
        <v>2465</v>
      </c>
      <c r="U540" s="195" t="str">
        <f t="shared" si="34"/>
        <v/>
      </c>
      <c r="V540" s="195" t="str">
        <f t="shared" si="35"/>
        <v/>
      </c>
      <c r="W540" s="195" t="s">
        <v>2479</v>
      </c>
      <c r="X540" s="195"/>
      <c r="Y540" s="71"/>
    </row>
    <row r="541" spans="1:25" x14ac:dyDescent="0.25">
      <c r="A541" s="155">
        <v>2105</v>
      </c>
      <c r="B541" s="210">
        <v>0.53</v>
      </c>
      <c r="C541" s="209">
        <v>405</v>
      </c>
      <c r="D541" s="155" t="s">
        <v>2772</v>
      </c>
      <c r="E541" s="208" t="s">
        <v>175</v>
      </c>
      <c r="F541" s="207" t="s">
        <v>2770</v>
      </c>
      <c r="G541" s="206" t="s">
        <v>2506</v>
      </c>
      <c r="H541" s="205"/>
      <c r="I541" s="204">
        <v>229.25</v>
      </c>
      <c r="J541" s="203">
        <v>2</v>
      </c>
      <c r="K541" s="202"/>
      <c r="L541" s="201">
        <v>0</v>
      </c>
      <c r="M541" s="201">
        <v>15</v>
      </c>
      <c r="N541" s="200"/>
      <c r="O541" s="199" t="str">
        <f t="shared" si="32"/>
        <v/>
      </c>
      <c r="P541" s="199" t="str">
        <f t="shared" si="33"/>
        <v/>
      </c>
      <c r="Q541" s="198" t="s">
        <v>2467</v>
      </c>
      <c r="R541" s="197" t="s">
        <v>20</v>
      </c>
      <c r="S541" s="195" t="s">
        <v>2669</v>
      </c>
      <c r="T541" s="196" t="s">
        <v>2465</v>
      </c>
      <c r="U541" s="195" t="str">
        <f t="shared" si="34"/>
        <v/>
      </c>
      <c r="V541" s="195" t="str">
        <f t="shared" si="35"/>
        <v/>
      </c>
      <c r="W541" s="195" t="s">
        <v>2505</v>
      </c>
      <c r="X541" s="195"/>
      <c r="Y541" s="71"/>
    </row>
    <row r="542" spans="1:25" x14ac:dyDescent="0.25">
      <c r="A542" s="155">
        <v>2107</v>
      </c>
      <c r="B542" s="210">
        <v>0.6</v>
      </c>
      <c r="C542" s="209">
        <v>515</v>
      </c>
      <c r="D542" s="155" t="s">
        <v>2771</v>
      </c>
      <c r="E542" s="208" t="s">
        <v>175</v>
      </c>
      <c r="F542" s="207" t="s">
        <v>2770</v>
      </c>
      <c r="G542" s="206" t="s">
        <v>2486</v>
      </c>
      <c r="H542" s="205"/>
      <c r="I542" s="204">
        <v>271.89999999999998</v>
      </c>
      <c r="J542" s="203">
        <v>2</v>
      </c>
      <c r="K542" s="202"/>
      <c r="L542" s="201">
        <v>0</v>
      </c>
      <c r="M542" s="201">
        <v>1</v>
      </c>
      <c r="N542" s="200"/>
      <c r="O542" s="199" t="str">
        <f t="shared" si="32"/>
        <v/>
      </c>
      <c r="P542" s="199" t="str">
        <f t="shared" si="33"/>
        <v/>
      </c>
      <c r="Q542" s="198" t="s">
        <v>2467</v>
      </c>
      <c r="R542" s="197" t="s">
        <v>20</v>
      </c>
      <c r="S542" s="195" t="s">
        <v>2669</v>
      </c>
      <c r="T542" s="196" t="s">
        <v>2465</v>
      </c>
      <c r="U542" s="195" t="str">
        <f t="shared" si="34"/>
        <v/>
      </c>
      <c r="V542" s="195" t="str">
        <f t="shared" si="35"/>
        <v/>
      </c>
      <c r="W542" s="195" t="s">
        <v>2485</v>
      </c>
      <c r="X542" s="195"/>
      <c r="Y542" s="71"/>
    </row>
    <row r="543" spans="1:25" x14ac:dyDescent="0.25">
      <c r="A543" s="155">
        <v>2117</v>
      </c>
      <c r="B543" s="210">
        <v>0.53</v>
      </c>
      <c r="C543" s="209">
        <v>405</v>
      </c>
      <c r="D543" s="155" t="s">
        <v>2769</v>
      </c>
      <c r="E543" s="208" t="s">
        <v>170</v>
      </c>
      <c r="F543" s="207" t="s">
        <v>2763</v>
      </c>
      <c r="G543" s="206" t="s">
        <v>2506</v>
      </c>
      <c r="H543" s="205"/>
      <c r="I543" s="204">
        <v>214.7</v>
      </c>
      <c r="J543" s="211">
        <v>0</v>
      </c>
      <c r="K543" s="202"/>
      <c r="L543" s="201">
        <v>0</v>
      </c>
      <c r="M543" s="201">
        <v>40</v>
      </c>
      <c r="N543" s="200"/>
      <c r="O543" s="199" t="str">
        <f t="shared" si="32"/>
        <v/>
      </c>
      <c r="P543" s="199" t="str">
        <f t="shared" si="33"/>
        <v/>
      </c>
      <c r="Q543" s="198" t="s">
        <v>2508</v>
      </c>
      <c r="R543" s="197" t="s">
        <v>20</v>
      </c>
      <c r="S543" s="195" t="s">
        <v>2572</v>
      </c>
      <c r="T543" s="196" t="s">
        <v>2465</v>
      </c>
      <c r="U543" s="195" t="str">
        <f t="shared" si="34"/>
        <v/>
      </c>
      <c r="V543" s="195" t="str">
        <f t="shared" si="35"/>
        <v/>
      </c>
      <c r="W543" s="195" t="s">
        <v>2505</v>
      </c>
      <c r="X543" s="195"/>
      <c r="Y543" s="71"/>
    </row>
    <row r="544" spans="1:25" x14ac:dyDescent="0.25">
      <c r="A544" s="155">
        <v>2118</v>
      </c>
      <c r="B544" s="210">
        <v>0.6</v>
      </c>
      <c r="C544" s="209">
        <v>515</v>
      </c>
      <c r="D544" s="155" t="s">
        <v>2768</v>
      </c>
      <c r="E544" s="208" t="s">
        <v>170</v>
      </c>
      <c r="F544" s="207" t="s">
        <v>2763</v>
      </c>
      <c r="G544" s="206" t="s">
        <v>2486</v>
      </c>
      <c r="H544" s="205"/>
      <c r="I544" s="204">
        <v>258.2</v>
      </c>
      <c r="J544" s="211">
        <v>0</v>
      </c>
      <c r="K544" s="202"/>
      <c r="L544" s="201">
        <v>0</v>
      </c>
      <c r="M544" s="201">
        <v>38</v>
      </c>
      <c r="N544" s="200"/>
      <c r="O544" s="199" t="str">
        <f t="shared" si="32"/>
        <v/>
      </c>
      <c r="P544" s="199" t="str">
        <f t="shared" si="33"/>
        <v/>
      </c>
      <c r="Q544" s="198" t="s">
        <v>2508</v>
      </c>
      <c r="R544" s="197" t="s">
        <v>20</v>
      </c>
      <c r="S544" s="195" t="s">
        <v>2572</v>
      </c>
      <c r="T544" s="196" t="s">
        <v>2465</v>
      </c>
      <c r="U544" s="195" t="str">
        <f t="shared" si="34"/>
        <v/>
      </c>
      <c r="V544" s="195" t="str">
        <f t="shared" si="35"/>
        <v/>
      </c>
      <c r="W544" s="195" t="s">
        <v>2485</v>
      </c>
      <c r="X544" s="195"/>
      <c r="Y544" s="71"/>
    </row>
    <row r="545" spans="1:25" x14ac:dyDescent="0.25">
      <c r="A545" s="155">
        <v>2119</v>
      </c>
      <c r="B545" s="210">
        <v>0.9</v>
      </c>
      <c r="C545" s="209">
        <v>715</v>
      </c>
      <c r="D545" s="155" t="s">
        <v>2767</v>
      </c>
      <c r="E545" s="208" t="s">
        <v>170</v>
      </c>
      <c r="F545" s="207" t="s">
        <v>2763</v>
      </c>
      <c r="G545" s="206" t="s">
        <v>2483</v>
      </c>
      <c r="H545" s="205"/>
      <c r="I545" s="204">
        <v>318.35000000000002</v>
      </c>
      <c r="J545" s="211">
        <v>0</v>
      </c>
      <c r="K545" s="202"/>
      <c r="L545" s="201">
        <v>0</v>
      </c>
      <c r="M545" s="201">
        <v>11</v>
      </c>
      <c r="N545" s="200"/>
      <c r="O545" s="199" t="str">
        <f t="shared" si="32"/>
        <v/>
      </c>
      <c r="P545" s="199" t="str">
        <f t="shared" si="33"/>
        <v/>
      </c>
      <c r="Q545" s="198" t="s">
        <v>2508</v>
      </c>
      <c r="R545" s="197" t="s">
        <v>20</v>
      </c>
      <c r="S545" s="195" t="s">
        <v>2572</v>
      </c>
      <c r="T545" s="196" t="s">
        <v>2465</v>
      </c>
      <c r="U545" s="195" t="str">
        <f t="shared" si="34"/>
        <v/>
      </c>
      <c r="V545" s="195" t="str">
        <f t="shared" si="35"/>
        <v/>
      </c>
      <c r="W545" s="195" t="s">
        <v>2482</v>
      </c>
      <c r="X545" s="195"/>
      <c r="Y545" s="71"/>
    </row>
    <row r="546" spans="1:25" x14ac:dyDescent="0.25">
      <c r="A546" s="155">
        <v>2121</v>
      </c>
      <c r="B546" s="210">
        <v>2.5</v>
      </c>
      <c r="C546" s="209">
        <v>1550</v>
      </c>
      <c r="D546" s="155" t="s">
        <v>2766</v>
      </c>
      <c r="E546" s="208" t="s">
        <v>170</v>
      </c>
      <c r="F546" s="207" t="s">
        <v>2763</v>
      </c>
      <c r="G546" s="206" t="s">
        <v>2473</v>
      </c>
      <c r="H546" s="205"/>
      <c r="I546" s="204">
        <v>465.95</v>
      </c>
      <c r="J546" s="211">
        <v>0</v>
      </c>
      <c r="K546" s="202"/>
      <c r="L546" s="201">
        <v>0</v>
      </c>
      <c r="M546" s="201">
        <v>1</v>
      </c>
      <c r="N546" s="200"/>
      <c r="O546" s="199" t="str">
        <f t="shared" si="32"/>
        <v/>
      </c>
      <c r="P546" s="199" t="str">
        <f t="shared" si="33"/>
        <v/>
      </c>
      <c r="Q546" s="198" t="s">
        <v>2508</v>
      </c>
      <c r="R546" s="197" t="s">
        <v>20</v>
      </c>
      <c r="S546" s="195" t="s">
        <v>2572</v>
      </c>
      <c r="T546" s="196" t="s">
        <v>2465</v>
      </c>
      <c r="U546" s="195" t="str">
        <f t="shared" si="34"/>
        <v/>
      </c>
      <c r="V546" s="195" t="str">
        <f t="shared" si="35"/>
        <v/>
      </c>
      <c r="W546" s="195" t="s">
        <v>2472</v>
      </c>
      <c r="X546" s="195"/>
      <c r="Y546" s="71"/>
    </row>
    <row r="547" spans="1:25" x14ac:dyDescent="0.25">
      <c r="A547" s="155">
        <v>2122</v>
      </c>
      <c r="B547" s="210">
        <v>2.9</v>
      </c>
      <c r="C547" s="209">
        <v>2500</v>
      </c>
      <c r="D547" s="155" t="s">
        <v>2765</v>
      </c>
      <c r="E547" s="208" t="s">
        <v>170</v>
      </c>
      <c r="F547" s="207" t="s">
        <v>2763</v>
      </c>
      <c r="G547" s="206" t="s">
        <v>2469</v>
      </c>
      <c r="H547" s="205"/>
      <c r="I547" s="204">
        <v>550.20000000000005</v>
      </c>
      <c r="J547" s="211">
        <v>0</v>
      </c>
      <c r="K547" s="202"/>
      <c r="L547" s="201">
        <v>0</v>
      </c>
      <c r="M547" s="201">
        <v>2</v>
      </c>
      <c r="N547" s="200"/>
      <c r="O547" s="199" t="str">
        <f t="shared" si="32"/>
        <v/>
      </c>
      <c r="P547" s="199" t="str">
        <f t="shared" si="33"/>
        <v/>
      </c>
      <c r="Q547" s="198" t="s">
        <v>2508</v>
      </c>
      <c r="R547" s="197" t="s">
        <v>20</v>
      </c>
      <c r="S547" s="195" t="s">
        <v>2572</v>
      </c>
      <c r="T547" s="196" t="s">
        <v>2465</v>
      </c>
      <c r="U547" s="195" t="str">
        <f t="shared" si="34"/>
        <v/>
      </c>
      <c r="V547" s="195" t="str">
        <f t="shared" si="35"/>
        <v/>
      </c>
      <c r="W547" s="195" t="s">
        <v>2464</v>
      </c>
      <c r="X547" s="195"/>
      <c r="Y547" s="71"/>
    </row>
    <row r="548" spans="1:25" x14ac:dyDescent="0.25">
      <c r="A548" s="155">
        <v>2123</v>
      </c>
      <c r="B548" s="210">
        <v>3</v>
      </c>
      <c r="C548" s="209">
        <v>2700</v>
      </c>
      <c r="D548" s="155" t="s">
        <v>2764</v>
      </c>
      <c r="E548" s="208" t="s">
        <v>170</v>
      </c>
      <c r="F548" s="207" t="s">
        <v>2763</v>
      </c>
      <c r="G548" s="206" t="s">
        <v>2493</v>
      </c>
      <c r="H548" s="205"/>
      <c r="I548" s="204">
        <v>681.2</v>
      </c>
      <c r="J548" s="211">
        <v>0</v>
      </c>
      <c r="K548" s="202"/>
      <c r="L548" s="201">
        <v>0</v>
      </c>
      <c r="M548" s="201">
        <v>2</v>
      </c>
      <c r="N548" s="200"/>
      <c r="O548" s="199" t="str">
        <f t="shared" si="32"/>
        <v/>
      </c>
      <c r="P548" s="199" t="str">
        <f t="shared" si="33"/>
        <v/>
      </c>
      <c r="Q548" s="198" t="s">
        <v>2508</v>
      </c>
      <c r="R548" s="197" t="s">
        <v>20</v>
      </c>
      <c r="S548" s="195" t="s">
        <v>2572</v>
      </c>
      <c r="T548" s="196" t="s">
        <v>2465</v>
      </c>
      <c r="U548" s="195" t="str">
        <f t="shared" si="34"/>
        <v/>
      </c>
      <c r="V548" s="195" t="str">
        <f t="shared" si="35"/>
        <v/>
      </c>
      <c r="W548" s="195" t="s">
        <v>2488</v>
      </c>
      <c r="X548" s="195"/>
      <c r="Y548" s="71"/>
    </row>
    <row r="549" spans="1:25" x14ac:dyDescent="0.25">
      <c r="A549" s="155">
        <v>2127</v>
      </c>
      <c r="B549" s="210">
        <v>0.53</v>
      </c>
      <c r="C549" s="209">
        <v>405</v>
      </c>
      <c r="D549" s="155" t="s">
        <v>2762</v>
      </c>
      <c r="E549" s="208" t="s">
        <v>2758</v>
      </c>
      <c r="F549" s="207" t="s">
        <v>2757</v>
      </c>
      <c r="G549" s="206" t="s">
        <v>2506</v>
      </c>
      <c r="H549" s="205"/>
      <c r="I549" s="204">
        <v>212.65</v>
      </c>
      <c r="J549" s="211">
        <v>0</v>
      </c>
      <c r="K549" s="202"/>
      <c r="L549" s="201">
        <v>0</v>
      </c>
      <c r="M549" s="201">
        <v>10</v>
      </c>
      <c r="N549" s="200"/>
      <c r="O549" s="199" t="str">
        <f t="shared" si="32"/>
        <v/>
      </c>
      <c r="P549" s="199" t="str">
        <f t="shared" si="33"/>
        <v/>
      </c>
      <c r="Q549" s="198" t="s">
        <v>2467</v>
      </c>
      <c r="R549" s="197" t="s">
        <v>16</v>
      </c>
      <c r="S549" s="195" t="s">
        <v>2497</v>
      </c>
      <c r="T549" s="196" t="s">
        <v>2465</v>
      </c>
      <c r="U549" s="195" t="str">
        <f t="shared" si="34"/>
        <v/>
      </c>
      <c r="V549" s="195" t="str">
        <f t="shared" si="35"/>
        <v/>
      </c>
      <c r="W549" s="195" t="s">
        <v>2505</v>
      </c>
      <c r="X549" s="195"/>
      <c r="Y549" s="71"/>
    </row>
    <row r="550" spans="1:25" x14ac:dyDescent="0.25">
      <c r="A550" s="155">
        <v>2128</v>
      </c>
      <c r="B550" s="210">
        <v>0.6</v>
      </c>
      <c r="C550" s="209">
        <v>515</v>
      </c>
      <c r="D550" s="155" t="s">
        <v>2761</v>
      </c>
      <c r="E550" s="208" t="s">
        <v>2758</v>
      </c>
      <c r="F550" s="207" t="s">
        <v>2757</v>
      </c>
      <c r="G550" s="206" t="s">
        <v>2486</v>
      </c>
      <c r="H550" s="205"/>
      <c r="I550" s="204">
        <v>255.7</v>
      </c>
      <c r="J550" s="211">
        <v>0</v>
      </c>
      <c r="K550" s="202"/>
      <c r="L550" s="201">
        <v>0</v>
      </c>
      <c r="M550" s="201">
        <v>26</v>
      </c>
      <c r="N550" s="200"/>
      <c r="O550" s="199" t="str">
        <f t="shared" si="32"/>
        <v/>
      </c>
      <c r="P550" s="199" t="str">
        <f t="shared" si="33"/>
        <v/>
      </c>
      <c r="Q550" s="198" t="s">
        <v>2467</v>
      </c>
      <c r="R550" s="197" t="s">
        <v>16</v>
      </c>
      <c r="S550" s="195" t="s">
        <v>2497</v>
      </c>
      <c r="T550" s="196" t="s">
        <v>2465</v>
      </c>
      <c r="U550" s="195" t="str">
        <f t="shared" si="34"/>
        <v/>
      </c>
      <c r="V550" s="195" t="str">
        <f t="shared" si="35"/>
        <v/>
      </c>
      <c r="W550" s="195" t="s">
        <v>2485</v>
      </c>
      <c r="X550" s="195"/>
      <c r="Y550" s="71"/>
    </row>
    <row r="551" spans="1:25" x14ac:dyDescent="0.25">
      <c r="A551" s="155">
        <v>2129</v>
      </c>
      <c r="B551" s="210">
        <v>0.9</v>
      </c>
      <c r="C551" s="209">
        <v>715</v>
      </c>
      <c r="D551" s="155" t="s">
        <v>2760</v>
      </c>
      <c r="E551" s="208" t="s">
        <v>2758</v>
      </c>
      <c r="F551" s="207" t="s">
        <v>2757</v>
      </c>
      <c r="G551" s="206" t="s">
        <v>2483</v>
      </c>
      <c r="H551" s="205"/>
      <c r="I551" s="204">
        <v>315.3</v>
      </c>
      <c r="J551" s="211">
        <v>0</v>
      </c>
      <c r="K551" s="202"/>
      <c r="L551" s="201">
        <v>0</v>
      </c>
      <c r="M551" s="201">
        <v>1</v>
      </c>
      <c r="N551" s="200"/>
      <c r="O551" s="199" t="str">
        <f t="shared" si="32"/>
        <v/>
      </c>
      <c r="P551" s="199" t="str">
        <f t="shared" si="33"/>
        <v/>
      </c>
      <c r="Q551" s="198" t="s">
        <v>2467</v>
      </c>
      <c r="R551" s="197" t="s">
        <v>16</v>
      </c>
      <c r="S551" s="195" t="s">
        <v>2497</v>
      </c>
      <c r="T551" s="196" t="s">
        <v>2465</v>
      </c>
      <c r="U551" s="195" t="str">
        <f t="shared" si="34"/>
        <v/>
      </c>
      <c r="V551" s="195" t="str">
        <f t="shared" si="35"/>
        <v/>
      </c>
      <c r="W551" s="195" t="s">
        <v>2482</v>
      </c>
      <c r="X551" s="195"/>
      <c r="Y551" s="71"/>
    </row>
    <row r="552" spans="1:25" x14ac:dyDescent="0.25">
      <c r="A552" s="155">
        <v>2134</v>
      </c>
      <c r="B552" s="210">
        <v>3.5</v>
      </c>
      <c r="C552" s="209">
        <v>3000</v>
      </c>
      <c r="D552" s="155" t="s">
        <v>2759</v>
      </c>
      <c r="E552" s="208" t="s">
        <v>2758</v>
      </c>
      <c r="F552" s="207" t="s">
        <v>2757</v>
      </c>
      <c r="G552" s="206" t="s">
        <v>2490</v>
      </c>
      <c r="H552" s="205"/>
      <c r="I552" s="204">
        <v>813.7</v>
      </c>
      <c r="J552" s="211">
        <v>0</v>
      </c>
      <c r="K552" s="202"/>
      <c r="L552" s="201">
        <v>0</v>
      </c>
      <c r="M552" s="201">
        <v>1</v>
      </c>
      <c r="N552" s="200"/>
      <c r="O552" s="199" t="str">
        <f t="shared" si="32"/>
        <v/>
      </c>
      <c r="P552" s="199" t="str">
        <f t="shared" si="33"/>
        <v/>
      </c>
      <c r="Q552" s="198" t="s">
        <v>2467</v>
      </c>
      <c r="R552" s="197" t="s">
        <v>16</v>
      </c>
      <c r="S552" s="195" t="s">
        <v>2497</v>
      </c>
      <c r="T552" s="196" t="s">
        <v>2465</v>
      </c>
      <c r="U552" s="195" t="str">
        <f t="shared" si="34"/>
        <v/>
      </c>
      <c r="V552" s="195" t="str">
        <f t="shared" si="35"/>
        <v/>
      </c>
      <c r="W552" s="195" t="s">
        <v>2488</v>
      </c>
      <c r="X552" s="195"/>
      <c r="Y552" s="71"/>
    </row>
    <row r="553" spans="1:25" x14ac:dyDescent="0.25">
      <c r="A553" s="155">
        <v>2141</v>
      </c>
      <c r="B553" s="210">
        <v>0.6</v>
      </c>
      <c r="C553" s="209">
        <v>515</v>
      </c>
      <c r="D553" s="155" t="s">
        <v>2756</v>
      </c>
      <c r="E553" s="208" t="s">
        <v>111</v>
      </c>
      <c r="F553" s="207" t="s">
        <v>2751</v>
      </c>
      <c r="G553" s="206" t="s">
        <v>2486</v>
      </c>
      <c r="H553" s="205" t="s">
        <v>2671</v>
      </c>
      <c r="I553" s="204">
        <v>269.10000000000002</v>
      </c>
      <c r="J553" s="203">
        <v>1.75</v>
      </c>
      <c r="K553" s="202"/>
      <c r="L553" s="201">
        <v>0</v>
      </c>
      <c r="M553" s="201">
        <v>31</v>
      </c>
      <c r="N553" s="200"/>
      <c r="O553" s="199" t="str">
        <f t="shared" si="32"/>
        <v/>
      </c>
      <c r="P553" s="199" t="str">
        <f t="shared" si="33"/>
        <v/>
      </c>
      <c r="Q553" s="198" t="s">
        <v>2737</v>
      </c>
      <c r="R553" s="197" t="s">
        <v>20</v>
      </c>
      <c r="S553" s="195" t="s">
        <v>2669</v>
      </c>
      <c r="T553" s="196" t="s">
        <v>2465</v>
      </c>
      <c r="U553" s="195" t="str">
        <f t="shared" si="34"/>
        <v/>
      </c>
      <c r="V553" s="195" t="str">
        <f t="shared" si="35"/>
        <v/>
      </c>
      <c r="W553" s="195" t="s">
        <v>2485</v>
      </c>
      <c r="X553" s="195"/>
      <c r="Y553" s="71"/>
    </row>
    <row r="554" spans="1:25" x14ac:dyDescent="0.25">
      <c r="A554" s="155">
        <v>2142</v>
      </c>
      <c r="B554" s="210">
        <v>0.9</v>
      </c>
      <c r="C554" s="209">
        <v>715</v>
      </c>
      <c r="D554" s="155" t="s">
        <v>2755</v>
      </c>
      <c r="E554" s="208" t="s">
        <v>111</v>
      </c>
      <c r="F554" s="207" t="s">
        <v>2751</v>
      </c>
      <c r="G554" s="206" t="s">
        <v>2483</v>
      </c>
      <c r="H554" s="205" t="s">
        <v>2671</v>
      </c>
      <c r="I554" s="204">
        <v>335.35</v>
      </c>
      <c r="J554" s="203">
        <v>1.75</v>
      </c>
      <c r="K554" s="202"/>
      <c r="L554" s="201">
        <v>0</v>
      </c>
      <c r="M554" s="201">
        <v>17</v>
      </c>
      <c r="N554" s="200"/>
      <c r="O554" s="199" t="str">
        <f t="shared" si="32"/>
        <v/>
      </c>
      <c r="P554" s="199" t="str">
        <f t="shared" si="33"/>
        <v/>
      </c>
      <c r="Q554" s="198" t="s">
        <v>2737</v>
      </c>
      <c r="R554" s="197" t="s">
        <v>20</v>
      </c>
      <c r="S554" s="195" t="s">
        <v>2669</v>
      </c>
      <c r="T554" s="196" t="s">
        <v>2465</v>
      </c>
      <c r="U554" s="195" t="str">
        <f t="shared" si="34"/>
        <v/>
      </c>
      <c r="V554" s="195" t="str">
        <f t="shared" si="35"/>
        <v/>
      </c>
      <c r="W554" s="195" t="s">
        <v>2482</v>
      </c>
      <c r="X554" s="195"/>
      <c r="Y554" s="71"/>
    </row>
    <row r="555" spans="1:25" x14ac:dyDescent="0.25">
      <c r="A555" s="155">
        <v>2143</v>
      </c>
      <c r="B555" s="210">
        <v>1.25</v>
      </c>
      <c r="C555" s="209">
        <v>1050</v>
      </c>
      <c r="D555" s="155" t="s">
        <v>2754</v>
      </c>
      <c r="E555" s="208" t="s">
        <v>111</v>
      </c>
      <c r="F555" s="207" t="s">
        <v>2751</v>
      </c>
      <c r="G555" s="206" t="s">
        <v>2480</v>
      </c>
      <c r="H555" s="205" t="s">
        <v>2671</v>
      </c>
      <c r="I555" s="204">
        <v>392.1</v>
      </c>
      <c r="J555" s="203">
        <v>1.75</v>
      </c>
      <c r="K555" s="202"/>
      <c r="L555" s="201">
        <v>0</v>
      </c>
      <c r="M555" s="201">
        <v>11</v>
      </c>
      <c r="N555" s="200"/>
      <c r="O555" s="199" t="str">
        <f t="shared" si="32"/>
        <v/>
      </c>
      <c r="P555" s="199" t="str">
        <f t="shared" si="33"/>
        <v/>
      </c>
      <c r="Q555" s="198" t="s">
        <v>2737</v>
      </c>
      <c r="R555" s="197" t="s">
        <v>20</v>
      </c>
      <c r="S555" s="195" t="s">
        <v>2669</v>
      </c>
      <c r="T555" s="196" t="s">
        <v>2465</v>
      </c>
      <c r="U555" s="195" t="str">
        <f t="shared" si="34"/>
        <v/>
      </c>
      <c r="V555" s="195" t="str">
        <f t="shared" si="35"/>
        <v/>
      </c>
      <c r="W555" s="195" t="s">
        <v>2479</v>
      </c>
      <c r="X555" s="195"/>
      <c r="Y555" s="71"/>
    </row>
    <row r="556" spans="1:25" x14ac:dyDescent="0.25">
      <c r="A556" s="155">
        <v>2144</v>
      </c>
      <c r="B556" s="210">
        <v>2.5</v>
      </c>
      <c r="C556" s="209">
        <v>1550</v>
      </c>
      <c r="D556" s="155" t="s">
        <v>2753</v>
      </c>
      <c r="E556" s="208" t="s">
        <v>111</v>
      </c>
      <c r="F556" s="207" t="s">
        <v>2751</v>
      </c>
      <c r="G556" s="206" t="s">
        <v>2473</v>
      </c>
      <c r="H556" s="205" t="s">
        <v>2671</v>
      </c>
      <c r="I556" s="204">
        <v>471.15</v>
      </c>
      <c r="J556" s="203">
        <v>1.75</v>
      </c>
      <c r="K556" s="202"/>
      <c r="L556" s="201">
        <v>0</v>
      </c>
      <c r="M556" s="201">
        <v>2</v>
      </c>
      <c r="N556" s="200"/>
      <c r="O556" s="199" t="str">
        <f t="shared" si="32"/>
        <v/>
      </c>
      <c r="P556" s="199" t="str">
        <f t="shared" si="33"/>
        <v/>
      </c>
      <c r="Q556" s="198" t="s">
        <v>2737</v>
      </c>
      <c r="R556" s="197" t="s">
        <v>20</v>
      </c>
      <c r="S556" s="195" t="s">
        <v>2669</v>
      </c>
      <c r="T556" s="196" t="s">
        <v>2465</v>
      </c>
      <c r="U556" s="195" t="str">
        <f t="shared" si="34"/>
        <v/>
      </c>
      <c r="V556" s="195" t="str">
        <f t="shared" si="35"/>
        <v/>
      </c>
      <c r="W556" s="195" t="s">
        <v>2472</v>
      </c>
      <c r="X556" s="195"/>
      <c r="Y556" s="71"/>
    </row>
    <row r="557" spans="1:25" x14ac:dyDescent="0.25">
      <c r="A557" s="155">
        <v>2145</v>
      </c>
      <c r="B557" s="210">
        <v>2.9</v>
      </c>
      <c r="C557" s="209">
        <v>2500</v>
      </c>
      <c r="D557" s="155" t="s">
        <v>2752</v>
      </c>
      <c r="E557" s="208" t="s">
        <v>111</v>
      </c>
      <c r="F557" s="207" t="s">
        <v>2751</v>
      </c>
      <c r="G557" s="206" t="s">
        <v>2469</v>
      </c>
      <c r="H557" s="205" t="s">
        <v>2671</v>
      </c>
      <c r="I557" s="204">
        <v>563.70000000000005</v>
      </c>
      <c r="J557" s="203">
        <v>1.75</v>
      </c>
      <c r="K557" s="202"/>
      <c r="L557" s="201">
        <v>0</v>
      </c>
      <c r="M557" s="201">
        <v>2</v>
      </c>
      <c r="N557" s="200"/>
      <c r="O557" s="199" t="str">
        <f t="shared" si="32"/>
        <v/>
      </c>
      <c r="P557" s="199" t="str">
        <f t="shared" si="33"/>
        <v/>
      </c>
      <c r="Q557" s="198" t="s">
        <v>2737</v>
      </c>
      <c r="R557" s="197" t="s">
        <v>20</v>
      </c>
      <c r="S557" s="195" t="s">
        <v>2669</v>
      </c>
      <c r="T557" s="196" t="s">
        <v>2465</v>
      </c>
      <c r="U557" s="195" t="str">
        <f t="shared" si="34"/>
        <v/>
      </c>
      <c r="V557" s="195" t="str">
        <f t="shared" si="35"/>
        <v/>
      </c>
      <c r="W557" s="195" t="s">
        <v>2464</v>
      </c>
      <c r="X557" s="195"/>
      <c r="Y557" s="71"/>
    </row>
    <row r="558" spans="1:25" x14ac:dyDescent="0.25">
      <c r="A558" s="155">
        <v>2149</v>
      </c>
      <c r="B558" s="210">
        <v>0.53</v>
      </c>
      <c r="C558" s="209">
        <v>405</v>
      </c>
      <c r="D558" s="155" t="s">
        <v>2750</v>
      </c>
      <c r="E558" s="208" t="s">
        <v>112</v>
      </c>
      <c r="F558" s="207" t="s">
        <v>2742</v>
      </c>
      <c r="G558" s="206" t="s">
        <v>2506</v>
      </c>
      <c r="H558" s="205" t="s">
        <v>2671</v>
      </c>
      <c r="I558" s="204">
        <v>222.05</v>
      </c>
      <c r="J558" s="203">
        <v>2</v>
      </c>
      <c r="K558" s="202"/>
      <c r="L558" s="201">
        <v>0</v>
      </c>
      <c r="M558" s="201">
        <v>52</v>
      </c>
      <c r="N558" s="200"/>
      <c r="O558" s="199" t="str">
        <f t="shared" si="32"/>
        <v/>
      </c>
      <c r="P558" s="199" t="str">
        <f t="shared" si="33"/>
        <v/>
      </c>
      <c r="Q558" s="198" t="s">
        <v>2737</v>
      </c>
      <c r="R558" s="197" t="s">
        <v>20</v>
      </c>
      <c r="S558" s="195" t="s">
        <v>2669</v>
      </c>
      <c r="T558" s="196" t="s">
        <v>2465</v>
      </c>
      <c r="U558" s="195" t="str">
        <f t="shared" si="34"/>
        <v/>
      </c>
      <c r="V558" s="195" t="str">
        <f t="shared" si="35"/>
        <v/>
      </c>
      <c r="W558" s="195" t="s">
        <v>2505</v>
      </c>
      <c r="X558" s="195"/>
      <c r="Y558" s="71"/>
    </row>
    <row r="559" spans="1:25" x14ac:dyDescent="0.25">
      <c r="A559" s="155">
        <v>2151</v>
      </c>
      <c r="B559" s="210">
        <v>0.6</v>
      </c>
      <c r="C559" s="209">
        <v>515</v>
      </c>
      <c r="D559" s="155" t="s">
        <v>2749</v>
      </c>
      <c r="E559" s="208" t="s">
        <v>112</v>
      </c>
      <c r="F559" s="207" t="s">
        <v>2742</v>
      </c>
      <c r="G559" s="206" t="s">
        <v>2486</v>
      </c>
      <c r="H559" s="205" t="s">
        <v>2671</v>
      </c>
      <c r="I559" s="204">
        <v>269.10000000000002</v>
      </c>
      <c r="J559" s="203">
        <v>2</v>
      </c>
      <c r="K559" s="202"/>
      <c r="L559" s="201">
        <v>0</v>
      </c>
      <c r="M559" s="201">
        <v>55</v>
      </c>
      <c r="N559" s="200"/>
      <c r="O559" s="199" t="str">
        <f t="shared" si="32"/>
        <v/>
      </c>
      <c r="P559" s="199" t="str">
        <f t="shared" si="33"/>
        <v/>
      </c>
      <c r="Q559" s="198" t="s">
        <v>2737</v>
      </c>
      <c r="R559" s="197" t="s">
        <v>20</v>
      </c>
      <c r="S559" s="195" t="s">
        <v>2669</v>
      </c>
      <c r="T559" s="196" t="s">
        <v>2465</v>
      </c>
      <c r="U559" s="195" t="str">
        <f t="shared" si="34"/>
        <v/>
      </c>
      <c r="V559" s="195" t="str">
        <f t="shared" si="35"/>
        <v/>
      </c>
      <c r="W559" s="195" t="s">
        <v>2485</v>
      </c>
      <c r="X559" s="195"/>
      <c r="Y559" s="71"/>
    </row>
    <row r="560" spans="1:25" x14ac:dyDescent="0.25">
      <c r="A560" s="155">
        <v>2153</v>
      </c>
      <c r="B560" s="210">
        <v>0.9</v>
      </c>
      <c r="C560" s="209">
        <v>715</v>
      </c>
      <c r="D560" s="155" t="s">
        <v>2748</v>
      </c>
      <c r="E560" s="208" t="s">
        <v>112</v>
      </c>
      <c r="F560" s="207" t="s">
        <v>2742</v>
      </c>
      <c r="G560" s="206" t="s">
        <v>2483</v>
      </c>
      <c r="H560" s="205" t="s">
        <v>2671</v>
      </c>
      <c r="I560" s="204">
        <v>335.35</v>
      </c>
      <c r="J560" s="203">
        <v>2</v>
      </c>
      <c r="K560" s="202"/>
      <c r="L560" s="201">
        <v>0</v>
      </c>
      <c r="M560" s="201">
        <v>15</v>
      </c>
      <c r="N560" s="200"/>
      <c r="O560" s="199" t="str">
        <f t="shared" si="32"/>
        <v/>
      </c>
      <c r="P560" s="199" t="str">
        <f t="shared" si="33"/>
        <v/>
      </c>
      <c r="Q560" s="198" t="s">
        <v>2737</v>
      </c>
      <c r="R560" s="197" t="s">
        <v>20</v>
      </c>
      <c r="S560" s="195" t="s">
        <v>2669</v>
      </c>
      <c r="T560" s="196" t="s">
        <v>2465</v>
      </c>
      <c r="U560" s="195" t="str">
        <f t="shared" si="34"/>
        <v/>
      </c>
      <c r="V560" s="195" t="str">
        <f t="shared" si="35"/>
        <v/>
      </c>
      <c r="W560" s="195" t="s">
        <v>2482</v>
      </c>
      <c r="X560" s="195"/>
      <c r="Y560" s="71"/>
    </row>
    <row r="561" spans="1:25" x14ac:dyDescent="0.25">
      <c r="A561" s="155">
        <v>2155</v>
      </c>
      <c r="B561" s="210">
        <v>1.25</v>
      </c>
      <c r="C561" s="209">
        <v>1050</v>
      </c>
      <c r="D561" s="155" t="s">
        <v>2747</v>
      </c>
      <c r="E561" s="208" t="s">
        <v>112</v>
      </c>
      <c r="F561" s="207" t="s">
        <v>2742</v>
      </c>
      <c r="G561" s="206" t="s">
        <v>2480</v>
      </c>
      <c r="H561" s="205" t="s">
        <v>2671</v>
      </c>
      <c r="I561" s="204">
        <v>392.1</v>
      </c>
      <c r="J561" s="203">
        <v>2</v>
      </c>
      <c r="K561" s="202"/>
      <c r="L561" s="201">
        <v>0</v>
      </c>
      <c r="M561" s="201">
        <v>4</v>
      </c>
      <c r="N561" s="200"/>
      <c r="O561" s="199" t="str">
        <f t="shared" si="32"/>
        <v/>
      </c>
      <c r="P561" s="199" t="str">
        <f t="shared" si="33"/>
        <v/>
      </c>
      <c r="Q561" s="198" t="s">
        <v>2737</v>
      </c>
      <c r="R561" s="197" t="s">
        <v>20</v>
      </c>
      <c r="S561" s="195" t="s">
        <v>2669</v>
      </c>
      <c r="T561" s="196" t="s">
        <v>2465</v>
      </c>
      <c r="U561" s="195" t="str">
        <f t="shared" si="34"/>
        <v/>
      </c>
      <c r="V561" s="195" t="str">
        <f t="shared" si="35"/>
        <v/>
      </c>
      <c r="W561" s="195" t="s">
        <v>2479</v>
      </c>
      <c r="X561" s="195"/>
      <c r="Y561" s="71"/>
    </row>
    <row r="562" spans="1:25" x14ac:dyDescent="0.25">
      <c r="A562" s="155">
        <v>2157</v>
      </c>
      <c r="B562" s="210">
        <v>2.5</v>
      </c>
      <c r="C562" s="209">
        <v>1550</v>
      </c>
      <c r="D562" s="155" t="s">
        <v>2746</v>
      </c>
      <c r="E562" s="208" t="s">
        <v>112</v>
      </c>
      <c r="F562" s="207" t="s">
        <v>2742</v>
      </c>
      <c r="G562" s="206" t="s">
        <v>2473</v>
      </c>
      <c r="H562" s="205" t="s">
        <v>2671</v>
      </c>
      <c r="I562" s="204">
        <v>471.15</v>
      </c>
      <c r="J562" s="203">
        <v>2</v>
      </c>
      <c r="K562" s="202"/>
      <c r="L562" s="201">
        <v>0</v>
      </c>
      <c r="M562" s="201">
        <v>8</v>
      </c>
      <c r="N562" s="200"/>
      <c r="O562" s="199" t="str">
        <f t="shared" si="32"/>
        <v/>
      </c>
      <c r="P562" s="199" t="str">
        <f t="shared" si="33"/>
        <v/>
      </c>
      <c r="Q562" s="198" t="s">
        <v>2737</v>
      </c>
      <c r="R562" s="197" t="s">
        <v>20</v>
      </c>
      <c r="S562" s="195" t="s">
        <v>2669</v>
      </c>
      <c r="T562" s="196" t="s">
        <v>2465</v>
      </c>
      <c r="U562" s="195" t="str">
        <f t="shared" si="34"/>
        <v/>
      </c>
      <c r="V562" s="195" t="str">
        <f t="shared" si="35"/>
        <v/>
      </c>
      <c r="W562" s="195" t="s">
        <v>2472</v>
      </c>
      <c r="X562" s="195"/>
      <c r="Y562" s="71"/>
    </row>
    <row r="563" spans="1:25" x14ac:dyDescent="0.25">
      <c r="A563" s="155">
        <v>2160</v>
      </c>
      <c r="B563" s="210">
        <v>2.9</v>
      </c>
      <c r="C563" s="209">
        <v>2500</v>
      </c>
      <c r="D563" s="155" t="s">
        <v>2745</v>
      </c>
      <c r="E563" s="208" t="s">
        <v>112</v>
      </c>
      <c r="F563" s="207" t="s">
        <v>2742</v>
      </c>
      <c r="G563" s="206" t="s">
        <v>2469</v>
      </c>
      <c r="H563" s="205"/>
      <c r="I563" s="204">
        <v>568.6</v>
      </c>
      <c r="J563" s="203">
        <v>2</v>
      </c>
      <c r="K563" s="202"/>
      <c r="L563" s="201">
        <v>0</v>
      </c>
      <c r="M563" s="201">
        <v>1</v>
      </c>
      <c r="N563" s="200"/>
      <c r="O563" s="199" t="str">
        <f t="shared" si="32"/>
        <v/>
      </c>
      <c r="P563" s="199" t="str">
        <f t="shared" si="33"/>
        <v/>
      </c>
      <c r="Q563" s="198" t="s">
        <v>2467</v>
      </c>
      <c r="R563" s="197" t="s">
        <v>20</v>
      </c>
      <c r="S563" s="195" t="s">
        <v>2669</v>
      </c>
      <c r="T563" s="196" t="s">
        <v>2465</v>
      </c>
      <c r="U563" s="195" t="str">
        <f t="shared" si="34"/>
        <v/>
      </c>
      <c r="V563" s="195" t="str">
        <f t="shared" si="35"/>
        <v/>
      </c>
      <c r="W563" s="195" t="s">
        <v>2464</v>
      </c>
      <c r="X563" s="195"/>
      <c r="Y563" s="71"/>
    </row>
    <row r="564" spans="1:25" x14ac:dyDescent="0.25">
      <c r="A564" s="155">
        <v>2162</v>
      </c>
      <c r="B564" s="210">
        <v>3</v>
      </c>
      <c r="C564" s="209">
        <v>2700</v>
      </c>
      <c r="D564" s="155" t="s">
        <v>2744</v>
      </c>
      <c r="E564" s="208" t="s">
        <v>112</v>
      </c>
      <c r="F564" s="207" t="s">
        <v>2742</v>
      </c>
      <c r="G564" s="206" t="s">
        <v>2493</v>
      </c>
      <c r="H564" s="205"/>
      <c r="I564" s="204">
        <v>640</v>
      </c>
      <c r="J564" s="203">
        <v>2</v>
      </c>
      <c r="K564" s="202"/>
      <c r="L564" s="201">
        <v>0</v>
      </c>
      <c r="M564" s="201">
        <v>1</v>
      </c>
      <c r="N564" s="200"/>
      <c r="O564" s="199" t="str">
        <f t="shared" si="32"/>
        <v/>
      </c>
      <c r="P564" s="199" t="str">
        <f t="shared" si="33"/>
        <v/>
      </c>
      <c r="Q564" s="198" t="s">
        <v>2467</v>
      </c>
      <c r="R564" s="197" t="s">
        <v>20</v>
      </c>
      <c r="S564" s="195" t="s">
        <v>2669</v>
      </c>
      <c r="T564" s="196" t="s">
        <v>2465</v>
      </c>
      <c r="U564" s="195" t="str">
        <f t="shared" si="34"/>
        <v/>
      </c>
      <c r="V564" s="195" t="str">
        <f t="shared" si="35"/>
        <v/>
      </c>
      <c r="W564" s="195" t="s">
        <v>2488</v>
      </c>
      <c r="X564" s="195"/>
      <c r="Y564" s="71"/>
    </row>
    <row r="565" spans="1:25" x14ac:dyDescent="0.25">
      <c r="A565" s="155">
        <v>2163</v>
      </c>
      <c r="B565" s="210">
        <v>3.5</v>
      </c>
      <c r="C565" s="209">
        <v>3000</v>
      </c>
      <c r="D565" s="155" t="s">
        <v>2743</v>
      </c>
      <c r="E565" s="208" t="s">
        <v>112</v>
      </c>
      <c r="F565" s="207" t="s">
        <v>2742</v>
      </c>
      <c r="G565" s="206" t="s">
        <v>2490</v>
      </c>
      <c r="H565" s="205" t="s">
        <v>2671</v>
      </c>
      <c r="I565" s="204">
        <v>563.70000000000005</v>
      </c>
      <c r="J565" s="203">
        <v>2</v>
      </c>
      <c r="K565" s="202"/>
      <c r="L565" s="201">
        <v>0</v>
      </c>
      <c r="M565" s="201">
        <v>1</v>
      </c>
      <c r="N565" s="200"/>
      <c r="O565" s="199" t="str">
        <f t="shared" si="32"/>
        <v/>
      </c>
      <c r="P565" s="199" t="str">
        <f t="shared" si="33"/>
        <v/>
      </c>
      <c r="Q565" s="198" t="s">
        <v>2737</v>
      </c>
      <c r="R565" s="197" t="s">
        <v>20</v>
      </c>
      <c r="S565" s="195" t="s">
        <v>2669</v>
      </c>
      <c r="T565" s="196" t="s">
        <v>2465</v>
      </c>
      <c r="U565" s="195" t="str">
        <f t="shared" si="34"/>
        <v/>
      </c>
      <c r="V565" s="195" t="str">
        <f t="shared" si="35"/>
        <v/>
      </c>
      <c r="W565" s="195" t="s">
        <v>2488</v>
      </c>
      <c r="X565" s="195"/>
      <c r="Y565" s="71"/>
    </row>
    <row r="566" spans="1:25" x14ac:dyDescent="0.25">
      <c r="A566" s="155">
        <v>2165</v>
      </c>
      <c r="B566" s="210">
        <v>0.53</v>
      </c>
      <c r="C566" s="209">
        <v>405</v>
      </c>
      <c r="D566" s="155" t="s">
        <v>2741</v>
      </c>
      <c r="E566" s="208" t="s">
        <v>113</v>
      </c>
      <c r="F566" s="207" t="s">
        <v>2738</v>
      </c>
      <c r="G566" s="206" t="s">
        <v>2506</v>
      </c>
      <c r="H566" s="205" t="s">
        <v>2671</v>
      </c>
      <c r="I566" s="204">
        <v>222.05</v>
      </c>
      <c r="J566" s="203">
        <v>2</v>
      </c>
      <c r="K566" s="202"/>
      <c r="L566" s="201">
        <v>0</v>
      </c>
      <c r="M566" s="201">
        <v>75</v>
      </c>
      <c r="N566" s="200"/>
      <c r="O566" s="199" t="str">
        <f t="shared" si="32"/>
        <v/>
      </c>
      <c r="P566" s="199" t="str">
        <f t="shared" si="33"/>
        <v/>
      </c>
      <c r="Q566" s="198" t="s">
        <v>2737</v>
      </c>
      <c r="R566" s="197" t="s">
        <v>20</v>
      </c>
      <c r="S566" s="195" t="s">
        <v>2669</v>
      </c>
      <c r="T566" s="196" t="s">
        <v>2465</v>
      </c>
      <c r="U566" s="195" t="str">
        <f t="shared" si="34"/>
        <v/>
      </c>
      <c r="V566" s="195" t="str">
        <f t="shared" si="35"/>
        <v/>
      </c>
      <c r="W566" s="195" t="s">
        <v>2505</v>
      </c>
      <c r="X566" s="195"/>
      <c r="Y566" s="71"/>
    </row>
    <row r="567" spans="1:25" x14ac:dyDescent="0.25">
      <c r="A567" s="155">
        <v>2166</v>
      </c>
      <c r="B567" s="210">
        <v>0.6</v>
      </c>
      <c r="C567" s="209">
        <v>515</v>
      </c>
      <c r="D567" s="155" t="s">
        <v>2740</v>
      </c>
      <c r="E567" s="208" t="s">
        <v>113</v>
      </c>
      <c r="F567" s="207" t="s">
        <v>2738</v>
      </c>
      <c r="G567" s="206" t="s">
        <v>2486</v>
      </c>
      <c r="H567" s="205" t="s">
        <v>2671</v>
      </c>
      <c r="I567" s="204">
        <v>269.10000000000002</v>
      </c>
      <c r="J567" s="203">
        <v>2</v>
      </c>
      <c r="K567" s="202"/>
      <c r="L567" s="201">
        <v>0</v>
      </c>
      <c r="M567" s="201">
        <v>21</v>
      </c>
      <c r="N567" s="200"/>
      <c r="O567" s="199" t="str">
        <f t="shared" si="32"/>
        <v/>
      </c>
      <c r="P567" s="199" t="str">
        <f t="shared" si="33"/>
        <v/>
      </c>
      <c r="Q567" s="198" t="s">
        <v>2737</v>
      </c>
      <c r="R567" s="197" t="s">
        <v>20</v>
      </c>
      <c r="S567" s="195" t="s">
        <v>2669</v>
      </c>
      <c r="T567" s="196" t="s">
        <v>2465</v>
      </c>
      <c r="U567" s="195" t="str">
        <f t="shared" si="34"/>
        <v/>
      </c>
      <c r="V567" s="195" t="str">
        <f t="shared" si="35"/>
        <v/>
      </c>
      <c r="W567" s="195" t="s">
        <v>2485</v>
      </c>
      <c r="X567" s="195"/>
      <c r="Y567" s="71"/>
    </row>
    <row r="568" spans="1:25" x14ac:dyDescent="0.25">
      <c r="A568" s="155">
        <v>2167</v>
      </c>
      <c r="B568" s="210">
        <v>0.9</v>
      </c>
      <c r="C568" s="209">
        <v>715</v>
      </c>
      <c r="D568" s="155" t="s">
        <v>2739</v>
      </c>
      <c r="E568" s="208" t="s">
        <v>113</v>
      </c>
      <c r="F568" s="207" t="s">
        <v>2738</v>
      </c>
      <c r="G568" s="206" t="s">
        <v>2483</v>
      </c>
      <c r="H568" s="205" t="s">
        <v>2671</v>
      </c>
      <c r="I568" s="204">
        <v>335.35</v>
      </c>
      <c r="J568" s="203">
        <v>2</v>
      </c>
      <c r="K568" s="202"/>
      <c r="L568" s="201">
        <v>0</v>
      </c>
      <c r="M568" s="201">
        <v>5</v>
      </c>
      <c r="N568" s="200"/>
      <c r="O568" s="199" t="str">
        <f t="shared" si="32"/>
        <v/>
      </c>
      <c r="P568" s="199" t="str">
        <f t="shared" si="33"/>
        <v/>
      </c>
      <c r="Q568" s="198" t="s">
        <v>2737</v>
      </c>
      <c r="R568" s="197" t="s">
        <v>20</v>
      </c>
      <c r="S568" s="195" t="s">
        <v>2669</v>
      </c>
      <c r="T568" s="196" t="s">
        <v>2465</v>
      </c>
      <c r="U568" s="195" t="str">
        <f t="shared" si="34"/>
        <v/>
      </c>
      <c r="V568" s="195" t="str">
        <f t="shared" si="35"/>
        <v/>
      </c>
      <c r="W568" s="195" t="s">
        <v>2482</v>
      </c>
      <c r="X568" s="195"/>
      <c r="Y568" s="71"/>
    </row>
    <row r="569" spans="1:25" x14ac:dyDescent="0.25">
      <c r="A569" s="155">
        <v>2174</v>
      </c>
      <c r="B569" s="210">
        <v>0.53</v>
      </c>
      <c r="C569" s="209">
        <v>405</v>
      </c>
      <c r="D569" s="155" t="s">
        <v>2736</v>
      </c>
      <c r="E569" s="208" t="s">
        <v>2443</v>
      </c>
      <c r="F569" s="207" t="s">
        <v>2733</v>
      </c>
      <c r="G569" s="206" t="s">
        <v>2506</v>
      </c>
      <c r="H569" s="205"/>
      <c r="I569" s="204">
        <v>219.25</v>
      </c>
      <c r="J569" s="203">
        <v>1</v>
      </c>
      <c r="K569" s="202"/>
      <c r="L569" s="201">
        <v>0</v>
      </c>
      <c r="M569" s="201">
        <v>21</v>
      </c>
      <c r="N569" s="200"/>
      <c r="O569" s="199" t="str">
        <f t="shared" si="32"/>
        <v/>
      </c>
      <c r="P569" s="199" t="str">
        <f t="shared" si="33"/>
        <v/>
      </c>
      <c r="Q569" s="198" t="s">
        <v>2732</v>
      </c>
      <c r="R569" s="197" t="s">
        <v>20</v>
      </c>
      <c r="S569" s="195" t="s">
        <v>2617</v>
      </c>
      <c r="T569" s="196" t="s">
        <v>2465</v>
      </c>
      <c r="U569" s="195" t="str">
        <f t="shared" si="34"/>
        <v/>
      </c>
      <c r="V569" s="195" t="str">
        <f t="shared" si="35"/>
        <v/>
      </c>
      <c r="W569" s="195" t="s">
        <v>2505</v>
      </c>
      <c r="X569" s="195"/>
      <c r="Y569" s="71"/>
    </row>
    <row r="570" spans="1:25" x14ac:dyDescent="0.25">
      <c r="A570" s="155">
        <v>2175</v>
      </c>
      <c r="B570" s="210">
        <v>0.6</v>
      </c>
      <c r="C570" s="209">
        <v>515</v>
      </c>
      <c r="D570" s="155" t="s">
        <v>2735</v>
      </c>
      <c r="E570" s="208" t="s">
        <v>2443</v>
      </c>
      <c r="F570" s="207" t="s">
        <v>2733</v>
      </c>
      <c r="G570" s="206" t="s">
        <v>2486</v>
      </c>
      <c r="H570" s="205"/>
      <c r="I570" s="204">
        <v>260.35000000000002</v>
      </c>
      <c r="J570" s="203">
        <v>1</v>
      </c>
      <c r="K570" s="202"/>
      <c r="L570" s="201">
        <v>0</v>
      </c>
      <c r="M570" s="201">
        <v>7</v>
      </c>
      <c r="N570" s="200"/>
      <c r="O570" s="199" t="str">
        <f t="shared" si="32"/>
        <v/>
      </c>
      <c r="P570" s="199" t="str">
        <f t="shared" si="33"/>
        <v/>
      </c>
      <c r="Q570" s="198" t="s">
        <v>2732</v>
      </c>
      <c r="R570" s="197" t="s">
        <v>20</v>
      </c>
      <c r="S570" s="195" t="s">
        <v>2617</v>
      </c>
      <c r="T570" s="196" t="s">
        <v>2465</v>
      </c>
      <c r="U570" s="195" t="str">
        <f t="shared" si="34"/>
        <v/>
      </c>
      <c r="V570" s="195" t="str">
        <f t="shared" si="35"/>
        <v/>
      </c>
      <c r="W570" s="195" t="s">
        <v>2485</v>
      </c>
      <c r="X570" s="195"/>
      <c r="Y570" s="71"/>
    </row>
    <row r="571" spans="1:25" x14ac:dyDescent="0.25">
      <c r="A571" s="155">
        <v>2176</v>
      </c>
      <c r="B571" s="210">
        <v>0.9</v>
      </c>
      <c r="C571" s="209">
        <v>715</v>
      </c>
      <c r="D571" s="155" t="s">
        <v>2734</v>
      </c>
      <c r="E571" s="208" t="s">
        <v>2443</v>
      </c>
      <c r="F571" s="207" t="s">
        <v>2733</v>
      </c>
      <c r="G571" s="206" t="s">
        <v>2483</v>
      </c>
      <c r="H571" s="205"/>
      <c r="I571" s="204">
        <v>315.3</v>
      </c>
      <c r="J571" s="203">
        <v>1</v>
      </c>
      <c r="K571" s="202"/>
      <c r="L571" s="201">
        <v>0</v>
      </c>
      <c r="M571" s="201">
        <v>4</v>
      </c>
      <c r="N571" s="200"/>
      <c r="O571" s="199" t="str">
        <f t="shared" si="32"/>
        <v/>
      </c>
      <c r="P571" s="199" t="str">
        <f t="shared" si="33"/>
        <v/>
      </c>
      <c r="Q571" s="198" t="s">
        <v>2732</v>
      </c>
      <c r="R571" s="197" t="s">
        <v>20</v>
      </c>
      <c r="S571" s="195" t="s">
        <v>2617</v>
      </c>
      <c r="T571" s="196" t="s">
        <v>2465</v>
      </c>
      <c r="U571" s="195" t="str">
        <f t="shared" si="34"/>
        <v/>
      </c>
      <c r="V571" s="195" t="str">
        <f t="shared" si="35"/>
        <v/>
      </c>
      <c r="W571" s="195" t="s">
        <v>2482</v>
      </c>
      <c r="X571" s="195"/>
      <c r="Y571" s="71"/>
    </row>
    <row r="572" spans="1:25" x14ac:dyDescent="0.25">
      <c r="A572" s="155">
        <v>2183</v>
      </c>
      <c r="B572" s="210">
        <v>0.53</v>
      </c>
      <c r="C572" s="209">
        <v>405</v>
      </c>
      <c r="D572" s="155" t="s">
        <v>2731</v>
      </c>
      <c r="E572" s="208" t="s">
        <v>2729</v>
      </c>
      <c r="F572" s="207" t="s">
        <v>2728</v>
      </c>
      <c r="G572" s="206" t="s">
        <v>2506</v>
      </c>
      <c r="H572" s="205"/>
      <c r="I572" s="204">
        <v>214.6</v>
      </c>
      <c r="J572" s="211">
        <v>0</v>
      </c>
      <c r="K572" s="202"/>
      <c r="L572" s="201">
        <v>0</v>
      </c>
      <c r="M572" s="201">
        <v>5</v>
      </c>
      <c r="N572" s="200"/>
      <c r="O572" s="199" t="str">
        <f t="shared" si="32"/>
        <v/>
      </c>
      <c r="P572" s="199" t="str">
        <f t="shared" si="33"/>
        <v/>
      </c>
      <c r="Q572" s="198" t="s">
        <v>2727</v>
      </c>
      <c r="R572" s="197" t="s">
        <v>2726</v>
      </c>
      <c r="S572" s="195" t="s">
        <v>2725</v>
      </c>
      <c r="T572" s="196" t="s">
        <v>2465</v>
      </c>
      <c r="U572" s="195" t="str">
        <f t="shared" si="34"/>
        <v/>
      </c>
      <c r="V572" s="195" t="str">
        <f t="shared" si="35"/>
        <v/>
      </c>
      <c r="W572" s="195" t="s">
        <v>2505</v>
      </c>
      <c r="X572" s="195"/>
      <c r="Y572" s="71"/>
    </row>
    <row r="573" spans="1:25" x14ac:dyDescent="0.25">
      <c r="A573" s="155">
        <v>2184</v>
      </c>
      <c r="B573" s="210">
        <v>0.6</v>
      </c>
      <c r="C573" s="209">
        <v>515</v>
      </c>
      <c r="D573" s="155" t="s">
        <v>2730</v>
      </c>
      <c r="E573" s="208" t="s">
        <v>2729</v>
      </c>
      <c r="F573" s="207" t="s">
        <v>2728</v>
      </c>
      <c r="G573" s="206" t="s">
        <v>2486</v>
      </c>
      <c r="H573" s="205"/>
      <c r="I573" s="204">
        <v>258.55</v>
      </c>
      <c r="J573" s="211">
        <v>0</v>
      </c>
      <c r="K573" s="202"/>
      <c r="L573" s="201">
        <v>0</v>
      </c>
      <c r="M573" s="201">
        <v>4</v>
      </c>
      <c r="N573" s="200"/>
      <c r="O573" s="199" t="str">
        <f t="shared" si="32"/>
        <v/>
      </c>
      <c r="P573" s="199" t="str">
        <f t="shared" si="33"/>
        <v/>
      </c>
      <c r="Q573" s="198" t="s">
        <v>2727</v>
      </c>
      <c r="R573" s="197" t="s">
        <v>2726</v>
      </c>
      <c r="S573" s="195" t="s">
        <v>2725</v>
      </c>
      <c r="T573" s="196" t="s">
        <v>2465</v>
      </c>
      <c r="U573" s="195" t="str">
        <f t="shared" si="34"/>
        <v/>
      </c>
      <c r="V573" s="195" t="str">
        <f t="shared" si="35"/>
        <v/>
      </c>
      <c r="W573" s="195" t="s">
        <v>2485</v>
      </c>
      <c r="X573" s="195"/>
      <c r="Y573" s="71"/>
    </row>
    <row r="574" spans="1:25" x14ac:dyDescent="0.25">
      <c r="A574" s="155">
        <v>2193</v>
      </c>
      <c r="B574" s="210">
        <v>0.6</v>
      </c>
      <c r="C574" s="209">
        <v>515</v>
      </c>
      <c r="D574" s="155" t="s">
        <v>2724</v>
      </c>
      <c r="E574" s="208" t="s">
        <v>115</v>
      </c>
      <c r="F574" s="207" t="s">
        <v>2720</v>
      </c>
      <c r="G574" s="206" t="s">
        <v>2486</v>
      </c>
      <c r="H574" s="205"/>
      <c r="I574" s="204">
        <v>248.95</v>
      </c>
      <c r="J574" s="211">
        <v>0</v>
      </c>
      <c r="K574" s="202" t="s">
        <v>2468</v>
      </c>
      <c r="L574" s="201">
        <v>0</v>
      </c>
      <c r="M574" s="201">
        <v>15</v>
      </c>
      <c r="N574" s="200"/>
      <c r="O574" s="199" t="str">
        <f t="shared" si="32"/>
        <v/>
      </c>
      <c r="P574" s="199" t="str">
        <f t="shared" si="33"/>
        <v/>
      </c>
      <c r="Q574" s="198" t="s">
        <v>2475</v>
      </c>
      <c r="R574" s="197" t="s">
        <v>19</v>
      </c>
      <c r="S574" s="195" t="s">
        <v>2466</v>
      </c>
      <c r="T574" s="196" t="s">
        <v>2465</v>
      </c>
      <c r="U574" s="195" t="str">
        <f t="shared" si="34"/>
        <v/>
      </c>
      <c r="V574" s="195" t="str">
        <f t="shared" si="35"/>
        <v/>
      </c>
      <c r="W574" s="195" t="s">
        <v>2485</v>
      </c>
      <c r="X574" s="195"/>
      <c r="Y574" s="71"/>
    </row>
    <row r="575" spans="1:25" x14ac:dyDescent="0.25">
      <c r="A575" s="155">
        <v>2194</v>
      </c>
      <c r="B575" s="210">
        <v>0.9</v>
      </c>
      <c r="C575" s="209">
        <v>715</v>
      </c>
      <c r="D575" s="155" t="s">
        <v>2723</v>
      </c>
      <c r="E575" s="208" t="s">
        <v>115</v>
      </c>
      <c r="F575" s="207" t="s">
        <v>2720</v>
      </c>
      <c r="G575" s="206" t="s">
        <v>2483</v>
      </c>
      <c r="H575" s="205"/>
      <c r="I575" s="204">
        <v>295.55</v>
      </c>
      <c r="J575" s="211">
        <v>0</v>
      </c>
      <c r="K575" s="202" t="s">
        <v>2468</v>
      </c>
      <c r="L575" s="201">
        <v>0</v>
      </c>
      <c r="M575" s="201">
        <v>6</v>
      </c>
      <c r="N575" s="200"/>
      <c r="O575" s="199" t="str">
        <f t="shared" si="32"/>
        <v/>
      </c>
      <c r="P575" s="199" t="str">
        <f t="shared" si="33"/>
        <v/>
      </c>
      <c r="Q575" s="198" t="s">
        <v>2475</v>
      </c>
      <c r="R575" s="197" t="s">
        <v>19</v>
      </c>
      <c r="S575" s="195" t="s">
        <v>2466</v>
      </c>
      <c r="T575" s="196" t="s">
        <v>2465</v>
      </c>
      <c r="U575" s="195" t="str">
        <f t="shared" si="34"/>
        <v/>
      </c>
      <c r="V575" s="195" t="str">
        <f t="shared" si="35"/>
        <v/>
      </c>
      <c r="W575" s="195" t="s">
        <v>2482</v>
      </c>
      <c r="X575" s="195"/>
      <c r="Y575" s="71"/>
    </row>
    <row r="576" spans="1:25" x14ac:dyDescent="0.25">
      <c r="A576" s="155">
        <v>2195</v>
      </c>
      <c r="B576" s="210">
        <v>1.25</v>
      </c>
      <c r="C576" s="209">
        <v>1050</v>
      </c>
      <c r="D576" s="155" t="s">
        <v>2722</v>
      </c>
      <c r="E576" s="208" t="s">
        <v>115</v>
      </c>
      <c r="F576" s="207" t="s">
        <v>2720</v>
      </c>
      <c r="G576" s="206" t="s">
        <v>2480</v>
      </c>
      <c r="H576" s="205"/>
      <c r="I576" s="204">
        <v>348.15</v>
      </c>
      <c r="J576" s="211">
        <v>0</v>
      </c>
      <c r="K576" s="202" t="s">
        <v>2468</v>
      </c>
      <c r="L576" s="201">
        <v>0</v>
      </c>
      <c r="M576" s="201">
        <v>2</v>
      </c>
      <c r="N576" s="200"/>
      <c r="O576" s="199" t="str">
        <f t="shared" si="32"/>
        <v/>
      </c>
      <c r="P576" s="199" t="str">
        <f t="shared" si="33"/>
        <v/>
      </c>
      <c r="Q576" s="198" t="s">
        <v>2475</v>
      </c>
      <c r="R576" s="197" t="s">
        <v>19</v>
      </c>
      <c r="S576" s="195" t="s">
        <v>2466</v>
      </c>
      <c r="T576" s="196" t="s">
        <v>2465</v>
      </c>
      <c r="U576" s="195" t="str">
        <f t="shared" si="34"/>
        <v/>
      </c>
      <c r="V576" s="195" t="str">
        <f t="shared" si="35"/>
        <v/>
      </c>
      <c r="W576" s="195" t="s">
        <v>2479</v>
      </c>
      <c r="X576" s="195"/>
      <c r="Y576" s="71"/>
    </row>
    <row r="577" spans="1:25" x14ac:dyDescent="0.25">
      <c r="A577" s="155">
        <v>2196</v>
      </c>
      <c r="B577" s="210">
        <v>2.5</v>
      </c>
      <c r="C577" s="209">
        <v>1550</v>
      </c>
      <c r="D577" s="155" t="s">
        <v>2721</v>
      </c>
      <c r="E577" s="208" t="s">
        <v>115</v>
      </c>
      <c r="F577" s="207" t="s">
        <v>2720</v>
      </c>
      <c r="G577" s="206" t="s">
        <v>2473</v>
      </c>
      <c r="H577" s="205"/>
      <c r="I577" s="204">
        <v>422.3</v>
      </c>
      <c r="J577" s="211">
        <v>0</v>
      </c>
      <c r="K577" s="202" t="s">
        <v>2468</v>
      </c>
      <c r="L577" s="201">
        <v>0</v>
      </c>
      <c r="M577" s="201">
        <v>7</v>
      </c>
      <c r="N577" s="200"/>
      <c r="O577" s="199" t="str">
        <f t="shared" si="32"/>
        <v/>
      </c>
      <c r="P577" s="199" t="str">
        <f t="shared" si="33"/>
        <v/>
      </c>
      <c r="Q577" s="198" t="s">
        <v>2475</v>
      </c>
      <c r="R577" s="197" t="s">
        <v>19</v>
      </c>
      <c r="S577" s="195" t="s">
        <v>2466</v>
      </c>
      <c r="T577" s="196" t="s">
        <v>2465</v>
      </c>
      <c r="U577" s="195" t="str">
        <f t="shared" si="34"/>
        <v/>
      </c>
      <c r="V577" s="195" t="str">
        <f t="shared" si="35"/>
        <v/>
      </c>
      <c r="W577" s="195" t="s">
        <v>2472</v>
      </c>
      <c r="X577" s="195"/>
      <c r="Y577" s="71"/>
    </row>
    <row r="578" spans="1:25" x14ac:dyDescent="0.25">
      <c r="A578" s="155">
        <v>2205</v>
      </c>
      <c r="B578" s="210">
        <v>1.25</v>
      </c>
      <c r="C578" s="209">
        <v>800</v>
      </c>
      <c r="D578" s="155" t="s">
        <v>2719</v>
      </c>
      <c r="E578" s="208" t="s">
        <v>2716</v>
      </c>
      <c r="F578" s="207" t="s">
        <v>2715</v>
      </c>
      <c r="G578" s="206" t="s">
        <v>2718</v>
      </c>
      <c r="H578" s="205"/>
      <c r="I578" s="204">
        <v>287.14999999999998</v>
      </c>
      <c r="J578" s="211">
        <v>0</v>
      </c>
      <c r="K578" s="202" t="s">
        <v>2714</v>
      </c>
      <c r="L578" s="201">
        <v>0</v>
      </c>
      <c r="M578" s="201">
        <v>1</v>
      </c>
      <c r="N578" s="200"/>
      <c r="O578" s="199" t="str">
        <f t="shared" si="32"/>
        <v/>
      </c>
      <c r="P578" s="199" t="str">
        <f t="shared" si="33"/>
        <v/>
      </c>
      <c r="Q578" s="198" t="s">
        <v>2713</v>
      </c>
      <c r="R578" s="197" t="s">
        <v>17</v>
      </c>
      <c r="S578" s="195" t="s">
        <v>2617</v>
      </c>
      <c r="T578" s="196" t="s">
        <v>2659</v>
      </c>
      <c r="U578" s="195" t="str">
        <f t="shared" si="34"/>
        <v/>
      </c>
      <c r="V578" s="195" t="str">
        <f t="shared" si="35"/>
        <v/>
      </c>
      <c r="W578" s="195" t="s">
        <v>2482</v>
      </c>
      <c r="X578" s="195"/>
      <c r="Y578" s="71"/>
    </row>
    <row r="579" spans="1:25" x14ac:dyDescent="0.25">
      <c r="A579" s="155">
        <v>2206</v>
      </c>
      <c r="B579" s="210">
        <v>1.35</v>
      </c>
      <c r="C579" s="209">
        <v>1050</v>
      </c>
      <c r="D579" s="155" t="s">
        <v>2717</v>
      </c>
      <c r="E579" s="208" t="s">
        <v>2716</v>
      </c>
      <c r="F579" s="207" t="s">
        <v>2715</v>
      </c>
      <c r="G579" s="206" t="s">
        <v>2664</v>
      </c>
      <c r="H579" s="205"/>
      <c r="I579" s="204">
        <v>331.1</v>
      </c>
      <c r="J579" s="211">
        <v>0</v>
      </c>
      <c r="K579" s="202" t="s">
        <v>2714</v>
      </c>
      <c r="L579" s="201">
        <v>0</v>
      </c>
      <c r="M579" s="201">
        <v>3</v>
      </c>
      <c r="N579" s="200"/>
      <c r="O579" s="199" t="str">
        <f t="shared" si="32"/>
        <v/>
      </c>
      <c r="P579" s="199" t="str">
        <f t="shared" si="33"/>
        <v/>
      </c>
      <c r="Q579" s="198" t="s">
        <v>2713</v>
      </c>
      <c r="R579" s="197" t="s">
        <v>17</v>
      </c>
      <c r="S579" s="195" t="s">
        <v>2617</v>
      </c>
      <c r="T579" s="196" t="s">
        <v>2659</v>
      </c>
      <c r="U579" s="195" t="str">
        <f t="shared" si="34"/>
        <v/>
      </c>
      <c r="V579" s="195" t="str">
        <f t="shared" si="35"/>
        <v/>
      </c>
      <c r="W579" s="195" t="s">
        <v>2479</v>
      </c>
      <c r="X579" s="195"/>
      <c r="Y579" s="71"/>
    </row>
    <row r="580" spans="1:25" x14ac:dyDescent="0.25">
      <c r="A580" s="155">
        <v>2234</v>
      </c>
      <c r="B580" s="210">
        <v>0.53</v>
      </c>
      <c r="C580" s="209">
        <v>405</v>
      </c>
      <c r="D580" s="155" t="s">
        <v>2712</v>
      </c>
      <c r="E580" s="208" t="s">
        <v>2711</v>
      </c>
      <c r="F580" s="207" t="s">
        <v>2710</v>
      </c>
      <c r="G580" s="206" t="s">
        <v>2506</v>
      </c>
      <c r="H580" s="205"/>
      <c r="I580" s="204">
        <v>224.15</v>
      </c>
      <c r="J580" s="203">
        <v>2.5</v>
      </c>
      <c r="K580" s="202"/>
      <c r="L580" s="201">
        <v>0</v>
      </c>
      <c r="M580" s="201">
        <v>9</v>
      </c>
      <c r="N580" s="200"/>
      <c r="O580" s="199" t="str">
        <f t="shared" si="32"/>
        <v/>
      </c>
      <c r="P580" s="199" t="str">
        <f t="shared" si="33"/>
        <v/>
      </c>
      <c r="Q580" s="198" t="s">
        <v>2709</v>
      </c>
      <c r="R580" s="197" t="s">
        <v>16</v>
      </c>
      <c r="S580" s="195" t="s">
        <v>2708</v>
      </c>
      <c r="T580" s="196" t="s">
        <v>2465</v>
      </c>
      <c r="U580" s="195" t="str">
        <f t="shared" si="34"/>
        <v/>
      </c>
      <c r="V580" s="195" t="str">
        <f t="shared" si="35"/>
        <v/>
      </c>
      <c r="W580" s="195" t="s">
        <v>2505</v>
      </c>
      <c r="X580" s="195"/>
      <c r="Y580" s="71"/>
    </row>
    <row r="581" spans="1:25" x14ac:dyDescent="0.25">
      <c r="A581" s="155">
        <v>2239</v>
      </c>
      <c r="B581" s="210">
        <v>0.53</v>
      </c>
      <c r="C581" s="209">
        <v>405</v>
      </c>
      <c r="D581" s="155" t="s">
        <v>2707</v>
      </c>
      <c r="E581" s="208" t="s">
        <v>2259</v>
      </c>
      <c r="F581" s="207" t="s">
        <v>2705</v>
      </c>
      <c r="G581" s="206" t="s">
        <v>2506</v>
      </c>
      <c r="H581" s="205"/>
      <c r="I581" s="204">
        <v>226.85</v>
      </c>
      <c r="J581" s="203">
        <v>1.5</v>
      </c>
      <c r="K581" s="202"/>
      <c r="L581" s="201">
        <v>0</v>
      </c>
      <c r="M581" s="201">
        <v>105</v>
      </c>
      <c r="N581" s="200"/>
      <c r="O581" s="199" t="str">
        <f t="shared" si="32"/>
        <v/>
      </c>
      <c r="P581" s="199" t="str">
        <f t="shared" si="33"/>
        <v/>
      </c>
      <c r="Q581" s="198" t="s">
        <v>2704</v>
      </c>
      <c r="R581" s="197" t="s">
        <v>16</v>
      </c>
      <c r="S581" s="195" t="s">
        <v>2617</v>
      </c>
      <c r="T581" s="196" t="s">
        <v>2465</v>
      </c>
      <c r="U581" s="195" t="str">
        <f t="shared" si="34"/>
        <v/>
      </c>
      <c r="V581" s="195" t="str">
        <f t="shared" si="35"/>
        <v/>
      </c>
      <c r="W581" s="195" t="s">
        <v>2505</v>
      </c>
      <c r="X581" s="195"/>
      <c r="Y581" s="71"/>
    </row>
    <row r="582" spans="1:25" x14ac:dyDescent="0.25">
      <c r="A582" s="155">
        <v>2240</v>
      </c>
      <c r="B582" s="210">
        <v>0.6</v>
      </c>
      <c r="C582" s="209">
        <v>515</v>
      </c>
      <c r="D582" s="155" t="s">
        <v>2706</v>
      </c>
      <c r="E582" s="208" t="s">
        <v>2259</v>
      </c>
      <c r="F582" s="207" t="s">
        <v>2705</v>
      </c>
      <c r="G582" s="206" t="s">
        <v>2486</v>
      </c>
      <c r="H582" s="205"/>
      <c r="I582" s="204">
        <v>284.5</v>
      </c>
      <c r="J582" s="203">
        <v>1.5</v>
      </c>
      <c r="K582" s="202"/>
      <c r="L582" s="201">
        <v>0</v>
      </c>
      <c r="M582" s="201">
        <v>16</v>
      </c>
      <c r="N582" s="200"/>
      <c r="O582" s="199" t="str">
        <f t="shared" si="32"/>
        <v/>
      </c>
      <c r="P582" s="199" t="str">
        <f t="shared" si="33"/>
        <v/>
      </c>
      <c r="Q582" s="198" t="s">
        <v>2704</v>
      </c>
      <c r="R582" s="197" t="s">
        <v>16</v>
      </c>
      <c r="S582" s="195" t="s">
        <v>2617</v>
      </c>
      <c r="T582" s="196" t="s">
        <v>2465</v>
      </c>
      <c r="U582" s="195" t="str">
        <f t="shared" si="34"/>
        <v/>
      </c>
      <c r="V582" s="195" t="str">
        <f t="shared" si="35"/>
        <v/>
      </c>
      <c r="W582" s="195" t="s">
        <v>2485</v>
      </c>
      <c r="X582" s="195"/>
      <c r="Y582" s="71"/>
    </row>
    <row r="583" spans="1:25" x14ac:dyDescent="0.25">
      <c r="A583" s="155">
        <v>2246</v>
      </c>
      <c r="B583" s="210">
        <v>0.53</v>
      </c>
      <c r="C583" s="209">
        <v>405</v>
      </c>
      <c r="D583" s="155" t="s">
        <v>2703</v>
      </c>
      <c r="E583" s="208" t="s">
        <v>2447</v>
      </c>
      <c r="F583" s="207" t="s">
        <v>2701</v>
      </c>
      <c r="G583" s="206" t="s">
        <v>2506</v>
      </c>
      <c r="H583" s="205"/>
      <c r="I583" s="204">
        <v>213.45</v>
      </c>
      <c r="J583" s="211">
        <v>0</v>
      </c>
      <c r="K583" s="202"/>
      <c r="L583" s="201">
        <v>0</v>
      </c>
      <c r="M583" s="201">
        <v>1</v>
      </c>
      <c r="N583" s="200"/>
      <c r="O583" s="199" t="str">
        <f t="shared" si="32"/>
        <v/>
      </c>
      <c r="P583" s="199" t="str">
        <f t="shared" si="33"/>
        <v/>
      </c>
      <c r="Q583" s="198" t="s">
        <v>2700</v>
      </c>
      <c r="R583" s="197" t="s">
        <v>16</v>
      </c>
      <c r="S583" s="195" t="s">
        <v>2497</v>
      </c>
      <c r="T583" s="196" t="s">
        <v>2465</v>
      </c>
      <c r="U583" s="195" t="str">
        <f t="shared" si="34"/>
        <v/>
      </c>
      <c r="V583" s="195" t="str">
        <f t="shared" si="35"/>
        <v/>
      </c>
      <c r="W583" s="195" t="s">
        <v>2505</v>
      </c>
      <c r="X583" s="195"/>
      <c r="Y583" s="71"/>
    </row>
    <row r="584" spans="1:25" x14ac:dyDescent="0.25">
      <c r="A584" s="155">
        <v>2247</v>
      </c>
      <c r="B584" s="210">
        <v>0.6</v>
      </c>
      <c r="C584" s="209">
        <v>515</v>
      </c>
      <c r="D584" s="155" t="s">
        <v>2702</v>
      </c>
      <c r="E584" s="208" t="s">
        <v>2447</v>
      </c>
      <c r="F584" s="207" t="s">
        <v>2701</v>
      </c>
      <c r="G584" s="206" t="s">
        <v>2486</v>
      </c>
      <c r="H584" s="205"/>
      <c r="I584" s="204">
        <v>272.2</v>
      </c>
      <c r="J584" s="211">
        <v>0</v>
      </c>
      <c r="K584" s="202"/>
      <c r="L584" s="201">
        <v>0</v>
      </c>
      <c r="M584" s="201">
        <v>10</v>
      </c>
      <c r="N584" s="200"/>
      <c r="O584" s="199" t="str">
        <f t="shared" si="32"/>
        <v/>
      </c>
      <c r="P584" s="199" t="str">
        <f t="shared" si="33"/>
        <v/>
      </c>
      <c r="Q584" s="198" t="s">
        <v>2700</v>
      </c>
      <c r="R584" s="197" t="s">
        <v>16</v>
      </c>
      <c r="S584" s="195" t="s">
        <v>2497</v>
      </c>
      <c r="T584" s="196" t="s">
        <v>2465</v>
      </c>
      <c r="U584" s="195" t="str">
        <f t="shared" si="34"/>
        <v/>
      </c>
      <c r="V584" s="195" t="str">
        <f t="shared" si="35"/>
        <v/>
      </c>
      <c r="W584" s="195" t="s">
        <v>2485</v>
      </c>
      <c r="X584" s="195"/>
      <c r="Y584" s="71"/>
    </row>
    <row r="585" spans="1:25" x14ac:dyDescent="0.25">
      <c r="A585" s="155">
        <v>2261</v>
      </c>
      <c r="B585" s="210">
        <v>0.53</v>
      </c>
      <c r="C585" s="209">
        <v>405</v>
      </c>
      <c r="D585" s="155" t="s">
        <v>2699</v>
      </c>
      <c r="E585" s="208" t="s">
        <v>2696</v>
      </c>
      <c r="F585" s="207" t="s">
        <v>2695</v>
      </c>
      <c r="G585" s="206" t="s">
        <v>2506</v>
      </c>
      <c r="H585" s="205"/>
      <c r="I585" s="204">
        <v>224.75</v>
      </c>
      <c r="J585" s="203">
        <v>1</v>
      </c>
      <c r="K585" s="202" t="s">
        <v>2468</v>
      </c>
      <c r="L585" s="201">
        <v>0</v>
      </c>
      <c r="M585" s="201">
        <v>1</v>
      </c>
      <c r="N585" s="200"/>
      <c r="O585" s="199" t="str">
        <f t="shared" si="32"/>
        <v/>
      </c>
      <c r="P585" s="199" t="str">
        <f t="shared" si="33"/>
        <v/>
      </c>
      <c r="Q585" s="198" t="s">
        <v>2508</v>
      </c>
      <c r="R585" s="197" t="s">
        <v>19</v>
      </c>
      <c r="S585" s="195" t="s">
        <v>2497</v>
      </c>
      <c r="T585" s="196" t="s">
        <v>2465</v>
      </c>
      <c r="U585" s="195" t="str">
        <f t="shared" si="34"/>
        <v/>
      </c>
      <c r="V585" s="195" t="str">
        <f t="shared" si="35"/>
        <v/>
      </c>
      <c r="W585" s="195" t="s">
        <v>2505</v>
      </c>
      <c r="X585" s="195"/>
      <c r="Y585" s="71"/>
    </row>
    <row r="586" spans="1:25" x14ac:dyDescent="0.25">
      <c r="A586" s="155">
        <v>2263</v>
      </c>
      <c r="B586" s="210">
        <v>0.9</v>
      </c>
      <c r="C586" s="209">
        <v>715</v>
      </c>
      <c r="D586" s="155" t="s">
        <v>2698</v>
      </c>
      <c r="E586" s="208" t="s">
        <v>2696</v>
      </c>
      <c r="F586" s="207" t="s">
        <v>2695</v>
      </c>
      <c r="G586" s="206" t="s">
        <v>2483</v>
      </c>
      <c r="H586" s="205"/>
      <c r="I586" s="204">
        <v>333.95</v>
      </c>
      <c r="J586" s="203">
        <v>1</v>
      </c>
      <c r="K586" s="202" t="s">
        <v>2468</v>
      </c>
      <c r="L586" s="201">
        <v>0</v>
      </c>
      <c r="M586" s="201">
        <v>1</v>
      </c>
      <c r="N586" s="200"/>
      <c r="O586" s="199" t="str">
        <f t="shared" si="32"/>
        <v/>
      </c>
      <c r="P586" s="199" t="str">
        <f t="shared" si="33"/>
        <v/>
      </c>
      <c r="Q586" s="198" t="s">
        <v>2508</v>
      </c>
      <c r="R586" s="197" t="s">
        <v>19</v>
      </c>
      <c r="S586" s="195" t="s">
        <v>2497</v>
      </c>
      <c r="T586" s="196" t="s">
        <v>2465</v>
      </c>
      <c r="U586" s="195" t="str">
        <f t="shared" si="34"/>
        <v/>
      </c>
      <c r="V586" s="195" t="str">
        <f t="shared" si="35"/>
        <v/>
      </c>
      <c r="W586" s="195" t="s">
        <v>2482</v>
      </c>
      <c r="X586" s="195"/>
      <c r="Y586" s="71"/>
    </row>
    <row r="587" spans="1:25" x14ac:dyDescent="0.25">
      <c r="A587" s="155">
        <v>2264</v>
      </c>
      <c r="B587" s="210">
        <v>1.25</v>
      </c>
      <c r="C587" s="209">
        <v>1050</v>
      </c>
      <c r="D587" s="155" t="s">
        <v>2697</v>
      </c>
      <c r="E587" s="208" t="s">
        <v>2696</v>
      </c>
      <c r="F587" s="207" t="s">
        <v>2695</v>
      </c>
      <c r="G587" s="206" t="s">
        <v>2480</v>
      </c>
      <c r="H587" s="205"/>
      <c r="I587" s="204">
        <v>375</v>
      </c>
      <c r="J587" s="203">
        <v>1</v>
      </c>
      <c r="K587" s="202" t="s">
        <v>2468</v>
      </c>
      <c r="L587" s="201">
        <v>0</v>
      </c>
      <c r="M587" s="201">
        <v>1</v>
      </c>
      <c r="N587" s="200"/>
      <c r="O587" s="199" t="str">
        <f t="shared" si="32"/>
        <v/>
      </c>
      <c r="P587" s="199" t="str">
        <f t="shared" si="33"/>
        <v/>
      </c>
      <c r="Q587" s="198" t="s">
        <v>2508</v>
      </c>
      <c r="R587" s="197" t="s">
        <v>19</v>
      </c>
      <c r="S587" s="195" t="s">
        <v>2497</v>
      </c>
      <c r="T587" s="196" t="s">
        <v>2465</v>
      </c>
      <c r="U587" s="195" t="str">
        <f t="shared" si="34"/>
        <v/>
      </c>
      <c r="V587" s="195" t="str">
        <f t="shared" si="35"/>
        <v/>
      </c>
      <c r="W587" s="195" t="s">
        <v>2479</v>
      </c>
      <c r="X587" s="195"/>
      <c r="Y587" s="71"/>
    </row>
    <row r="588" spans="1:25" x14ac:dyDescent="0.25">
      <c r="A588" s="155">
        <v>2274</v>
      </c>
      <c r="B588" s="210">
        <v>0.6</v>
      </c>
      <c r="C588" s="209">
        <v>515</v>
      </c>
      <c r="D588" s="155" t="s">
        <v>2694</v>
      </c>
      <c r="E588" s="208" t="s">
        <v>117</v>
      </c>
      <c r="F588" s="207" t="s">
        <v>2691</v>
      </c>
      <c r="G588" s="206" t="s">
        <v>2693</v>
      </c>
      <c r="H588" s="205" t="s">
        <v>2690</v>
      </c>
      <c r="I588" s="204">
        <v>217.45</v>
      </c>
      <c r="J588" s="203">
        <v>0.35</v>
      </c>
      <c r="K588" s="202" t="s">
        <v>2468</v>
      </c>
      <c r="L588" s="201">
        <v>0</v>
      </c>
      <c r="M588" s="201">
        <v>53</v>
      </c>
      <c r="N588" s="200"/>
      <c r="O588" s="199" t="str">
        <f t="shared" ref="O588:O651" si="36">IF(N588="","",I588-($O$10*I588))</f>
        <v/>
      </c>
      <c r="P588" s="199" t="str">
        <f t="shared" ref="P588:P651" si="37">IF(N588&lt;&gt;0,SUM(N588*J588, O588*N588),"")</f>
        <v/>
      </c>
      <c r="Q588" s="198" t="s">
        <v>2689</v>
      </c>
      <c r="R588" s="197" t="s">
        <v>20</v>
      </c>
      <c r="S588" s="195" t="s">
        <v>2497</v>
      </c>
      <c r="T588" s="196" t="s">
        <v>2465</v>
      </c>
      <c r="U588" s="195" t="str">
        <f t="shared" ref="U588:U651" si="38">IF(N588&gt;0,N588*B588,"")</f>
        <v/>
      </c>
      <c r="V588" s="195" t="str">
        <f t="shared" ref="V588:V651" si="39">IF(N588&gt;0,N588*C588,"")</f>
        <v/>
      </c>
      <c r="W588" s="195" t="s">
        <v>2485</v>
      </c>
      <c r="X588" s="195"/>
      <c r="Y588" s="71"/>
    </row>
    <row r="589" spans="1:25" x14ac:dyDescent="0.25">
      <c r="A589" s="155">
        <v>2275</v>
      </c>
      <c r="B589" s="210">
        <v>0.9</v>
      </c>
      <c r="C589" s="209">
        <v>715</v>
      </c>
      <c r="D589" s="155" t="s">
        <v>2692</v>
      </c>
      <c r="E589" s="208" t="s">
        <v>117</v>
      </c>
      <c r="F589" s="207" t="s">
        <v>2691</v>
      </c>
      <c r="G589" s="206" t="s">
        <v>2666</v>
      </c>
      <c r="H589" s="205" t="s">
        <v>2690</v>
      </c>
      <c r="I589" s="204">
        <v>254.5</v>
      </c>
      <c r="J589" s="203">
        <v>0.35</v>
      </c>
      <c r="K589" s="202" t="s">
        <v>2468</v>
      </c>
      <c r="L589" s="201">
        <v>0</v>
      </c>
      <c r="M589" s="201">
        <v>41</v>
      </c>
      <c r="N589" s="200"/>
      <c r="O589" s="199" t="str">
        <f t="shared" si="36"/>
        <v/>
      </c>
      <c r="P589" s="199" t="str">
        <f t="shared" si="37"/>
        <v/>
      </c>
      <c r="Q589" s="198" t="s">
        <v>2689</v>
      </c>
      <c r="R589" s="197" t="s">
        <v>20</v>
      </c>
      <c r="S589" s="195" t="s">
        <v>2497</v>
      </c>
      <c r="T589" s="196" t="s">
        <v>2465</v>
      </c>
      <c r="U589" s="195" t="str">
        <f t="shared" si="38"/>
        <v/>
      </c>
      <c r="V589" s="195" t="str">
        <f t="shared" si="39"/>
        <v/>
      </c>
      <c r="W589" s="195" t="s">
        <v>2482</v>
      </c>
      <c r="X589" s="195"/>
      <c r="Y589" s="71"/>
    </row>
    <row r="590" spans="1:25" x14ac:dyDescent="0.25">
      <c r="A590" s="155">
        <v>2280</v>
      </c>
      <c r="B590" s="210">
        <v>0.9</v>
      </c>
      <c r="C590" s="209">
        <v>715</v>
      </c>
      <c r="D590" s="155" t="s">
        <v>2688</v>
      </c>
      <c r="E590" s="208" t="s">
        <v>2684</v>
      </c>
      <c r="F590" s="207" t="s">
        <v>2683</v>
      </c>
      <c r="G590" s="206" t="s">
        <v>2483</v>
      </c>
      <c r="H590" s="205"/>
      <c r="I590" s="204">
        <v>299.10000000000002</v>
      </c>
      <c r="J590" s="203">
        <v>1.5</v>
      </c>
      <c r="K590" s="202" t="s">
        <v>2468</v>
      </c>
      <c r="L590" s="201">
        <v>0</v>
      </c>
      <c r="M590" s="201">
        <v>4</v>
      </c>
      <c r="N590" s="200"/>
      <c r="O590" s="199" t="str">
        <f t="shared" si="36"/>
        <v/>
      </c>
      <c r="P590" s="199" t="str">
        <f t="shared" si="37"/>
        <v/>
      </c>
      <c r="Q590" s="198" t="s">
        <v>2680</v>
      </c>
      <c r="R590" s="197" t="s">
        <v>16</v>
      </c>
      <c r="S590" s="195" t="s">
        <v>2617</v>
      </c>
      <c r="T590" s="196" t="s">
        <v>2668</v>
      </c>
      <c r="U590" s="195" t="str">
        <f t="shared" si="38"/>
        <v/>
      </c>
      <c r="V590" s="195" t="str">
        <f t="shared" si="39"/>
        <v/>
      </c>
      <c r="W590" s="195" t="s">
        <v>2482</v>
      </c>
      <c r="X590" s="195"/>
      <c r="Y590" s="71"/>
    </row>
    <row r="591" spans="1:25" x14ac:dyDescent="0.25">
      <c r="A591" s="155">
        <v>2281</v>
      </c>
      <c r="B591" s="210">
        <v>1.25</v>
      </c>
      <c r="C591" s="209">
        <v>1050</v>
      </c>
      <c r="D591" s="155" t="s">
        <v>2687</v>
      </c>
      <c r="E591" s="208" t="s">
        <v>2684</v>
      </c>
      <c r="F591" s="207" t="s">
        <v>2683</v>
      </c>
      <c r="G591" s="206" t="s">
        <v>2480</v>
      </c>
      <c r="H591" s="205"/>
      <c r="I591" s="204">
        <v>361.05</v>
      </c>
      <c r="J591" s="203">
        <v>1.5</v>
      </c>
      <c r="K591" s="202" t="s">
        <v>2468</v>
      </c>
      <c r="L591" s="201">
        <v>0</v>
      </c>
      <c r="M591" s="201">
        <v>5</v>
      </c>
      <c r="N591" s="200"/>
      <c r="O591" s="199" t="str">
        <f t="shared" si="36"/>
        <v/>
      </c>
      <c r="P591" s="199" t="str">
        <f t="shared" si="37"/>
        <v/>
      </c>
      <c r="Q591" s="198" t="s">
        <v>2680</v>
      </c>
      <c r="R591" s="197" t="s">
        <v>16</v>
      </c>
      <c r="S591" s="195" t="s">
        <v>2617</v>
      </c>
      <c r="T591" s="196" t="s">
        <v>2668</v>
      </c>
      <c r="U591" s="195" t="str">
        <f t="shared" si="38"/>
        <v/>
      </c>
      <c r="V591" s="195" t="str">
        <f t="shared" si="39"/>
        <v/>
      </c>
      <c r="W591" s="195" t="s">
        <v>2479</v>
      </c>
      <c r="X591" s="195"/>
      <c r="Y591" s="71"/>
    </row>
    <row r="592" spans="1:25" x14ac:dyDescent="0.25">
      <c r="A592" s="155">
        <v>2282</v>
      </c>
      <c r="B592" s="210">
        <v>2.5</v>
      </c>
      <c r="C592" s="209">
        <v>1550</v>
      </c>
      <c r="D592" s="155" t="s">
        <v>2686</v>
      </c>
      <c r="E592" s="208" t="s">
        <v>2684</v>
      </c>
      <c r="F592" s="207" t="s">
        <v>2683</v>
      </c>
      <c r="G592" s="206" t="s">
        <v>2473</v>
      </c>
      <c r="H592" s="205"/>
      <c r="I592" s="204">
        <v>432.85</v>
      </c>
      <c r="J592" s="203">
        <v>1.5</v>
      </c>
      <c r="K592" s="202" t="s">
        <v>2468</v>
      </c>
      <c r="L592" s="201">
        <v>0</v>
      </c>
      <c r="M592" s="201">
        <v>3</v>
      </c>
      <c r="N592" s="200"/>
      <c r="O592" s="199" t="str">
        <f t="shared" si="36"/>
        <v/>
      </c>
      <c r="P592" s="199" t="str">
        <f t="shared" si="37"/>
        <v/>
      </c>
      <c r="Q592" s="198" t="s">
        <v>2680</v>
      </c>
      <c r="R592" s="197" t="s">
        <v>16</v>
      </c>
      <c r="S592" s="195" t="s">
        <v>2617</v>
      </c>
      <c r="T592" s="196" t="s">
        <v>2668</v>
      </c>
      <c r="U592" s="195" t="str">
        <f t="shared" si="38"/>
        <v/>
      </c>
      <c r="V592" s="195" t="str">
        <f t="shared" si="39"/>
        <v/>
      </c>
      <c r="W592" s="195" t="s">
        <v>2472</v>
      </c>
      <c r="X592" s="195"/>
      <c r="Y592" s="71"/>
    </row>
    <row r="593" spans="1:25" x14ac:dyDescent="0.25">
      <c r="A593" s="155">
        <v>2284</v>
      </c>
      <c r="B593" s="210">
        <v>3</v>
      </c>
      <c r="C593" s="209">
        <v>2700</v>
      </c>
      <c r="D593" s="155" t="s">
        <v>2685</v>
      </c>
      <c r="E593" s="208" t="s">
        <v>2684</v>
      </c>
      <c r="F593" s="207" t="s">
        <v>2683</v>
      </c>
      <c r="G593" s="206" t="s">
        <v>2493</v>
      </c>
      <c r="H593" s="205"/>
      <c r="I593" s="204">
        <v>608.65</v>
      </c>
      <c r="J593" s="203">
        <v>1.5</v>
      </c>
      <c r="K593" s="202" t="s">
        <v>2468</v>
      </c>
      <c r="L593" s="201">
        <v>0</v>
      </c>
      <c r="M593" s="201">
        <v>3</v>
      </c>
      <c r="N593" s="200"/>
      <c r="O593" s="199" t="str">
        <f t="shared" si="36"/>
        <v/>
      </c>
      <c r="P593" s="199" t="str">
        <f t="shared" si="37"/>
        <v/>
      </c>
      <c r="Q593" s="198" t="s">
        <v>2680</v>
      </c>
      <c r="R593" s="197" t="s">
        <v>16</v>
      </c>
      <c r="S593" s="195" t="s">
        <v>2617</v>
      </c>
      <c r="T593" s="196" t="s">
        <v>2668</v>
      </c>
      <c r="U593" s="195" t="str">
        <f t="shared" si="38"/>
        <v/>
      </c>
      <c r="V593" s="195" t="str">
        <f t="shared" si="39"/>
        <v/>
      </c>
      <c r="W593" s="195" t="s">
        <v>2488</v>
      </c>
      <c r="X593" s="195"/>
      <c r="Y593" s="71"/>
    </row>
    <row r="594" spans="1:25" x14ac:dyDescent="0.25">
      <c r="A594" s="155">
        <v>2287</v>
      </c>
      <c r="B594" s="210">
        <v>0.53</v>
      </c>
      <c r="C594" s="209">
        <v>405</v>
      </c>
      <c r="D594" s="155" t="s">
        <v>2682</v>
      </c>
      <c r="E594" s="208" t="s">
        <v>2451</v>
      </c>
      <c r="F594" s="207" t="s">
        <v>2681</v>
      </c>
      <c r="G594" s="206" t="s">
        <v>2506</v>
      </c>
      <c r="H594" s="205"/>
      <c r="I594" s="204">
        <v>206.85</v>
      </c>
      <c r="J594" s="203">
        <v>1.5</v>
      </c>
      <c r="K594" s="202" t="s">
        <v>2468</v>
      </c>
      <c r="L594" s="201">
        <v>0</v>
      </c>
      <c r="M594" s="201">
        <v>4</v>
      </c>
      <c r="N594" s="200"/>
      <c r="O594" s="199" t="str">
        <f t="shared" si="36"/>
        <v/>
      </c>
      <c r="P594" s="199" t="str">
        <f t="shared" si="37"/>
        <v/>
      </c>
      <c r="Q594" s="198" t="s">
        <v>2680</v>
      </c>
      <c r="R594" s="197" t="s">
        <v>16</v>
      </c>
      <c r="S594" s="195" t="s">
        <v>2617</v>
      </c>
      <c r="T594" s="196" t="s">
        <v>2668</v>
      </c>
      <c r="U594" s="195" t="str">
        <f t="shared" si="38"/>
        <v/>
      </c>
      <c r="V594" s="195" t="str">
        <f t="shared" si="39"/>
        <v/>
      </c>
      <c r="W594" s="195" t="s">
        <v>2505</v>
      </c>
      <c r="X594" s="195"/>
      <c r="Y594" s="71"/>
    </row>
    <row r="595" spans="1:25" x14ac:dyDescent="0.25">
      <c r="A595" s="155">
        <v>2296</v>
      </c>
      <c r="B595" s="210">
        <v>0.53</v>
      </c>
      <c r="C595" s="209">
        <v>405</v>
      </c>
      <c r="D595" s="155" t="s">
        <v>2679</v>
      </c>
      <c r="E595" s="208" t="s">
        <v>2673</v>
      </c>
      <c r="F595" s="207" t="s">
        <v>2672</v>
      </c>
      <c r="G595" s="206" t="s">
        <v>2506</v>
      </c>
      <c r="H595" s="205" t="s">
        <v>2671</v>
      </c>
      <c r="I595" s="204">
        <v>202.1</v>
      </c>
      <c r="J595" s="203">
        <v>1.35</v>
      </c>
      <c r="K595" s="202" t="s">
        <v>2468</v>
      </c>
      <c r="L595" s="201">
        <v>0</v>
      </c>
      <c r="M595" s="201">
        <v>3</v>
      </c>
      <c r="N595" s="200"/>
      <c r="O595" s="199" t="str">
        <f t="shared" si="36"/>
        <v/>
      </c>
      <c r="P595" s="199" t="str">
        <f t="shared" si="37"/>
        <v/>
      </c>
      <c r="Q595" s="198" t="s">
        <v>2670</v>
      </c>
      <c r="R595" s="197" t="s">
        <v>16</v>
      </c>
      <c r="S595" s="195" t="s">
        <v>2669</v>
      </c>
      <c r="T595" s="196" t="s">
        <v>2668</v>
      </c>
      <c r="U595" s="195" t="str">
        <f t="shared" si="38"/>
        <v/>
      </c>
      <c r="V595" s="195" t="str">
        <f t="shared" si="39"/>
        <v/>
      </c>
      <c r="W595" s="195" t="s">
        <v>2505</v>
      </c>
      <c r="X595" s="195"/>
      <c r="Y595" s="71"/>
    </row>
    <row r="596" spans="1:25" x14ac:dyDescent="0.25">
      <c r="A596" s="155">
        <v>2297</v>
      </c>
      <c r="B596" s="210">
        <v>0.6</v>
      </c>
      <c r="C596" s="209">
        <v>515</v>
      </c>
      <c r="D596" s="155" t="s">
        <v>2678</v>
      </c>
      <c r="E596" s="208" t="s">
        <v>2673</v>
      </c>
      <c r="F596" s="207" t="s">
        <v>2672</v>
      </c>
      <c r="G596" s="206" t="s">
        <v>2486</v>
      </c>
      <c r="H596" s="205" t="s">
        <v>2671</v>
      </c>
      <c r="I596" s="204">
        <v>247.8</v>
      </c>
      <c r="J596" s="203">
        <v>1.35</v>
      </c>
      <c r="K596" s="202" t="s">
        <v>2468</v>
      </c>
      <c r="L596" s="201">
        <v>0</v>
      </c>
      <c r="M596" s="201">
        <v>5</v>
      </c>
      <c r="N596" s="200"/>
      <c r="O596" s="199" t="str">
        <f t="shared" si="36"/>
        <v/>
      </c>
      <c r="P596" s="199" t="str">
        <f t="shared" si="37"/>
        <v/>
      </c>
      <c r="Q596" s="198" t="s">
        <v>2670</v>
      </c>
      <c r="R596" s="197" t="s">
        <v>16</v>
      </c>
      <c r="S596" s="195" t="s">
        <v>2669</v>
      </c>
      <c r="T596" s="196" t="s">
        <v>2668</v>
      </c>
      <c r="U596" s="195" t="str">
        <f t="shared" si="38"/>
        <v/>
      </c>
      <c r="V596" s="195" t="str">
        <f t="shared" si="39"/>
        <v/>
      </c>
      <c r="W596" s="195" t="s">
        <v>2485</v>
      </c>
      <c r="X596" s="195"/>
      <c r="Y596" s="71"/>
    </row>
    <row r="597" spans="1:25" x14ac:dyDescent="0.25">
      <c r="A597" s="155">
        <v>2298</v>
      </c>
      <c r="B597" s="210">
        <v>0.9</v>
      </c>
      <c r="C597" s="209">
        <v>715</v>
      </c>
      <c r="D597" s="155" t="s">
        <v>2677</v>
      </c>
      <c r="E597" s="208" t="s">
        <v>2673</v>
      </c>
      <c r="F597" s="207" t="s">
        <v>2672</v>
      </c>
      <c r="G597" s="206" t="s">
        <v>2483</v>
      </c>
      <c r="H597" s="205" t="s">
        <v>2671</v>
      </c>
      <c r="I597" s="204">
        <v>299.10000000000002</v>
      </c>
      <c r="J597" s="203">
        <v>1.35</v>
      </c>
      <c r="K597" s="202" t="s">
        <v>2468</v>
      </c>
      <c r="L597" s="201">
        <v>0</v>
      </c>
      <c r="M597" s="201">
        <v>3</v>
      </c>
      <c r="N597" s="200"/>
      <c r="O597" s="199" t="str">
        <f t="shared" si="36"/>
        <v/>
      </c>
      <c r="P597" s="199" t="str">
        <f t="shared" si="37"/>
        <v/>
      </c>
      <c r="Q597" s="198" t="s">
        <v>2670</v>
      </c>
      <c r="R597" s="197" t="s">
        <v>16</v>
      </c>
      <c r="S597" s="195" t="s">
        <v>2669</v>
      </c>
      <c r="T597" s="196" t="s">
        <v>2668</v>
      </c>
      <c r="U597" s="195" t="str">
        <f t="shared" si="38"/>
        <v/>
      </c>
      <c r="V597" s="195" t="str">
        <f t="shared" si="39"/>
        <v/>
      </c>
      <c r="W597" s="195" t="s">
        <v>2482</v>
      </c>
      <c r="X597" s="195"/>
      <c r="Y597" s="71"/>
    </row>
    <row r="598" spans="1:25" x14ac:dyDescent="0.25">
      <c r="A598" s="155">
        <v>2299</v>
      </c>
      <c r="B598" s="210">
        <v>1.25</v>
      </c>
      <c r="C598" s="209">
        <v>1050</v>
      </c>
      <c r="D598" s="155" t="s">
        <v>2676</v>
      </c>
      <c r="E598" s="208" t="s">
        <v>2673</v>
      </c>
      <c r="F598" s="207" t="s">
        <v>2672</v>
      </c>
      <c r="G598" s="206" t="s">
        <v>2480</v>
      </c>
      <c r="H598" s="205" t="s">
        <v>2671</v>
      </c>
      <c r="I598" s="204">
        <v>361.05</v>
      </c>
      <c r="J598" s="203">
        <v>1.35</v>
      </c>
      <c r="K598" s="202" t="s">
        <v>2468</v>
      </c>
      <c r="L598" s="201">
        <v>0</v>
      </c>
      <c r="M598" s="201">
        <v>3</v>
      </c>
      <c r="N598" s="200"/>
      <c r="O598" s="199" t="str">
        <f t="shared" si="36"/>
        <v/>
      </c>
      <c r="P598" s="199" t="str">
        <f t="shared" si="37"/>
        <v/>
      </c>
      <c r="Q598" s="198" t="s">
        <v>2670</v>
      </c>
      <c r="R598" s="197" t="s">
        <v>16</v>
      </c>
      <c r="S598" s="195" t="s">
        <v>2669</v>
      </c>
      <c r="T598" s="196" t="s">
        <v>2668</v>
      </c>
      <c r="U598" s="195" t="str">
        <f t="shared" si="38"/>
        <v/>
      </c>
      <c r="V598" s="195" t="str">
        <f t="shared" si="39"/>
        <v/>
      </c>
      <c r="W598" s="195" t="s">
        <v>2479</v>
      </c>
      <c r="X598" s="195"/>
      <c r="Y598" s="71"/>
    </row>
    <row r="599" spans="1:25" x14ac:dyDescent="0.25">
      <c r="A599" s="155">
        <v>2300</v>
      </c>
      <c r="B599" s="210">
        <v>2.5</v>
      </c>
      <c r="C599" s="209">
        <v>1550</v>
      </c>
      <c r="D599" s="155" t="s">
        <v>2675</v>
      </c>
      <c r="E599" s="208" t="s">
        <v>2673</v>
      </c>
      <c r="F599" s="207" t="s">
        <v>2672</v>
      </c>
      <c r="G599" s="206" t="s">
        <v>2473</v>
      </c>
      <c r="H599" s="205" t="s">
        <v>2671</v>
      </c>
      <c r="I599" s="204">
        <v>432.85</v>
      </c>
      <c r="J599" s="203">
        <v>1.35</v>
      </c>
      <c r="K599" s="202" t="s">
        <v>2468</v>
      </c>
      <c r="L599" s="201">
        <v>0</v>
      </c>
      <c r="M599" s="201">
        <v>1</v>
      </c>
      <c r="N599" s="200"/>
      <c r="O599" s="199" t="str">
        <f t="shared" si="36"/>
        <v/>
      </c>
      <c r="P599" s="199" t="str">
        <f t="shared" si="37"/>
        <v/>
      </c>
      <c r="Q599" s="198" t="s">
        <v>2670</v>
      </c>
      <c r="R599" s="197" t="s">
        <v>16</v>
      </c>
      <c r="S599" s="195" t="s">
        <v>2669</v>
      </c>
      <c r="T599" s="196" t="s">
        <v>2668</v>
      </c>
      <c r="U599" s="195" t="str">
        <f t="shared" si="38"/>
        <v/>
      </c>
      <c r="V599" s="195" t="str">
        <f t="shared" si="39"/>
        <v/>
      </c>
      <c r="W599" s="195" t="s">
        <v>2472</v>
      </c>
      <c r="X599" s="195"/>
      <c r="Y599" s="71"/>
    </row>
    <row r="600" spans="1:25" x14ac:dyDescent="0.25">
      <c r="A600" s="155">
        <v>2301</v>
      </c>
      <c r="B600" s="210">
        <v>2.9</v>
      </c>
      <c r="C600" s="209">
        <v>2500</v>
      </c>
      <c r="D600" s="155" t="s">
        <v>2674</v>
      </c>
      <c r="E600" s="208" t="s">
        <v>2673</v>
      </c>
      <c r="F600" s="207" t="s">
        <v>2672</v>
      </c>
      <c r="G600" s="206" t="s">
        <v>2469</v>
      </c>
      <c r="H600" s="205" t="s">
        <v>2671</v>
      </c>
      <c r="I600" s="204">
        <v>516.1</v>
      </c>
      <c r="J600" s="203">
        <v>1.35</v>
      </c>
      <c r="K600" s="202" t="s">
        <v>2468</v>
      </c>
      <c r="L600" s="201">
        <v>0</v>
      </c>
      <c r="M600" s="201">
        <v>2</v>
      </c>
      <c r="N600" s="200"/>
      <c r="O600" s="199" t="str">
        <f t="shared" si="36"/>
        <v/>
      </c>
      <c r="P600" s="199" t="str">
        <f t="shared" si="37"/>
        <v/>
      </c>
      <c r="Q600" s="198" t="s">
        <v>2670</v>
      </c>
      <c r="R600" s="197" t="s">
        <v>16</v>
      </c>
      <c r="S600" s="195" t="s">
        <v>2669</v>
      </c>
      <c r="T600" s="196" t="s">
        <v>2668</v>
      </c>
      <c r="U600" s="195" t="str">
        <f t="shared" si="38"/>
        <v/>
      </c>
      <c r="V600" s="195" t="str">
        <f t="shared" si="39"/>
        <v/>
      </c>
      <c r="W600" s="195" t="s">
        <v>2464</v>
      </c>
      <c r="X600" s="195"/>
      <c r="Y600" s="71"/>
    </row>
    <row r="601" spans="1:25" x14ac:dyDescent="0.25">
      <c r="A601" s="155">
        <v>2311</v>
      </c>
      <c r="B601" s="210">
        <v>1</v>
      </c>
      <c r="C601" s="209">
        <v>715</v>
      </c>
      <c r="D601" s="155" t="s">
        <v>2667</v>
      </c>
      <c r="E601" s="208" t="s">
        <v>2662</v>
      </c>
      <c r="F601" s="207" t="s">
        <v>2661</v>
      </c>
      <c r="G601" s="206" t="s">
        <v>2666</v>
      </c>
      <c r="H601" s="205"/>
      <c r="I601" s="204">
        <v>192.65</v>
      </c>
      <c r="J601" s="211">
        <v>0</v>
      </c>
      <c r="K601" s="202" t="s">
        <v>2468</v>
      </c>
      <c r="L601" s="201">
        <v>0</v>
      </c>
      <c r="M601" s="201">
        <v>1</v>
      </c>
      <c r="N601" s="200"/>
      <c r="O601" s="199" t="str">
        <f t="shared" si="36"/>
        <v/>
      </c>
      <c r="P601" s="199" t="str">
        <f t="shared" si="37"/>
        <v/>
      </c>
      <c r="Q601" s="198"/>
      <c r="R601" s="197" t="s">
        <v>16</v>
      </c>
      <c r="S601" s="195" t="s">
        <v>2617</v>
      </c>
      <c r="T601" s="196" t="s">
        <v>2659</v>
      </c>
      <c r="U601" s="195" t="str">
        <f t="shared" si="38"/>
        <v/>
      </c>
      <c r="V601" s="195" t="str">
        <f t="shared" si="39"/>
        <v/>
      </c>
      <c r="W601" s="195" t="s">
        <v>2482</v>
      </c>
      <c r="X601" s="195"/>
      <c r="Y601" s="71"/>
    </row>
    <row r="602" spans="1:25" x14ac:dyDescent="0.25">
      <c r="A602" s="155">
        <v>2313</v>
      </c>
      <c r="B602" s="210">
        <v>1.35</v>
      </c>
      <c r="C602" s="209">
        <v>1050</v>
      </c>
      <c r="D602" s="155" t="s">
        <v>2665</v>
      </c>
      <c r="E602" s="208" t="s">
        <v>2662</v>
      </c>
      <c r="F602" s="207" t="s">
        <v>2661</v>
      </c>
      <c r="G602" s="206" t="s">
        <v>2664</v>
      </c>
      <c r="H602" s="205"/>
      <c r="I602" s="204">
        <v>256.85000000000002</v>
      </c>
      <c r="J602" s="211">
        <v>0</v>
      </c>
      <c r="K602" s="202" t="s">
        <v>2468</v>
      </c>
      <c r="L602" s="201">
        <v>0</v>
      </c>
      <c r="M602" s="201">
        <v>22</v>
      </c>
      <c r="N602" s="200"/>
      <c r="O602" s="199" t="str">
        <f t="shared" si="36"/>
        <v/>
      </c>
      <c r="P602" s="199" t="str">
        <f t="shared" si="37"/>
        <v/>
      </c>
      <c r="Q602" s="198"/>
      <c r="R602" s="197" t="s">
        <v>16</v>
      </c>
      <c r="S602" s="195" t="s">
        <v>2617</v>
      </c>
      <c r="T602" s="196" t="s">
        <v>2659</v>
      </c>
      <c r="U602" s="195" t="str">
        <f t="shared" si="38"/>
        <v/>
      </c>
      <c r="V602" s="195" t="str">
        <f t="shared" si="39"/>
        <v/>
      </c>
      <c r="W602" s="195" t="s">
        <v>2479</v>
      </c>
      <c r="X602" s="195"/>
      <c r="Y602" s="71"/>
    </row>
    <row r="603" spans="1:25" x14ac:dyDescent="0.25">
      <c r="A603" s="155">
        <v>2314</v>
      </c>
      <c r="B603" s="210">
        <v>2.65</v>
      </c>
      <c r="C603" s="209">
        <v>1600</v>
      </c>
      <c r="D603" s="155" t="s">
        <v>2663</v>
      </c>
      <c r="E603" s="208" t="s">
        <v>2662</v>
      </c>
      <c r="F603" s="207" t="s">
        <v>2661</v>
      </c>
      <c r="G603" s="206" t="s">
        <v>2660</v>
      </c>
      <c r="H603" s="205"/>
      <c r="I603" s="204">
        <v>293.2</v>
      </c>
      <c r="J603" s="211">
        <v>0</v>
      </c>
      <c r="K603" s="202" t="s">
        <v>2468</v>
      </c>
      <c r="L603" s="201">
        <v>0</v>
      </c>
      <c r="M603" s="201">
        <v>18</v>
      </c>
      <c r="N603" s="200"/>
      <c r="O603" s="199" t="str">
        <f t="shared" si="36"/>
        <v/>
      </c>
      <c r="P603" s="199" t="str">
        <f t="shared" si="37"/>
        <v/>
      </c>
      <c r="Q603" s="198"/>
      <c r="R603" s="197" t="s">
        <v>16</v>
      </c>
      <c r="S603" s="195" t="s">
        <v>2617</v>
      </c>
      <c r="T603" s="196" t="s">
        <v>2659</v>
      </c>
      <c r="U603" s="195" t="str">
        <f t="shared" si="38"/>
        <v/>
      </c>
      <c r="V603" s="195" t="str">
        <f t="shared" si="39"/>
        <v/>
      </c>
      <c r="W603" s="195" t="s">
        <v>2658</v>
      </c>
      <c r="X603" s="195"/>
      <c r="Y603" s="71"/>
    </row>
    <row r="604" spans="1:25" x14ac:dyDescent="0.25">
      <c r="A604" s="155">
        <v>2319</v>
      </c>
      <c r="B604" s="210">
        <v>0.53</v>
      </c>
      <c r="C604" s="209">
        <v>405</v>
      </c>
      <c r="D604" s="155" t="s">
        <v>2657</v>
      </c>
      <c r="E604" s="208" t="s">
        <v>2210</v>
      </c>
      <c r="F604" s="207" t="s">
        <v>2652</v>
      </c>
      <c r="G604" s="206" t="s">
        <v>2506</v>
      </c>
      <c r="H604" s="205"/>
      <c r="I604" s="204">
        <v>206</v>
      </c>
      <c r="J604" s="211">
        <v>0</v>
      </c>
      <c r="K604" s="202"/>
      <c r="L604" s="201">
        <v>0</v>
      </c>
      <c r="M604" s="201">
        <v>71</v>
      </c>
      <c r="N604" s="200"/>
      <c r="O604" s="199" t="str">
        <f t="shared" si="36"/>
        <v/>
      </c>
      <c r="P604" s="199" t="str">
        <f t="shared" si="37"/>
        <v/>
      </c>
      <c r="Q604" s="198" t="s">
        <v>2475</v>
      </c>
      <c r="R604" s="197" t="s">
        <v>19</v>
      </c>
      <c r="S604" s="195" t="s">
        <v>2617</v>
      </c>
      <c r="T604" s="196" t="s">
        <v>2465</v>
      </c>
      <c r="U604" s="195" t="str">
        <f t="shared" si="38"/>
        <v/>
      </c>
      <c r="V604" s="195" t="str">
        <f t="shared" si="39"/>
        <v/>
      </c>
      <c r="W604" s="195" t="s">
        <v>2505</v>
      </c>
      <c r="X604" s="195"/>
      <c r="Y604" s="71"/>
    </row>
    <row r="605" spans="1:25" x14ac:dyDescent="0.25">
      <c r="A605" s="155">
        <v>2320</v>
      </c>
      <c r="B605" s="210">
        <v>0.6</v>
      </c>
      <c r="C605" s="209">
        <v>515</v>
      </c>
      <c r="D605" s="155" t="s">
        <v>2656</v>
      </c>
      <c r="E605" s="208" t="s">
        <v>2210</v>
      </c>
      <c r="F605" s="207" t="s">
        <v>2652</v>
      </c>
      <c r="G605" s="206" t="s">
        <v>2486</v>
      </c>
      <c r="H605" s="205"/>
      <c r="I605" s="204">
        <v>245</v>
      </c>
      <c r="J605" s="211">
        <v>0</v>
      </c>
      <c r="K605" s="202"/>
      <c r="L605" s="201">
        <v>0</v>
      </c>
      <c r="M605" s="201">
        <v>94</v>
      </c>
      <c r="N605" s="200"/>
      <c r="O605" s="199" t="str">
        <f t="shared" si="36"/>
        <v/>
      </c>
      <c r="P605" s="199" t="str">
        <f t="shared" si="37"/>
        <v/>
      </c>
      <c r="Q605" s="198" t="s">
        <v>2475</v>
      </c>
      <c r="R605" s="197" t="s">
        <v>19</v>
      </c>
      <c r="S605" s="195" t="s">
        <v>2617</v>
      </c>
      <c r="T605" s="196" t="s">
        <v>2465</v>
      </c>
      <c r="U605" s="195" t="str">
        <f t="shared" si="38"/>
        <v/>
      </c>
      <c r="V605" s="195" t="str">
        <f t="shared" si="39"/>
        <v/>
      </c>
      <c r="W605" s="195" t="s">
        <v>2485</v>
      </c>
      <c r="X605" s="195"/>
      <c r="Y605" s="71"/>
    </row>
    <row r="606" spans="1:25" x14ac:dyDescent="0.25">
      <c r="A606" s="155">
        <v>2321</v>
      </c>
      <c r="B606" s="210">
        <v>0.9</v>
      </c>
      <c r="C606" s="209">
        <v>715</v>
      </c>
      <c r="D606" s="155" t="s">
        <v>2655</v>
      </c>
      <c r="E606" s="208" t="s">
        <v>2210</v>
      </c>
      <c r="F606" s="207" t="s">
        <v>2652</v>
      </c>
      <c r="G606" s="206" t="s">
        <v>2483</v>
      </c>
      <c r="H606" s="205"/>
      <c r="I606" s="204">
        <v>300.60000000000002</v>
      </c>
      <c r="J606" s="211">
        <v>0</v>
      </c>
      <c r="K606" s="202"/>
      <c r="L606" s="201">
        <v>0</v>
      </c>
      <c r="M606" s="201">
        <v>78</v>
      </c>
      <c r="N606" s="200"/>
      <c r="O606" s="199" t="str">
        <f t="shared" si="36"/>
        <v/>
      </c>
      <c r="P606" s="199" t="str">
        <f t="shared" si="37"/>
        <v/>
      </c>
      <c r="Q606" s="198" t="s">
        <v>2475</v>
      </c>
      <c r="R606" s="197" t="s">
        <v>19</v>
      </c>
      <c r="S606" s="195" t="s">
        <v>2617</v>
      </c>
      <c r="T606" s="196" t="s">
        <v>2465</v>
      </c>
      <c r="U606" s="195" t="str">
        <f t="shared" si="38"/>
        <v/>
      </c>
      <c r="V606" s="195" t="str">
        <f t="shared" si="39"/>
        <v/>
      </c>
      <c r="W606" s="195" t="s">
        <v>2482</v>
      </c>
      <c r="X606" s="195"/>
      <c r="Y606" s="71"/>
    </row>
    <row r="607" spans="1:25" x14ac:dyDescent="0.25">
      <c r="A607" s="155">
        <v>2322</v>
      </c>
      <c r="B607" s="210">
        <v>1.25</v>
      </c>
      <c r="C607" s="209">
        <v>1050</v>
      </c>
      <c r="D607" s="155" t="s">
        <v>2654</v>
      </c>
      <c r="E607" s="208" t="s">
        <v>2210</v>
      </c>
      <c r="F607" s="207" t="s">
        <v>2652</v>
      </c>
      <c r="G607" s="206" t="s">
        <v>2480</v>
      </c>
      <c r="H607" s="205"/>
      <c r="I607" s="204">
        <v>359.85</v>
      </c>
      <c r="J607" s="211">
        <v>0</v>
      </c>
      <c r="K607" s="202"/>
      <c r="L607" s="201">
        <v>0</v>
      </c>
      <c r="M607" s="201">
        <v>13</v>
      </c>
      <c r="N607" s="200"/>
      <c r="O607" s="199" t="str">
        <f t="shared" si="36"/>
        <v/>
      </c>
      <c r="P607" s="199" t="str">
        <f t="shared" si="37"/>
        <v/>
      </c>
      <c r="Q607" s="198" t="s">
        <v>2475</v>
      </c>
      <c r="R607" s="197" t="s">
        <v>19</v>
      </c>
      <c r="S607" s="195" t="s">
        <v>2617</v>
      </c>
      <c r="T607" s="196" t="s">
        <v>2465</v>
      </c>
      <c r="U607" s="195" t="str">
        <f t="shared" si="38"/>
        <v/>
      </c>
      <c r="V607" s="195" t="str">
        <f t="shared" si="39"/>
        <v/>
      </c>
      <c r="W607" s="195" t="s">
        <v>2479</v>
      </c>
      <c r="X607" s="195"/>
      <c r="Y607" s="71"/>
    </row>
    <row r="608" spans="1:25" x14ac:dyDescent="0.25">
      <c r="A608" s="155">
        <v>2323</v>
      </c>
      <c r="B608" s="210">
        <v>2.5</v>
      </c>
      <c r="C608" s="209">
        <v>1550</v>
      </c>
      <c r="D608" s="155" t="s">
        <v>2653</v>
      </c>
      <c r="E608" s="208" t="s">
        <v>2210</v>
      </c>
      <c r="F608" s="207" t="s">
        <v>2652</v>
      </c>
      <c r="G608" s="206" t="s">
        <v>2473</v>
      </c>
      <c r="H608" s="205"/>
      <c r="I608" s="204">
        <v>434.75</v>
      </c>
      <c r="J608" s="211">
        <v>0</v>
      </c>
      <c r="K608" s="202"/>
      <c r="L608" s="201">
        <v>0</v>
      </c>
      <c r="M608" s="201">
        <v>4</v>
      </c>
      <c r="N608" s="200"/>
      <c r="O608" s="199" t="str">
        <f t="shared" si="36"/>
        <v/>
      </c>
      <c r="P608" s="199" t="str">
        <f t="shared" si="37"/>
        <v/>
      </c>
      <c r="Q608" s="198" t="s">
        <v>2475</v>
      </c>
      <c r="R608" s="197" t="s">
        <v>19</v>
      </c>
      <c r="S608" s="195" t="s">
        <v>2617</v>
      </c>
      <c r="T608" s="196" t="s">
        <v>2465</v>
      </c>
      <c r="U608" s="195" t="str">
        <f t="shared" si="38"/>
        <v/>
      </c>
      <c r="V608" s="195" t="str">
        <f t="shared" si="39"/>
        <v/>
      </c>
      <c r="W608" s="195" t="s">
        <v>2472</v>
      </c>
      <c r="X608" s="195"/>
      <c r="Y608" s="71"/>
    </row>
    <row r="609" spans="1:25" x14ac:dyDescent="0.25">
      <c r="A609" s="155">
        <v>2329</v>
      </c>
      <c r="B609" s="210">
        <v>0.6</v>
      </c>
      <c r="C609" s="209">
        <v>515</v>
      </c>
      <c r="D609" s="155" t="s">
        <v>2651</v>
      </c>
      <c r="E609" s="208" t="s">
        <v>2649</v>
      </c>
      <c r="F609" s="207" t="s">
        <v>2648</v>
      </c>
      <c r="G609" s="206" t="s">
        <v>2486</v>
      </c>
      <c r="H609" s="205"/>
      <c r="I609" s="204">
        <v>250.4</v>
      </c>
      <c r="J609" s="203">
        <v>0.85</v>
      </c>
      <c r="K609" s="202"/>
      <c r="L609" s="201">
        <v>0</v>
      </c>
      <c r="M609" s="201">
        <v>3</v>
      </c>
      <c r="N609" s="200"/>
      <c r="O609" s="199" t="str">
        <f t="shared" si="36"/>
        <v/>
      </c>
      <c r="P609" s="199" t="str">
        <f t="shared" si="37"/>
        <v/>
      </c>
      <c r="Q609" s="198" t="s">
        <v>2467</v>
      </c>
      <c r="R609" s="197" t="s">
        <v>19</v>
      </c>
      <c r="S609" s="195" t="s">
        <v>2617</v>
      </c>
      <c r="T609" s="196" t="s">
        <v>2465</v>
      </c>
      <c r="U609" s="195" t="str">
        <f t="shared" si="38"/>
        <v/>
      </c>
      <c r="V609" s="195" t="str">
        <f t="shared" si="39"/>
        <v/>
      </c>
      <c r="W609" s="195" t="s">
        <v>2485</v>
      </c>
      <c r="X609" s="195"/>
      <c r="Y609" s="71"/>
    </row>
    <row r="610" spans="1:25" x14ac:dyDescent="0.25">
      <c r="A610" s="155">
        <v>2330</v>
      </c>
      <c r="B610" s="210">
        <v>0.9</v>
      </c>
      <c r="C610" s="209">
        <v>715</v>
      </c>
      <c r="D610" s="155" t="s">
        <v>2650</v>
      </c>
      <c r="E610" s="208" t="s">
        <v>2649</v>
      </c>
      <c r="F610" s="207" t="s">
        <v>2648</v>
      </c>
      <c r="G610" s="206" t="s">
        <v>2483</v>
      </c>
      <c r="H610" s="205"/>
      <c r="I610" s="204">
        <v>300.60000000000002</v>
      </c>
      <c r="J610" s="203">
        <v>0.85</v>
      </c>
      <c r="K610" s="202"/>
      <c r="L610" s="201">
        <v>0</v>
      </c>
      <c r="M610" s="201">
        <v>27</v>
      </c>
      <c r="N610" s="200"/>
      <c r="O610" s="199" t="str">
        <f t="shared" si="36"/>
        <v/>
      </c>
      <c r="P610" s="199" t="str">
        <f t="shared" si="37"/>
        <v/>
      </c>
      <c r="Q610" s="198" t="s">
        <v>2467</v>
      </c>
      <c r="R610" s="197" t="s">
        <v>19</v>
      </c>
      <c r="S610" s="195" t="s">
        <v>2617</v>
      </c>
      <c r="T610" s="196" t="s">
        <v>2465</v>
      </c>
      <c r="U610" s="195" t="str">
        <f t="shared" si="38"/>
        <v/>
      </c>
      <c r="V610" s="195" t="str">
        <f t="shared" si="39"/>
        <v/>
      </c>
      <c r="W610" s="195" t="s">
        <v>2482</v>
      </c>
      <c r="X610" s="195"/>
      <c r="Y610" s="71"/>
    </row>
    <row r="611" spans="1:25" x14ac:dyDescent="0.25">
      <c r="A611" s="155">
        <v>2336</v>
      </c>
      <c r="B611" s="210">
        <v>0.53</v>
      </c>
      <c r="C611" s="209">
        <v>405</v>
      </c>
      <c r="D611" s="155" t="s">
        <v>2647</v>
      </c>
      <c r="E611" s="208" t="s">
        <v>2642</v>
      </c>
      <c r="F611" s="207" t="s">
        <v>2641</v>
      </c>
      <c r="G611" s="206" t="s">
        <v>2506</v>
      </c>
      <c r="H611" s="205"/>
      <c r="I611" s="204">
        <v>206</v>
      </c>
      <c r="J611" s="203">
        <v>0.5</v>
      </c>
      <c r="K611" s="202"/>
      <c r="L611" s="201">
        <v>0</v>
      </c>
      <c r="M611" s="201">
        <v>5</v>
      </c>
      <c r="N611" s="200"/>
      <c r="O611" s="199" t="str">
        <f t="shared" si="36"/>
        <v/>
      </c>
      <c r="P611" s="199" t="str">
        <f t="shared" si="37"/>
        <v/>
      </c>
      <c r="Q611" s="198" t="s">
        <v>2467</v>
      </c>
      <c r="R611" s="197" t="s">
        <v>20</v>
      </c>
      <c r="S611" s="195" t="s">
        <v>2617</v>
      </c>
      <c r="T611" s="196" t="s">
        <v>2465</v>
      </c>
      <c r="U611" s="195" t="str">
        <f t="shared" si="38"/>
        <v/>
      </c>
      <c r="V611" s="195" t="str">
        <f t="shared" si="39"/>
        <v/>
      </c>
      <c r="W611" s="195" t="s">
        <v>2505</v>
      </c>
      <c r="X611" s="195"/>
      <c r="Y611" s="71"/>
    </row>
    <row r="612" spans="1:25" x14ac:dyDescent="0.25">
      <c r="A612" s="155">
        <v>2337</v>
      </c>
      <c r="B612" s="210">
        <v>0.6</v>
      </c>
      <c r="C612" s="209">
        <v>515</v>
      </c>
      <c r="D612" s="155" t="s">
        <v>2646</v>
      </c>
      <c r="E612" s="208" t="s">
        <v>2642</v>
      </c>
      <c r="F612" s="207" t="s">
        <v>2641</v>
      </c>
      <c r="G612" s="206" t="s">
        <v>2486</v>
      </c>
      <c r="H612" s="205"/>
      <c r="I612" s="204">
        <v>245</v>
      </c>
      <c r="J612" s="203">
        <v>0.5</v>
      </c>
      <c r="K612" s="202"/>
      <c r="L612" s="201">
        <v>0</v>
      </c>
      <c r="M612" s="201">
        <v>77</v>
      </c>
      <c r="N612" s="200"/>
      <c r="O612" s="199" t="str">
        <f t="shared" si="36"/>
        <v/>
      </c>
      <c r="P612" s="199" t="str">
        <f t="shared" si="37"/>
        <v/>
      </c>
      <c r="Q612" s="198" t="s">
        <v>2467</v>
      </c>
      <c r="R612" s="197" t="s">
        <v>20</v>
      </c>
      <c r="S612" s="195" t="s">
        <v>2617</v>
      </c>
      <c r="T612" s="196" t="s">
        <v>2465</v>
      </c>
      <c r="U612" s="195" t="str">
        <f t="shared" si="38"/>
        <v/>
      </c>
      <c r="V612" s="195" t="str">
        <f t="shared" si="39"/>
        <v/>
      </c>
      <c r="W612" s="195" t="s">
        <v>2485</v>
      </c>
      <c r="X612" s="195"/>
      <c r="Y612" s="71"/>
    </row>
    <row r="613" spans="1:25" x14ac:dyDescent="0.25">
      <c r="A613" s="155">
        <v>2339</v>
      </c>
      <c r="B613" s="210">
        <v>1.25</v>
      </c>
      <c r="C613" s="209">
        <v>1050</v>
      </c>
      <c r="D613" s="155" t="s">
        <v>2645</v>
      </c>
      <c r="E613" s="208" t="s">
        <v>2642</v>
      </c>
      <c r="F613" s="207" t="s">
        <v>2641</v>
      </c>
      <c r="G613" s="206" t="s">
        <v>2480</v>
      </c>
      <c r="H613" s="205"/>
      <c r="I613" s="204">
        <v>359.85</v>
      </c>
      <c r="J613" s="203">
        <v>0.5</v>
      </c>
      <c r="K613" s="202"/>
      <c r="L613" s="201">
        <v>0</v>
      </c>
      <c r="M613" s="201">
        <v>4</v>
      </c>
      <c r="N613" s="200"/>
      <c r="O613" s="199" t="str">
        <f t="shared" si="36"/>
        <v/>
      </c>
      <c r="P613" s="199" t="str">
        <f t="shared" si="37"/>
        <v/>
      </c>
      <c r="Q613" s="198" t="s">
        <v>2467</v>
      </c>
      <c r="R613" s="197" t="s">
        <v>20</v>
      </c>
      <c r="S613" s="195" t="s">
        <v>2617</v>
      </c>
      <c r="T613" s="196" t="s">
        <v>2465</v>
      </c>
      <c r="U613" s="195" t="str">
        <f t="shared" si="38"/>
        <v/>
      </c>
      <c r="V613" s="195" t="str">
        <f t="shared" si="39"/>
        <v/>
      </c>
      <c r="W613" s="195" t="s">
        <v>2479</v>
      </c>
      <c r="X613" s="195"/>
      <c r="Y613" s="71"/>
    </row>
    <row r="614" spans="1:25" x14ac:dyDescent="0.25">
      <c r="A614" s="155">
        <v>2340</v>
      </c>
      <c r="B614" s="210">
        <v>2.5</v>
      </c>
      <c r="C614" s="209">
        <v>1550</v>
      </c>
      <c r="D614" s="155" t="s">
        <v>2644</v>
      </c>
      <c r="E614" s="208" t="s">
        <v>2642</v>
      </c>
      <c r="F614" s="207" t="s">
        <v>2641</v>
      </c>
      <c r="G614" s="206" t="s">
        <v>2473</v>
      </c>
      <c r="H614" s="205"/>
      <c r="I614" s="204">
        <v>434.75</v>
      </c>
      <c r="J614" s="203">
        <v>0.5</v>
      </c>
      <c r="K614" s="202"/>
      <c r="L614" s="201">
        <v>0</v>
      </c>
      <c r="M614" s="201">
        <v>12</v>
      </c>
      <c r="N614" s="200"/>
      <c r="O614" s="199" t="str">
        <f t="shared" si="36"/>
        <v/>
      </c>
      <c r="P614" s="199" t="str">
        <f t="shared" si="37"/>
        <v/>
      </c>
      <c r="Q614" s="198" t="s">
        <v>2467</v>
      </c>
      <c r="R614" s="197" t="s">
        <v>20</v>
      </c>
      <c r="S614" s="195" t="s">
        <v>2617</v>
      </c>
      <c r="T614" s="196" t="s">
        <v>2465</v>
      </c>
      <c r="U614" s="195" t="str">
        <f t="shared" si="38"/>
        <v/>
      </c>
      <c r="V614" s="195" t="str">
        <f t="shared" si="39"/>
        <v/>
      </c>
      <c r="W614" s="195" t="s">
        <v>2472</v>
      </c>
      <c r="X614" s="195"/>
      <c r="Y614" s="71"/>
    </row>
    <row r="615" spans="1:25" x14ac:dyDescent="0.25">
      <c r="A615" s="155">
        <v>2341</v>
      </c>
      <c r="B615" s="210">
        <v>2.9</v>
      </c>
      <c r="C615" s="209">
        <v>2500</v>
      </c>
      <c r="D615" s="155" t="s">
        <v>2643</v>
      </c>
      <c r="E615" s="208" t="s">
        <v>2642</v>
      </c>
      <c r="F615" s="207" t="s">
        <v>2641</v>
      </c>
      <c r="G615" s="206" t="s">
        <v>2469</v>
      </c>
      <c r="H615" s="205"/>
      <c r="I615" s="204">
        <v>520</v>
      </c>
      <c r="J615" s="203">
        <v>0.5</v>
      </c>
      <c r="K615" s="202"/>
      <c r="L615" s="201">
        <v>0</v>
      </c>
      <c r="M615" s="201">
        <v>3</v>
      </c>
      <c r="N615" s="200"/>
      <c r="O615" s="199" t="str">
        <f t="shared" si="36"/>
        <v/>
      </c>
      <c r="P615" s="199" t="str">
        <f t="shared" si="37"/>
        <v/>
      </c>
      <c r="Q615" s="198" t="s">
        <v>2467</v>
      </c>
      <c r="R615" s="197" t="s">
        <v>20</v>
      </c>
      <c r="S615" s="195" t="s">
        <v>2617</v>
      </c>
      <c r="T615" s="196" t="s">
        <v>2465</v>
      </c>
      <c r="U615" s="195" t="str">
        <f t="shared" si="38"/>
        <v/>
      </c>
      <c r="V615" s="195" t="str">
        <f t="shared" si="39"/>
        <v/>
      </c>
      <c r="W615" s="195" t="s">
        <v>2464</v>
      </c>
      <c r="X615" s="195"/>
      <c r="Y615" s="71"/>
    </row>
    <row r="616" spans="1:25" x14ac:dyDescent="0.25">
      <c r="A616" s="155">
        <v>2346</v>
      </c>
      <c r="B616" s="210">
        <v>0.53</v>
      </c>
      <c r="C616" s="209">
        <v>405</v>
      </c>
      <c r="D616" s="155" t="s">
        <v>2640</v>
      </c>
      <c r="E616" s="208" t="s">
        <v>2633</v>
      </c>
      <c r="F616" s="207" t="s">
        <v>2632</v>
      </c>
      <c r="G616" s="206" t="s">
        <v>2506</v>
      </c>
      <c r="H616" s="205"/>
      <c r="I616" s="204">
        <v>206.35</v>
      </c>
      <c r="J616" s="203">
        <v>0.5</v>
      </c>
      <c r="K616" s="202"/>
      <c r="L616" s="201">
        <v>0</v>
      </c>
      <c r="M616" s="201">
        <v>9</v>
      </c>
      <c r="N616" s="200"/>
      <c r="O616" s="199" t="str">
        <f t="shared" si="36"/>
        <v/>
      </c>
      <c r="P616" s="199" t="str">
        <f t="shared" si="37"/>
        <v/>
      </c>
      <c r="Q616" s="198" t="s">
        <v>2467</v>
      </c>
      <c r="R616" s="197" t="s">
        <v>16</v>
      </c>
      <c r="S616" s="195" t="s">
        <v>2617</v>
      </c>
      <c r="T616" s="196" t="s">
        <v>2465</v>
      </c>
      <c r="U616" s="195" t="str">
        <f t="shared" si="38"/>
        <v/>
      </c>
      <c r="V616" s="195" t="str">
        <f t="shared" si="39"/>
        <v/>
      </c>
      <c r="W616" s="195" t="s">
        <v>2505</v>
      </c>
      <c r="X616" s="195"/>
      <c r="Y616" s="71"/>
    </row>
    <row r="617" spans="1:25" x14ac:dyDescent="0.25">
      <c r="A617" s="155">
        <v>2347</v>
      </c>
      <c r="B617" s="210">
        <v>0.6</v>
      </c>
      <c r="C617" s="209">
        <v>515</v>
      </c>
      <c r="D617" s="155" t="s">
        <v>2639</v>
      </c>
      <c r="E617" s="208" t="s">
        <v>2633</v>
      </c>
      <c r="F617" s="207" t="s">
        <v>2632</v>
      </c>
      <c r="G617" s="206" t="s">
        <v>2486</v>
      </c>
      <c r="H617" s="205"/>
      <c r="I617" s="204">
        <v>247.4</v>
      </c>
      <c r="J617" s="203">
        <v>0.5</v>
      </c>
      <c r="K617" s="202"/>
      <c r="L617" s="201">
        <v>0</v>
      </c>
      <c r="M617" s="201">
        <v>50</v>
      </c>
      <c r="N617" s="200"/>
      <c r="O617" s="199" t="str">
        <f t="shared" si="36"/>
        <v/>
      </c>
      <c r="P617" s="199" t="str">
        <f t="shared" si="37"/>
        <v/>
      </c>
      <c r="Q617" s="198" t="s">
        <v>2467</v>
      </c>
      <c r="R617" s="197" t="s">
        <v>16</v>
      </c>
      <c r="S617" s="195" t="s">
        <v>2617</v>
      </c>
      <c r="T617" s="196" t="s">
        <v>2465</v>
      </c>
      <c r="U617" s="195" t="str">
        <f t="shared" si="38"/>
        <v/>
      </c>
      <c r="V617" s="195" t="str">
        <f t="shared" si="39"/>
        <v/>
      </c>
      <c r="W617" s="195" t="s">
        <v>2485</v>
      </c>
      <c r="X617" s="195"/>
      <c r="Y617" s="71"/>
    </row>
    <row r="618" spans="1:25" x14ac:dyDescent="0.25">
      <c r="A618" s="155">
        <v>2348</v>
      </c>
      <c r="B618" s="210">
        <v>0.9</v>
      </c>
      <c r="C618" s="209">
        <v>715</v>
      </c>
      <c r="D618" s="155" t="s">
        <v>2638</v>
      </c>
      <c r="E618" s="208" t="s">
        <v>2633</v>
      </c>
      <c r="F618" s="207" t="s">
        <v>2632</v>
      </c>
      <c r="G618" s="206" t="s">
        <v>2483</v>
      </c>
      <c r="H618" s="205"/>
      <c r="I618" s="204">
        <v>297.14999999999998</v>
      </c>
      <c r="J618" s="203">
        <v>0.5</v>
      </c>
      <c r="K618" s="202"/>
      <c r="L618" s="201">
        <v>0</v>
      </c>
      <c r="M618" s="201">
        <v>87</v>
      </c>
      <c r="N618" s="200"/>
      <c r="O618" s="199" t="str">
        <f t="shared" si="36"/>
        <v/>
      </c>
      <c r="P618" s="199" t="str">
        <f t="shared" si="37"/>
        <v/>
      </c>
      <c r="Q618" s="198" t="s">
        <v>2467</v>
      </c>
      <c r="R618" s="197" t="s">
        <v>16</v>
      </c>
      <c r="S618" s="195" t="s">
        <v>2617</v>
      </c>
      <c r="T618" s="196" t="s">
        <v>2465</v>
      </c>
      <c r="U618" s="195" t="str">
        <f t="shared" si="38"/>
        <v/>
      </c>
      <c r="V618" s="195" t="str">
        <f t="shared" si="39"/>
        <v/>
      </c>
      <c r="W618" s="195" t="s">
        <v>2482</v>
      </c>
      <c r="X618" s="195"/>
      <c r="Y618" s="71"/>
    </row>
    <row r="619" spans="1:25" x14ac:dyDescent="0.25">
      <c r="A619" s="155">
        <v>2349</v>
      </c>
      <c r="B619" s="210">
        <v>1.25</v>
      </c>
      <c r="C619" s="209">
        <v>1050</v>
      </c>
      <c r="D619" s="155" t="s">
        <v>2637</v>
      </c>
      <c r="E619" s="208" t="s">
        <v>2633</v>
      </c>
      <c r="F619" s="207" t="s">
        <v>2632</v>
      </c>
      <c r="G619" s="206" t="s">
        <v>2480</v>
      </c>
      <c r="H619" s="205"/>
      <c r="I619" s="204">
        <v>348.15</v>
      </c>
      <c r="J619" s="203">
        <v>0.5</v>
      </c>
      <c r="K619" s="202"/>
      <c r="L619" s="201">
        <v>0</v>
      </c>
      <c r="M619" s="201">
        <v>29</v>
      </c>
      <c r="N619" s="200"/>
      <c r="O619" s="199" t="str">
        <f t="shared" si="36"/>
        <v/>
      </c>
      <c r="P619" s="199" t="str">
        <f t="shared" si="37"/>
        <v/>
      </c>
      <c r="Q619" s="198" t="s">
        <v>2467</v>
      </c>
      <c r="R619" s="197" t="s">
        <v>16</v>
      </c>
      <c r="S619" s="195" t="s">
        <v>2617</v>
      </c>
      <c r="T619" s="196" t="s">
        <v>2465</v>
      </c>
      <c r="U619" s="195" t="str">
        <f t="shared" si="38"/>
        <v/>
      </c>
      <c r="V619" s="195" t="str">
        <f t="shared" si="39"/>
        <v/>
      </c>
      <c r="W619" s="195" t="s">
        <v>2479</v>
      </c>
      <c r="X619" s="195"/>
      <c r="Y619" s="71"/>
    </row>
    <row r="620" spans="1:25" x14ac:dyDescent="0.25">
      <c r="A620" s="155">
        <v>2350</v>
      </c>
      <c r="B620" s="210">
        <v>2.5</v>
      </c>
      <c r="C620" s="209">
        <v>1550</v>
      </c>
      <c r="D620" s="155" t="s">
        <v>2636</v>
      </c>
      <c r="E620" s="208" t="s">
        <v>2633</v>
      </c>
      <c r="F620" s="207" t="s">
        <v>2632</v>
      </c>
      <c r="G620" s="206" t="s">
        <v>2473</v>
      </c>
      <c r="H620" s="205"/>
      <c r="I620" s="204">
        <v>420.25</v>
      </c>
      <c r="J620" s="203">
        <v>0.5</v>
      </c>
      <c r="K620" s="202"/>
      <c r="L620" s="201">
        <v>0</v>
      </c>
      <c r="M620" s="201">
        <v>8</v>
      </c>
      <c r="N620" s="200"/>
      <c r="O620" s="199" t="str">
        <f t="shared" si="36"/>
        <v/>
      </c>
      <c r="P620" s="199" t="str">
        <f t="shared" si="37"/>
        <v/>
      </c>
      <c r="Q620" s="198" t="s">
        <v>2467</v>
      </c>
      <c r="R620" s="197" t="s">
        <v>16</v>
      </c>
      <c r="S620" s="195" t="s">
        <v>2617</v>
      </c>
      <c r="T620" s="196" t="s">
        <v>2465</v>
      </c>
      <c r="U620" s="195" t="str">
        <f t="shared" si="38"/>
        <v/>
      </c>
      <c r="V620" s="195" t="str">
        <f t="shared" si="39"/>
        <v/>
      </c>
      <c r="W620" s="195" t="s">
        <v>2472</v>
      </c>
      <c r="X620" s="195"/>
      <c r="Y620" s="71"/>
    </row>
    <row r="621" spans="1:25" x14ac:dyDescent="0.25">
      <c r="A621" s="155">
        <v>2351</v>
      </c>
      <c r="B621" s="210">
        <v>2.9</v>
      </c>
      <c r="C621" s="209">
        <v>2500</v>
      </c>
      <c r="D621" s="155" t="s">
        <v>2635</v>
      </c>
      <c r="E621" s="208" t="s">
        <v>2633</v>
      </c>
      <c r="F621" s="207" t="s">
        <v>2632</v>
      </c>
      <c r="G621" s="206" t="s">
        <v>2469</v>
      </c>
      <c r="H621" s="205"/>
      <c r="I621" s="204">
        <v>502.65</v>
      </c>
      <c r="J621" s="203">
        <v>0.5</v>
      </c>
      <c r="K621" s="202"/>
      <c r="L621" s="201">
        <v>0</v>
      </c>
      <c r="M621" s="201">
        <v>9</v>
      </c>
      <c r="N621" s="200"/>
      <c r="O621" s="199" t="str">
        <f t="shared" si="36"/>
        <v/>
      </c>
      <c r="P621" s="199" t="str">
        <f t="shared" si="37"/>
        <v/>
      </c>
      <c r="Q621" s="198" t="s">
        <v>2467</v>
      </c>
      <c r="R621" s="197" t="s">
        <v>16</v>
      </c>
      <c r="S621" s="195" t="s">
        <v>2617</v>
      </c>
      <c r="T621" s="196" t="s">
        <v>2465</v>
      </c>
      <c r="U621" s="195" t="str">
        <f t="shared" si="38"/>
        <v/>
      </c>
      <c r="V621" s="195" t="str">
        <f t="shared" si="39"/>
        <v/>
      </c>
      <c r="W621" s="195" t="s">
        <v>2464</v>
      </c>
      <c r="X621" s="195"/>
      <c r="Y621" s="71"/>
    </row>
    <row r="622" spans="1:25" x14ac:dyDescent="0.25">
      <c r="A622" s="155">
        <v>2352</v>
      </c>
      <c r="B622" s="210">
        <v>3</v>
      </c>
      <c r="C622" s="209">
        <v>2700</v>
      </c>
      <c r="D622" s="155" t="s">
        <v>2634</v>
      </c>
      <c r="E622" s="208" t="s">
        <v>2633</v>
      </c>
      <c r="F622" s="207" t="s">
        <v>2632</v>
      </c>
      <c r="G622" s="206" t="s">
        <v>2493</v>
      </c>
      <c r="H622" s="205"/>
      <c r="I622" s="204">
        <v>602.54999999999995</v>
      </c>
      <c r="J622" s="203">
        <v>0.5</v>
      </c>
      <c r="K622" s="202"/>
      <c r="L622" s="201">
        <v>0</v>
      </c>
      <c r="M622" s="201">
        <v>4</v>
      </c>
      <c r="N622" s="200"/>
      <c r="O622" s="199" t="str">
        <f t="shared" si="36"/>
        <v/>
      </c>
      <c r="P622" s="199" t="str">
        <f t="shared" si="37"/>
        <v/>
      </c>
      <c r="Q622" s="198" t="s">
        <v>2467</v>
      </c>
      <c r="R622" s="197" t="s">
        <v>16</v>
      </c>
      <c r="S622" s="195" t="s">
        <v>2617</v>
      </c>
      <c r="T622" s="196" t="s">
        <v>2465</v>
      </c>
      <c r="U622" s="195" t="str">
        <f t="shared" si="38"/>
        <v/>
      </c>
      <c r="V622" s="195" t="str">
        <f t="shared" si="39"/>
        <v/>
      </c>
      <c r="W622" s="195" t="s">
        <v>2488</v>
      </c>
      <c r="X622" s="195"/>
      <c r="Y622" s="71"/>
    </row>
    <row r="623" spans="1:25" x14ac:dyDescent="0.25">
      <c r="A623" s="155">
        <v>2358</v>
      </c>
      <c r="B623" s="210">
        <v>1.25</v>
      </c>
      <c r="C623" s="209">
        <v>1050</v>
      </c>
      <c r="D623" s="155" t="s">
        <v>2631</v>
      </c>
      <c r="E623" s="208" t="s">
        <v>2626</v>
      </c>
      <c r="F623" s="207" t="s">
        <v>2625</v>
      </c>
      <c r="G623" s="206" t="s">
        <v>2480</v>
      </c>
      <c r="H623" s="205"/>
      <c r="I623" s="204">
        <v>348.15</v>
      </c>
      <c r="J623" s="211">
        <v>0</v>
      </c>
      <c r="K623" s="202"/>
      <c r="L623" s="201">
        <v>0</v>
      </c>
      <c r="M623" s="201">
        <v>7</v>
      </c>
      <c r="N623" s="200"/>
      <c r="O623" s="199" t="str">
        <f t="shared" si="36"/>
        <v/>
      </c>
      <c r="P623" s="199" t="str">
        <f t="shared" si="37"/>
        <v/>
      </c>
      <c r="Q623" s="198" t="s">
        <v>2467</v>
      </c>
      <c r="R623" s="197" t="s">
        <v>16</v>
      </c>
      <c r="S623" s="195" t="s">
        <v>2617</v>
      </c>
      <c r="T623" s="196" t="s">
        <v>2465</v>
      </c>
      <c r="U623" s="195" t="str">
        <f t="shared" si="38"/>
        <v/>
      </c>
      <c r="V623" s="195" t="str">
        <f t="shared" si="39"/>
        <v/>
      </c>
      <c r="W623" s="195" t="s">
        <v>2479</v>
      </c>
      <c r="X623" s="195"/>
      <c r="Y623" s="71"/>
    </row>
    <row r="624" spans="1:25" x14ac:dyDescent="0.25">
      <c r="A624" s="155">
        <v>2359</v>
      </c>
      <c r="B624" s="210">
        <v>2.5</v>
      </c>
      <c r="C624" s="209">
        <v>1550</v>
      </c>
      <c r="D624" s="155" t="s">
        <v>2630</v>
      </c>
      <c r="E624" s="208" t="s">
        <v>2626</v>
      </c>
      <c r="F624" s="207" t="s">
        <v>2625</v>
      </c>
      <c r="G624" s="206" t="s">
        <v>2473</v>
      </c>
      <c r="H624" s="205"/>
      <c r="I624" s="204">
        <v>420.25</v>
      </c>
      <c r="J624" s="211">
        <v>0</v>
      </c>
      <c r="K624" s="202"/>
      <c r="L624" s="201">
        <v>0</v>
      </c>
      <c r="M624" s="201">
        <v>17</v>
      </c>
      <c r="N624" s="200"/>
      <c r="O624" s="199" t="str">
        <f t="shared" si="36"/>
        <v/>
      </c>
      <c r="P624" s="199" t="str">
        <f t="shared" si="37"/>
        <v/>
      </c>
      <c r="Q624" s="198" t="s">
        <v>2467</v>
      </c>
      <c r="R624" s="197" t="s">
        <v>16</v>
      </c>
      <c r="S624" s="195" t="s">
        <v>2617</v>
      </c>
      <c r="T624" s="196" t="s">
        <v>2465</v>
      </c>
      <c r="U624" s="195" t="str">
        <f t="shared" si="38"/>
        <v/>
      </c>
      <c r="V624" s="195" t="str">
        <f t="shared" si="39"/>
        <v/>
      </c>
      <c r="W624" s="195" t="s">
        <v>2472</v>
      </c>
      <c r="X624" s="195"/>
      <c r="Y624" s="71"/>
    </row>
    <row r="625" spans="1:25" x14ac:dyDescent="0.25">
      <c r="A625" s="155">
        <v>2360</v>
      </c>
      <c r="B625" s="210">
        <v>2.9</v>
      </c>
      <c r="C625" s="209">
        <v>2500</v>
      </c>
      <c r="D625" s="155" t="s">
        <v>2629</v>
      </c>
      <c r="E625" s="208" t="s">
        <v>2626</v>
      </c>
      <c r="F625" s="207" t="s">
        <v>2625</v>
      </c>
      <c r="G625" s="206" t="s">
        <v>2469</v>
      </c>
      <c r="H625" s="205"/>
      <c r="I625" s="204">
        <v>502.65</v>
      </c>
      <c r="J625" s="211">
        <v>0</v>
      </c>
      <c r="K625" s="202"/>
      <c r="L625" s="201">
        <v>0</v>
      </c>
      <c r="M625" s="201">
        <v>21</v>
      </c>
      <c r="N625" s="200"/>
      <c r="O625" s="199" t="str">
        <f t="shared" si="36"/>
        <v/>
      </c>
      <c r="P625" s="199" t="str">
        <f t="shared" si="37"/>
        <v/>
      </c>
      <c r="Q625" s="198" t="s">
        <v>2467</v>
      </c>
      <c r="R625" s="197" t="s">
        <v>16</v>
      </c>
      <c r="S625" s="195" t="s">
        <v>2617</v>
      </c>
      <c r="T625" s="196" t="s">
        <v>2465</v>
      </c>
      <c r="U625" s="195" t="str">
        <f t="shared" si="38"/>
        <v/>
      </c>
      <c r="V625" s="195" t="str">
        <f t="shared" si="39"/>
        <v/>
      </c>
      <c r="W625" s="195" t="s">
        <v>2464</v>
      </c>
      <c r="X625" s="195"/>
      <c r="Y625" s="71"/>
    </row>
    <row r="626" spans="1:25" x14ac:dyDescent="0.25">
      <c r="A626" s="155">
        <v>2361</v>
      </c>
      <c r="B626" s="210">
        <v>3</v>
      </c>
      <c r="C626" s="209">
        <v>2700</v>
      </c>
      <c r="D626" s="155" t="s">
        <v>2628</v>
      </c>
      <c r="E626" s="208" t="s">
        <v>2626</v>
      </c>
      <c r="F626" s="207" t="s">
        <v>2625</v>
      </c>
      <c r="G626" s="206" t="s">
        <v>2493</v>
      </c>
      <c r="H626" s="205"/>
      <c r="I626" s="204">
        <v>602.54999999999995</v>
      </c>
      <c r="J626" s="211">
        <v>0</v>
      </c>
      <c r="K626" s="202"/>
      <c r="L626" s="201">
        <v>0</v>
      </c>
      <c r="M626" s="201">
        <v>17</v>
      </c>
      <c r="N626" s="200"/>
      <c r="O626" s="199" t="str">
        <f t="shared" si="36"/>
        <v/>
      </c>
      <c r="P626" s="199" t="str">
        <f t="shared" si="37"/>
        <v/>
      </c>
      <c r="Q626" s="198" t="s">
        <v>2467</v>
      </c>
      <c r="R626" s="197" t="s">
        <v>16</v>
      </c>
      <c r="S626" s="195" t="s">
        <v>2617</v>
      </c>
      <c r="T626" s="196" t="s">
        <v>2465</v>
      </c>
      <c r="U626" s="195" t="str">
        <f t="shared" si="38"/>
        <v/>
      </c>
      <c r="V626" s="195" t="str">
        <f t="shared" si="39"/>
        <v/>
      </c>
      <c r="W626" s="195" t="s">
        <v>2488</v>
      </c>
      <c r="X626" s="195"/>
      <c r="Y626" s="71"/>
    </row>
    <row r="627" spans="1:25" x14ac:dyDescent="0.25">
      <c r="A627" s="155">
        <v>2362</v>
      </c>
      <c r="B627" s="210">
        <v>3.5</v>
      </c>
      <c r="C627" s="209">
        <v>3000</v>
      </c>
      <c r="D627" s="155" t="s">
        <v>2627</v>
      </c>
      <c r="E627" s="208" t="s">
        <v>2626</v>
      </c>
      <c r="F627" s="207" t="s">
        <v>2625</v>
      </c>
      <c r="G627" s="206" t="s">
        <v>2490</v>
      </c>
      <c r="H627" s="205"/>
      <c r="I627" s="204">
        <v>721</v>
      </c>
      <c r="J627" s="211">
        <v>0</v>
      </c>
      <c r="K627" s="202"/>
      <c r="L627" s="201">
        <v>0</v>
      </c>
      <c r="M627" s="201">
        <v>2</v>
      </c>
      <c r="N627" s="200"/>
      <c r="O627" s="199" t="str">
        <f t="shared" si="36"/>
        <v/>
      </c>
      <c r="P627" s="199" t="str">
        <f t="shared" si="37"/>
        <v/>
      </c>
      <c r="Q627" s="198" t="s">
        <v>2467</v>
      </c>
      <c r="R627" s="197" t="s">
        <v>16</v>
      </c>
      <c r="S627" s="195" t="s">
        <v>2617</v>
      </c>
      <c r="T627" s="196" t="s">
        <v>2465</v>
      </c>
      <c r="U627" s="195" t="str">
        <f t="shared" si="38"/>
        <v/>
      </c>
      <c r="V627" s="195" t="str">
        <f t="shared" si="39"/>
        <v/>
      </c>
      <c r="W627" s="195" t="s">
        <v>2488</v>
      </c>
      <c r="X627" s="195"/>
      <c r="Y627" s="71"/>
    </row>
    <row r="628" spans="1:25" x14ac:dyDescent="0.25">
      <c r="A628" s="155">
        <v>2365</v>
      </c>
      <c r="B628" s="210">
        <v>0.53</v>
      </c>
      <c r="C628" s="209">
        <v>405</v>
      </c>
      <c r="D628" s="155" t="s">
        <v>2624</v>
      </c>
      <c r="E628" s="208" t="s">
        <v>2619</v>
      </c>
      <c r="F628" s="207" t="s">
        <v>2618</v>
      </c>
      <c r="G628" s="206" t="s">
        <v>2506</v>
      </c>
      <c r="H628" s="205"/>
      <c r="I628" s="204">
        <v>204.8</v>
      </c>
      <c r="J628" s="211">
        <v>0</v>
      </c>
      <c r="K628" s="202"/>
      <c r="L628" s="201">
        <v>0</v>
      </c>
      <c r="M628" s="201">
        <v>24</v>
      </c>
      <c r="N628" s="200"/>
      <c r="O628" s="199" t="str">
        <f t="shared" si="36"/>
        <v/>
      </c>
      <c r="P628" s="199" t="str">
        <f t="shared" si="37"/>
        <v/>
      </c>
      <c r="Q628" s="198" t="s">
        <v>2467</v>
      </c>
      <c r="R628" s="197" t="s">
        <v>16</v>
      </c>
      <c r="S628" s="195" t="s">
        <v>2617</v>
      </c>
      <c r="T628" s="196" t="s">
        <v>2465</v>
      </c>
      <c r="U628" s="195" t="str">
        <f t="shared" si="38"/>
        <v/>
      </c>
      <c r="V628" s="195" t="str">
        <f t="shared" si="39"/>
        <v/>
      </c>
      <c r="W628" s="195" t="s">
        <v>2505</v>
      </c>
      <c r="X628" s="195"/>
      <c r="Y628" s="71"/>
    </row>
    <row r="629" spans="1:25" x14ac:dyDescent="0.25">
      <c r="A629" s="155">
        <v>2366</v>
      </c>
      <c r="B629" s="210">
        <v>0.6</v>
      </c>
      <c r="C629" s="209">
        <v>515</v>
      </c>
      <c r="D629" s="155" t="s">
        <v>2623</v>
      </c>
      <c r="E629" s="208" t="s">
        <v>2619</v>
      </c>
      <c r="F629" s="207" t="s">
        <v>2618</v>
      </c>
      <c r="G629" s="206" t="s">
        <v>2486</v>
      </c>
      <c r="H629" s="205"/>
      <c r="I629" s="204">
        <v>245.6</v>
      </c>
      <c r="J629" s="211">
        <v>0</v>
      </c>
      <c r="K629" s="202"/>
      <c r="L629" s="201">
        <v>0</v>
      </c>
      <c r="M629" s="201">
        <v>78</v>
      </c>
      <c r="N629" s="200"/>
      <c r="O629" s="199" t="str">
        <f t="shared" si="36"/>
        <v/>
      </c>
      <c r="P629" s="199" t="str">
        <f t="shared" si="37"/>
        <v/>
      </c>
      <c r="Q629" s="198" t="s">
        <v>2467</v>
      </c>
      <c r="R629" s="197" t="s">
        <v>16</v>
      </c>
      <c r="S629" s="195" t="s">
        <v>2617</v>
      </c>
      <c r="T629" s="196" t="s">
        <v>2465</v>
      </c>
      <c r="U629" s="195" t="str">
        <f t="shared" si="38"/>
        <v/>
      </c>
      <c r="V629" s="195" t="str">
        <f t="shared" si="39"/>
        <v/>
      </c>
      <c r="W629" s="195" t="s">
        <v>2485</v>
      </c>
      <c r="X629" s="195"/>
      <c r="Y629" s="71"/>
    </row>
    <row r="630" spans="1:25" x14ac:dyDescent="0.25">
      <c r="A630" s="155">
        <v>2367</v>
      </c>
      <c r="B630" s="210">
        <v>0.9</v>
      </c>
      <c r="C630" s="209">
        <v>715</v>
      </c>
      <c r="D630" s="155" t="s">
        <v>2622</v>
      </c>
      <c r="E630" s="208" t="s">
        <v>2619</v>
      </c>
      <c r="F630" s="207" t="s">
        <v>2618</v>
      </c>
      <c r="G630" s="206" t="s">
        <v>2483</v>
      </c>
      <c r="H630" s="205"/>
      <c r="I630" s="204">
        <v>294.8</v>
      </c>
      <c r="J630" s="211">
        <v>0</v>
      </c>
      <c r="K630" s="202"/>
      <c r="L630" s="201">
        <v>0</v>
      </c>
      <c r="M630" s="201">
        <v>26</v>
      </c>
      <c r="N630" s="200"/>
      <c r="O630" s="199" t="str">
        <f t="shared" si="36"/>
        <v/>
      </c>
      <c r="P630" s="199" t="str">
        <f t="shared" si="37"/>
        <v/>
      </c>
      <c r="Q630" s="198" t="s">
        <v>2467</v>
      </c>
      <c r="R630" s="197" t="s">
        <v>16</v>
      </c>
      <c r="S630" s="195" t="s">
        <v>2617</v>
      </c>
      <c r="T630" s="196" t="s">
        <v>2465</v>
      </c>
      <c r="U630" s="195" t="str">
        <f t="shared" si="38"/>
        <v/>
      </c>
      <c r="V630" s="195" t="str">
        <f t="shared" si="39"/>
        <v/>
      </c>
      <c r="W630" s="195" t="s">
        <v>2482</v>
      </c>
      <c r="X630" s="195"/>
      <c r="Y630" s="71"/>
    </row>
    <row r="631" spans="1:25" x14ac:dyDescent="0.25">
      <c r="A631" s="155">
        <v>2368</v>
      </c>
      <c r="B631" s="210">
        <v>1.25</v>
      </c>
      <c r="C631" s="209">
        <v>1050</v>
      </c>
      <c r="D631" s="155" t="s">
        <v>2621</v>
      </c>
      <c r="E631" s="208" t="s">
        <v>2619</v>
      </c>
      <c r="F631" s="207" t="s">
        <v>2618</v>
      </c>
      <c r="G631" s="206" t="s">
        <v>2480</v>
      </c>
      <c r="H631" s="205"/>
      <c r="I631" s="204">
        <v>352.95</v>
      </c>
      <c r="J631" s="211">
        <v>0</v>
      </c>
      <c r="K631" s="202"/>
      <c r="L631" s="201">
        <v>0</v>
      </c>
      <c r="M631" s="201">
        <v>50</v>
      </c>
      <c r="N631" s="200"/>
      <c r="O631" s="199" t="str">
        <f t="shared" si="36"/>
        <v/>
      </c>
      <c r="P631" s="199" t="str">
        <f t="shared" si="37"/>
        <v/>
      </c>
      <c r="Q631" s="198" t="s">
        <v>2467</v>
      </c>
      <c r="R631" s="197" t="s">
        <v>16</v>
      </c>
      <c r="S631" s="195" t="s">
        <v>2617</v>
      </c>
      <c r="T631" s="196" t="s">
        <v>2465</v>
      </c>
      <c r="U631" s="195" t="str">
        <f t="shared" si="38"/>
        <v/>
      </c>
      <c r="V631" s="195" t="str">
        <f t="shared" si="39"/>
        <v/>
      </c>
      <c r="W631" s="195" t="s">
        <v>2479</v>
      </c>
      <c r="X631" s="195"/>
      <c r="Y631" s="71"/>
    </row>
    <row r="632" spans="1:25" x14ac:dyDescent="0.25">
      <c r="A632" s="155">
        <v>2369</v>
      </c>
      <c r="B632" s="210">
        <v>2.5</v>
      </c>
      <c r="C632" s="209">
        <v>1550</v>
      </c>
      <c r="D632" s="155" t="s">
        <v>2620</v>
      </c>
      <c r="E632" s="208" t="s">
        <v>2619</v>
      </c>
      <c r="F632" s="207" t="s">
        <v>2618</v>
      </c>
      <c r="G632" s="206" t="s">
        <v>2473</v>
      </c>
      <c r="H632" s="205"/>
      <c r="I632" s="204">
        <v>420.25</v>
      </c>
      <c r="J632" s="211">
        <v>0</v>
      </c>
      <c r="K632" s="202"/>
      <c r="L632" s="201">
        <v>0</v>
      </c>
      <c r="M632" s="201">
        <v>11</v>
      </c>
      <c r="N632" s="200"/>
      <c r="O632" s="199" t="str">
        <f t="shared" si="36"/>
        <v/>
      </c>
      <c r="P632" s="199" t="str">
        <f t="shared" si="37"/>
        <v/>
      </c>
      <c r="Q632" s="198" t="s">
        <v>2467</v>
      </c>
      <c r="R632" s="197" t="s">
        <v>16</v>
      </c>
      <c r="S632" s="195" t="s">
        <v>2617</v>
      </c>
      <c r="T632" s="196" t="s">
        <v>2465</v>
      </c>
      <c r="U632" s="195" t="str">
        <f t="shared" si="38"/>
        <v/>
      </c>
      <c r="V632" s="195" t="str">
        <f t="shared" si="39"/>
        <v/>
      </c>
      <c r="W632" s="195" t="s">
        <v>2472</v>
      </c>
      <c r="X632" s="195"/>
      <c r="Y632" s="71"/>
    </row>
    <row r="633" spans="1:25" x14ac:dyDescent="0.25">
      <c r="A633" s="155">
        <v>2384</v>
      </c>
      <c r="B633" s="210">
        <v>0.9</v>
      </c>
      <c r="C633" s="209">
        <v>715</v>
      </c>
      <c r="D633" s="155" t="s">
        <v>2616</v>
      </c>
      <c r="E633" s="208" t="s">
        <v>2610</v>
      </c>
      <c r="F633" s="207" t="s">
        <v>2609</v>
      </c>
      <c r="G633" s="206" t="s">
        <v>2483</v>
      </c>
      <c r="H633" s="205"/>
      <c r="I633" s="204">
        <v>304.85000000000002</v>
      </c>
      <c r="J633" s="211">
        <v>0</v>
      </c>
      <c r="K633" s="202"/>
      <c r="L633" s="201">
        <v>0</v>
      </c>
      <c r="M633" s="201">
        <v>5</v>
      </c>
      <c r="N633" s="200"/>
      <c r="O633" s="199" t="str">
        <f t="shared" si="36"/>
        <v/>
      </c>
      <c r="P633" s="199" t="str">
        <f t="shared" si="37"/>
        <v/>
      </c>
      <c r="Q633" s="198" t="s">
        <v>2475</v>
      </c>
      <c r="R633" s="197" t="s">
        <v>20</v>
      </c>
      <c r="S633" s="195" t="s">
        <v>2466</v>
      </c>
      <c r="T633" s="196" t="s">
        <v>2465</v>
      </c>
      <c r="U633" s="195" t="str">
        <f t="shared" si="38"/>
        <v/>
      </c>
      <c r="V633" s="195" t="str">
        <f t="shared" si="39"/>
        <v/>
      </c>
      <c r="W633" s="195" t="s">
        <v>2482</v>
      </c>
      <c r="X633" s="195"/>
      <c r="Y633" s="71"/>
    </row>
    <row r="634" spans="1:25" x14ac:dyDescent="0.25">
      <c r="A634" s="155">
        <v>2385</v>
      </c>
      <c r="B634" s="210">
        <v>1.25</v>
      </c>
      <c r="C634" s="209">
        <v>1050</v>
      </c>
      <c r="D634" s="155" t="s">
        <v>2615</v>
      </c>
      <c r="E634" s="208" t="s">
        <v>2610</v>
      </c>
      <c r="F634" s="207" t="s">
        <v>2609</v>
      </c>
      <c r="G634" s="206" t="s">
        <v>2480</v>
      </c>
      <c r="H634" s="205"/>
      <c r="I634" s="204">
        <v>364.7</v>
      </c>
      <c r="J634" s="211">
        <v>0</v>
      </c>
      <c r="K634" s="202"/>
      <c r="L634" s="201">
        <v>0</v>
      </c>
      <c r="M634" s="201">
        <v>37</v>
      </c>
      <c r="N634" s="200"/>
      <c r="O634" s="199" t="str">
        <f t="shared" si="36"/>
        <v/>
      </c>
      <c r="P634" s="199" t="str">
        <f t="shared" si="37"/>
        <v/>
      </c>
      <c r="Q634" s="198" t="s">
        <v>2475</v>
      </c>
      <c r="R634" s="197" t="s">
        <v>20</v>
      </c>
      <c r="S634" s="195" t="s">
        <v>2466</v>
      </c>
      <c r="T634" s="196" t="s">
        <v>2465</v>
      </c>
      <c r="U634" s="195" t="str">
        <f t="shared" si="38"/>
        <v/>
      </c>
      <c r="V634" s="195" t="str">
        <f t="shared" si="39"/>
        <v/>
      </c>
      <c r="W634" s="195" t="s">
        <v>2479</v>
      </c>
      <c r="X634" s="195"/>
      <c r="Y634" s="71"/>
    </row>
    <row r="635" spans="1:25" x14ac:dyDescent="0.25">
      <c r="A635" s="155">
        <v>2386</v>
      </c>
      <c r="B635" s="210">
        <v>2.5</v>
      </c>
      <c r="C635" s="209">
        <v>1550</v>
      </c>
      <c r="D635" s="155" t="s">
        <v>2614</v>
      </c>
      <c r="E635" s="208" t="s">
        <v>2610</v>
      </c>
      <c r="F635" s="207" t="s">
        <v>2609</v>
      </c>
      <c r="G635" s="206" t="s">
        <v>2473</v>
      </c>
      <c r="H635" s="205"/>
      <c r="I635" s="204">
        <v>446.65</v>
      </c>
      <c r="J635" s="211">
        <v>0</v>
      </c>
      <c r="K635" s="202"/>
      <c r="L635" s="201">
        <v>0</v>
      </c>
      <c r="M635" s="201">
        <v>7</v>
      </c>
      <c r="N635" s="200"/>
      <c r="O635" s="199" t="str">
        <f t="shared" si="36"/>
        <v/>
      </c>
      <c r="P635" s="199" t="str">
        <f t="shared" si="37"/>
        <v/>
      </c>
      <c r="Q635" s="198" t="s">
        <v>2475</v>
      </c>
      <c r="R635" s="197" t="s">
        <v>20</v>
      </c>
      <c r="S635" s="195" t="s">
        <v>2466</v>
      </c>
      <c r="T635" s="196" t="s">
        <v>2465</v>
      </c>
      <c r="U635" s="195" t="str">
        <f t="shared" si="38"/>
        <v/>
      </c>
      <c r="V635" s="195" t="str">
        <f t="shared" si="39"/>
        <v/>
      </c>
      <c r="W635" s="195" t="s">
        <v>2472</v>
      </c>
      <c r="X635" s="195"/>
      <c r="Y635" s="71"/>
    </row>
    <row r="636" spans="1:25" x14ac:dyDescent="0.25">
      <c r="A636" s="155">
        <v>2387</v>
      </c>
      <c r="B636" s="210">
        <v>2.9</v>
      </c>
      <c r="C636" s="209">
        <v>2500</v>
      </c>
      <c r="D636" s="155" t="s">
        <v>2613</v>
      </c>
      <c r="E636" s="208" t="s">
        <v>2610</v>
      </c>
      <c r="F636" s="207" t="s">
        <v>2609</v>
      </c>
      <c r="G636" s="206" t="s">
        <v>2469</v>
      </c>
      <c r="H636" s="205"/>
      <c r="I636" s="204">
        <v>535.54999999999995</v>
      </c>
      <c r="J636" s="211">
        <v>0</v>
      </c>
      <c r="K636" s="202"/>
      <c r="L636" s="201">
        <v>0</v>
      </c>
      <c r="M636" s="201">
        <v>4</v>
      </c>
      <c r="N636" s="200"/>
      <c r="O636" s="199" t="str">
        <f t="shared" si="36"/>
        <v/>
      </c>
      <c r="P636" s="199" t="str">
        <f t="shared" si="37"/>
        <v/>
      </c>
      <c r="Q636" s="198" t="s">
        <v>2475</v>
      </c>
      <c r="R636" s="197" t="s">
        <v>20</v>
      </c>
      <c r="S636" s="195" t="s">
        <v>2466</v>
      </c>
      <c r="T636" s="196" t="s">
        <v>2465</v>
      </c>
      <c r="U636" s="195" t="str">
        <f t="shared" si="38"/>
        <v/>
      </c>
      <c r="V636" s="195" t="str">
        <f t="shared" si="39"/>
        <v/>
      </c>
      <c r="W636" s="195" t="s">
        <v>2464</v>
      </c>
      <c r="X636" s="195"/>
      <c r="Y636" s="71"/>
    </row>
    <row r="637" spans="1:25" x14ac:dyDescent="0.25">
      <c r="A637" s="155">
        <v>2388</v>
      </c>
      <c r="B637" s="210">
        <v>3</v>
      </c>
      <c r="C637" s="209">
        <v>2700</v>
      </c>
      <c r="D637" s="155" t="s">
        <v>2612</v>
      </c>
      <c r="E637" s="208" t="s">
        <v>2610</v>
      </c>
      <c r="F637" s="207" t="s">
        <v>2609</v>
      </c>
      <c r="G637" s="206" t="s">
        <v>2493</v>
      </c>
      <c r="H637" s="205"/>
      <c r="I637" s="204">
        <v>654.45000000000005</v>
      </c>
      <c r="J637" s="211">
        <v>0</v>
      </c>
      <c r="K637" s="202"/>
      <c r="L637" s="201">
        <v>0</v>
      </c>
      <c r="M637" s="201">
        <v>4</v>
      </c>
      <c r="N637" s="200"/>
      <c r="O637" s="199" t="str">
        <f t="shared" si="36"/>
        <v/>
      </c>
      <c r="P637" s="199" t="str">
        <f t="shared" si="37"/>
        <v/>
      </c>
      <c r="Q637" s="198" t="s">
        <v>2475</v>
      </c>
      <c r="R637" s="197" t="s">
        <v>20</v>
      </c>
      <c r="S637" s="195" t="s">
        <v>2466</v>
      </c>
      <c r="T637" s="196" t="s">
        <v>2465</v>
      </c>
      <c r="U637" s="195" t="str">
        <f t="shared" si="38"/>
        <v/>
      </c>
      <c r="V637" s="195" t="str">
        <f t="shared" si="39"/>
        <v/>
      </c>
      <c r="W637" s="195" t="s">
        <v>2488</v>
      </c>
      <c r="X637" s="195"/>
      <c r="Y637" s="71"/>
    </row>
    <row r="638" spans="1:25" x14ac:dyDescent="0.25">
      <c r="A638" s="155">
        <v>2389</v>
      </c>
      <c r="B638" s="210">
        <v>3.5</v>
      </c>
      <c r="C638" s="209">
        <v>3000</v>
      </c>
      <c r="D638" s="155" t="s">
        <v>2611</v>
      </c>
      <c r="E638" s="208" t="s">
        <v>2610</v>
      </c>
      <c r="F638" s="207" t="s">
        <v>2609</v>
      </c>
      <c r="G638" s="206" t="s">
        <v>2490</v>
      </c>
      <c r="H638" s="205"/>
      <c r="I638" s="204">
        <v>779.3</v>
      </c>
      <c r="J638" s="211">
        <v>0</v>
      </c>
      <c r="K638" s="202"/>
      <c r="L638" s="201">
        <v>0</v>
      </c>
      <c r="M638" s="201">
        <v>4</v>
      </c>
      <c r="N638" s="200"/>
      <c r="O638" s="199" t="str">
        <f t="shared" si="36"/>
        <v/>
      </c>
      <c r="P638" s="199" t="str">
        <f t="shared" si="37"/>
        <v/>
      </c>
      <c r="Q638" s="198" t="s">
        <v>2475</v>
      </c>
      <c r="R638" s="197" t="s">
        <v>20</v>
      </c>
      <c r="S638" s="195" t="s">
        <v>2466</v>
      </c>
      <c r="T638" s="196" t="s">
        <v>2465</v>
      </c>
      <c r="U638" s="195" t="str">
        <f t="shared" si="38"/>
        <v/>
      </c>
      <c r="V638" s="195" t="str">
        <f t="shared" si="39"/>
        <v/>
      </c>
      <c r="W638" s="195" t="s">
        <v>2488</v>
      </c>
      <c r="X638" s="195"/>
      <c r="Y638" s="71"/>
    </row>
    <row r="639" spans="1:25" x14ac:dyDescent="0.25">
      <c r="A639" s="155">
        <v>2393</v>
      </c>
      <c r="B639" s="210">
        <v>0.6</v>
      </c>
      <c r="C639" s="209">
        <v>515</v>
      </c>
      <c r="D639" s="155" t="s">
        <v>2608</v>
      </c>
      <c r="E639" s="208" t="s">
        <v>123</v>
      </c>
      <c r="F639" s="207" t="s">
        <v>2603</v>
      </c>
      <c r="G639" s="206" t="s">
        <v>2486</v>
      </c>
      <c r="H639" s="205"/>
      <c r="I639" s="204">
        <v>253.85</v>
      </c>
      <c r="J639" s="203">
        <v>1.75</v>
      </c>
      <c r="K639" s="202"/>
      <c r="L639" s="201">
        <v>0</v>
      </c>
      <c r="M639" s="201">
        <v>24</v>
      </c>
      <c r="N639" s="200"/>
      <c r="O639" s="199" t="str">
        <f t="shared" si="36"/>
        <v/>
      </c>
      <c r="P639" s="199" t="str">
        <f t="shared" si="37"/>
        <v/>
      </c>
      <c r="Q639" s="198" t="s">
        <v>2475</v>
      </c>
      <c r="R639" s="197" t="s">
        <v>20</v>
      </c>
      <c r="S639" s="195" t="s">
        <v>2466</v>
      </c>
      <c r="T639" s="196" t="s">
        <v>2465</v>
      </c>
      <c r="U639" s="195" t="str">
        <f t="shared" si="38"/>
        <v/>
      </c>
      <c r="V639" s="195" t="str">
        <f t="shared" si="39"/>
        <v/>
      </c>
      <c r="W639" s="195" t="s">
        <v>2485</v>
      </c>
      <c r="X639" s="195"/>
      <c r="Y639" s="71"/>
    </row>
    <row r="640" spans="1:25" x14ac:dyDescent="0.25">
      <c r="A640" s="155">
        <v>2394</v>
      </c>
      <c r="B640" s="210">
        <v>0.9</v>
      </c>
      <c r="C640" s="209">
        <v>715</v>
      </c>
      <c r="D640" s="155" t="s">
        <v>2607</v>
      </c>
      <c r="E640" s="208" t="s">
        <v>123</v>
      </c>
      <c r="F640" s="207" t="s">
        <v>2603</v>
      </c>
      <c r="G640" s="206" t="s">
        <v>2483</v>
      </c>
      <c r="H640" s="205"/>
      <c r="I640" s="204">
        <v>305.45</v>
      </c>
      <c r="J640" s="203">
        <v>1.75</v>
      </c>
      <c r="K640" s="202"/>
      <c r="L640" s="201">
        <v>0</v>
      </c>
      <c r="M640" s="201">
        <v>13</v>
      </c>
      <c r="N640" s="200"/>
      <c r="O640" s="199" t="str">
        <f t="shared" si="36"/>
        <v/>
      </c>
      <c r="P640" s="199" t="str">
        <f t="shared" si="37"/>
        <v/>
      </c>
      <c r="Q640" s="198" t="s">
        <v>2475</v>
      </c>
      <c r="R640" s="197" t="s">
        <v>20</v>
      </c>
      <c r="S640" s="195" t="s">
        <v>2466</v>
      </c>
      <c r="T640" s="196" t="s">
        <v>2465</v>
      </c>
      <c r="U640" s="195" t="str">
        <f t="shared" si="38"/>
        <v/>
      </c>
      <c r="V640" s="195" t="str">
        <f t="shared" si="39"/>
        <v/>
      </c>
      <c r="W640" s="195" t="s">
        <v>2482</v>
      </c>
      <c r="X640" s="195"/>
      <c r="Y640" s="71"/>
    </row>
    <row r="641" spans="1:25" x14ac:dyDescent="0.25">
      <c r="A641" s="155">
        <v>2397</v>
      </c>
      <c r="B641" s="210">
        <v>2.9</v>
      </c>
      <c r="C641" s="209">
        <v>2500</v>
      </c>
      <c r="D641" s="155" t="s">
        <v>2606</v>
      </c>
      <c r="E641" s="208" t="s">
        <v>123</v>
      </c>
      <c r="F641" s="207" t="s">
        <v>2603</v>
      </c>
      <c r="G641" s="206" t="s">
        <v>2469</v>
      </c>
      <c r="H641" s="205"/>
      <c r="I641" s="204">
        <v>520.5</v>
      </c>
      <c r="J641" s="203">
        <v>1.75</v>
      </c>
      <c r="K641" s="202"/>
      <c r="L641" s="201">
        <v>0</v>
      </c>
      <c r="M641" s="201">
        <v>8</v>
      </c>
      <c r="N641" s="200"/>
      <c r="O641" s="199" t="str">
        <f t="shared" si="36"/>
        <v/>
      </c>
      <c r="P641" s="199" t="str">
        <f t="shared" si="37"/>
        <v/>
      </c>
      <c r="Q641" s="198" t="s">
        <v>2475</v>
      </c>
      <c r="R641" s="197" t="s">
        <v>20</v>
      </c>
      <c r="S641" s="195" t="s">
        <v>2466</v>
      </c>
      <c r="T641" s="196" t="s">
        <v>2465</v>
      </c>
      <c r="U641" s="195" t="str">
        <f t="shared" si="38"/>
        <v/>
      </c>
      <c r="V641" s="195" t="str">
        <f t="shared" si="39"/>
        <v/>
      </c>
      <c r="W641" s="195" t="s">
        <v>2464</v>
      </c>
      <c r="X641" s="195"/>
      <c r="Y641" s="71"/>
    </row>
    <row r="642" spans="1:25" x14ac:dyDescent="0.25">
      <c r="A642" s="155">
        <v>2398</v>
      </c>
      <c r="B642" s="210">
        <v>3</v>
      </c>
      <c r="C642" s="209">
        <v>2700</v>
      </c>
      <c r="D642" s="155" t="s">
        <v>2605</v>
      </c>
      <c r="E642" s="208" t="s">
        <v>123</v>
      </c>
      <c r="F642" s="207" t="s">
        <v>2603</v>
      </c>
      <c r="G642" s="206" t="s">
        <v>2493</v>
      </c>
      <c r="H642" s="205"/>
      <c r="I642" s="204">
        <v>633.25</v>
      </c>
      <c r="J642" s="203">
        <v>1.75</v>
      </c>
      <c r="K642" s="202"/>
      <c r="L642" s="201">
        <v>0</v>
      </c>
      <c r="M642" s="201">
        <v>16</v>
      </c>
      <c r="N642" s="200"/>
      <c r="O642" s="199" t="str">
        <f t="shared" si="36"/>
        <v/>
      </c>
      <c r="P642" s="199" t="str">
        <f t="shared" si="37"/>
        <v/>
      </c>
      <c r="Q642" s="198" t="s">
        <v>2475</v>
      </c>
      <c r="R642" s="197" t="s">
        <v>20</v>
      </c>
      <c r="S642" s="195" t="s">
        <v>2466</v>
      </c>
      <c r="T642" s="196" t="s">
        <v>2465</v>
      </c>
      <c r="U642" s="195" t="str">
        <f t="shared" si="38"/>
        <v/>
      </c>
      <c r="V642" s="195" t="str">
        <f t="shared" si="39"/>
        <v/>
      </c>
      <c r="W642" s="195" t="s">
        <v>2488</v>
      </c>
      <c r="X642" s="195"/>
      <c r="Y642" s="71"/>
    </row>
    <row r="643" spans="1:25" x14ac:dyDescent="0.25">
      <c r="A643" s="155">
        <v>2399</v>
      </c>
      <c r="B643" s="210">
        <v>3.5</v>
      </c>
      <c r="C643" s="209">
        <v>3000</v>
      </c>
      <c r="D643" s="155" t="s">
        <v>2604</v>
      </c>
      <c r="E643" s="208" t="s">
        <v>123</v>
      </c>
      <c r="F643" s="207" t="s">
        <v>2603</v>
      </c>
      <c r="G643" s="206" t="s">
        <v>2490</v>
      </c>
      <c r="H643" s="205"/>
      <c r="I643" s="204">
        <v>761.95</v>
      </c>
      <c r="J643" s="203">
        <v>1.75</v>
      </c>
      <c r="K643" s="202"/>
      <c r="L643" s="201">
        <v>0</v>
      </c>
      <c r="M643" s="201">
        <v>9</v>
      </c>
      <c r="N643" s="200"/>
      <c r="O643" s="199" t="str">
        <f t="shared" si="36"/>
        <v/>
      </c>
      <c r="P643" s="199" t="str">
        <f t="shared" si="37"/>
        <v/>
      </c>
      <c r="Q643" s="198" t="s">
        <v>2475</v>
      </c>
      <c r="R643" s="197" t="s">
        <v>20</v>
      </c>
      <c r="S643" s="195" t="s">
        <v>2466</v>
      </c>
      <c r="T643" s="196" t="s">
        <v>2465</v>
      </c>
      <c r="U643" s="195" t="str">
        <f t="shared" si="38"/>
        <v/>
      </c>
      <c r="V643" s="195" t="str">
        <f t="shared" si="39"/>
        <v/>
      </c>
      <c r="W643" s="195" t="s">
        <v>2488</v>
      </c>
      <c r="X643" s="195"/>
      <c r="Y643" s="71"/>
    </row>
    <row r="644" spans="1:25" x14ac:dyDescent="0.25">
      <c r="A644" s="155">
        <v>2403</v>
      </c>
      <c r="B644" s="210">
        <v>0.53</v>
      </c>
      <c r="C644" s="209">
        <v>405</v>
      </c>
      <c r="D644" s="155" t="s">
        <v>2602</v>
      </c>
      <c r="E644" s="208" t="s">
        <v>2597</v>
      </c>
      <c r="F644" s="207" t="s">
        <v>2596</v>
      </c>
      <c r="G644" s="206" t="s">
        <v>2506</v>
      </c>
      <c r="H644" s="205"/>
      <c r="I644" s="204">
        <v>207.45</v>
      </c>
      <c r="J644" s="203">
        <v>1.5</v>
      </c>
      <c r="K644" s="202"/>
      <c r="L644" s="201">
        <v>0</v>
      </c>
      <c r="M644" s="201">
        <v>29</v>
      </c>
      <c r="N644" s="200"/>
      <c r="O644" s="199" t="str">
        <f t="shared" si="36"/>
        <v/>
      </c>
      <c r="P644" s="199" t="str">
        <f t="shared" si="37"/>
        <v/>
      </c>
      <c r="Q644" s="198" t="s">
        <v>2475</v>
      </c>
      <c r="R644" s="197" t="s">
        <v>2595</v>
      </c>
      <c r="S644" s="195" t="s">
        <v>2466</v>
      </c>
      <c r="T644" s="196" t="s">
        <v>2465</v>
      </c>
      <c r="U644" s="195" t="str">
        <f t="shared" si="38"/>
        <v/>
      </c>
      <c r="V644" s="195" t="str">
        <f t="shared" si="39"/>
        <v/>
      </c>
      <c r="W644" s="195" t="s">
        <v>2505</v>
      </c>
      <c r="X644" s="195"/>
      <c r="Y644" s="71"/>
    </row>
    <row r="645" spans="1:25" x14ac:dyDescent="0.25">
      <c r="A645" s="155">
        <v>2404</v>
      </c>
      <c r="B645" s="210">
        <v>0.6</v>
      </c>
      <c r="C645" s="209">
        <v>515</v>
      </c>
      <c r="D645" s="155" t="s">
        <v>2601</v>
      </c>
      <c r="E645" s="208" t="s">
        <v>2597</v>
      </c>
      <c r="F645" s="207" t="s">
        <v>2596</v>
      </c>
      <c r="G645" s="206" t="s">
        <v>2486</v>
      </c>
      <c r="H645" s="205"/>
      <c r="I645" s="204">
        <v>253.85</v>
      </c>
      <c r="J645" s="203">
        <v>1.5</v>
      </c>
      <c r="K645" s="202"/>
      <c r="L645" s="201">
        <v>0</v>
      </c>
      <c r="M645" s="201">
        <v>11</v>
      </c>
      <c r="N645" s="200"/>
      <c r="O645" s="199" t="str">
        <f t="shared" si="36"/>
        <v/>
      </c>
      <c r="P645" s="199" t="str">
        <f t="shared" si="37"/>
        <v/>
      </c>
      <c r="Q645" s="198" t="s">
        <v>2475</v>
      </c>
      <c r="R645" s="197" t="s">
        <v>2595</v>
      </c>
      <c r="S645" s="195" t="s">
        <v>2466</v>
      </c>
      <c r="T645" s="196" t="s">
        <v>2465</v>
      </c>
      <c r="U645" s="195" t="str">
        <f t="shared" si="38"/>
        <v/>
      </c>
      <c r="V645" s="195" t="str">
        <f t="shared" si="39"/>
        <v/>
      </c>
      <c r="W645" s="195" t="s">
        <v>2485</v>
      </c>
      <c r="X645" s="195"/>
      <c r="Y645" s="71"/>
    </row>
    <row r="646" spans="1:25" x14ac:dyDescent="0.25">
      <c r="A646" s="155">
        <v>2406</v>
      </c>
      <c r="B646" s="210">
        <v>1.25</v>
      </c>
      <c r="C646" s="209">
        <v>1050</v>
      </c>
      <c r="D646" s="155" t="s">
        <v>2600</v>
      </c>
      <c r="E646" s="208" t="s">
        <v>2597</v>
      </c>
      <c r="F646" s="207" t="s">
        <v>2596</v>
      </c>
      <c r="G646" s="206" t="s">
        <v>2480</v>
      </c>
      <c r="H646" s="205"/>
      <c r="I646" s="204">
        <v>365.2</v>
      </c>
      <c r="J646" s="203">
        <v>1.5</v>
      </c>
      <c r="K646" s="202"/>
      <c r="L646" s="201">
        <v>0</v>
      </c>
      <c r="M646" s="201">
        <v>1</v>
      </c>
      <c r="N646" s="200"/>
      <c r="O646" s="199" t="str">
        <f t="shared" si="36"/>
        <v/>
      </c>
      <c r="P646" s="199" t="str">
        <f t="shared" si="37"/>
        <v/>
      </c>
      <c r="Q646" s="198" t="s">
        <v>2475</v>
      </c>
      <c r="R646" s="197" t="s">
        <v>2595</v>
      </c>
      <c r="S646" s="195" t="s">
        <v>2466</v>
      </c>
      <c r="T646" s="196" t="s">
        <v>2465</v>
      </c>
      <c r="U646" s="195" t="str">
        <f t="shared" si="38"/>
        <v/>
      </c>
      <c r="V646" s="195" t="str">
        <f t="shared" si="39"/>
        <v/>
      </c>
      <c r="W646" s="195" t="s">
        <v>2479</v>
      </c>
      <c r="X646" s="195"/>
      <c r="Y646" s="71"/>
    </row>
    <row r="647" spans="1:25" x14ac:dyDescent="0.25">
      <c r="A647" s="155">
        <v>2407</v>
      </c>
      <c r="B647" s="210">
        <v>2.5</v>
      </c>
      <c r="C647" s="209">
        <v>1550</v>
      </c>
      <c r="D647" s="155" t="s">
        <v>2599</v>
      </c>
      <c r="E647" s="208" t="s">
        <v>2597</v>
      </c>
      <c r="F647" s="207" t="s">
        <v>2596</v>
      </c>
      <c r="G647" s="206" t="s">
        <v>2473</v>
      </c>
      <c r="H647" s="205"/>
      <c r="I647" s="204">
        <v>447.8</v>
      </c>
      <c r="J647" s="203">
        <v>1.5</v>
      </c>
      <c r="K647" s="202"/>
      <c r="L647" s="201">
        <v>0</v>
      </c>
      <c r="M647" s="201">
        <v>7</v>
      </c>
      <c r="N647" s="200"/>
      <c r="O647" s="199" t="str">
        <f t="shared" si="36"/>
        <v/>
      </c>
      <c r="P647" s="199" t="str">
        <f t="shared" si="37"/>
        <v/>
      </c>
      <c r="Q647" s="198" t="s">
        <v>2475</v>
      </c>
      <c r="R647" s="197" t="s">
        <v>2595</v>
      </c>
      <c r="S647" s="195" t="s">
        <v>2466</v>
      </c>
      <c r="T647" s="196" t="s">
        <v>2465</v>
      </c>
      <c r="U647" s="195" t="str">
        <f t="shared" si="38"/>
        <v/>
      </c>
      <c r="V647" s="195" t="str">
        <f t="shared" si="39"/>
        <v/>
      </c>
      <c r="W647" s="195" t="s">
        <v>2472</v>
      </c>
      <c r="X647" s="195"/>
      <c r="Y647" s="71"/>
    </row>
    <row r="648" spans="1:25" x14ac:dyDescent="0.25">
      <c r="A648" s="155">
        <v>2408</v>
      </c>
      <c r="B648" s="210">
        <v>2.9</v>
      </c>
      <c r="C648" s="209">
        <v>2500</v>
      </c>
      <c r="D648" s="155" t="s">
        <v>2598</v>
      </c>
      <c r="E648" s="208" t="s">
        <v>2597</v>
      </c>
      <c r="F648" s="207" t="s">
        <v>2596</v>
      </c>
      <c r="G648" s="206" t="s">
        <v>2469</v>
      </c>
      <c r="H648" s="205"/>
      <c r="I648" s="204">
        <v>536.54999999999995</v>
      </c>
      <c r="J648" s="203">
        <v>1.5</v>
      </c>
      <c r="K648" s="202"/>
      <c r="L648" s="201">
        <v>0</v>
      </c>
      <c r="M648" s="201">
        <v>5</v>
      </c>
      <c r="N648" s="200"/>
      <c r="O648" s="199" t="str">
        <f t="shared" si="36"/>
        <v/>
      </c>
      <c r="P648" s="199" t="str">
        <f t="shared" si="37"/>
        <v/>
      </c>
      <c r="Q648" s="198" t="s">
        <v>2475</v>
      </c>
      <c r="R648" s="197" t="s">
        <v>2595</v>
      </c>
      <c r="S648" s="195" t="s">
        <v>2466</v>
      </c>
      <c r="T648" s="196" t="s">
        <v>2465</v>
      </c>
      <c r="U648" s="195" t="str">
        <f t="shared" si="38"/>
        <v/>
      </c>
      <c r="V648" s="195" t="str">
        <f t="shared" si="39"/>
        <v/>
      </c>
      <c r="W648" s="195" t="s">
        <v>2464</v>
      </c>
      <c r="X648" s="195"/>
      <c r="Y648" s="71"/>
    </row>
    <row r="649" spans="1:25" x14ac:dyDescent="0.25">
      <c r="A649" s="155">
        <v>2413</v>
      </c>
      <c r="B649" s="210">
        <v>0.53</v>
      </c>
      <c r="C649" s="209">
        <v>405</v>
      </c>
      <c r="D649" s="155" t="s">
        <v>2594</v>
      </c>
      <c r="E649" s="208" t="s">
        <v>2586</v>
      </c>
      <c r="F649" s="207" t="s">
        <v>2585</v>
      </c>
      <c r="G649" s="206" t="s">
        <v>2506</v>
      </c>
      <c r="H649" s="205"/>
      <c r="I649" s="204">
        <v>207.45</v>
      </c>
      <c r="J649" s="211">
        <v>0</v>
      </c>
      <c r="K649" s="202"/>
      <c r="L649" s="201">
        <v>0</v>
      </c>
      <c r="M649" s="201">
        <v>27</v>
      </c>
      <c r="N649" s="200"/>
      <c r="O649" s="199" t="str">
        <f t="shared" si="36"/>
        <v/>
      </c>
      <c r="P649" s="199" t="str">
        <f t="shared" si="37"/>
        <v/>
      </c>
      <c r="Q649" s="198" t="s">
        <v>2475</v>
      </c>
      <c r="R649" s="197" t="s">
        <v>20</v>
      </c>
      <c r="S649" s="195" t="s">
        <v>2466</v>
      </c>
      <c r="T649" s="196" t="s">
        <v>2465</v>
      </c>
      <c r="U649" s="195" t="str">
        <f t="shared" si="38"/>
        <v/>
      </c>
      <c r="V649" s="195" t="str">
        <f t="shared" si="39"/>
        <v/>
      </c>
      <c r="W649" s="195" t="s">
        <v>2505</v>
      </c>
      <c r="X649" s="195"/>
      <c r="Y649" s="71"/>
    </row>
    <row r="650" spans="1:25" x14ac:dyDescent="0.25">
      <c r="A650" s="155">
        <v>2414</v>
      </c>
      <c r="B650" s="210">
        <v>0.6</v>
      </c>
      <c r="C650" s="209">
        <v>515</v>
      </c>
      <c r="D650" s="155" t="s">
        <v>2593</v>
      </c>
      <c r="E650" s="208" t="s">
        <v>2586</v>
      </c>
      <c r="F650" s="207" t="s">
        <v>2585</v>
      </c>
      <c r="G650" s="206" t="s">
        <v>2486</v>
      </c>
      <c r="H650" s="205"/>
      <c r="I650" s="204">
        <v>253.85</v>
      </c>
      <c r="J650" s="211">
        <v>0</v>
      </c>
      <c r="K650" s="202"/>
      <c r="L650" s="201">
        <v>0</v>
      </c>
      <c r="M650" s="201">
        <v>71</v>
      </c>
      <c r="N650" s="200"/>
      <c r="O650" s="199" t="str">
        <f t="shared" si="36"/>
        <v/>
      </c>
      <c r="P650" s="199" t="str">
        <f t="shared" si="37"/>
        <v/>
      </c>
      <c r="Q650" s="198" t="s">
        <v>2475</v>
      </c>
      <c r="R650" s="197" t="s">
        <v>20</v>
      </c>
      <c r="S650" s="195" t="s">
        <v>2466</v>
      </c>
      <c r="T650" s="196" t="s">
        <v>2465</v>
      </c>
      <c r="U650" s="195" t="str">
        <f t="shared" si="38"/>
        <v/>
      </c>
      <c r="V650" s="195" t="str">
        <f t="shared" si="39"/>
        <v/>
      </c>
      <c r="W650" s="195" t="s">
        <v>2485</v>
      </c>
      <c r="X650" s="195"/>
      <c r="Y650" s="71"/>
    </row>
    <row r="651" spans="1:25" x14ac:dyDescent="0.25">
      <c r="A651" s="155">
        <v>2415</v>
      </c>
      <c r="B651" s="210">
        <v>0.9</v>
      </c>
      <c r="C651" s="209">
        <v>715</v>
      </c>
      <c r="D651" s="155" t="s">
        <v>2592</v>
      </c>
      <c r="E651" s="208" t="s">
        <v>2586</v>
      </c>
      <c r="F651" s="207" t="s">
        <v>2585</v>
      </c>
      <c r="G651" s="206" t="s">
        <v>2483</v>
      </c>
      <c r="H651" s="205"/>
      <c r="I651" s="204">
        <v>296.3</v>
      </c>
      <c r="J651" s="211">
        <v>0</v>
      </c>
      <c r="K651" s="202"/>
      <c r="L651" s="201">
        <v>0</v>
      </c>
      <c r="M651" s="201">
        <v>34</v>
      </c>
      <c r="N651" s="200"/>
      <c r="O651" s="199" t="str">
        <f t="shared" si="36"/>
        <v/>
      </c>
      <c r="P651" s="199" t="str">
        <f t="shared" si="37"/>
        <v/>
      </c>
      <c r="Q651" s="198" t="s">
        <v>2475</v>
      </c>
      <c r="R651" s="197" t="s">
        <v>20</v>
      </c>
      <c r="S651" s="195" t="s">
        <v>2466</v>
      </c>
      <c r="T651" s="196" t="s">
        <v>2465</v>
      </c>
      <c r="U651" s="195" t="str">
        <f t="shared" si="38"/>
        <v/>
      </c>
      <c r="V651" s="195" t="str">
        <f t="shared" si="39"/>
        <v/>
      </c>
      <c r="W651" s="195" t="s">
        <v>2482</v>
      </c>
      <c r="X651" s="195"/>
      <c r="Y651" s="71"/>
    </row>
    <row r="652" spans="1:25" x14ac:dyDescent="0.25">
      <c r="A652" s="155">
        <v>2416</v>
      </c>
      <c r="B652" s="210">
        <v>1.25</v>
      </c>
      <c r="C652" s="209">
        <v>1050</v>
      </c>
      <c r="D652" s="155" t="s">
        <v>2591</v>
      </c>
      <c r="E652" s="208" t="s">
        <v>2586</v>
      </c>
      <c r="F652" s="207" t="s">
        <v>2585</v>
      </c>
      <c r="G652" s="206" t="s">
        <v>2480</v>
      </c>
      <c r="H652" s="205"/>
      <c r="I652" s="204">
        <v>354.25</v>
      </c>
      <c r="J652" s="211">
        <v>0</v>
      </c>
      <c r="K652" s="202"/>
      <c r="L652" s="201">
        <v>0</v>
      </c>
      <c r="M652" s="201">
        <v>28</v>
      </c>
      <c r="N652" s="200"/>
      <c r="O652" s="199" t="str">
        <f t="shared" ref="O652:O715" si="40">IF(N652="","",I652-($O$10*I652))</f>
        <v/>
      </c>
      <c r="P652" s="199" t="str">
        <f t="shared" ref="P652:P715" si="41">IF(N652&lt;&gt;0,SUM(N652*J652, O652*N652),"")</f>
        <v/>
      </c>
      <c r="Q652" s="198" t="s">
        <v>2475</v>
      </c>
      <c r="R652" s="197" t="s">
        <v>20</v>
      </c>
      <c r="S652" s="195" t="s">
        <v>2466</v>
      </c>
      <c r="T652" s="196" t="s">
        <v>2465</v>
      </c>
      <c r="U652" s="195" t="str">
        <f t="shared" ref="U652:U715" si="42">IF(N652&gt;0,N652*B652,"")</f>
        <v/>
      </c>
      <c r="V652" s="195" t="str">
        <f t="shared" ref="V652:V715" si="43">IF(N652&gt;0,N652*C652,"")</f>
        <v/>
      </c>
      <c r="W652" s="195" t="s">
        <v>2479</v>
      </c>
      <c r="X652" s="195"/>
      <c r="Y652" s="71"/>
    </row>
    <row r="653" spans="1:25" x14ac:dyDescent="0.25">
      <c r="A653" s="155">
        <v>2417</v>
      </c>
      <c r="B653" s="210">
        <v>2.5</v>
      </c>
      <c r="C653" s="209">
        <v>1550</v>
      </c>
      <c r="D653" s="155" t="s">
        <v>2590</v>
      </c>
      <c r="E653" s="208" t="s">
        <v>2586</v>
      </c>
      <c r="F653" s="207" t="s">
        <v>2585</v>
      </c>
      <c r="G653" s="206" t="s">
        <v>2473</v>
      </c>
      <c r="H653" s="205"/>
      <c r="I653" s="204">
        <v>434.4</v>
      </c>
      <c r="J653" s="211">
        <v>0</v>
      </c>
      <c r="K653" s="202"/>
      <c r="L653" s="201">
        <v>0</v>
      </c>
      <c r="M653" s="201">
        <v>4</v>
      </c>
      <c r="N653" s="200"/>
      <c r="O653" s="199" t="str">
        <f t="shared" si="40"/>
        <v/>
      </c>
      <c r="P653" s="199" t="str">
        <f t="shared" si="41"/>
        <v/>
      </c>
      <c r="Q653" s="198" t="s">
        <v>2475</v>
      </c>
      <c r="R653" s="197" t="s">
        <v>20</v>
      </c>
      <c r="S653" s="195" t="s">
        <v>2466</v>
      </c>
      <c r="T653" s="196" t="s">
        <v>2465</v>
      </c>
      <c r="U653" s="195" t="str">
        <f t="shared" si="42"/>
        <v/>
      </c>
      <c r="V653" s="195" t="str">
        <f t="shared" si="43"/>
        <v/>
      </c>
      <c r="W653" s="195" t="s">
        <v>2472</v>
      </c>
      <c r="X653" s="195"/>
      <c r="Y653" s="71"/>
    </row>
    <row r="654" spans="1:25" x14ac:dyDescent="0.25">
      <c r="A654" s="155">
        <v>2418</v>
      </c>
      <c r="B654" s="210">
        <v>2.9</v>
      </c>
      <c r="C654" s="209">
        <v>2500</v>
      </c>
      <c r="D654" s="155" t="s">
        <v>2589</v>
      </c>
      <c r="E654" s="208" t="s">
        <v>2586</v>
      </c>
      <c r="F654" s="207" t="s">
        <v>2585</v>
      </c>
      <c r="G654" s="206" t="s">
        <v>2469</v>
      </c>
      <c r="H654" s="205"/>
      <c r="I654" s="204">
        <v>520.5</v>
      </c>
      <c r="J654" s="211">
        <v>0</v>
      </c>
      <c r="K654" s="202"/>
      <c r="L654" s="201">
        <v>0</v>
      </c>
      <c r="M654" s="201">
        <v>12</v>
      </c>
      <c r="N654" s="200"/>
      <c r="O654" s="199" t="str">
        <f t="shared" si="40"/>
        <v/>
      </c>
      <c r="P654" s="199" t="str">
        <f t="shared" si="41"/>
        <v/>
      </c>
      <c r="Q654" s="198" t="s">
        <v>2475</v>
      </c>
      <c r="R654" s="197" t="s">
        <v>20</v>
      </c>
      <c r="S654" s="195" t="s">
        <v>2466</v>
      </c>
      <c r="T654" s="196" t="s">
        <v>2465</v>
      </c>
      <c r="U654" s="195" t="str">
        <f t="shared" si="42"/>
        <v/>
      </c>
      <c r="V654" s="195" t="str">
        <f t="shared" si="43"/>
        <v/>
      </c>
      <c r="W654" s="195" t="s">
        <v>2464</v>
      </c>
      <c r="X654" s="195"/>
      <c r="Y654" s="71"/>
    </row>
    <row r="655" spans="1:25" x14ac:dyDescent="0.25">
      <c r="A655" s="155">
        <v>2419</v>
      </c>
      <c r="B655" s="210">
        <v>3</v>
      </c>
      <c r="C655" s="209">
        <v>2700</v>
      </c>
      <c r="D655" s="155" t="s">
        <v>2588</v>
      </c>
      <c r="E655" s="208" t="s">
        <v>2586</v>
      </c>
      <c r="F655" s="207" t="s">
        <v>2585</v>
      </c>
      <c r="G655" s="206" t="s">
        <v>2493</v>
      </c>
      <c r="H655" s="205"/>
      <c r="I655" s="204">
        <v>633.25</v>
      </c>
      <c r="J655" s="211">
        <v>0</v>
      </c>
      <c r="K655" s="202"/>
      <c r="L655" s="201">
        <v>0</v>
      </c>
      <c r="M655" s="201">
        <v>18</v>
      </c>
      <c r="N655" s="200"/>
      <c r="O655" s="199" t="str">
        <f t="shared" si="40"/>
        <v/>
      </c>
      <c r="P655" s="199" t="str">
        <f t="shared" si="41"/>
        <v/>
      </c>
      <c r="Q655" s="198" t="s">
        <v>2475</v>
      </c>
      <c r="R655" s="197" t="s">
        <v>20</v>
      </c>
      <c r="S655" s="195" t="s">
        <v>2466</v>
      </c>
      <c r="T655" s="196" t="s">
        <v>2465</v>
      </c>
      <c r="U655" s="195" t="str">
        <f t="shared" si="42"/>
        <v/>
      </c>
      <c r="V655" s="195" t="str">
        <f t="shared" si="43"/>
        <v/>
      </c>
      <c r="W655" s="195" t="s">
        <v>2488</v>
      </c>
      <c r="X655" s="195"/>
      <c r="Y655" s="71"/>
    </row>
    <row r="656" spans="1:25" x14ac:dyDescent="0.25">
      <c r="A656" s="155">
        <v>2420</v>
      </c>
      <c r="B656" s="210">
        <v>3.5</v>
      </c>
      <c r="C656" s="209">
        <v>3000</v>
      </c>
      <c r="D656" s="155" t="s">
        <v>2587</v>
      </c>
      <c r="E656" s="208" t="s">
        <v>2586</v>
      </c>
      <c r="F656" s="207" t="s">
        <v>2585</v>
      </c>
      <c r="G656" s="206" t="s">
        <v>2490</v>
      </c>
      <c r="H656" s="205"/>
      <c r="I656" s="204">
        <v>756.9</v>
      </c>
      <c r="J656" s="211">
        <v>0</v>
      </c>
      <c r="K656" s="202"/>
      <c r="L656" s="201">
        <v>0</v>
      </c>
      <c r="M656" s="201">
        <v>17</v>
      </c>
      <c r="N656" s="200"/>
      <c r="O656" s="199" t="str">
        <f t="shared" si="40"/>
        <v/>
      </c>
      <c r="P656" s="199" t="str">
        <f t="shared" si="41"/>
        <v/>
      </c>
      <c r="Q656" s="198" t="s">
        <v>2475</v>
      </c>
      <c r="R656" s="197" t="s">
        <v>20</v>
      </c>
      <c r="S656" s="195" t="s">
        <v>2466</v>
      </c>
      <c r="T656" s="196" t="s">
        <v>2465</v>
      </c>
      <c r="U656" s="195" t="str">
        <f t="shared" si="42"/>
        <v/>
      </c>
      <c r="V656" s="195" t="str">
        <f t="shared" si="43"/>
        <v/>
      </c>
      <c r="W656" s="195" t="s">
        <v>2488</v>
      </c>
      <c r="X656" s="195"/>
      <c r="Y656" s="71"/>
    </row>
    <row r="657" spans="1:25" x14ac:dyDescent="0.25">
      <c r="A657" s="155">
        <v>2424</v>
      </c>
      <c r="B657" s="210">
        <v>0.53</v>
      </c>
      <c r="C657" s="209">
        <v>405</v>
      </c>
      <c r="D657" s="155" t="s">
        <v>2584</v>
      </c>
      <c r="E657" s="208" t="s">
        <v>163</v>
      </c>
      <c r="F657" s="207" t="s">
        <v>2579</v>
      </c>
      <c r="G657" s="206" t="s">
        <v>2506</v>
      </c>
      <c r="H657" s="205"/>
      <c r="I657" s="204">
        <v>203</v>
      </c>
      <c r="J657" s="211">
        <v>0</v>
      </c>
      <c r="K657" s="202"/>
      <c r="L657" s="201">
        <v>0</v>
      </c>
      <c r="M657" s="201">
        <v>44</v>
      </c>
      <c r="N657" s="200"/>
      <c r="O657" s="199" t="str">
        <f t="shared" si="40"/>
        <v/>
      </c>
      <c r="P657" s="199" t="str">
        <f t="shared" si="41"/>
        <v/>
      </c>
      <c r="Q657" s="198" t="s">
        <v>2475</v>
      </c>
      <c r="R657" s="197" t="s">
        <v>20</v>
      </c>
      <c r="S657" s="195" t="s">
        <v>2466</v>
      </c>
      <c r="T657" s="196" t="s">
        <v>2465</v>
      </c>
      <c r="U657" s="195" t="str">
        <f t="shared" si="42"/>
        <v/>
      </c>
      <c r="V657" s="195" t="str">
        <f t="shared" si="43"/>
        <v/>
      </c>
      <c r="W657" s="195" t="s">
        <v>2505</v>
      </c>
      <c r="X657" s="195"/>
      <c r="Y657" s="71"/>
    </row>
    <row r="658" spans="1:25" x14ac:dyDescent="0.25">
      <c r="A658" s="155">
        <v>2425</v>
      </c>
      <c r="B658" s="210">
        <v>0.6</v>
      </c>
      <c r="C658" s="209">
        <v>515</v>
      </c>
      <c r="D658" s="155" t="s">
        <v>2583</v>
      </c>
      <c r="E658" s="208" t="s">
        <v>163</v>
      </c>
      <c r="F658" s="207" t="s">
        <v>2579</v>
      </c>
      <c r="G658" s="206" t="s">
        <v>2486</v>
      </c>
      <c r="H658" s="205"/>
      <c r="I658" s="204">
        <v>239</v>
      </c>
      <c r="J658" s="211">
        <v>0</v>
      </c>
      <c r="K658" s="202"/>
      <c r="L658" s="201">
        <v>1</v>
      </c>
      <c r="M658" s="201">
        <v>110</v>
      </c>
      <c r="N658" s="200"/>
      <c r="O658" s="199" t="str">
        <f t="shared" si="40"/>
        <v/>
      </c>
      <c r="P658" s="199" t="str">
        <f t="shared" si="41"/>
        <v/>
      </c>
      <c r="Q658" s="198" t="s">
        <v>2475</v>
      </c>
      <c r="R658" s="197" t="s">
        <v>20</v>
      </c>
      <c r="S658" s="195" t="s">
        <v>2466</v>
      </c>
      <c r="T658" s="196" t="s">
        <v>2465</v>
      </c>
      <c r="U658" s="195" t="str">
        <f t="shared" si="42"/>
        <v/>
      </c>
      <c r="V658" s="195" t="str">
        <f t="shared" si="43"/>
        <v/>
      </c>
      <c r="W658" s="195" t="s">
        <v>2485</v>
      </c>
      <c r="X658" s="195"/>
      <c r="Y658" s="71"/>
    </row>
    <row r="659" spans="1:25" x14ac:dyDescent="0.25">
      <c r="A659" s="155">
        <v>2426</v>
      </c>
      <c r="B659" s="210">
        <v>0.9</v>
      </c>
      <c r="C659" s="209">
        <v>715</v>
      </c>
      <c r="D659" s="155" t="s">
        <v>2582</v>
      </c>
      <c r="E659" s="208" t="s">
        <v>163</v>
      </c>
      <c r="F659" s="207" t="s">
        <v>2579</v>
      </c>
      <c r="G659" s="206" t="s">
        <v>2483</v>
      </c>
      <c r="H659" s="205"/>
      <c r="I659" s="204">
        <v>275</v>
      </c>
      <c r="J659" s="211">
        <v>0</v>
      </c>
      <c r="K659" s="202"/>
      <c r="L659" s="201">
        <v>0</v>
      </c>
      <c r="M659" s="201">
        <v>18</v>
      </c>
      <c r="N659" s="200"/>
      <c r="O659" s="199" t="str">
        <f t="shared" si="40"/>
        <v/>
      </c>
      <c r="P659" s="199" t="str">
        <f t="shared" si="41"/>
        <v/>
      </c>
      <c r="Q659" s="198" t="s">
        <v>2475</v>
      </c>
      <c r="R659" s="197" t="s">
        <v>20</v>
      </c>
      <c r="S659" s="195" t="s">
        <v>2466</v>
      </c>
      <c r="T659" s="196" t="s">
        <v>2465</v>
      </c>
      <c r="U659" s="195" t="str">
        <f t="shared" si="42"/>
        <v/>
      </c>
      <c r="V659" s="195" t="str">
        <f t="shared" si="43"/>
        <v/>
      </c>
      <c r="W659" s="195" t="s">
        <v>2482</v>
      </c>
      <c r="X659" s="195"/>
      <c r="Y659" s="71"/>
    </row>
    <row r="660" spans="1:25" x14ac:dyDescent="0.25">
      <c r="A660" s="155">
        <v>2427</v>
      </c>
      <c r="B660" s="210">
        <v>1.25</v>
      </c>
      <c r="C660" s="209">
        <v>1050</v>
      </c>
      <c r="D660" s="155" t="s">
        <v>2581</v>
      </c>
      <c r="E660" s="208" t="s">
        <v>163</v>
      </c>
      <c r="F660" s="207" t="s">
        <v>2579</v>
      </c>
      <c r="G660" s="206" t="s">
        <v>2480</v>
      </c>
      <c r="H660" s="205"/>
      <c r="I660" s="204">
        <v>375.95</v>
      </c>
      <c r="J660" s="211">
        <v>0</v>
      </c>
      <c r="K660" s="202"/>
      <c r="L660" s="201">
        <v>0</v>
      </c>
      <c r="M660" s="201">
        <v>30</v>
      </c>
      <c r="N660" s="200"/>
      <c r="O660" s="199" t="str">
        <f t="shared" si="40"/>
        <v/>
      </c>
      <c r="P660" s="199" t="str">
        <f t="shared" si="41"/>
        <v/>
      </c>
      <c r="Q660" s="198" t="s">
        <v>2475</v>
      </c>
      <c r="R660" s="197" t="s">
        <v>20</v>
      </c>
      <c r="S660" s="195" t="s">
        <v>2466</v>
      </c>
      <c r="T660" s="196" t="s">
        <v>2465</v>
      </c>
      <c r="U660" s="195" t="str">
        <f t="shared" si="42"/>
        <v/>
      </c>
      <c r="V660" s="195" t="str">
        <f t="shared" si="43"/>
        <v/>
      </c>
      <c r="W660" s="195" t="s">
        <v>2479</v>
      </c>
      <c r="X660" s="195"/>
      <c r="Y660" s="71"/>
    </row>
    <row r="661" spans="1:25" x14ac:dyDescent="0.25">
      <c r="A661" s="155">
        <v>2428</v>
      </c>
      <c r="B661" s="210">
        <v>2.5</v>
      </c>
      <c r="C661" s="209">
        <v>1550</v>
      </c>
      <c r="D661" s="155" t="s">
        <v>2580</v>
      </c>
      <c r="E661" s="208" t="s">
        <v>163</v>
      </c>
      <c r="F661" s="207" t="s">
        <v>2579</v>
      </c>
      <c r="G661" s="206" t="s">
        <v>2473</v>
      </c>
      <c r="H661" s="205"/>
      <c r="I661" s="204">
        <v>446.65</v>
      </c>
      <c r="J661" s="211">
        <v>0</v>
      </c>
      <c r="K661" s="202"/>
      <c r="L661" s="201">
        <v>0</v>
      </c>
      <c r="M661" s="201">
        <v>10</v>
      </c>
      <c r="N661" s="200"/>
      <c r="O661" s="199" t="str">
        <f t="shared" si="40"/>
        <v/>
      </c>
      <c r="P661" s="199" t="str">
        <f t="shared" si="41"/>
        <v/>
      </c>
      <c r="Q661" s="198" t="s">
        <v>2475</v>
      </c>
      <c r="R661" s="197" t="s">
        <v>20</v>
      </c>
      <c r="S661" s="195" t="s">
        <v>2466</v>
      </c>
      <c r="T661" s="196" t="s">
        <v>2465</v>
      </c>
      <c r="U661" s="195" t="str">
        <f t="shared" si="42"/>
        <v/>
      </c>
      <c r="V661" s="195" t="str">
        <f t="shared" si="43"/>
        <v/>
      </c>
      <c r="W661" s="195" t="s">
        <v>2472</v>
      </c>
      <c r="X661" s="195"/>
      <c r="Y661" s="71"/>
    </row>
    <row r="662" spans="1:25" x14ac:dyDescent="0.25">
      <c r="A662" s="155">
        <v>2436</v>
      </c>
      <c r="B662" s="210">
        <v>0.6</v>
      </c>
      <c r="C662" s="209">
        <v>515</v>
      </c>
      <c r="D662" s="155" t="s">
        <v>2578</v>
      </c>
      <c r="E662" s="208" t="s">
        <v>125</v>
      </c>
      <c r="F662" s="207" t="s">
        <v>2573</v>
      </c>
      <c r="G662" s="206" t="s">
        <v>2486</v>
      </c>
      <c r="H662" s="205"/>
      <c r="I662" s="204">
        <v>239</v>
      </c>
      <c r="J662" s="203">
        <v>2</v>
      </c>
      <c r="K662" s="202"/>
      <c r="L662" s="201">
        <v>0</v>
      </c>
      <c r="M662" s="201">
        <v>16</v>
      </c>
      <c r="N662" s="200"/>
      <c r="O662" s="199" t="str">
        <f t="shared" si="40"/>
        <v/>
      </c>
      <c r="P662" s="199" t="str">
        <f t="shared" si="41"/>
        <v/>
      </c>
      <c r="Q662" s="198" t="s">
        <v>2475</v>
      </c>
      <c r="R662" s="197" t="s">
        <v>16</v>
      </c>
      <c r="S662" s="195" t="s">
        <v>2572</v>
      </c>
      <c r="T662" s="196" t="s">
        <v>2465</v>
      </c>
      <c r="U662" s="195" t="str">
        <f t="shared" si="42"/>
        <v/>
      </c>
      <c r="V662" s="195" t="str">
        <f t="shared" si="43"/>
        <v/>
      </c>
      <c r="W662" s="195" t="s">
        <v>2485</v>
      </c>
      <c r="X662" s="195"/>
      <c r="Y662" s="71"/>
    </row>
    <row r="663" spans="1:25" x14ac:dyDescent="0.25">
      <c r="A663" s="155">
        <v>2437</v>
      </c>
      <c r="B663" s="210">
        <v>0.9</v>
      </c>
      <c r="C663" s="209">
        <v>715</v>
      </c>
      <c r="D663" s="155" t="s">
        <v>2577</v>
      </c>
      <c r="E663" s="208" t="s">
        <v>125</v>
      </c>
      <c r="F663" s="207" t="s">
        <v>2573</v>
      </c>
      <c r="G663" s="206" t="s">
        <v>2483</v>
      </c>
      <c r="H663" s="205"/>
      <c r="I663" s="204">
        <v>275</v>
      </c>
      <c r="J663" s="203">
        <v>2</v>
      </c>
      <c r="K663" s="202"/>
      <c r="L663" s="201">
        <v>0</v>
      </c>
      <c r="M663" s="201">
        <v>15</v>
      </c>
      <c r="N663" s="200"/>
      <c r="O663" s="199" t="str">
        <f t="shared" si="40"/>
        <v/>
      </c>
      <c r="P663" s="199" t="str">
        <f t="shared" si="41"/>
        <v/>
      </c>
      <c r="Q663" s="198" t="s">
        <v>2475</v>
      </c>
      <c r="R663" s="197" t="s">
        <v>16</v>
      </c>
      <c r="S663" s="195" t="s">
        <v>2572</v>
      </c>
      <c r="T663" s="196" t="s">
        <v>2465</v>
      </c>
      <c r="U663" s="195" t="str">
        <f t="shared" si="42"/>
        <v/>
      </c>
      <c r="V663" s="195" t="str">
        <f t="shared" si="43"/>
        <v/>
      </c>
      <c r="W663" s="195" t="s">
        <v>2482</v>
      </c>
      <c r="X663" s="195"/>
      <c r="Y663" s="71"/>
    </row>
    <row r="664" spans="1:25" x14ac:dyDescent="0.25">
      <c r="A664" s="155">
        <v>2438</v>
      </c>
      <c r="B664" s="210">
        <v>1.25</v>
      </c>
      <c r="C664" s="209">
        <v>1050</v>
      </c>
      <c r="D664" s="155" t="s">
        <v>2576</v>
      </c>
      <c r="E664" s="208" t="s">
        <v>125</v>
      </c>
      <c r="F664" s="207" t="s">
        <v>2573</v>
      </c>
      <c r="G664" s="206" t="s">
        <v>2480</v>
      </c>
      <c r="H664" s="205"/>
      <c r="I664" s="204">
        <v>368.85</v>
      </c>
      <c r="J664" s="203">
        <v>2</v>
      </c>
      <c r="K664" s="202"/>
      <c r="L664" s="201">
        <v>0</v>
      </c>
      <c r="M664" s="201">
        <v>11</v>
      </c>
      <c r="N664" s="200"/>
      <c r="O664" s="199" t="str">
        <f t="shared" si="40"/>
        <v/>
      </c>
      <c r="P664" s="199" t="str">
        <f t="shared" si="41"/>
        <v/>
      </c>
      <c r="Q664" s="198" t="s">
        <v>2475</v>
      </c>
      <c r="R664" s="197" t="s">
        <v>16</v>
      </c>
      <c r="S664" s="195" t="s">
        <v>2572</v>
      </c>
      <c r="T664" s="196" t="s">
        <v>2465</v>
      </c>
      <c r="U664" s="195" t="str">
        <f t="shared" si="42"/>
        <v/>
      </c>
      <c r="V664" s="195" t="str">
        <f t="shared" si="43"/>
        <v/>
      </c>
      <c r="W664" s="195" t="s">
        <v>2479</v>
      </c>
      <c r="X664" s="195"/>
      <c r="Y664" s="71"/>
    </row>
    <row r="665" spans="1:25" x14ac:dyDescent="0.25">
      <c r="A665" s="155">
        <v>2439</v>
      </c>
      <c r="B665" s="210">
        <v>2.5</v>
      </c>
      <c r="C665" s="209">
        <v>1550</v>
      </c>
      <c r="D665" s="155" t="s">
        <v>2575</v>
      </c>
      <c r="E665" s="208" t="s">
        <v>125</v>
      </c>
      <c r="F665" s="207" t="s">
        <v>2573</v>
      </c>
      <c r="G665" s="206" t="s">
        <v>2473</v>
      </c>
      <c r="H665" s="205"/>
      <c r="I665" s="204">
        <v>456.85</v>
      </c>
      <c r="J665" s="203">
        <v>2</v>
      </c>
      <c r="K665" s="202"/>
      <c r="L665" s="201">
        <v>0</v>
      </c>
      <c r="M665" s="201">
        <v>8</v>
      </c>
      <c r="N665" s="200"/>
      <c r="O665" s="199" t="str">
        <f t="shared" si="40"/>
        <v/>
      </c>
      <c r="P665" s="199" t="str">
        <f t="shared" si="41"/>
        <v/>
      </c>
      <c r="Q665" s="198" t="s">
        <v>2475</v>
      </c>
      <c r="R665" s="197" t="s">
        <v>16</v>
      </c>
      <c r="S665" s="195" t="s">
        <v>2572</v>
      </c>
      <c r="T665" s="196" t="s">
        <v>2465</v>
      </c>
      <c r="U665" s="195" t="str">
        <f t="shared" si="42"/>
        <v/>
      </c>
      <c r="V665" s="195" t="str">
        <f t="shared" si="43"/>
        <v/>
      </c>
      <c r="W665" s="195" t="s">
        <v>2472</v>
      </c>
      <c r="X665" s="195"/>
      <c r="Y665" s="71"/>
    </row>
    <row r="666" spans="1:25" x14ac:dyDescent="0.25">
      <c r="A666" s="155">
        <v>2440</v>
      </c>
      <c r="B666" s="210">
        <v>2.9</v>
      </c>
      <c r="C666" s="209">
        <v>2500</v>
      </c>
      <c r="D666" s="155" t="s">
        <v>2574</v>
      </c>
      <c r="E666" s="208" t="s">
        <v>125</v>
      </c>
      <c r="F666" s="207" t="s">
        <v>2573</v>
      </c>
      <c r="G666" s="206" t="s">
        <v>2469</v>
      </c>
      <c r="H666" s="205"/>
      <c r="I666" s="204">
        <v>565</v>
      </c>
      <c r="J666" s="203">
        <v>2</v>
      </c>
      <c r="K666" s="202"/>
      <c r="L666" s="201">
        <v>0</v>
      </c>
      <c r="M666" s="201">
        <v>1</v>
      </c>
      <c r="N666" s="200"/>
      <c r="O666" s="199" t="str">
        <f t="shared" si="40"/>
        <v/>
      </c>
      <c r="P666" s="199" t="str">
        <f t="shared" si="41"/>
        <v/>
      </c>
      <c r="Q666" s="198" t="s">
        <v>2475</v>
      </c>
      <c r="R666" s="197" t="s">
        <v>16</v>
      </c>
      <c r="S666" s="195" t="s">
        <v>2572</v>
      </c>
      <c r="T666" s="196" t="s">
        <v>2465</v>
      </c>
      <c r="U666" s="195" t="str">
        <f t="shared" si="42"/>
        <v/>
      </c>
      <c r="V666" s="195" t="str">
        <f t="shared" si="43"/>
        <v/>
      </c>
      <c r="W666" s="195" t="s">
        <v>2464</v>
      </c>
      <c r="X666" s="195"/>
      <c r="Y666" s="71"/>
    </row>
    <row r="667" spans="1:25" x14ac:dyDescent="0.25">
      <c r="A667" s="155">
        <v>2444</v>
      </c>
      <c r="B667" s="210">
        <v>0.53</v>
      </c>
      <c r="C667" s="209">
        <v>405</v>
      </c>
      <c r="D667" s="155" t="s">
        <v>2571</v>
      </c>
      <c r="E667" s="208" t="s">
        <v>2563</v>
      </c>
      <c r="F667" s="207" t="s">
        <v>2562</v>
      </c>
      <c r="G667" s="206" t="s">
        <v>2506</v>
      </c>
      <c r="H667" s="205"/>
      <c r="I667" s="204">
        <v>203</v>
      </c>
      <c r="J667" s="203">
        <v>1.75</v>
      </c>
      <c r="K667" s="202"/>
      <c r="L667" s="201">
        <v>0</v>
      </c>
      <c r="M667" s="201">
        <v>14</v>
      </c>
      <c r="N667" s="200"/>
      <c r="O667" s="199" t="str">
        <f t="shared" si="40"/>
        <v/>
      </c>
      <c r="P667" s="199" t="str">
        <f t="shared" si="41"/>
        <v/>
      </c>
      <c r="Q667" s="198" t="s">
        <v>2475</v>
      </c>
      <c r="R667" s="197" t="s">
        <v>20</v>
      </c>
      <c r="S667" s="195" t="s">
        <v>2466</v>
      </c>
      <c r="T667" s="196" t="s">
        <v>2465</v>
      </c>
      <c r="U667" s="195" t="str">
        <f t="shared" si="42"/>
        <v/>
      </c>
      <c r="V667" s="195" t="str">
        <f t="shared" si="43"/>
        <v/>
      </c>
      <c r="W667" s="195" t="s">
        <v>2505</v>
      </c>
      <c r="X667" s="195"/>
      <c r="Y667" s="71"/>
    </row>
    <row r="668" spans="1:25" x14ac:dyDescent="0.25">
      <c r="A668" s="155">
        <v>2445</v>
      </c>
      <c r="B668" s="210">
        <v>0.6</v>
      </c>
      <c r="C668" s="209">
        <v>515</v>
      </c>
      <c r="D668" s="155" t="s">
        <v>2570</v>
      </c>
      <c r="E668" s="208" t="s">
        <v>2563</v>
      </c>
      <c r="F668" s="207" t="s">
        <v>2562</v>
      </c>
      <c r="G668" s="206" t="s">
        <v>2486</v>
      </c>
      <c r="H668" s="205"/>
      <c r="I668" s="204">
        <v>239</v>
      </c>
      <c r="J668" s="203">
        <v>1.75</v>
      </c>
      <c r="K668" s="202"/>
      <c r="L668" s="201">
        <v>0</v>
      </c>
      <c r="M668" s="201">
        <v>47</v>
      </c>
      <c r="N668" s="200"/>
      <c r="O668" s="199" t="str">
        <f t="shared" si="40"/>
        <v/>
      </c>
      <c r="P668" s="199" t="str">
        <f t="shared" si="41"/>
        <v/>
      </c>
      <c r="Q668" s="198" t="s">
        <v>2475</v>
      </c>
      <c r="R668" s="197" t="s">
        <v>20</v>
      </c>
      <c r="S668" s="195" t="s">
        <v>2466</v>
      </c>
      <c r="T668" s="196" t="s">
        <v>2465</v>
      </c>
      <c r="U668" s="195" t="str">
        <f t="shared" si="42"/>
        <v/>
      </c>
      <c r="V668" s="195" t="str">
        <f t="shared" si="43"/>
        <v/>
      </c>
      <c r="W668" s="195" t="s">
        <v>2485</v>
      </c>
      <c r="X668" s="195"/>
      <c r="Y668" s="71"/>
    </row>
    <row r="669" spans="1:25" x14ac:dyDescent="0.25">
      <c r="A669" s="155">
        <v>2446</v>
      </c>
      <c r="B669" s="210">
        <v>0.9</v>
      </c>
      <c r="C669" s="209">
        <v>715</v>
      </c>
      <c r="D669" s="155" t="s">
        <v>2569</v>
      </c>
      <c r="E669" s="208" t="s">
        <v>2563</v>
      </c>
      <c r="F669" s="207" t="s">
        <v>2562</v>
      </c>
      <c r="G669" s="206" t="s">
        <v>2483</v>
      </c>
      <c r="H669" s="205"/>
      <c r="I669" s="204">
        <v>275</v>
      </c>
      <c r="J669" s="203">
        <v>1.75</v>
      </c>
      <c r="K669" s="202"/>
      <c r="L669" s="201">
        <v>0</v>
      </c>
      <c r="M669" s="201">
        <v>11</v>
      </c>
      <c r="N669" s="200"/>
      <c r="O669" s="199" t="str">
        <f t="shared" si="40"/>
        <v/>
      </c>
      <c r="P669" s="199" t="str">
        <f t="shared" si="41"/>
        <v/>
      </c>
      <c r="Q669" s="198" t="s">
        <v>2475</v>
      </c>
      <c r="R669" s="197" t="s">
        <v>20</v>
      </c>
      <c r="S669" s="195" t="s">
        <v>2466</v>
      </c>
      <c r="T669" s="196" t="s">
        <v>2465</v>
      </c>
      <c r="U669" s="195" t="str">
        <f t="shared" si="42"/>
        <v/>
      </c>
      <c r="V669" s="195" t="str">
        <f t="shared" si="43"/>
        <v/>
      </c>
      <c r="W669" s="195" t="s">
        <v>2482</v>
      </c>
      <c r="X669" s="195"/>
      <c r="Y669" s="71"/>
    </row>
    <row r="670" spans="1:25" x14ac:dyDescent="0.25">
      <c r="A670" s="155">
        <v>2447</v>
      </c>
      <c r="B670" s="210">
        <v>1.25</v>
      </c>
      <c r="C670" s="209">
        <v>1050</v>
      </c>
      <c r="D670" s="155" t="s">
        <v>2568</v>
      </c>
      <c r="E670" s="208" t="s">
        <v>2563</v>
      </c>
      <c r="F670" s="207" t="s">
        <v>2562</v>
      </c>
      <c r="G670" s="206" t="s">
        <v>2480</v>
      </c>
      <c r="H670" s="205"/>
      <c r="I670" s="204">
        <v>364.7</v>
      </c>
      <c r="J670" s="203">
        <v>1.75</v>
      </c>
      <c r="K670" s="202"/>
      <c r="L670" s="201">
        <v>0</v>
      </c>
      <c r="M670" s="201">
        <v>36</v>
      </c>
      <c r="N670" s="200"/>
      <c r="O670" s="199" t="str">
        <f t="shared" si="40"/>
        <v/>
      </c>
      <c r="P670" s="199" t="str">
        <f t="shared" si="41"/>
        <v/>
      </c>
      <c r="Q670" s="198" t="s">
        <v>2475</v>
      </c>
      <c r="R670" s="197" t="s">
        <v>20</v>
      </c>
      <c r="S670" s="195" t="s">
        <v>2466</v>
      </c>
      <c r="T670" s="196" t="s">
        <v>2465</v>
      </c>
      <c r="U670" s="195" t="str">
        <f t="shared" si="42"/>
        <v/>
      </c>
      <c r="V670" s="195" t="str">
        <f t="shared" si="43"/>
        <v/>
      </c>
      <c r="W670" s="195" t="s">
        <v>2479</v>
      </c>
      <c r="X670" s="195"/>
      <c r="Y670" s="71"/>
    </row>
    <row r="671" spans="1:25" x14ac:dyDescent="0.25">
      <c r="A671" s="155">
        <v>2448</v>
      </c>
      <c r="B671" s="210">
        <v>2.5</v>
      </c>
      <c r="C671" s="209">
        <v>1550</v>
      </c>
      <c r="D671" s="155" t="s">
        <v>2567</v>
      </c>
      <c r="E671" s="208" t="s">
        <v>2563</v>
      </c>
      <c r="F671" s="207" t="s">
        <v>2562</v>
      </c>
      <c r="G671" s="206" t="s">
        <v>2473</v>
      </c>
      <c r="H671" s="205"/>
      <c r="I671" s="204">
        <v>446.65</v>
      </c>
      <c r="J671" s="203">
        <v>1.75</v>
      </c>
      <c r="K671" s="202"/>
      <c r="L671" s="201">
        <v>0</v>
      </c>
      <c r="M671" s="201">
        <v>30</v>
      </c>
      <c r="N671" s="200"/>
      <c r="O671" s="199" t="str">
        <f t="shared" si="40"/>
        <v/>
      </c>
      <c r="P671" s="199" t="str">
        <f t="shared" si="41"/>
        <v/>
      </c>
      <c r="Q671" s="198" t="s">
        <v>2475</v>
      </c>
      <c r="R671" s="197" t="s">
        <v>20</v>
      </c>
      <c r="S671" s="195" t="s">
        <v>2466</v>
      </c>
      <c r="T671" s="196" t="s">
        <v>2465</v>
      </c>
      <c r="U671" s="195" t="str">
        <f t="shared" si="42"/>
        <v/>
      </c>
      <c r="V671" s="195" t="str">
        <f t="shared" si="43"/>
        <v/>
      </c>
      <c r="W671" s="195" t="s">
        <v>2472</v>
      </c>
      <c r="X671" s="195"/>
      <c r="Y671" s="71"/>
    </row>
    <row r="672" spans="1:25" x14ac:dyDescent="0.25">
      <c r="A672" s="155">
        <v>2449</v>
      </c>
      <c r="B672" s="210">
        <v>2.9</v>
      </c>
      <c r="C672" s="209">
        <v>2500</v>
      </c>
      <c r="D672" s="155" t="s">
        <v>2566</v>
      </c>
      <c r="E672" s="208" t="s">
        <v>2563</v>
      </c>
      <c r="F672" s="207" t="s">
        <v>2562</v>
      </c>
      <c r="G672" s="206" t="s">
        <v>2469</v>
      </c>
      <c r="H672" s="205"/>
      <c r="I672" s="204">
        <v>535.54999999999995</v>
      </c>
      <c r="J672" s="203">
        <v>1.75</v>
      </c>
      <c r="K672" s="202"/>
      <c r="L672" s="201">
        <v>0</v>
      </c>
      <c r="M672" s="201">
        <v>18</v>
      </c>
      <c r="N672" s="200"/>
      <c r="O672" s="199" t="str">
        <f t="shared" si="40"/>
        <v/>
      </c>
      <c r="P672" s="199" t="str">
        <f t="shared" si="41"/>
        <v/>
      </c>
      <c r="Q672" s="198" t="s">
        <v>2475</v>
      </c>
      <c r="R672" s="197" t="s">
        <v>20</v>
      </c>
      <c r="S672" s="195" t="s">
        <v>2466</v>
      </c>
      <c r="T672" s="196" t="s">
        <v>2465</v>
      </c>
      <c r="U672" s="195" t="str">
        <f t="shared" si="42"/>
        <v/>
      </c>
      <c r="V672" s="195" t="str">
        <f t="shared" si="43"/>
        <v/>
      </c>
      <c r="W672" s="195" t="s">
        <v>2464</v>
      </c>
      <c r="X672" s="195"/>
      <c r="Y672" s="71"/>
    </row>
    <row r="673" spans="1:25" x14ac:dyDescent="0.25">
      <c r="A673" s="155">
        <v>2450</v>
      </c>
      <c r="B673" s="210">
        <v>3</v>
      </c>
      <c r="C673" s="209">
        <v>2700</v>
      </c>
      <c r="D673" s="155" t="s">
        <v>2565</v>
      </c>
      <c r="E673" s="208" t="s">
        <v>2563</v>
      </c>
      <c r="F673" s="207" t="s">
        <v>2562</v>
      </c>
      <c r="G673" s="206" t="s">
        <v>2493</v>
      </c>
      <c r="H673" s="205"/>
      <c r="I673" s="204">
        <v>654.45000000000005</v>
      </c>
      <c r="J673" s="203">
        <v>1.75</v>
      </c>
      <c r="K673" s="202"/>
      <c r="L673" s="201">
        <v>0</v>
      </c>
      <c r="M673" s="201">
        <v>4</v>
      </c>
      <c r="N673" s="200"/>
      <c r="O673" s="199" t="str">
        <f t="shared" si="40"/>
        <v/>
      </c>
      <c r="P673" s="199" t="str">
        <f t="shared" si="41"/>
        <v/>
      </c>
      <c r="Q673" s="198" t="s">
        <v>2475</v>
      </c>
      <c r="R673" s="197" t="s">
        <v>20</v>
      </c>
      <c r="S673" s="195" t="s">
        <v>2466</v>
      </c>
      <c r="T673" s="196" t="s">
        <v>2465</v>
      </c>
      <c r="U673" s="195" t="str">
        <f t="shared" si="42"/>
        <v/>
      </c>
      <c r="V673" s="195" t="str">
        <f t="shared" si="43"/>
        <v/>
      </c>
      <c r="W673" s="195" t="s">
        <v>2488</v>
      </c>
      <c r="X673" s="195"/>
      <c r="Y673" s="71"/>
    </row>
    <row r="674" spans="1:25" x14ac:dyDescent="0.25">
      <c r="A674" s="155">
        <v>2451</v>
      </c>
      <c r="B674" s="210">
        <v>3.5</v>
      </c>
      <c r="C674" s="209">
        <v>3000</v>
      </c>
      <c r="D674" s="155" t="s">
        <v>2564</v>
      </c>
      <c r="E674" s="208" t="s">
        <v>2563</v>
      </c>
      <c r="F674" s="207" t="s">
        <v>2562</v>
      </c>
      <c r="G674" s="206" t="s">
        <v>2490</v>
      </c>
      <c r="H674" s="205"/>
      <c r="I674" s="204">
        <v>779.4</v>
      </c>
      <c r="J674" s="203">
        <v>1.75</v>
      </c>
      <c r="K674" s="202"/>
      <c r="L674" s="201">
        <v>0</v>
      </c>
      <c r="M674" s="201">
        <v>3</v>
      </c>
      <c r="N674" s="200"/>
      <c r="O674" s="199" t="str">
        <f t="shared" si="40"/>
        <v/>
      </c>
      <c r="P674" s="199" t="str">
        <f t="shared" si="41"/>
        <v/>
      </c>
      <c r="Q674" s="198" t="s">
        <v>2475</v>
      </c>
      <c r="R674" s="197" t="s">
        <v>20</v>
      </c>
      <c r="S674" s="195" t="s">
        <v>2466</v>
      </c>
      <c r="T674" s="196" t="s">
        <v>2465</v>
      </c>
      <c r="U674" s="195" t="str">
        <f t="shared" si="42"/>
        <v/>
      </c>
      <c r="V674" s="195" t="str">
        <f t="shared" si="43"/>
        <v/>
      </c>
      <c r="W674" s="195" t="s">
        <v>2488</v>
      </c>
      <c r="X674" s="195"/>
      <c r="Y674" s="71"/>
    </row>
    <row r="675" spans="1:25" x14ac:dyDescent="0.25">
      <c r="A675" s="155">
        <v>2458</v>
      </c>
      <c r="B675" s="210">
        <v>1.25</v>
      </c>
      <c r="C675" s="209">
        <v>1050</v>
      </c>
      <c r="D675" s="155" t="s">
        <v>2561</v>
      </c>
      <c r="E675" s="208" t="s">
        <v>137</v>
      </c>
      <c r="F675" s="207" t="s">
        <v>2558</v>
      </c>
      <c r="G675" s="206" t="s">
        <v>2480</v>
      </c>
      <c r="H675" s="205"/>
      <c r="I675" s="204">
        <v>357.7</v>
      </c>
      <c r="J675" s="203">
        <v>1</v>
      </c>
      <c r="K675" s="202"/>
      <c r="L675" s="201">
        <v>0</v>
      </c>
      <c r="M675" s="201">
        <v>4</v>
      </c>
      <c r="N675" s="200"/>
      <c r="O675" s="199" t="str">
        <f t="shared" si="40"/>
        <v/>
      </c>
      <c r="P675" s="199" t="str">
        <f t="shared" si="41"/>
        <v/>
      </c>
      <c r="Q675" s="198" t="s">
        <v>2475</v>
      </c>
      <c r="R675" s="197" t="s">
        <v>20</v>
      </c>
      <c r="S675" s="195" t="s">
        <v>2466</v>
      </c>
      <c r="T675" s="196" t="s">
        <v>2465</v>
      </c>
      <c r="U675" s="195" t="str">
        <f t="shared" si="42"/>
        <v/>
      </c>
      <c r="V675" s="195" t="str">
        <f t="shared" si="43"/>
        <v/>
      </c>
      <c r="W675" s="195" t="s">
        <v>2479</v>
      </c>
      <c r="X675" s="195"/>
      <c r="Y675" s="71"/>
    </row>
    <row r="676" spans="1:25" x14ac:dyDescent="0.25">
      <c r="A676" s="155">
        <v>2459</v>
      </c>
      <c r="B676" s="210">
        <v>2.5</v>
      </c>
      <c r="C676" s="209">
        <v>1550</v>
      </c>
      <c r="D676" s="155" t="s">
        <v>2560</v>
      </c>
      <c r="E676" s="208" t="s">
        <v>137</v>
      </c>
      <c r="F676" s="207" t="s">
        <v>2558</v>
      </c>
      <c r="G676" s="206" t="s">
        <v>2473</v>
      </c>
      <c r="H676" s="205"/>
      <c r="I676" s="204">
        <v>438.65</v>
      </c>
      <c r="J676" s="203">
        <v>1</v>
      </c>
      <c r="K676" s="202"/>
      <c r="L676" s="201">
        <v>0</v>
      </c>
      <c r="M676" s="201">
        <v>8</v>
      </c>
      <c r="N676" s="200"/>
      <c r="O676" s="199" t="str">
        <f t="shared" si="40"/>
        <v/>
      </c>
      <c r="P676" s="199" t="str">
        <f t="shared" si="41"/>
        <v/>
      </c>
      <c r="Q676" s="198" t="s">
        <v>2475</v>
      </c>
      <c r="R676" s="197" t="s">
        <v>20</v>
      </c>
      <c r="S676" s="195" t="s">
        <v>2466</v>
      </c>
      <c r="T676" s="196" t="s">
        <v>2465</v>
      </c>
      <c r="U676" s="195" t="str">
        <f t="shared" si="42"/>
        <v/>
      </c>
      <c r="V676" s="195" t="str">
        <f t="shared" si="43"/>
        <v/>
      </c>
      <c r="W676" s="195" t="s">
        <v>2472</v>
      </c>
      <c r="X676" s="195"/>
      <c r="Y676" s="71"/>
    </row>
    <row r="677" spans="1:25" x14ac:dyDescent="0.25">
      <c r="A677" s="155">
        <v>2461</v>
      </c>
      <c r="B677" s="210">
        <v>3</v>
      </c>
      <c r="C677" s="209">
        <v>2700</v>
      </c>
      <c r="D677" s="155" t="s">
        <v>2559</v>
      </c>
      <c r="E677" s="208" t="s">
        <v>137</v>
      </c>
      <c r="F677" s="207" t="s">
        <v>2558</v>
      </c>
      <c r="G677" s="206" t="s">
        <v>2493</v>
      </c>
      <c r="H677" s="205"/>
      <c r="I677" s="204">
        <v>639.45000000000005</v>
      </c>
      <c r="J677" s="203">
        <v>1</v>
      </c>
      <c r="K677" s="202"/>
      <c r="L677" s="201">
        <v>0</v>
      </c>
      <c r="M677" s="201">
        <v>3</v>
      </c>
      <c r="N677" s="200"/>
      <c r="O677" s="199" t="str">
        <f t="shared" si="40"/>
        <v/>
      </c>
      <c r="P677" s="199" t="str">
        <f t="shared" si="41"/>
        <v/>
      </c>
      <c r="Q677" s="198" t="s">
        <v>2475</v>
      </c>
      <c r="R677" s="197" t="s">
        <v>20</v>
      </c>
      <c r="S677" s="195" t="s">
        <v>2466</v>
      </c>
      <c r="T677" s="196" t="s">
        <v>2465</v>
      </c>
      <c r="U677" s="195" t="str">
        <f t="shared" si="42"/>
        <v/>
      </c>
      <c r="V677" s="195" t="str">
        <f t="shared" si="43"/>
        <v/>
      </c>
      <c r="W677" s="195" t="s">
        <v>2488</v>
      </c>
      <c r="X677" s="195"/>
      <c r="Y677" s="71"/>
    </row>
    <row r="678" spans="1:25" x14ac:dyDescent="0.25">
      <c r="A678" s="155">
        <v>2467</v>
      </c>
      <c r="B678" s="210">
        <v>0.6</v>
      </c>
      <c r="C678" s="209">
        <v>515</v>
      </c>
      <c r="D678" s="155" t="s">
        <v>2557</v>
      </c>
      <c r="E678" s="208" t="s">
        <v>249</v>
      </c>
      <c r="F678" s="207" t="s">
        <v>2555</v>
      </c>
      <c r="G678" s="206" t="s">
        <v>2486</v>
      </c>
      <c r="H678" s="205"/>
      <c r="I678" s="204">
        <v>255.7</v>
      </c>
      <c r="J678" s="211">
        <v>0</v>
      </c>
      <c r="K678" s="202"/>
      <c r="L678" s="201">
        <v>0</v>
      </c>
      <c r="M678" s="201">
        <v>43</v>
      </c>
      <c r="N678" s="200"/>
      <c r="O678" s="199" t="str">
        <f t="shared" si="40"/>
        <v/>
      </c>
      <c r="P678" s="199" t="str">
        <f t="shared" si="41"/>
        <v/>
      </c>
      <c r="Q678" s="198" t="s">
        <v>2475</v>
      </c>
      <c r="R678" s="197" t="s">
        <v>16</v>
      </c>
      <c r="S678" s="195" t="s">
        <v>2466</v>
      </c>
      <c r="T678" s="196" t="s">
        <v>2465</v>
      </c>
      <c r="U678" s="195" t="str">
        <f t="shared" si="42"/>
        <v/>
      </c>
      <c r="V678" s="195" t="str">
        <f t="shared" si="43"/>
        <v/>
      </c>
      <c r="W678" s="195" t="s">
        <v>2485</v>
      </c>
      <c r="X678" s="195"/>
      <c r="Y678" s="71"/>
    </row>
    <row r="679" spans="1:25" x14ac:dyDescent="0.25">
      <c r="A679" s="155">
        <v>2473</v>
      </c>
      <c r="B679" s="210">
        <v>3.5</v>
      </c>
      <c r="C679" s="209">
        <v>3000</v>
      </c>
      <c r="D679" s="155" t="s">
        <v>2556</v>
      </c>
      <c r="E679" s="208" t="s">
        <v>249</v>
      </c>
      <c r="F679" s="207" t="s">
        <v>2555</v>
      </c>
      <c r="G679" s="206" t="s">
        <v>2490</v>
      </c>
      <c r="H679" s="205"/>
      <c r="I679" s="204">
        <v>779.3</v>
      </c>
      <c r="J679" s="211">
        <v>0</v>
      </c>
      <c r="K679" s="202"/>
      <c r="L679" s="201">
        <v>0</v>
      </c>
      <c r="M679" s="201">
        <v>1</v>
      </c>
      <c r="N679" s="200"/>
      <c r="O679" s="199" t="str">
        <f t="shared" si="40"/>
        <v/>
      </c>
      <c r="P679" s="199" t="str">
        <f t="shared" si="41"/>
        <v/>
      </c>
      <c r="Q679" s="198" t="s">
        <v>2475</v>
      </c>
      <c r="R679" s="197" t="s">
        <v>16</v>
      </c>
      <c r="S679" s="195" t="s">
        <v>2466</v>
      </c>
      <c r="T679" s="196" t="s">
        <v>2465</v>
      </c>
      <c r="U679" s="195" t="str">
        <f t="shared" si="42"/>
        <v/>
      </c>
      <c r="V679" s="195" t="str">
        <f t="shared" si="43"/>
        <v/>
      </c>
      <c r="W679" s="195" t="s">
        <v>2488</v>
      </c>
      <c r="X679" s="195"/>
      <c r="Y679" s="71"/>
    </row>
    <row r="680" spans="1:25" x14ac:dyDescent="0.25">
      <c r="A680" s="155">
        <v>2478</v>
      </c>
      <c r="B680" s="210">
        <v>0.6</v>
      </c>
      <c r="C680" s="209">
        <v>515</v>
      </c>
      <c r="D680" s="155" t="s">
        <v>2554</v>
      </c>
      <c r="E680" s="208" t="s">
        <v>2552</v>
      </c>
      <c r="F680" s="207" t="s">
        <v>2551</v>
      </c>
      <c r="G680" s="206" t="s">
        <v>2486</v>
      </c>
      <c r="H680" s="205"/>
      <c r="I680" s="204">
        <v>253.85</v>
      </c>
      <c r="J680" s="211">
        <v>0</v>
      </c>
      <c r="K680" s="202"/>
      <c r="L680" s="201">
        <v>0</v>
      </c>
      <c r="M680" s="201">
        <v>3</v>
      </c>
      <c r="N680" s="200"/>
      <c r="O680" s="199" t="str">
        <f t="shared" si="40"/>
        <v/>
      </c>
      <c r="P680" s="199" t="str">
        <f t="shared" si="41"/>
        <v/>
      </c>
      <c r="Q680" s="198" t="s">
        <v>2475</v>
      </c>
      <c r="R680" s="197" t="s">
        <v>16</v>
      </c>
      <c r="S680" s="195" t="s">
        <v>2497</v>
      </c>
      <c r="T680" s="196" t="s">
        <v>2465</v>
      </c>
      <c r="U680" s="195" t="str">
        <f t="shared" si="42"/>
        <v/>
      </c>
      <c r="V680" s="195" t="str">
        <f t="shared" si="43"/>
        <v/>
      </c>
      <c r="W680" s="195" t="s">
        <v>2485</v>
      </c>
      <c r="X680" s="195"/>
      <c r="Y680" s="71"/>
    </row>
    <row r="681" spans="1:25" x14ac:dyDescent="0.25">
      <c r="A681" s="155">
        <v>2482</v>
      </c>
      <c r="B681" s="210">
        <v>2.9</v>
      </c>
      <c r="C681" s="209">
        <v>2500</v>
      </c>
      <c r="D681" s="155" t="s">
        <v>2553</v>
      </c>
      <c r="E681" s="208" t="s">
        <v>2552</v>
      </c>
      <c r="F681" s="207" t="s">
        <v>2551</v>
      </c>
      <c r="G681" s="206" t="s">
        <v>2469</v>
      </c>
      <c r="H681" s="205"/>
      <c r="I681" s="204">
        <v>520.5</v>
      </c>
      <c r="J681" s="211">
        <v>0</v>
      </c>
      <c r="K681" s="202"/>
      <c r="L681" s="201">
        <v>0</v>
      </c>
      <c r="M681" s="201">
        <v>1</v>
      </c>
      <c r="N681" s="200"/>
      <c r="O681" s="199" t="str">
        <f t="shared" si="40"/>
        <v/>
      </c>
      <c r="P681" s="199" t="str">
        <f t="shared" si="41"/>
        <v/>
      </c>
      <c r="Q681" s="198" t="s">
        <v>2475</v>
      </c>
      <c r="R681" s="197" t="s">
        <v>16</v>
      </c>
      <c r="S681" s="195" t="s">
        <v>2497</v>
      </c>
      <c r="T681" s="196" t="s">
        <v>2465</v>
      </c>
      <c r="U681" s="195" t="str">
        <f t="shared" si="42"/>
        <v/>
      </c>
      <c r="V681" s="195" t="str">
        <f t="shared" si="43"/>
        <v/>
      </c>
      <c r="W681" s="195" t="s">
        <v>2464</v>
      </c>
      <c r="X681" s="195"/>
      <c r="Y681" s="71"/>
    </row>
    <row r="682" spans="1:25" x14ac:dyDescent="0.25">
      <c r="A682" s="155">
        <v>2489</v>
      </c>
      <c r="B682" s="210">
        <v>1.25</v>
      </c>
      <c r="C682" s="209">
        <v>1050</v>
      </c>
      <c r="D682" s="155" t="s">
        <v>2550</v>
      </c>
      <c r="E682" s="208" t="s">
        <v>122</v>
      </c>
      <c r="F682" s="207" t="s">
        <v>2545</v>
      </c>
      <c r="G682" s="206" t="s">
        <v>2480</v>
      </c>
      <c r="H682" s="205"/>
      <c r="I682" s="204">
        <v>365.2</v>
      </c>
      <c r="J682" s="203">
        <v>0.6</v>
      </c>
      <c r="K682" s="202"/>
      <c r="L682" s="201">
        <v>0</v>
      </c>
      <c r="M682" s="201">
        <v>5</v>
      </c>
      <c r="N682" s="200"/>
      <c r="O682" s="199" t="str">
        <f t="shared" si="40"/>
        <v/>
      </c>
      <c r="P682" s="199" t="str">
        <f t="shared" si="41"/>
        <v/>
      </c>
      <c r="Q682" s="198" t="s">
        <v>2475</v>
      </c>
      <c r="R682" s="197" t="s">
        <v>20</v>
      </c>
      <c r="S682" s="195" t="s">
        <v>2497</v>
      </c>
      <c r="T682" s="196" t="s">
        <v>2465</v>
      </c>
      <c r="U682" s="195" t="str">
        <f t="shared" si="42"/>
        <v/>
      </c>
      <c r="V682" s="195" t="str">
        <f t="shared" si="43"/>
        <v/>
      </c>
      <c r="W682" s="195" t="s">
        <v>2479</v>
      </c>
      <c r="X682" s="195"/>
      <c r="Y682" s="71"/>
    </row>
    <row r="683" spans="1:25" x14ac:dyDescent="0.25">
      <c r="A683" s="155">
        <v>2490</v>
      </c>
      <c r="B683" s="210">
        <v>2.5</v>
      </c>
      <c r="C683" s="209">
        <v>1550</v>
      </c>
      <c r="D683" s="155" t="s">
        <v>2549</v>
      </c>
      <c r="E683" s="208" t="s">
        <v>122</v>
      </c>
      <c r="F683" s="207" t="s">
        <v>2545</v>
      </c>
      <c r="G683" s="206" t="s">
        <v>2473</v>
      </c>
      <c r="H683" s="205"/>
      <c r="I683" s="204">
        <v>434.4</v>
      </c>
      <c r="J683" s="203">
        <v>0.6</v>
      </c>
      <c r="K683" s="202"/>
      <c r="L683" s="201">
        <v>0</v>
      </c>
      <c r="M683" s="201">
        <v>8</v>
      </c>
      <c r="N683" s="200"/>
      <c r="O683" s="199" t="str">
        <f t="shared" si="40"/>
        <v/>
      </c>
      <c r="P683" s="199" t="str">
        <f t="shared" si="41"/>
        <v/>
      </c>
      <c r="Q683" s="198" t="s">
        <v>2475</v>
      </c>
      <c r="R683" s="197" t="s">
        <v>20</v>
      </c>
      <c r="S683" s="195" t="s">
        <v>2497</v>
      </c>
      <c r="T683" s="196" t="s">
        <v>2465</v>
      </c>
      <c r="U683" s="195" t="str">
        <f t="shared" si="42"/>
        <v/>
      </c>
      <c r="V683" s="195" t="str">
        <f t="shared" si="43"/>
        <v/>
      </c>
      <c r="W683" s="195" t="s">
        <v>2472</v>
      </c>
      <c r="X683" s="195"/>
      <c r="Y683" s="71"/>
    </row>
    <row r="684" spans="1:25" x14ac:dyDescent="0.25">
      <c r="A684" s="155">
        <v>2491</v>
      </c>
      <c r="B684" s="210">
        <v>2.9</v>
      </c>
      <c r="C684" s="209">
        <v>2500</v>
      </c>
      <c r="D684" s="155" t="s">
        <v>2548</v>
      </c>
      <c r="E684" s="208" t="s">
        <v>122</v>
      </c>
      <c r="F684" s="207" t="s">
        <v>2545</v>
      </c>
      <c r="G684" s="206" t="s">
        <v>2469</v>
      </c>
      <c r="H684" s="205"/>
      <c r="I684" s="204">
        <v>520.5</v>
      </c>
      <c r="J684" s="203">
        <v>0.6</v>
      </c>
      <c r="K684" s="202"/>
      <c r="L684" s="201">
        <v>0</v>
      </c>
      <c r="M684" s="201">
        <v>9</v>
      </c>
      <c r="N684" s="200"/>
      <c r="O684" s="199" t="str">
        <f t="shared" si="40"/>
        <v/>
      </c>
      <c r="P684" s="199" t="str">
        <f t="shared" si="41"/>
        <v/>
      </c>
      <c r="Q684" s="198" t="s">
        <v>2475</v>
      </c>
      <c r="R684" s="197" t="s">
        <v>20</v>
      </c>
      <c r="S684" s="195" t="s">
        <v>2497</v>
      </c>
      <c r="T684" s="196" t="s">
        <v>2465</v>
      </c>
      <c r="U684" s="195" t="str">
        <f t="shared" si="42"/>
        <v/>
      </c>
      <c r="V684" s="195" t="str">
        <f t="shared" si="43"/>
        <v/>
      </c>
      <c r="W684" s="195" t="s">
        <v>2464</v>
      </c>
      <c r="X684" s="195"/>
      <c r="Y684" s="71"/>
    </row>
    <row r="685" spans="1:25" x14ac:dyDescent="0.25">
      <c r="A685" s="155">
        <v>2492</v>
      </c>
      <c r="B685" s="210">
        <v>3</v>
      </c>
      <c r="C685" s="209">
        <v>2700</v>
      </c>
      <c r="D685" s="155" t="s">
        <v>2547</v>
      </c>
      <c r="E685" s="208" t="s">
        <v>122</v>
      </c>
      <c r="F685" s="207" t="s">
        <v>2545</v>
      </c>
      <c r="G685" s="206" t="s">
        <v>2493</v>
      </c>
      <c r="H685" s="205"/>
      <c r="I685" s="204">
        <v>633.25</v>
      </c>
      <c r="J685" s="203">
        <v>0.6</v>
      </c>
      <c r="K685" s="202"/>
      <c r="L685" s="201">
        <v>0</v>
      </c>
      <c r="M685" s="201">
        <v>4</v>
      </c>
      <c r="N685" s="200"/>
      <c r="O685" s="199" t="str">
        <f t="shared" si="40"/>
        <v/>
      </c>
      <c r="P685" s="199" t="str">
        <f t="shared" si="41"/>
        <v/>
      </c>
      <c r="Q685" s="198" t="s">
        <v>2475</v>
      </c>
      <c r="R685" s="197" t="s">
        <v>20</v>
      </c>
      <c r="S685" s="195" t="s">
        <v>2497</v>
      </c>
      <c r="T685" s="196" t="s">
        <v>2465</v>
      </c>
      <c r="U685" s="195" t="str">
        <f t="shared" si="42"/>
        <v/>
      </c>
      <c r="V685" s="195" t="str">
        <f t="shared" si="43"/>
        <v/>
      </c>
      <c r="W685" s="195" t="s">
        <v>2488</v>
      </c>
      <c r="X685" s="195"/>
      <c r="Y685" s="71"/>
    </row>
    <row r="686" spans="1:25" x14ac:dyDescent="0.25">
      <c r="A686" s="155">
        <v>2493</v>
      </c>
      <c r="B686" s="210">
        <v>3.5</v>
      </c>
      <c r="C686" s="209">
        <v>3000</v>
      </c>
      <c r="D686" s="155" t="s">
        <v>2546</v>
      </c>
      <c r="E686" s="208" t="s">
        <v>122</v>
      </c>
      <c r="F686" s="207" t="s">
        <v>2545</v>
      </c>
      <c r="G686" s="206" t="s">
        <v>2490</v>
      </c>
      <c r="H686" s="205"/>
      <c r="I686" s="204">
        <v>756.9</v>
      </c>
      <c r="J686" s="203">
        <v>0.6</v>
      </c>
      <c r="K686" s="202"/>
      <c r="L686" s="201">
        <v>0</v>
      </c>
      <c r="M686" s="201">
        <v>1</v>
      </c>
      <c r="N686" s="200"/>
      <c r="O686" s="199" t="str">
        <f t="shared" si="40"/>
        <v/>
      </c>
      <c r="P686" s="199" t="str">
        <f t="shared" si="41"/>
        <v/>
      </c>
      <c r="Q686" s="198" t="s">
        <v>2475</v>
      </c>
      <c r="R686" s="197" t="s">
        <v>20</v>
      </c>
      <c r="S686" s="195" t="s">
        <v>2497</v>
      </c>
      <c r="T686" s="196" t="s">
        <v>2465</v>
      </c>
      <c r="U686" s="195" t="str">
        <f t="shared" si="42"/>
        <v/>
      </c>
      <c r="V686" s="195" t="str">
        <f t="shared" si="43"/>
        <v/>
      </c>
      <c r="W686" s="195" t="s">
        <v>2488</v>
      </c>
      <c r="X686" s="195"/>
      <c r="Y686" s="71"/>
    </row>
    <row r="687" spans="1:25" x14ac:dyDescent="0.25">
      <c r="A687" s="155">
        <v>2499</v>
      </c>
      <c r="B687" s="210">
        <v>0.6</v>
      </c>
      <c r="C687" s="209">
        <v>515</v>
      </c>
      <c r="D687" s="155" t="s">
        <v>2544</v>
      </c>
      <c r="E687" s="208" t="s">
        <v>2402</v>
      </c>
      <c r="F687" s="207" t="s">
        <v>2543</v>
      </c>
      <c r="G687" s="206" t="s">
        <v>2486</v>
      </c>
      <c r="H687" s="205"/>
      <c r="I687" s="204">
        <v>239</v>
      </c>
      <c r="J687" s="203">
        <v>1.0900000000000001</v>
      </c>
      <c r="K687" s="202"/>
      <c r="L687" s="201">
        <v>0</v>
      </c>
      <c r="M687" s="201">
        <v>6</v>
      </c>
      <c r="N687" s="200"/>
      <c r="O687" s="199" t="str">
        <f t="shared" si="40"/>
        <v/>
      </c>
      <c r="P687" s="199" t="str">
        <f t="shared" si="41"/>
        <v/>
      </c>
      <c r="Q687" s="198" t="s">
        <v>2475</v>
      </c>
      <c r="R687" s="197" t="s">
        <v>16</v>
      </c>
      <c r="S687" s="195" t="s">
        <v>2466</v>
      </c>
      <c r="T687" s="196" t="s">
        <v>2465</v>
      </c>
      <c r="U687" s="195" t="str">
        <f t="shared" si="42"/>
        <v/>
      </c>
      <c r="V687" s="195" t="str">
        <f t="shared" si="43"/>
        <v/>
      </c>
      <c r="W687" s="195" t="s">
        <v>2485</v>
      </c>
      <c r="X687" s="195"/>
      <c r="Y687" s="71"/>
    </row>
    <row r="688" spans="1:25" x14ac:dyDescent="0.25">
      <c r="A688" s="155">
        <v>2508</v>
      </c>
      <c r="B688" s="210">
        <v>0.6</v>
      </c>
      <c r="C688" s="209">
        <v>515</v>
      </c>
      <c r="D688" s="155" t="s">
        <v>2542</v>
      </c>
      <c r="E688" s="208" t="s">
        <v>121</v>
      </c>
      <c r="F688" s="207" t="s">
        <v>2535</v>
      </c>
      <c r="G688" s="206" t="s">
        <v>2486</v>
      </c>
      <c r="H688" s="205"/>
      <c r="I688" s="204">
        <v>239</v>
      </c>
      <c r="J688" s="203">
        <v>1.75</v>
      </c>
      <c r="K688" s="202"/>
      <c r="L688" s="201">
        <v>0</v>
      </c>
      <c r="M688" s="201">
        <v>96</v>
      </c>
      <c r="N688" s="200"/>
      <c r="O688" s="199" t="str">
        <f t="shared" si="40"/>
        <v/>
      </c>
      <c r="P688" s="199" t="str">
        <f t="shared" si="41"/>
        <v/>
      </c>
      <c r="Q688" s="198" t="s">
        <v>2475</v>
      </c>
      <c r="R688" s="197" t="s">
        <v>16</v>
      </c>
      <c r="S688" s="195" t="s">
        <v>2466</v>
      </c>
      <c r="T688" s="196" t="s">
        <v>2465</v>
      </c>
      <c r="U688" s="195" t="str">
        <f t="shared" si="42"/>
        <v/>
      </c>
      <c r="V688" s="195" t="str">
        <f t="shared" si="43"/>
        <v/>
      </c>
      <c r="W688" s="195" t="s">
        <v>2485</v>
      </c>
      <c r="X688" s="195"/>
      <c r="Y688" s="71"/>
    </row>
    <row r="689" spans="1:25" x14ac:dyDescent="0.25">
      <c r="A689" s="155">
        <v>2509</v>
      </c>
      <c r="B689" s="210">
        <v>0.9</v>
      </c>
      <c r="C689" s="209">
        <v>715</v>
      </c>
      <c r="D689" s="155" t="s">
        <v>2541</v>
      </c>
      <c r="E689" s="208" t="s">
        <v>121</v>
      </c>
      <c r="F689" s="207" t="s">
        <v>2535</v>
      </c>
      <c r="G689" s="206" t="s">
        <v>2483</v>
      </c>
      <c r="H689" s="205"/>
      <c r="I689" s="204">
        <v>275</v>
      </c>
      <c r="J689" s="203">
        <v>1.75</v>
      </c>
      <c r="K689" s="202"/>
      <c r="L689" s="201">
        <v>0</v>
      </c>
      <c r="M689" s="201">
        <v>39</v>
      </c>
      <c r="N689" s="200"/>
      <c r="O689" s="199" t="str">
        <f t="shared" si="40"/>
        <v/>
      </c>
      <c r="P689" s="199" t="str">
        <f t="shared" si="41"/>
        <v/>
      </c>
      <c r="Q689" s="198" t="s">
        <v>2475</v>
      </c>
      <c r="R689" s="197" t="s">
        <v>16</v>
      </c>
      <c r="S689" s="195" t="s">
        <v>2466</v>
      </c>
      <c r="T689" s="196" t="s">
        <v>2465</v>
      </c>
      <c r="U689" s="195" t="str">
        <f t="shared" si="42"/>
        <v/>
      </c>
      <c r="V689" s="195" t="str">
        <f t="shared" si="43"/>
        <v/>
      </c>
      <c r="W689" s="195" t="s">
        <v>2482</v>
      </c>
      <c r="X689" s="195"/>
      <c r="Y689" s="71"/>
    </row>
    <row r="690" spans="1:25" x14ac:dyDescent="0.25">
      <c r="A690" s="155">
        <v>2510</v>
      </c>
      <c r="B690" s="210">
        <v>1.25</v>
      </c>
      <c r="C690" s="209">
        <v>1050</v>
      </c>
      <c r="D690" s="155" t="s">
        <v>2540</v>
      </c>
      <c r="E690" s="208" t="s">
        <v>121</v>
      </c>
      <c r="F690" s="207" t="s">
        <v>2535</v>
      </c>
      <c r="G690" s="206" t="s">
        <v>2480</v>
      </c>
      <c r="H690" s="205"/>
      <c r="I690" s="204">
        <v>375.95</v>
      </c>
      <c r="J690" s="203">
        <v>1.75</v>
      </c>
      <c r="K690" s="202"/>
      <c r="L690" s="201">
        <v>0</v>
      </c>
      <c r="M690" s="201">
        <v>53</v>
      </c>
      <c r="N690" s="200"/>
      <c r="O690" s="199" t="str">
        <f t="shared" si="40"/>
        <v/>
      </c>
      <c r="P690" s="199" t="str">
        <f t="shared" si="41"/>
        <v/>
      </c>
      <c r="Q690" s="198" t="s">
        <v>2475</v>
      </c>
      <c r="R690" s="197" t="s">
        <v>16</v>
      </c>
      <c r="S690" s="195" t="s">
        <v>2466</v>
      </c>
      <c r="T690" s="196" t="s">
        <v>2465</v>
      </c>
      <c r="U690" s="195" t="str">
        <f t="shared" si="42"/>
        <v/>
      </c>
      <c r="V690" s="195" t="str">
        <f t="shared" si="43"/>
        <v/>
      </c>
      <c r="W690" s="195" t="s">
        <v>2479</v>
      </c>
      <c r="X690" s="195"/>
      <c r="Y690" s="71"/>
    </row>
    <row r="691" spans="1:25" x14ac:dyDescent="0.25">
      <c r="A691" s="155">
        <v>2511</v>
      </c>
      <c r="B691" s="210">
        <v>2.5</v>
      </c>
      <c r="C691" s="209">
        <v>1550</v>
      </c>
      <c r="D691" s="155" t="s">
        <v>2539</v>
      </c>
      <c r="E691" s="208" t="s">
        <v>121</v>
      </c>
      <c r="F691" s="207" t="s">
        <v>2535</v>
      </c>
      <c r="G691" s="206" t="s">
        <v>2473</v>
      </c>
      <c r="H691" s="205"/>
      <c r="I691" s="204">
        <v>446.65</v>
      </c>
      <c r="J691" s="203">
        <v>1.75</v>
      </c>
      <c r="K691" s="202"/>
      <c r="L691" s="201">
        <v>0</v>
      </c>
      <c r="M691" s="201">
        <v>17</v>
      </c>
      <c r="N691" s="200"/>
      <c r="O691" s="199" t="str">
        <f t="shared" si="40"/>
        <v/>
      </c>
      <c r="P691" s="199" t="str">
        <f t="shared" si="41"/>
        <v/>
      </c>
      <c r="Q691" s="198" t="s">
        <v>2475</v>
      </c>
      <c r="R691" s="197" t="s">
        <v>16</v>
      </c>
      <c r="S691" s="195" t="s">
        <v>2466</v>
      </c>
      <c r="T691" s="196" t="s">
        <v>2465</v>
      </c>
      <c r="U691" s="195" t="str">
        <f t="shared" si="42"/>
        <v/>
      </c>
      <c r="V691" s="195" t="str">
        <f t="shared" si="43"/>
        <v/>
      </c>
      <c r="W691" s="195" t="s">
        <v>2472</v>
      </c>
      <c r="X691" s="195"/>
      <c r="Y691" s="71"/>
    </row>
    <row r="692" spans="1:25" x14ac:dyDescent="0.25">
      <c r="A692" s="155">
        <v>2512</v>
      </c>
      <c r="B692" s="210">
        <v>2.9</v>
      </c>
      <c r="C692" s="209">
        <v>2500</v>
      </c>
      <c r="D692" s="155" t="s">
        <v>2538</v>
      </c>
      <c r="E692" s="208" t="s">
        <v>121</v>
      </c>
      <c r="F692" s="207" t="s">
        <v>2535</v>
      </c>
      <c r="G692" s="206" t="s">
        <v>2469</v>
      </c>
      <c r="H692" s="205"/>
      <c r="I692" s="204">
        <v>535.54999999999995</v>
      </c>
      <c r="J692" s="203">
        <v>1.75</v>
      </c>
      <c r="K692" s="202"/>
      <c r="L692" s="201">
        <v>0</v>
      </c>
      <c r="M692" s="201">
        <v>14</v>
      </c>
      <c r="N692" s="200"/>
      <c r="O692" s="199" t="str">
        <f t="shared" si="40"/>
        <v/>
      </c>
      <c r="P692" s="199" t="str">
        <f t="shared" si="41"/>
        <v/>
      </c>
      <c r="Q692" s="198" t="s">
        <v>2475</v>
      </c>
      <c r="R692" s="197" t="s">
        <v>16</v>
      </c>
      <c r="S692" s="195" t="s">
        <v>2466</v>
      </c>
      <c r="T692" s="196" t="s">
        <v>2465</v>
      </c>
      <c r="U692" s="195" t="str">
        <f t="shared" si="42"/>
        <v/>
      </c>
      <c r="V692" s="195" t="str">
        <f t="shared" si="43"/>
        <v/>
      </c>
      <c r="W692" s="195" t="s">
        <v>2464</v>
      </c>
      <c r="X692" s="195"/>
      <c r="Y692" s="71"/>
    </row>
    <row r="693" spans="1:25" x14ac:dyDescent="0.25">
      <c r="A693" s="155">
        <v>2513</v>
      </c>
      <c r="B693" s="210">
        <v>3</v>
      </c>
      <c r="C693" s="209">
        <v>2700</v>
      </c>
      <c r="D693" s="155" t="s">
        <v>2537</v>
      </c>
      <c r="E693" s="208" t="s">
        <v>121</v>
      </c>
      <c r="F693" s="207" t="s">
        <v>2535</v>
      </c>
      <c r="G693" s="206" t="s">
        <v>2493</v>
      </c>
      <c r="H693" s="205"/>
      <c r="I693" s="204">
        <v>654.45000000000005</v>
      </c>
      <c r="J693" s="203">
        <v>1.75</v>
      </c>
      <c r="K693" s="202"/>
      <c r="L693" s="201">
        <v>0</v>
      </c>
      <c r="M693" s="201">
        <v>17</v>
      </c>
      <c r="N693" s="200"/>
      <c r="O693" s="199" t="str">
        <f t="shared" si="40"/>
        <v/>
      </c>
      <c r="P693" s="199" t="str">
        <f t="shared" si="41"/>
        <v/>
      </c>
      <c r="Q693" s="198" t="s">
        <v>2475</v>
      </c>
      <c r="R693" s="197" t="s">
        <v>16</v>
      </c>
      <c r="S693" s="195" t="s">
        <v>2466</v>
      </c>
      <c r="T693" s="196" t="s">
        <v>2465</v>
      </c>
      <c r="U693" s="195" t="str">
        <f t="shared" si="42"/>
        <v/>
      </c>
      <c r="V693" s="195" t="str">
        <f t="shared" si="43"/>
        <v/>
      </c>
      <c r="W693" s="195" t="s">
        <v>2488</v>
      </c>
      <c r="X693" s="195"/>
      <c r="Y693" s="71"/>
    </row>
    <row r="694" spans="1:25" x14ac:dyDescent="0.25">
      <c r="A694" s="155">
        <v>2514</v>
      </c>
      <c r="B694" s="210">
        <v>3.5</v>
      </c>
      <c r="C694" s="209">
        <v>3000</v>
      </c>
      <c r="D694" s="155" t="s">
        <v>2536</v>
      </c>
      <c r="E694" s="208" t="s">
        <v>121</v>
      </c>
      <c r="F694" s="207" t="s">
        <v>2535</v>
      </c>
      <c r="G694" s="206" t="s">
        <v>2490</v>
      </c>
      <c r="H694" s="205"/>
      <c r="I694" s="204">
        <v>779.3</v>
      </c>
      <c r="J694" s="203">
        <v>1.75</v>
      </c>
      <c r="K694" s="202"/>
      <c r="L694" s="201">
        <v>0</v>
      </c>
      <c r="M694" s="201">
        <v>7</v>
      </c>
      <c r="N694" s="200"/>
      <c r="O694" s="199" t="str">
        <f t="shared" si="40"/>
        <v/>
      </c>
      <c r="P694" s="199" t="str">
        <f t="shared" si="41"/>
        <v/>
      </c>
      <c r="Q694" s="198" t="s">
        <v>2475</v>
      </c>
      <c r="R694" s="197" t="s">
        <v>16</v>
      </c>
      <c r="S694" s="195" t="s">
        <v>2466</v>
      </c>
      <c r="T694" s="196" t="s">
        <v>2465</v>
      </c>
      <c r="U694" s="195" t="str">
        <f t="shared" si="42"/>
        <v/>
      </c>
      <c r="V694" s="195" t="str">
        <f t="shared" si="43"/>
        <v/>
      </c>
      <c r="W694" s="195" t="s">
        <v>2488</v>
      </c>
      <c r="X694" s="195"/>
      <c r="Y694" s="71"/>
    </row>
    <row r="695" spans="1:25" x14ac:dyDescent="0.25">
      <c r="A695" s="155">
        <v>2517</v>
      </c>
      <c r="B695" s="210">
        <v>0.53</v>
      </c>
      <c r="C695" s="209">
        <v>405</v>
      </c>
      <c r="D695" s="155" t="s">
        <v>2534</v>
      </c>
      <c r="E695" s="208" t="s">
        <v>2527</v>
      </c>
      <c r="F695" s="207" t="s">
        <v>2526</v>
      </c>
      <c r="G695" s="206" t="s">
        <v>2506</v>
      </c>
      <c r="H695" s="205"/>
      <c r="I695" s="204">
        <v>203</v>
      </c>
      <c r="J695" s="211">
        <v>0</v>
      </c>
      <c r="K695" s="202"/>
      <c r="L695" s="201">
        <v>0</v>
      </c>
      <c r="M695" s="201">
        <v>14</v>
      </c>
      <c r="N695" s="200"/>
      <c r="O695" s="199" t="str">
        <f t="shared" si="40"/>
        <v/>
      </c>
      <c r="P695" s="199" t="str">
        <f t="shared" si="41"/>
        <v/>
      </c>
      <c r="Q695" s="198" t="s">
        <v>2475</v>
      </c>
      <c r="R695" s="197" t="s">
        <v>24</v>
      </c>
      <c r="S695" s="195" t="s">
        <v>2466</v>
      </c>
      <c r="T695" s="196" t="s">
        <v>2465</v>
      </c>
      <c r="U695" s="195" t="str">
        <f t="shared" si="42"/>
        <v/>
      </c>
      <c r="V695" s="195" t="str">
        <f t="shared" si="43"/>
        <v/>
      </c>
      <c r="W695" s="195" t="s">
        <v>2505</v>
      </c>
      <c r="X695" s="195"/>
      <c r="Y695" s="71"/>
    </row>
    <row r="696" spans="1:25" x14ac:dyDescent="0.25">
      <c r="A696" s="155">
        <v>2518</v>
      </c>
      <c r="B696" s="210">
        <v>0.6</v>
      </c>
      <c r="C696" s="209">
        <v>515</v>
      </c>
      <c r="D696" s="155" t="s">
        <v>2533</v>
      </c>
      <c r="E696" s="208" t="s">
        <v>2527</v>
      </c>
      <c r="F696" s="207" t="s">
        <v>2526</v>
      </c>
      <c r="G696" s="206" t="s">
        <v>2486</v>
      </c>
      <c r="H696" s="205"/>
      <c r="I696" s="204">
        <v>248.4</v>
      </c>
      <c r="J696" s="211">
        <v>0</v>
      </c>
      <c r="K696" s="202"/>
      <c r="L696" s="201">
        <v>0</v>
      </c>
      <c r="M696" s="201">
        <v>39</v>
      </c>
      <c r="N696" s="200"/>
      <c r="O696" s="199" t="str">
        <f t="shared" si="40"/>
        <v/>
      </c>
      <c r="P696" s="199" t="str">
        <f t="shared" si="41"/>
        <v/>
      </c>
      <c r="Q696" s="198" t="s">
        <v>2475</v>
      </c>
      <c r="R696" s="197" t="s">
        <v>24</v>
      </c>
      <c r="S696" s="195" t="s">
        <v>2466</v>
      </c>
      <c r="T696" s="196" t="s">
        <v>2465</v>
      </c>
      <c r="U696" s="195" t="str">
        <f t="shared" si="42"/>
        <v/>
      </c>
      <c r="V696" s="195" t="str">
        <f t="shared" si="43"/>
        <v/>
      </c>
      <c r="W696" s="195" t="s">
        <v>2485</v>
      </c>
      <c r="X696" s="195"/>
      <c r="Y696" s="71"/>
    </row>
    <row r="697" spans="1:25" x14ac:dyDescent="0.25">
      <c r="A697" s="155">
        <v>2519</v>
      </c>
      <c r="B697" s="210">
        <v>0.9</v>
      </c>
      <c r="C697" s="209">
        <v>715</v>
      </c>
      <c r="D697" s="155" t="s">
        <v>2532</v>
      </c>
      <c r="E697" s="208" t="s">
        <v>2527</v>
      </c>
      <c r="F697" s="207" t="s">
        <v>2526</v>
      </c>
      <c r="G697" s="206" t="s">
        <v>2483</v>
      </c>
      <c r="H697" s="205"/>
      <c r="I697" s="204">
        <v>305.45</v>
      </c>
      <c r="J697" s="211">
        <v>0</v>
      </c>
      <c r="K697" s="202"/>
      <c r="L697" s="201">
        <v>0</v>
      </c>
      <c r="M697" s="201">
        <v>76</v>
      </c>
      <c r="N697" s="200"/>
      <c r="O697" s="199" t="str">
        <f t="shared" si="40"/>
        <v/>
      </c>
      <c r="P697" s="199" t="str">
        <f t="shared" si="41"/>
        <v/>
      </c>
      <c r="Q697" s="198" t="s">
        <v>2475</v>
      </c>
      <c r="R697" s="197" t="s">
        <v>24</v>
      </c>
      <c r="S697" s="195" t="s">
        <v>2466</v>
      </c>
      <c r="T697" s="196" t="s">
        <v>2465</v>
      </c>
      <c r="U697" s="195" t="str">
        <f t="shared" si="42"/>
        <v/>
      </c>
      <c r="V697" s="195" t="str">
        <f t="shared" si="43"/>
        <v/>
      </c>
      <c r="W697" s="195" t="s">
        <v>2482</v>
      </c>
      <c r="X697" s="195"/>
      <c r="Y697" s="71"/>
    </row>
    <row r="698" spans="1:25" x14ac:dyDescent="0.25">
      <c r="A698" s="155">
        <v>2520</v>
      </c>
      <c r="B698" s="210">
        <v>1.25</v>
      </c>
      <c r="C698" s="209">
        <v>1050</v>
      </c>
      <c r="D698" s="155" t="s">
        <v>2531</v>
      </c>
      <c r="E698" s="208" t="s">
        <v>2527</v>
      </c>
      <c r="F698" s="207" t="s">
        <v>2526</v>
      </c>
      <c r="G698" s="206" t="s">
        <v>2480</v>
      </c>
      <c r="H698" s="205"/>
      <c r="I698" s="204">
        <v>365.2</v>
      </c>
      <c r="J698" s="211">
        <v>0</v>
      </c>
      <c r="K698" s="202"/>
      <c r="L698" s="201">
        <v>0</v>
      </c>
      <c r="M698" s="201">
        <v>16</v>
      </c>
      <c r="N698" s="200"/>
      <c r="O698" s="199" t="str">
        <f t="shared" si="40"/>
        <v/>
      </c>
      <c r="P698" s="199" t="str">
        <f t="shared" si="41"/>
        <v/>
      </c>
      <c r="Q698" s="198" t="s">
        <v>2475</v>
      </c>
      <c r="R698" s="197" t="s">
        <v>24</v>
      </c>
      <c r="S698" s="195" t="s">
        <v>2466</v>
      </c>
      <c r="T698" s="196" t="s">
        <v>2465</v>
      </c>
      <c r="U698" s="195" t="str">
        <f t="shared" si="42"/>
        <v/>
      </c>
      <c r="V698" s="195" t="str">
        <f t="shared" si="43"/>
        <v/>
      </c>
      <c r="W698" s="195" t="s">
        <v>2479</v>
      </c>
      <c r="X698" s="195"/>
      <c r="Y698" s="71"/>
    </row>
    <row r="699" spans="1:25" x14ac:dyDescent="0.25">
      <c r="A699" s="155">
        <v>2521</v>
      </c>
      <c r="B699" s="210">
        <v>2.5</v>
      </c>
      <c r="C699" s="209">
        <v>1550</v>
      </c>
      <c r="D699" s="155" t="s">
        <v>2530</v>
      </c>
      <c r="E699" s="208" t="s">
        <v>2527</v>
      </c>
      <c r="F699" s="207" t="s">
        <v>2526</v>
      </c>
      <c r="G699" s="206" t="s">
        <v>2473</v>
      </c>
      <c r="H699" s="205"/>
      <c r="I699" s="204">
        <v>434.4</v>
      </c>
      <c r="J699" s="211">
        <v>0</v>
      </c>
      <c r="K699" s="202"/>
      <c r="L699" s="201">
        <v>0</v>
      </c>
      <c r="M699" s="201">
        <v>2</v>
      </c>
      <c r="N699" s="200"/>
      <c r="O699" s="199" t="str">
        <f t="shared" si="40"/>
        <v/>
      </c>
      <c r="P699" s="199" t="str">
        <f t="shared" si="41"/>
        <v/>
      </c>
      <c r="Q699" s="198" t="s">
        <v>2475</v>
      </c>
      <c r="R699" s="197" t="s">
        <v>24</v>
      </c>
      <c r="S699" s="195" t="s">
        <v>2466</v>
      </c>
      <c r="T699" s="196" t="s">
        <v>2465</v>
      </c>
      <c r="U699" s="195" t="str">
        <f t="shared" si="42"/>
        <v/>
      </c>
      <c r="V699" s="195" t="str">
        <f t="shared" si="43"/>
        <v/>
      </c>
      <c r="W699" s="195" t="s">
        <v>2472</v>
      </c>
      <c r="X699" s="195"/>
      <c r="Y699" s="71"/>
    </row>
    <row r="700" spans="1:25" x14ac:dyDescent="0.25">
      <c r="A700" s="155">
        <v>2522</v>
      </c>
      <c r="B700" s="210">
        <v>2.9</v>
      </c>
      <c r="C700" s="209">
        <v>2500</v>
      </c>
      <c r="D700" s="155" t="s">
        <v>2529</v>
      </c>
      <c r="E700" s="208" t="s">
        <v>2527</v>
      </c>
      <c r="F700" s="207" t="s">
        <v>2526</v>
      </c>
      <c r="G700" s="206" t="s">
        <v>2469</v>
      </c>
      <c r="H700" s="205"/>
      <c r="I700" s="204">
        <v>520.5</v>
      </c>
      <c r="J700" s="211">
        <v>0</v>
      </c>
      <c r="K700" s="202"/>
      <c r="L700" s="201">
        <v>0</v>
      </c>
      <c r="M700" s="201">
        <v>2</v>
      </c>
      <c r="N700" s="200"/>
      <c r="O700" s="199" t="str">
        <f t="shared" si="40"/>
        <v/>
      </c>
      <c r="P700" s="199" t="str">
        <f t="shared" si="41"/>
        <v/>
      </c>
      <c r="Q700" s="198" t="s">
        <v>2475</v>
      </c>
      <c r="R700" s="197" t="s">
        <v>24</v>
      </c>
      <c r="S700" s="195" t="s">
        <v>2466</v>
      </c>
      <c r="T700" s="196" t="s">
        <v>2465</v>
      </c>
      <c r="U700" s="195" t="str">
        <f t="shared" si="42"/>
        <v/>
      </c>
      <c r="V700" s="195" t="str">
        <f t="shared" si="43"/>
        <v/>
      </c>
      <c r="W700" s="195" t="s">
        <v>2464</v>
      </c>
      <c r="X700" s="195"/>
      <c r="Y700" s="71"/>
    </row>
    <row r="701" spans="1:25" x14ac:dyDescent="0.25">
      <c r="A701" s="155">
        <v>2524</v>
      </c>
      <c r="B701" s="210">
        <v>3.5</v>
      </c>
      <c r="C701" s="209">
        <v>3000</v>
      </c>
      <c r="D701" s="155" t="s">
        <v>2528</v>
      </c>
      <c r="E701" s="208" t="s">
        <v>2527</v>
      </c>
      <c r="F701" s="207" t="s">
        <v>2526</v>
      </c>
      <c r="G701" s="206" t="s">
        <v>2490</v>
      </c>
      <c r="H701" s="205"/>
      <c r="I701" s="204">
        <v>756.9</v>
      </c>
      <c r="J701" s="211">
        <v>0</v>
      </c>
      <c r="K701" s="202"/>
      <c r="L701" s="201">
        <v>0</v>
      </c>
      <c r="M701" s="201">
        <v>1</v>
      </c>
      <c r="N701" s="200"/>
      <c r="O701" s="199" t="str">
        <f t="shared" si="40"/>
        <v/>
      </c>
      <c r="P701" s="199" t="str">
        <f t="shared" si="41"/>
        <v/>
      </c>
      <c r="Q701" s="198" t="s">
        <v>2475</v>
      </c>
      <c r="R701" s="197" t="s">
        <v>24</v>
      </c>
      <c r="S701" s="195" t="s">
        <v>2466</v>
      </c>
      <c r="T701" s="196" t="s">
        <v>2465</v>
      </c>
      <c r="U701" s="195" t="str">
        <f t="shared" si="42"/>
        <v/>
      </c>
      <c r="V701" s="195" t="str">
        <f t="shared" si="43"/>
        <v/>
      </c>
      <c r="W701" s="195" t="s">
        <v>2488</v>
      </c>
      <c r="X701" s="195"/>
      <c r="Y701" s="71"/>
    </row>
    <row r="702" spans="1:25" x14ac:dyDescent="0.25">
      <c r="A702" s="155">
        <v>2529</v>
      </c>
      <c r="B702" s="210">
        <v>0.6</v>
      </c>
      <c r="C702" s="209">
        <v>515</v>
      </c>
      <c r="D702" s="155" t="s">
        <v>2525</v>
      </c>
      <c r="E702" s="208" t="s">
        <v>2519</v>
      </c>
      <c r="F702" s="207" t="s">
        <v>2518</v>
      </c>
      <c r="G702" s="206" t="s">
        <v>2486</v>
      </c>
      <c r="H702" s="205"/>
      <c r="I702" s="204">
        <v>274.35000000000002</v>
      </c>
      <c r="J702" s="211">
        <v>0</v>
      </c>
      <c r="K702" s="202" t="s">
        <v>2468</v>
      </c>
      <c r="L702" s="201">
        <v>0</v>
      </c>
      <c r="M702" s="201">
        <v>1</v>
      </c>
      <c r="N702" s="200"/>
      <c r="O702" s="199" t="str">
        <f t="shared" si="40"/>
        <v/>
      </c>
      <c r="P702" s="199" t="str">
        <f t="shared" si="41"/>
        <v/>
      </c>
      <c r="Q702" s="198" t="s">
        <v>2467</v>
      </c>
      <c r="R702" s="197" t="s">
        <v>16</v>
      </c>
      <c r="S702" s="195" t="s">
        <v>2466</v>
      </c>
      <c r="T702" s="196" t="s">
        <v>2465</v>
      </c>
      <c r="U702" s="195" t="str">
        <f t="shared" si="42"/>
        <v/>
      </c>
      <c r="V702" s="195" t="str">
        <f t="shared" si="43"/>
        <v/>
      </c>
      <c r="W702" s="195" t="s">
        <v>2485</v>
      </c>
      <c r="X702" s="195"/>
      <c r="Y702" s="71"/>
    </row>
    <row r="703" spans="1:25" x14ac:dyDescent="0.25">
      <c r="A703" s="155">
        <v>2530</v>
      </c>
      <c r="B703" s="210">
        <v>0.9</v>
      </c>
      <c r="C703" s="209">
        <v>715</v>
      </c>
      <c r="D703" s="155" t="s">
        <v>2524</v>
      </c>
      <c r="E703" s="208" t="s">
        <v>2519</v>
      </c>
      <c r="F703" s="207" t="s">
        <v>2518</v>
      </c>
      <c r="G703" s="206" t="s">
        <v>2483</v>
      </c>
      <c r="H703" s="205"/>
      <c r="I703" s="204">
        <v>327.25</v>
      </c>
      <c r="J703" s="211">
        <v>0</v>
      </c>
      <c r="K703" s="202" t="s">
        <v>2468</v>
      </c>
      <c r="L703" s="201">
        <v>0</v>
      </c>
      <c r="M703" s="201">
        <v>8</v>
      </c>
      <c r="N703" s="200"/>
      <c r="O703" s="199" t="str">
        <f t="shared" si="40"/>
        <v/>
      </c>
      <c r="P703" s="199" t="str">
        <f t="shared" si="41"/>
        <v/>
      </c>
      <c r="Q703" s="198" t="s">
        <v>2467</v>
      </c>
      <c r="R703" s="197" t="s">
        <v>16</v>
      </c>
      <c r="S703" s="195" t="s">
        <v>2466</v>
      </c>
      <c r="T703" s="196" t="s">
        <v>2465</v>
      </c>
      <c r="U703" s="195" t="str">
        <f t="shared" si="42"/>
        <v/>
      </c>
      <c r="V703" s="195" t="str">
        <f t="shared" si="43"/>
        <v/>
      </c>
      <c r="W703" s="195" t="s">
        <v>2482</v>
      </c>
      <c r="X703" s="195"/>
      <c r="Y703" s="71"/>
    </row>
    <row r="704" spans="1:25" x14ac:dyDescent="0.25">
      <c r="A704" s="155">
        <v>2531</v>
      </c>
      <c r="B704" s="210">
        <v>1.25</v>
      </c>
      <c r="C704" s="209">
        <v>1050</v>
      </c>
      <c r="D704" s="155" t="s">
        <v>2523</v>
      </c>
      <c r="E704" s="208" t="s">
        <v>2519</v>
      </c>
      <c r="F704" s="207" t="s">
        <v>2518</v>
      </c>
      <c r="G704" s="206" t="s">
        <v>2480</v>
      </c>
      <c r="H704" s="205"/>
      <c r="I704" s="204">
        <v>385.25</v>
      </c>
      <c r="J704" s="211">
        <v>0</v>
      </c>
      <c r="K704" s="202" t="s">
        <v>2468</v>
      </c>
      <c r="L704" s="201">
        <v>0</v>
      </c>
      <c r="M704" s="201">
        <v>26</v>
      </c>
      <c r="N704" s="200"/>
      <c r="O704" s="199" t="str">
        <f t="shared" si="40"/>
        <v/>
      </c>
      <c r="P704" s="199" t="str">
        <f t="shared" si="41"/>
        <v/>
      </c>
      <c r="Q704" s="198" t="s">
        <v>2467</v>
      </c>
      <c r="R704" s="197" t="s">
        <v>16</v>
      </c>
      <c r="S704" s="195" t="s">
        <v>2466</v>
      </c>
      <c r="T704" s="196" t="s">
        <v>2465</v>
      </c>
      <c r="U704" s="195" t="str">
        <f t="shared" si="42"/>
        <v/>
      </c>
      <c r="V704" s="195" t="str">
        <f t="shared" si="43"/>
        <v/>
      </c>
      <c r="W704" s="195" t="s">
        <v>2479</v>
      </c>
      <c r="X704" s="195"/>
      <c r="Y704" s="71"/>
    </row>
    <row r="705" spans="1:25" x14ac:dyDescent="0.25">
      <c r="A705" s="155">
        <v>2532</v>
      </c>
      <c r="B705" s="210">
        <v>2.5</v>
      </c>
      <c r="C705" s="209">
        <v>1550</v>
      </c>
      <c r="D705" s="155" t="s">
        <v>2522</v>
      </c>
      <c r="E705" s="208" t="s">
        <v>2519</v>
      </c>
      <c r="F705" s="207" t="s">
        <v>2518</v>
      </c>
      <c r="G705" s="206" t="s">
        <v>2473</v>
      </c>
      <c r="H705" s="205"/>
      <c r="I705" s="204">
        <v>475.9</v>
      </c>
      <c r="J705" s="211">
        <v>0</v>
      </c>
      <c r="K705" s="202" t="s">
        <v>2468</v>
      </c>
      <c r="L705" s="201">
        <v>0</v>
      </c>
      <c r="M705" s="201">
        <v>13</v>
      </c>
      <c r="N705" s="200"/>
      <c r="O705" s="199" t="str">
        <f t="shared" si="40"/>
        <v/>
      </c>
      <c r="P705" s="199" t="str">
        <f t="shared" si="41"/>
        <v/>
      </c>
      <c r="Q705" s="198" t="s">
        <v>2467</v>
      </c>
      <c r="R705" s="197" t="s">
        <v>16</v>
      </c>
      <c r="S705" s="195" t="s">
        <v>2466</v>
      </c>
      <c r="T705" s="196" t="s">
        <v>2465</v>
      </c>
      <c r="U705" s="195" t="str">
        <f t="shared" si="42"/>
        <v/>
      </c>
      <c r="V705" s="195" t="str">
        <f t="shared" si="43"/>
        <v/>
      </c>
      <c r="W705" s="195" t="s">
        <v>2472</v>
      </c>
      <c r="X705" s="195"/>
      <c r="Y705" s="71"/>
    </row>
    <row r="706" spans="1:25" x14ac:dyDescent="0.25">
      <c r="A706" s="155">
        <v>2533</v>
      </c>
      <c r="B706" s="210">
        <v>2.9</v>
      </c>
      <c r="C706" s="209">
        <v>2500</v>
      </c>
      <c r="D706" s="155" t="s">
        <v>2521</v>
      </c>
      <c r="E706" s="208" t="s">
        <v>2519</v>
      </c>
      <c r="F706" s="207" t="s">
        <v>2518</v>
      </c>
      <c r="G706" s="206" t="s">
        <v>2469</v>
      </c>
      <c r="H706" s="205"/>
      <c r="I706" s="204">
        <v>585.04999999999995</v>
      </c>
      <c r="J706" s="211">
        <v>0</v>
      </c>
      <c r="K706" s="202" t="s">
        <v>2468</v>
      </c>
      <c r="L706" s="201">
        <v>0</v>
      </c>
      <c r="M706" s="201">
        <v>4</v>
      </c>
      <c r="N706" s="200"/>
      <c r="O706" s="199" t="str">
        <f t="shared" si="40"/>
        <v/>
      </c>
      <c r="P706" s="199" t="str">
        <f t="shared" si="41"/>
        <v/>
      </c>
      <c r="Q706" s="198" t="s">
        <v>2467</v>
      </c>
      <c r="R706" s="197" t="s">
        <v>16</v>
      </c>
      <c r="S706" s="195" t="s">
        <v>2466</v>
      </c>
      <c r="T706" s="196" t="s">
        <v>2465</v>
      </c>
      <c r="U706" s="195" t="str">
        <f t="shared" si="42"/>
        <v/>
      </c>
      <c r="V706" s="195" t="str">
        <f t="shared" si="43"/>
        <v/>
      </c>
      <c r="W706" s="195" t="s">
        <v>2464</v>
      </c>
      <c r="X706" s="195"/>
      <c r="Y706" s="71"/>
    </row>
    <row r="707" spans="1:25" x14ac:dyDescent="0.25">
      <c r="A707" s="155">
        <v>2534</v>
      </c>
      <c r="B707" s="210">
        <v>3</v>
      </c>
      <c r="C707" s="209">
        <v>2700</v>
      </c>
      <c r="D707" s="155" t="s">
        <v>2520</v>
      </c>
      <c r="E707" s="208" t="s">
        <v>2519</v>
      </c>
      <c r="F707" s="207" t="s">
        <v>2518</v>
      </c>
      <c r="G707" s="206" t="s">
        <v>2493</v>
      </c>
      <c r="H707" s="205"/>
      <c r="I707" s="204">
        <v>640</v>
      </c>
      <c r="J707" s="211">
        <v>0</v>
      </c>
      <c r="K707" s="202" t="s">
        <v>2468</v>
      </c>
      <c r="L707" s="201">
        <v>0</v>
      </c>
      <c r="M707" s="201">
        <v>4</v>
      </c>
      <c r="N707" s="200"/>
      <c r="O707" s="199" t="str">
        <f t="shared" si="40"/>
        <v/>
      </c>
      <c r="P707" s="199" t="str">
        <f t="shared" si="41"/>
        <v/>
      </c>
      <c r="Q707" s="198" t="s">
        <v>2467</v>
      </c>
      <c r="R707" s="197" t="s">
        <v>16</v>
      </c>
      <c r="S707" s="195" t="s">
        <v>2466</v>
      </c>
      <c r="T707" s="196" t="s">
        <v>2465</v>
      </c>
      <c r="U707" s="195" t="str">
        <f t="shared" si="42"/>
        <v/>
      </c>
      <c r="V707" s="195" t="str">
        <f t="shared" si="43"/>
        <v/>
      </c>
      <c r="W707" s="195" t="s">
        <v>2488</v>
      </c>
      <c r="X707" s="195"/>
      <c r="Y707" s="71"/>
    </row>
    <row r="708" spans="1:25" x14ac:dyDescent="0.25">
      <c r="A708" s="155">
        <v>2538</v>
      </c>
      <c r="B708" s="210">
        <v>0.6</v>
      </c>
      <c r="C708" s="209">
        <v>515</v>
      </c>
      <c r="D708" s="155" t="s">
        <v>2517</v>
      </c>
      <c r="E708" s="208" t="s">
        <v>126</v>
      </c>
      <c r="F708" s="207" t="s">
        <v>2512</v>
      </c>
      <c r="G708" s="206" t="s">
        <v>2486</v>
      </c>
      <c r="H708" s="205"/>
      <c r="I708" s="204">
        <v>274.35000000000002</v>
      </c>
      <c r="J708" s="203">
        <v>0.75</v>
      </c>
      <c r="K708" s="202" t="s">
        <v>2468</v>
      </c>
      <c r="L708" s="201">
        <v>0</v>
      </c>
      <c r="M708" s="201">
        <v>20</v>
      </c>
      <c r="N708" s="200"/>
      <c r="O708" s="199" t="str">
        <f t="shared" si="40"/>
        <v/>
      </c>
      <c r="P708" s="199" t="str">
        <f t="shared" si="41"/>
        <v/>
      </c>
      <c r="Q708" s="198" t="s">
        <v>2467</v>
      </c>
      <c r="R708" s="197" t="s">
        <v>16</v>
      </c>
      <c r="S708" s="195" t="s">
        <v>2466</v>
      </c>
      <c r="T708" s="196" t="s">
        <v>2465</v>
      </c>
      <c r="U708" s="195" t="str">
        <f t="shared" si="42"/>
        <v/>
      </c>
      <c r="V708" s="195" t="str">
        <f t="shared" si="43"/>
        <v/>
      </c>
      <c r="W708" s="195" t="s">
        <v>2485</v>
      </c>
      <c r="X708" s="195"/>
      <c r="Y708" s="71"/>
    </row>
    <row r="709" spans="1:25" x14ac:dyDescent="0.25">
      <c r="A709" s="155">
        <v>2539</v>
      </c>
      <c r="B709" s="210">
        <v>0.9</v>
      </c>
      <c r="C709" s="209">
        <v>715</v>
      </c>
      <c r="D709" s="155" t="s">
        <v>2516</v>
      </c>
      <c r="E709" s="208" t="s">
        <v>126</v>
      </c>
      <c r="F709" s="207" t="s">
        <v>2512</v>
      </c>
      <c r="G709" s="206" t="s">
        <v>2483</v>
      </c>
      <c r="H709" s="205"/>
      <c r="I709" s="204">
        <v>327.25</v>
      </c>
      <c r="J709" s="203">
        <v>0.75</v>
      </c>
      <c r="K709" s="202" t="s">
        <v>2468</v>
      </c>
      <c r="L709" s="201">
        <v>0</v>
      </c>
      <c r="M709" s="201">
        <v>15</v>
      </c>
      <c r="N709" s="200"/>
      <c r="O709" s="199" t="str">
        <f t="shared" si="40"/>
        <v/>
      </c>
      <c r="P709" s="199" t="str">
        <f t="shared" si="41"/>
        <v/>
      </c>
      <c r="Q709" s="198" t="s">
        <v>2467</v>
      </c>
      <c r="R709" s="197" t="s">
        <v>16</v>
      </c>
      <c r="S709" s="195" t="s">
        <v>2466</v>
      </c>
      <c r="T709" s="196" t="s">
        <v>2465</v>
      </c>
      <c r="U709" s="195" t="str">
        <f t="shared" si="42"/>
        <v/>
      </c>
      <c r="V709" s="195" t="str">
        <f t="shared" si="43"/>
        <v/>
      </c>
      <c r="W709" s="195" t="s">
        <v>2482</v>
      </c>
      <c r="X709" s="195"/>
      <c r="Y709" s="71"/>
    </row>
    <row r="710" spans="1:25" x14ac:dyDescent="0.25">
      <c r="A710" s="155">
        <v>2540</v>
      </c>
      <c r="B710" s="210">
        <v>1.25</v>
      </c>
      <c r="C710" s="209">
        <v>1050</v>
      </c>
      <c r="D710" s="155" t="s">
        <v>2515</v>
      </c>
      <c r="E710" s="208" t="s">
        <v>126</v>
      </c>
      <c r="F710" s="207" t="s">
        <v>2512</v>
      </c>
      <c r="G710" s="206" t="s">
        <v>2480</v>
      </c>
      <c r="H710" s="205"/>
      <c r="I710" s="204">
        <v>385.25</v>
      </c>
      <c r="J710" s="203">
        <v>0.75</v>
      </c>
      <c r="K710" s="202" t="s">
        <v>2468</v>
      </c>
      <c r="L710" s="201">
        <v>0</v>
      </c>
      <c r="M710" s="201">
        <v>11</v>
      </c>
      <c r="N710" s="200"/>
      <c r="O710" s="199" t="str">
        <f t="shared" si="40"/>
        <v/>
      </c>
      <c r="P710" s="199" t="str">
        <f t="shared" si="41"/>
        <v/>
      </c>
      <c r="Q710" s="198" t="s">
        <v>2467</v>
      </c>
      <c r="R710" s="197" t="s">
        <v>16</v>
      </c>
      <c r="S710" s="195" t="s">
        <v>2466</v>
      </c>
      <c r="T710" s="196" t="s">
        <v>2465</v>
      </c>
      <c r="U710" s="195" t="str">
        <f t="shared" si="42"/>
        <v/>
      </c>
      <c r="V710" s="195" t="str">
        <f t="shared" si="43"/>
        <v/>
      </c>
      <c r="W710" s="195" t="s">
        <v>2479</v>
      </c>
      <c r="X710" s="195"/>
      <c r="Y710" s="71"/>
    </row>
    <row r="711" spans="1:25" x14ac:dyDescent="0.25">
      <c r="A711" s="155">
        <v>2541</v>
      </c>
      <c r="B711" s="210">
        <v>2.5</v>
      </c>
      <c r="C711" s="209">
        <v>1550</v>
      </c>
      <c r="D711" s="155" t="s">
        <v>2514</v>
      </c>
      <c r="E711" s="208" t="s">
        <v>126</v>
      </c>
      <c r="F711" s="207" t="s">
        <v>2512</v>
      </c>
      <c r="G711" s="206" t="s">
        <v>2473</v>
      </c>
      <c r="H711" s="205"/>
      <c r="I711" s="204">
        <v>475.9</v>
      </c>
      <c r="J711" s="203">
        <v>0.75</v>
      </c>
      <c r="K711" s="202" t="s">
        <v>2468</v>
      </c>
      <c r="L711" s="201">
        <v>0</v>
      </c>
      <c r="M711" s="201">
        <v>1</v>
      </c>
      <c r="N711" s="200"/>
      <c r="O711" s="199" t="str">
        <f t="shared" si="40"/>
        <v/>
      </c>
      <c r="P711" s="199" t="str">
        <f t="shared" si="41"/>
        <v/>
      </c>
      <c r="Q711" s="198" t="s">
        <v>2467</v>
      </c>
      <c r="R711" s="197" t="s">
        <v>16</v>
      </c>
      <c r="S711" s="195" t="s">
        <v>2466</v>
      </c>
      <c r="T711" s="196" t="s">
        <v>2465</v>
      </c>
      <c r="U711" s="195" t="str">
        <f t="shared" si="42"/>
        <v/>
      </c>
      <c r="V711" s="195" t="str">
        <f t="shared" si="43"/>
        <v/>
      </c>
      <c r="W711" s="195" t="s">
        <v>2472</v>
      </c>
      <c r="X711" s="195"/>
      <c r="Y711" s="71"/>
    </row>
    <row r="712" spans="1:25" x14ac:dyDescent="0.25">
      <c r="A712" s="155">
        <v>2543</v>
      </c>
      <c r="B712" s="210">
        <v>3</v>
      </c>
      <c r="C712" s="209">
        <v>2700</v>
      </c>
      <c r="D712" s="155" t="s">
        <v>2513</v>
      </c>
      <c r="E712" s="208" t="s">
        <v>126</v>
      </c>
      <c r="F712" s="207" t="s">
        <v>2512</v>
      </c>
      <c r="G712" s="206" t="s">
        <v>2493</v>
      </c>
      <c r="H712" s="205"/>
      <c r="I712" s="204">
        <v>700.4</v>
      </c>
      <c r="J712" s="203">
        <v>0.75</v>
      </c>
      <c r="K712" s="202" t="s">
        <v>2468</v>
      </c>
      <c r="L712" s="201">
        <v>0</v>
      </c>
      <c r="M712" s="201">
        <v>1</v>
      </c>
      <c r="N712" s="200"/>
      <c r="O712" s="199" t="str">
        <f t="shared" si="40"/>
        <v/>
      </c>
      <c r="P712" s="199" t="str">
        <f t="shared" si="41"/>
        <v/>
      </c>
      <c r="Q712" s="198" t="s">
        <v>2467</v>
      </c>
      <c r="R712" s="197" t="s">
        <v>16</v>
      </c>
      <c r="S712" s="195" t="s">
        <v>2466</v>
      </c>
      <c r="T712" s="196" t="s">
        <v>2465</v>
      </c>
      <c r="U712" s="195" t="str">
        <f t="shared" si="42"/>
        <v/>
      </c>
      <c r="V712" s="195" t="str">
        <f t="shared" si="43"/>
        <v/>
      </c>
      <c r="W712" s="195" t="s">
        <v>2488</v>
      </c>
      <c r="X712" s="195"/>
      <c r="Y712" s="71"/>
    </row>
    <row r="713" spans="1:25" x14ac:dyDescent="0.25">
      <c r="A713" s="155">
        <v>2549</v>
      </c>
      <c r="B713" s="210">
        <v>0.9</v>
      </c>
      <c r="C713" s="209">
        <v>715</v>
      </c>
      <c r="D713" s="155" t="s">
        <v>2511</v>
      </c>
      <c r="E713" s="208" t="s">
        <v>129</v>
      </c>
      <c r="F713" s="207" t="s">
        <v>2509</v>
      </c>
      <c r="G713" s="206" t="s">
        <v>2483</v>
      </c>
      <c r="H713" s="205"/>
      <c r="I713" s="204">
        <v>327.25</v>
      </c>
      <c r="J713" s="203">
        <v>2.5</v>
      </c>
      <c r="K713" s="202" t="s">
        <v>2468</v>
      </c>
      <c r="L713" s="201">
        <v>0</v>
      </c>
      <c r="M713" s="201">
        <v>5</v>
      </c>
      <c r="N713" s="200"/>
      <c r="O713" s="199" t="str">
        <f t="shared" si="40"/>
        <v/>
      </c>
      <c r="P713" s="199" t="str">
        <f t="shared" si="41"/>
        <v/>
      </c>
      <c r="Q713" s="198" t="s">
        <v>2508</v>
      </c>
      <c r="R713" s="197" t="s">
        <v>16</v>
      </c>
      <c r="S713" s="195" t="s">
        <v>2466</v>
      </c>
      <c r="T713" s="196" t="s">
        <v>2465</v>
      </c>
      <c r="U713" s="195" t="str">
        <f t="shared" si="42"/>
        <v/>
      </c>
      <c r="V713" s="195" t="str">
        <f t="shared" si="43"/>
        <v/>
      </c>
      <c r="W713" s="195" t="s">
        <v>2482</v>
      </c>
      <c r="X713" s="195"/>
      <c r="Y713" s="71"/>
    </row>
    <row r="714" spans="1:25" x14ac:dyDescent="0.25">
      <c r="A714" s="155">
        <v>2550</v>
      </c>
      <c r="B714" s="210">
        <v>1.25</v>
      </c>
      <c r="C714" s="209">
        <v>1050</v>
      </c>
      <c r="D714" s="155" t="s">
        <v>2510</v>
      </c>
      <c r="E714" s="208" t="s">
        <v>129</v>
      </c>
      <c r="F714" s="207" t="s">
        <v>2509</v>
      </c>
      <c r="G714" s="206" t="s">
        <v>2480</v>
      </c>
      <c r="H714" s="205"/>
      <c r="I714" s="204">
        <v>375</v>
      </c>
      <c r="J714" s="203">
        <v>2.5</v>
      </c>
      <c r="K714" s="202" t="s">
        <v>2468</v>
      </c>
      <c r="L714" s="201">
        <v>0</v>
      </c>
      <c r="M714" s="201">
        <v>3</v>
      </c>
      <c r="N714" s="200"/>
      <c r="O714" s="199" t="str">
        <f t="shared" si="40"/>
        <v/>
      </c>
      <c r="P714" s="199" t="str">
        <f t="shared" si="41"/>
        <v/>
      </c>
      <c r="Q714" s="198" t="s">
        <v>2508</v>
      </c>
      <c r="R714" s="197" t="s">
        <v>16</v>
      </c>
      <c r="S714" s="195" t="s">
        <v>2466</v>
      </c>
      <c r="T714" s="196" t="s">
        <v>2465</v>
      </c>
      <c r="U714" s="195" t="str">
        <f t="shared" si="42"/>
        <v/>
      </c>
      <c r="V714" s="195" t="str">
        <f t="shared" si="43"/>
        <v/>
      </c>
      <c r="W714" s="195" t="s">
        <v>2479</v>
      </c>
      <c r="X714" s="195"/>
      <c r="Y714" s="71"/>
    </row>
    <row r="715" spans="1:25" x14ac:dyDescent="0.25">
      <c r="A715" s="155">
        <v>2556</v>
      </c>
      <c r="B715" s="210">
        <v>0.53</v>
      </c>
      <c r="C715" s="209">
        <v>405</v>
      </c>
      <c r="D715" s="155" t="s">
        <v>2507</v>
      </c>
      <c r="E715" s="208" t="s">
        <v>161</v>
      </c>
      <c r="F715" s="207" t="s">
        <v>2499</v>
      </c>
      <c r="G715" s="206" t="s">
        <v>2506</v>
      </c>
      <c r="H715" s="205"/>
      <c r="I715" s="204">
        <v>226.85</v>
      </c>
      <c r="J715" s="203">
        <v>1.75</v>
      </c>
      <c r="K715" s="202" t="s">
        <v>2468</v>
      </c>
      <c r="L715" s="201">
        <v>0</v>
      </c>
      <c r="M715" s="201">
        <v>1</v>
      </c>
      <c r="N715" s="200"/>
      <c r="O715" s="199" t="str">
        <f t="shared" si="40"/>
        <v/>
      </c>
      <c r="P715" s="199" t="str">
        <f t="shared" si="41"/>
        <v/>
      </c>
      <c r="Q715" s="198" t="s">
        <v>2498</v>
      </c>
      <c r="R715" s="197" t="s">
        <v>16</v>
      </c>
      <c r="S715" s="195" t="s">
        <v>2497</v>
      </c>
      <c r="T715" s="196" t="s">
        <v>2465</v>
      </c>
      <c r="U715" s="195" t="str">
        <f t="shared" si="42"/>
        <v/>
      </c>
      <c r="V715" s="195" t="str">
        <f t="shared" si="43"/>
        <v/>
      </c>
      <c r="W715" s="195" t="s">
        <v>2505</v>
      </c>
      <c r="X715" s="195"/>
      <c r="Y715" s="71"/>
    </row>
    <row r="716" spans="1:25" x14ac:dyDescent="0.25">
      <c r="A716" s="155">
        <v>2557</v>
      </c>
      <c r="B716" s="210">
        <v>0.6</v>
      </c>
      <c r="C716" s="209">
        <v>515</v>
      </c>
      <c r="D716" s="155" t="s">
        <v>2504</v>
      </c>
      <c r="E716" s="208" t="s">
        <v>161</v>
      </c>
      <c r="F716" s="207" t="s">
        <v>2499</v>
      </c>
      <c r="G716" s="206" t="s">
        <v>2486</v>
      </c>
      <c r="H716" s="205"/>
      <c r="I716" s="204">
        <v>274.35000000000002</v>
      </c>
      <c r="J716" s="203">
        <v>1.75</v>
      </c>
      <c r="K716" s="202" t="s">
        <v>2468</v>
      </c>
      <c r="L716" s="201">
        <v>0</v>
      </c>
      <c r="M716" s="201">
        <v>8</v>
      </c>
      <c r="N716" s="200"/>
      <c r="O716" s="199" t="str">
        <f t="shared" ref="O716:O779" si="44">IF(N716="","",I716-($O$10*I716))</f>
        <v/>
      </c>
      <c r="P716" s="199" t="str">
        <f t="shared" ref="P716:P779" si="45">IF(N716&lt;&gt;0,SUM(N716*J716, O716*N716),"")</f>
        <v/>
      </c>
      <c r="Q716" s="198" t="s">
        <v>2498</v>
      </c>
      <c r="R716" s="197" t="s">
        <v>16</v>
      </c>
      <c r="S716" s="195" t="s">
        <v>2497</v>
      </c>
      <c r="T716" s="196" t="s">
        <v>2465</v>
      </c>
      <c r="U716" s="195" t="str">
        <f t="shared" ref="U716:U731" si="46">IF(N716&gt;0,N716*B716,"")</f>
        <v/>
      </c>
      <c r="V716" s="195" t="str">
        <f t="shared" ref="V716:V731" si="47">IF(N716&gt;0,N716*C716,"")</f>
        <v/>
      </c>
      <c r="W716" s="195" t="s">
        <v>2485</v>
      </c>
      <c r="X716" s="195"/>
      <c r="Y716" s="71"/>
    </row>
    <row r="717" spans="1:25" x14ac:dyDescent="0.25">
      <c r="A717" s="155">
        <v>2558</v>
      </c>
      <c r="B717" s="210">
        <v>0.9</v>
      </c>
      <c r="C717" s="209">
        <v>715</v>
      </c>
      <c r="D717" s="155" t="s">
        <v>2503</v>
      </c>
      <c r="E717" s="208" t="s">
        <v>161</v>
      </c>
      <c r="F717" s="207" t="s">
        <v>2499</v>
      </c>
      <c r="G717" s="206" t="s">
        <v>2483</v>
      </c>
      <c r="H717" s="205"/>
      <c r="I717" s="204">
        <v>327.25</v>
      </c>
      <c r="J717" s="203">
        <v>1.75</v>
      </c>
      <c r="K717" s="202" t="s">
        <v>2468</v>
      </c>
      <c r="L717" s="201">
        <v>0</v>
      </c>
      <c r="M717" s="201">
        <v>6</v>
      </c>
      <c r="N717" s="200"/>
      <c r="O717" s="199" t="str">
        <f t="shared" si="44"/>
        <v/>
      </c>
      <c r="P717" s="199" t="str">
        <f t="shared" si="45"/>
        <v/>
      </c>
      <c r="Q717" s="198" t="s">
        <v>2498</v>
      </c>
      <c r="R717" s="197" t="s">
        <v>16</v>
      </c>
      <c r="S717" s="195" t="s">
        <v>2497</v>
      </c>
      <c r="T717" s="196" t="s">
        <v>2465</v>
      </c>
      <c r="U717" s="195" t="str">
        <f t="shared" si="46"/>
        <v/>
      </c>
      <c r="V717" s="195" t="str">
        <f t="shared" si="47"/>
        <v/>
      </c>
      <c r="W717" s="195" t="s">
        <v>2482</v>
      </c>
      <c r="X717" s="195"/>
      <c r="Y717" s="71"/>
    </row>
    <row r="718" spans="1:25" x14ac:dyDescent="0.25">
      <c r="A718" s="155">
        <v>2559</v>
      </c>
      <c r="B718" s="210">
        <v>1.25</v>
      </c>
      <c r="C718" s="209">
        <v>1050</v>
      </c>
      <c r="D718" s="155" t="s">
        <v>2502</v>
      </c>
      <c r="E718" s="208" t="s">
        <v>161</v>
      </c>
      <c r="F718" s="207" t="s">
        <v>2499</v>
      </c>
      <c r="G718" s="206" t="s">
        <v>2480</v>
      </c>
      <c r="H718" s="205"/>
      <c r="I718" s="204">
        <v>393</v>
      </c>
      <c r="J718" s="203">
        <v>1.75</v>
      </c>
      <c r="K718" s="202" t="s">
        <v>2468</v>
      </c>
      <c r="L718" s="201">
        <v>0</v>
      </c>
      <c r="M718" s="201">
        <v>5</v>
      </c>
      <c r="N718" s="200"/>
      <c r="O718" s="199" t="str">
        <f t="shared" si="44"/>
        <v/>
      </c>
      <c r="P718" s="199" t="str">
        <f t="shared" si="45"/>
        <v/>
      </c>
      <c r="Q718" s="198" t="s">
        <v>2498</v>
      </c>
      <c r="R718" s="197" t="s">
        <v>16</v>
      </c>
      <c r="S718" s="195" t="s">
        <v>2497</v>
      </c>
      <c r="T718" s="196" t="s">
        <v>2465</v>
      </c>
      <c r="U718" s="195" t="str">
        <f t="shared" si="46"/>
        <v/>
      </c>
      <c r="V718" s="195" t="str">
        <f t="shared" si="47"/>
        <v/>
      </c>
      <c r="W718" s="195" t="s">
        <v>2479</v>
      </c>
      <c r="X718" s="195"/>
      <c r="Y718" s="71"/>
    </row>
    <row r="719" spans="1:25" x14ac:dyDescent="0.25">
      <c r="A719" s="155">
        <v>2560</v>
      </c>
      <c r="B719" s="210">
        <v>2.5</v>
      </c>
      <c r="C719" s="209">
        <v>1550</v>
      </c>
      <c r="D719" s="155" t="s">
        <v>2501</v>
      </c>
      <c r="E719" s="208" t="s">
        <v>161</v>
      </c>
      <c r="F719" s="207" t="s">
        <v>2499</v>
      </c>
      <c r="G719" s="206" t="s">
        <v>2473</v>
      </c>
      <c r="H719" s="205"/>
      <c r="I719" s="204">
        <v>475.9</v>
      </c>
      <c r="J719" s="203">
        <v>1.75</v>
      </c>
      <c r="K719" s="202" t="s">
        <v>2468</v>
      </c>
      <c r="L719" s="201">
        <v>0</v>
      </c>
      <c r="M719" s="201">
        <v>9</v>
      </c>
      <c r="N719" s="200"/>
      <c r="O719" s="199" t="str">
        <f t="shared" si="44"/>
        <v/>
      </c>
      <c r="P719" s="199" t="str">
        <f t="shared" si="45"/>
        <v/>
      </c>
      <c r="Q719" s="198" t="s">
        <v>2498</v>
      </c>
      <c r="R719" s="197" t="s">
        <v>16</v>
      </c>
      <c r="S719" s="195" t="s">
        <v>2497</v>
      </c>
      <c r="T719" s="196" t="s">
        <v>2465</v>
      </c>
      <c r="U719" s="195" t="str">
        <f t="shared" si="46"/>
        <v/>
      </c>
      <c r="V719" s="195" t="str">
        <f t="shared" si="47"/>
        <v/>
      </c>
      <c r="W719" s="195" t="s">
        <v>2472</v>
      </c>
      <c r="X719" s="195"/>
      <c r="Y719" s="71"/>
    </row>
    <row r="720" spans="1:25" x14ac:dyDescent="0.25">
      <c r="A720" s="155">
        <v>2561</v>
      </c>
      <c r="B720" s="210">
        <v>2.9</v>
      </c>
      <c r="C720" s="209">
        <v>2500</v>
      </c>
      <c r="D720" s="155" t="s">
        <v>2500</v>
      </c>
      <c r="E720" s="208" t="s">
        <v>161</v>
      </c>
      <c r="F720" s="207" t="s">
        <v>2499</v>
      </c>
      <c r="G720" s="206" t="s">
        <v>2469</v>
      </c>
      <c r="H720" s="205"/>
      <c r="I720" s="204">
        <v>585.04999999999995</v>
      </c>
      <c r="J720" s="203">
        <v>1.75</v>
      </c>
      <c r="K720" s="202" t="s">
        <v>2468</v>
      </c>
      <c r="L720" s="201">
        <v>0</v>
      </c>
      <c r="M720" s="201">
        <v>4</v>
      </c>
      <c r="N720" s="200"/>
      <c r="O720" s="199" t="str">
        <f t="shared" si="44"/>
        <v/>
      </c>
      <c r="P720" s="199" t="str">
        <f t="shared" si="45"/>
        <v/>
      </c>
      <c r="Q720" s="198" t="s">
        <v>2498</v>
      </c>
      <c r="R720" s="197" t="s">
        <v>16</v>
      </c>
      <c r="S720" s="195" t="s">
        <v>2497</v>
      </c>
      <c r="T720" s="196" t="s">
        <v>2465</v>
      </c>
      <c r="U720" s="195" t="str">
        <f t="shared" si="46"/>
        <v/>
      </c>
      <c r="V720" s="195" t="str">
        <f t="shared" si="47"/>
        <v/>
      </c>
      <c r="W720" s="195" t="s">
        <v>2464</v>
      </c>
      <c r="X720" s="195"/>
      <c r="Y720" s="71"/>
    </row>
    <row r="721" spans="1:25" x14ac:dyDescent="0.25">
      <c r="A721" s="155">
        <v>2567</v>
      </c>
      <c r="B721" s="210">
        <v>0.6</v>
      </c>
      <c r="C721" s="209">
        <v>515</v>
      </c>
      <c r="D721" s="155" t="s">
        <v>2496</v>
      </c>
      <c r="E721" s="208" t="s">
        <v>127</v>
      </c>
      <c r="F721" s="207" t="s">
        <v>2491</v>
      </c>
      <c r="G721" s="206" t="s">
        <v>2486</v>
      </c>
      <c r="H721" s="205"/>
      <c r="I721" s="204">
        <v>274.35000000000002</v>
      </c>
      <c r="J721" s="211">
        <v>0</v>
      </c>
      <c r="K721" s="202" t="s">
        <v>2468</v>
      </c>
      <c r="L721" s="201">
        <v>0</v>
      </c>
      <c r="M721" s="201">
        <v>1</v>
      </c>
      <c r="N721" s="200"/>
      <c r="O721" s="199" t="str">
        <f t="shared" si="44"/>
        <v/>
      </c>
      <c r="P721" s="199" t="str">
        <f t="shared" si="45"/>
        <v/>
      </c>
      <c r="Q721" s="198" t="s">
        <v>2489</v>
      </c>
      <c r="R721" s="197" t="s">
        <v>16</v>
      </c>
      <c r="S721" s="195" t="s">
        <v>2466</v>
      </c>
      <c r="T721" s="196" t="s">
        <v>2465</v>
      </c>
      <c r="U721" s="195" t="str">
        <f t="shared" si="46"/>
        <v/>
      </c>
      <c r="V721" s="195" t="str">
        <f t="shared" si="47"/>
        <v/>
      </c>
      <c r="W721" s="195" t="s">
        <v>2485</v>
      </c>
      <c r="X721" s="195"/>
      <c r="Y721" s="71"/>
    </row>
    <row r="722" spans="1:25" x14ac:dyDescent="0.25">
      <c r="A722" s="155">
        <v>2569</v>
      </c>
      <c r="B722" s="210">
        <v>1.25</v>
      </c>
      <c r="C722" s="209">
        <v>1050</v>
      </c>
      <c r="D722" s="155" t="s">
        <v>2495</v>
      </c>
      <c r="E722" s="208" t="s">
        <v>127</v>
      </c>
      <c r="F722" s="207" t="s">
        <v>2491</v>
      </c>
      <c r="G722" s="206" t="s">
        <v>2480</v>
      </c>
      <c r="H722" s="205"/>
      <c r="I722" s="204">
        <v>385.25</v>
      </c>
      <c r="J722" s="211">
        <v>0</v>
      </c>
      <c r="K722" s="202" t="s">
        <v>2468</v>
      </c>
      <c r="L722" s="201">
        <v>0</v>
      </c>
      <c r="M722" s="201">
        <v>3</v>
      </c>
      <c r="N722" s="200"/>
      <c r="O722" s="199" t="str">
        <f t="shared" si="44"/>
        <v/>
      </c>
      <c r="P722" s="199" t="str">
        <f t="shared" si="45"/>
        <v/>
      </c>
      <c r="Q722" s="198" t="s">
        <v>2489</v>
      </c>
      <c r="R722" s="197" t="s">
        <v>16</v>
      </c>
      <c r="S722" s="195" t="s">
        <v>2466</v>
      </c>
      <c r="T722" s="196" t="s">
        <v>2465</v>
      </c>
      <c r="U722" s="195" t="str">
        <f t="shared" si="46"/>
        <v/>
      </c>
      <c r="V722" s="195" t="str">
        <f t="shared" si="47"/>
        <v/>
      </c>
      <c r="W722" s="195" t="s">
        <v>2479</v>
      </c>
      <c r="X722" s="195"/>
      <c r="Y722" s="71"/>
    </row>
    <row r="723" spans="1:25" x14ac:dyDescent="0.25">
      <c r="A723" s="155">
        <v>2572</v>
      </c>
      <c r="B723" s="210">
        <v>3</v>
      </c>
      <c r="C723" s="209">
        <v>2700</v>
      </c>
      <c r="D723" s="155" t="s">
        <v>2494</v>
      </c>
      <c r="E723" s="208" t="s">
        <v>127</v>
      </c>
      <c r="F723" s="207" t="s">
        <v>2491</v>
      </c>
      <c r="G723" s="206" t="s">
        <v>2493</v>
      </c>
      <c r="H723" s="205"/>
      <c r="I723" s="204">
        <v>700.4</v>
      </c>
      <c r="J723" s="211">
        <v>0</v>
      </c>
      <c r="K723" s="202" t="s">
        <v>2468</v>
      </c>
      <c r="L723" s="201">
        <v>0</v>
      </c>
      <c r="M723" s="201">
        <v>1</v>
      </c>
      <c r="N723" s="200"/>
      <c r="O723" s="199" t="str">
        <f t="shared" si="44"/>
        <v/>
      </c>
      <c r="P723" s="199" t="str">
        <f t="shared" si="45"/>
        <v/>
      </c>
      <c r="Q723" s="198" t="s">
        <v>2489</v>
      </c>
      <c r="R723" s="197" t="s">
        <v>16</v>
      </c>
      <c r="S723" s="195" t="s">
        <v>2466</v>
      </c>
      <c r="T723" s="196" t="s">
        <v>2465</v>
      </c>
      <c r="U723" s="195" t="str">
        <f t="shared" si="46"/>
        <v/>
      </c>
      <c r="V723" s="195" t="str">
        <f t="shared" si="47"/>
        <v/>
      </c>
      <c r="W723" s="195" t="s">
        <v>2488</v>
      </c>
      <c r="X723" s="195"/>
      <c r="Y723" s="71"/>
    </row>
    <row r="724" spans="1:25" x14ac:dyDescent="0.25">
      <c r="A724" s="155">
        <v>2573</v>
      </c>
      <c r="B724" s="210">
        <v>3.5</v>
      </c>
      <c r="C724" s="209">
        <v>3000</v>
      </c>
      <c r="D724" s="155" t="s">
        <v>2492</v>
      </c>
      <c r="E724" s="208" t="s">
        <v>127</v>
      </c>
      <c r="F724" s="207" t="s">
        <v>2491</v>
      </c>
      <c r="G724" s="206" t="s">
        <v>2490</v>
      </c>
      <c r="H724" s="205"/>
      <c r="I724" s="204">
        <v>813.7</v>
      </c>
      <c r="J724" s="211">
        <v>0</v>
      </c>
      <c r="K724" s="202" t="s">
        <v>2468</v>
      </c>
      <c r="L724" s="201">
        <v>0</v>
      </c>
      <c r="M724" s="201">
        <v>1</v>
      </c>
      <c r="N724" s="200"/>
      <c r="O724" s="199" t="str">
        <f t="shared" si="44"/>
        <v/>
      </c>
      <c r="P724" s="199" t="str">
        <f t="shared" si="45"/>
        <v/>
      </c>
      <c r="Q724" s="198" t="s">
        <v>2489</v>
      </c>
      <c r="R724" s="197" t="s">
        <v>16</v>
      </c>
      <c r="S724" s="195" t="s">
        <v>2466</v>
      </c>
      <c r="T724" s="196" t="s">
        <v>2465</v>
      </c>
      <c r="U724" s="195" t="str">
        <f t="shared" si="46"/>
        <v/>
      </c>
      <c r="V724" s="195" t="str">
        <f t="shared" si="47"/>
        <v/>
      </c>
      <c r="W724" s="195" t="s">
        <v>2488</v>
      </c>
      <c r="X724" s="195"/>
      <c r="Y724" s="71"/>
    </row>
    <row r="725" spans="1:25" x14ac:dyDescent="0.25">
      <c r="A725" s="155">
        <v>2577</v>
      </c>
      <c r="B725" s="210">
        <v>0.6</v>
      </c>
      <c r="C725" s="209">
        <v>515</v>
      </c>
      <c r="D725" s="155" t="s">
        <v>2487</v>
      </c>
      <c r="E725" s="208" t="s">
        <v>143</v>
      </c>
      <c r="F725" s="207" t="s">
        <v>2476</v>
      </c>
      <c r="G725" s="206" t="s">
        <v>2486</v>
      </c>
      <c r="H725" s="205"/>
      <c r="I725" s="204">
        <v>274.35000000000002</v>
      </c>
      <c r="J725" s="203">
        <v>1.75</v>
      </c>
      <c r="K725" s="202" t="s">
        <v>2468</v>
      </c>
      <c r="L725" s="201">
        <v>0</v>
      </c>
      <c r="M725" s="201">
        <v>69</v>
      </c>
      <c r="N725" s="200"/>
      <c r="O725" s="199" t="str">
        <f t="shared" si="44"/>
        <v/>
      </c>
      <c r="P725" s="199" t="str">
        <f t="shared" si="45"/>
        <v/>
      </c>
      <c r="Q725" s="198" t="s">
        <v>2475</v>
      </c>
      <c r="R725" s="197" t="s">
        <v>16</v>
      </c>
      <c r="S725" s="195" t="s">
        <v>2466</v>
      </c>
      <c r="T725" s="196" t="s">
        <v>2465</v>
      </c>
      <c r="U725" s="195" t="str">
        <f t="shared" si="46"/>
        <v/>
      </c>
      <c r="V725" s="195" t="str">
        <f t="shared" si="47"/>
        <v/>
      </c>
      <c r="W725" s="195" t="s">
        <v>2485</v>
      </c>
      <c r="X725" s="195"/>
      <c r="Y725" s="71"/>
    </row>
    <row r="726" spans="1:25" x14ac:dyDescent="0.25">
      <c r="A726" s="155">
        <v>2578</v>
      </c>
      <c r="B726" s="210">
        <v>0.9</v>
      </c>
      <c r="C726" s="209">
        <v>715</v>
      </c>
      <c r="D726" s="155" t="s">
        <v>2484</v>
      </c>
      <c r="E726" s="208" t="s">
        <v>143</v>
      </c>
      <c r="F726" s="207" t="s">
        <v>2476</v>
      </c>
      <c r="G726" s="206" t="s">
        <v>2483</v>
      </c>
      <c r="H726" s="205"/>
      <c r="I726" s="204">
        <v>327.25</v>
      </c>
      <c r="J726" s="203">
        <v>1.75</v>
      </c>
      <c r="K726" s="202" t="s">
        <v>2468</v>
      </c>
      <c r="L726" s="201">
        <v>3</v>
      </c>
      <c r="M726" s="201">
        <v>9</v>
      </c>
      <c r="N726" s="200"/>
      <c r="O726" s="199" t="str">
        <f t="shared" si="44"/>
        <v/>
      </c>
      <c r="P726" s="199" t="str">
        <f t="shared" si="45"/>
        <v/>
      </c>
      <c r="Q726" s="198" t="s">
        <v>2475</v>
      </c>
      <c r="R726" s="197" t="s">
        <v>16</v>
      </c>
      <c r="S726" s="195" t="s">
        <v>2466</v>
      </c>
      <c r="T726" s="196" t="s">
        <v>2465</v>
      </c>
      <c r="U726" s="195" t="str">
        <f t="shared" si="46"/>
        <v/>
      </c>
      <c r="V726" s="195" t="str">
        <f t="shared" si="47"/>
        <v/>
      </c>
      <c r="W726" s="195" t="s">
        <v>2482</v>
      </c>
      <c r="X726" s="195"/>
      <c r="Y726" s="71"/>
    </row>
    <row r="727" spans="1:25" x14ac:dyDescent="0.25">
      <c r="A727" s="155">
        <v>2579</v>
      </c>
      <c r="B727" s="210">
        <v>1.25</v>
      </c>
      <c r="C727" s="209">
        <v>1050</v>
      </c>
      <c r="D727" s="155" t="s">
        <v>2481</v>
      </c>
      <c r="E727" s="208" t="s">
        <v>143</v>
      </c>
      <c r="F727" s="207" t="s">
        <v>2476</v>
      </c>
      <c r="G727" s="206" t="s">
        <v>2480</v>
      </c>
      <c r="H727" s="205"/>
      <c r="I727" s="204">
        <v>385.25</v>
      </c>
      <c r="J727" s="203">
        <v>1.75</v>
      </c>
      <c r="K727" s="202" t="s">
        <v>2468</v>
      </c>
      <c r="L727" s="201">
        <v>0</v>
      </c>
      <c r="M727" s="201">
        <v>62</v>
      </c>
      <c r="N727" s="200"/>
      <c r="O727" s="199" t="str">
        <f t="shared" si="44"/>
        <v/>
      </c>
      <c r="P727" s="199" t="str">
        <f t="shared" si="45"/>
        <v/>
      </c>
      <c r="Q727" s="198" t="s">
        <v>2475</v>
      </c>
      <c r="R727" s="197" t="s">
        <v>16</v>
      </c>
      <c r="S727" s="195" t="s">
        <v>2466</v>
      </c>
      <c r="T727" s="196" t="s">
        <v>2465</v>
      </c>
      <c r="U727" s="195" t="str">
        <f t="shared" si="46"/>
        <v/>
      </c>
      <c r="V727" s="195" t="str">
        <f t="shared" si="47"/>
        <v/>
      </c>
      <c r="W727" s="195" t="s">
        <v>2479</v>
      </c>
      <c r="X727" s="195"/>
      <c r="Y727" s="71"/>
    </row>
    <row r="728" spans="1:25" x14ac:dyDescent="0.25">
      <c r="A728" s="155">
        <v>2580</v>
      </c>
      <c r="B728" s="210">
        <v>2.5</v>
      </c>
      <c r="C728" s="209">
        <v>1550</v>
      </c>
      <c r="D728" s="155" t="s">
        <v>2478</v>
      </c>
      <c r="E728" s="208" t="s">
        <v>143</v>
      </c>
      <c r="F728" s="207" t="s">
        <v>2476</v>
      </c>
      <c r="G728" s="206" t="s">
        <v>2473</v>
      </c>
      <c r="H728" s="205"/>
      <c r="I728" s="204">
        <v>475.9</v>
      </c>
      <c r="J728" s="203">
        <v>1.75</v>
      </c>
      <c r="K728" s="202" t="s">
        <v>2468</v>
      </c>
      <c r="L728" s="201">
        <v>0</v>
      </c>
      <c r="M728" s="201">
        <v>26</v>
      </c>
      <c r="N728" s="200"/>
      <c r="O728" s="199" t="str">
        <f t="shared" si="44"/>
        <v/>
      </c>
      <c r="P728" s="199" t="str">
        <f t="shared" si="45"/>
        <v/>
      </c>
      <c r="Q728" s="198" t="s">
        <v>2475</v>
      </c>
      <c r="R728" s="197" t="s">
        <v>16</v>
      </c>
      <c r="S728" s="195" t="s">
        <v>2466</v>
      </c>
      <c r="T728" s="196" t="s">
        <v>2465</v>
      </c>
      <c r="U728" s="195" t="str">
        <f t="shared" si="46"/>
        <v/>
      </c>
      <c r="V728" s="195" t="str">
        <f t="shared" si="47"/>
        <v/>
      </c>
      <c r="W728" s="195" t="s">
        <v>2472</v>
      </c>
      <c r="X728" s="195"/>
      <c r="Y728" s="71"/>
    </row>
    <row r="729" spans="1:25" x14ac:dyDescent="0.25">
      <c r="A729" s="155">
        <v>2581</v>
      </c>
      <c r="B729" s="210">
        <v>2.9</v>
      </c>
      <c r="C729" s="209">
        <v>2500</v>
      </c>
      <c r="D729" s="155" t="s">
        <v>2477</v>
      </c>
      <c r="E729" s="208" t="s">
        <v>143</v>
      </c>
      <c r="F729" s="207" t="s">
        <v>2476</v>
      </c>
      <c r="G729" s="206" t="s">
        <v>2469</v>
      </c>
      <c r="H729" s="205"/>
      <c r="I729" s="204">
        <v>585.04999999999995</v>
      </c>
      <c r="J729" s="203">
        <v>1.75</v>
      </c>
      <c r="K729" s="202" t="s">
        <v>2468</v>
      </c>
      <c r="L729" s="201">
        <v>0</v>
      </c>
      <c r="M729" s="201">
        <v>4</v>
      </c>
      <c r="N729" s="200"/>
      <c r="O729" s="199" t="str">
        <f t="shared" si="44"/>
        <v/>
      </c>
      <c r="P729" s="199" t="str">
        <f t="shared" si="45"/>
        <v/>
      </c>
      <c r="Q729" s="198" t="s">
        <v>2475</v>
      </c>
      <c r="R729" s="197" t="s">
        <v>16</v>
      </c>
      <c r="S729" s="195" t="s">
        <v>2466</v>
      </c>
      <c r="T729" s="196" t="s">
        <v>2465</v>
      </c>
      <c r="U729" s="195" t="str">
        <f t="shared" si="46"/>
        <v/>
      </c>
      <c r="V729" s="195" t="str">
        <f t="shared" si="47"/>
        <v/>
      </c>
      <c r="W729" s="195" t="s">
        <v>2464</v>
      </c>
      <c r="X729" s="195"/>
      <c r="Y729" s="71"/>
    </row>
    <row r="730" spans="1:25" x14ac:dyDescent="0.25">
      <c r="A730" s="155">
        <v>2590</v>
      </c>
      <c r="B730" s="210">
        <v>2.5</v>
      </c>
      <c r="C730" s="209">
        <v>1550</v>
      </c>
      <c r="D730" s="155" t="s">
        <v>2474</v>
      </c>
      <c r="E730" s="208" t="s">
        <v>128</v>
      </c>
      <c r="F730" s="207" t="s">
        <v>2470</v>
      </c>
      <c r="G730" s="206" t="s">
        <v>2473</v>
      </c>
      <c r="H730" s="205"/>
      <c r="I730" s="204">
        <v>475.9</v>
      </c>
      <c r="J730" s="203">
        <v>0.5</v>
      </c>
      <c r="K730" s="202" t="s">
        <v>2468</v>
      </c>
      <c r="L730" s="201">
        <v>0</v>
      </c>
      <c r="M730" s="201">
        <v>14</v>
      </c>
      <c r="N730" s="200"/>
      <c r="O730" s="199" t="str">
        <f t="shared" si="44"/>
        <v/>
      </c>
      <c r="P730" s="199" t="str">
        <f t="shared" si="45"/>
        <v/>
      </c>
      <c r="Q730" s="198" t="s">
        <v>2467</v>
      </c>
      <c r="R730" s="197" t="s">
        <v>16</v>
      </c>
      <c r="S730" s="195" t="s">
        <v>2466</v>
      </c>
      <c r="T730" s="196" t="s">
        <v>2465</v>
      </c>
      <c r="U730" s="195" t="str">
        <f t="shared" si="46"/>
        <v/>
      </c>
      <c r="V730" s="195" t="str">
        <f t="shared" si="47"/>
        <v/>
      </c>
      <c r="W730" s="195" t="s">
        <v>2472</v>
      </c>
      <c r="X730" s="195"/>
      <c r="Y730" s="71"/>
    </row>
    <row r="731" spans="1:25" x14ac:dyDescent="0.25">
      <c r="A731" s="155">
        <v>2591</v>
      </c>
      <c r="B731" s="210">
        <v>2.9</v>
      </c>
      <c r="C731" s="209">
        <v>2500</v>
      </c>
      <c r="D731" s="155" t="s">
        <v>2471</v>
      </c>
      <c r="E731" s="208" t="s">
        <v>128</v>
      </c>
      <c r="F731" s="207" t="s">
        <v>2470</v>
      </c>
      <c r="G731" s="206" t="s">
        <v>2469</v>
      </c>
      <c r="H731" s="205"/>
      <c r="I731" s="204">
        <v>585.25</v>
      </c>
      <c r="J731" s="203">
        <v>0.5</v>
      </c>
      <c r="K731" s="202" t="s">
        <v>2468</v>
      </c>
      <c r="L731" s="201">
        <v>0</v>
      </c>
      <c r="M731" s="201">
        <v>15</v>
      </c>
      <c r="N731" s="200"/>
      <c r="O731" s="199" t="str">
        <f t="shared" si="44"/>
        <v/>
      </c>
      <c r="P731" s="199" t="str">
        <f t="shared" si="45"/>
        <v/>
      </c>
      <c r="Q731" s="198" t="s">
        <v>2467</v>
      </c>
      <c r="R731" s="197" t="s">
        <v>16</v>
      </c>
      <c r="S731" s="195" t="s">
        <v>2466</v>
      </c>
      <c r="T731" s="196" t="s">
        <v>2465</v>
      </c>
      <c r="U731" s="195" t="str">
        <f t="shared" si="46"/>
        <v/>
      </c>
      <c r="V731" s="195" t="str">
        <f t="shared" si="47"/>
        <v/>
      </c>
      <c r="W731" s="195" t="s">
        <v>2464</v>
      </c>
      <c r="X731" s="195"/>
      <c r="Y731" s="71"/>
    </row>
    <row r="732" spans="1:25" x14ac:dyDescent="0.25">
      <c r="A732" s="155">
        <v>2594</v>
      </c>
      <c r="B732" s="155"/>
      <c r="C732" s="155"/>
      <c r="D732" s="165"/>
      <c r="E732" s="194"/>
      <c r="F732" s="194"/>
      <c r="G732" s="193"/>
      <c r="H732" s="193"/>
      <c r="I732" s="192"/>
      <c r="J732" s="191"/>
      <c r="K732" s="190"/>
      <c r="L732" s="190"/>
      <c r="M732" s="189" t="s">
        <v>15</v>
      </c>
      <c r="N732" s="188" t="str">
        <f>IF(SUM(N12:N731)&gt;0,SUM(N12:N731),"")</f>
        <v/>
      </c>
      <c r="O732" s="187"/>
      <c r="P732" s="186" t="str">
        <f>IF(SUM(P12:P731)=0,"",SUM(P12:P731))</f>
        <v/>
      </c>
      <c r="Q732" s="185"/>
      <c r="R732" s="184"/>
      <c r="S732" s="182"/>
      <c r="T732" s="183"/>
      <c r="U732" s="182" t="str">
        <f>IF(SUM(U12:U731)&gt;0,SUM(U12:U731),"")</f>
        <v/>
      </c>
      <c r="V732" s="182" t="str">
        <f>IF(SUM(V12:V731)&gt;0,SUM(V12:V731),"")</f>
        <v/>
      </c>
      <c r="W732" s="181"/>
      <c r="X732" s="181"/>
      <c r="Y732" s="71"/>
    </row>
    <row r="733" spans="1:25" x14ac:dyDescent="0.25">
      <c r="A733" s="155">
        <v>2595</v>
      </c>
      <c r="B733" s="155"/>
      <c r="C733" s="155"/>
      <c r="D733" s="165"/>
      <c r="E733" s="180" t="str">
        <f>IFERROR(IF(O10=0,"","Volume discount only available if paid within terms"),"")</f>
        <v/>
      </c>
      <c r="F733" s="179"/>
      <c r="G733" s="177"/>
      <c r="H733" s="177"/>
      <c r="I733" s="178"/>
      <c r="J733" s="177"/>
      <c r="K733" s="176"/>
      <c r="L733" s="176"/>
      <c r="M733" s="175" t="s">
        <v>15</v>
      </c>
      <c r="N733" s="174" t="str">
        <f>IFERROR(IF(N732="","",SUM(O732,P732)),"")</f>
        <v/>
      </c>
      <c r="O733" s="174"/>
      <c r="P733" s="173"/>
      <c r="Q733" s="172"/>
      <c r="R733" s="171"/>
      <c r="S733" s="170"/>
      <c r="T733" s="169"/>
      <c r="U733" s="166"/>
      <c r="V733" s="168"/>
      <c r="W733" s="167"/>
      <c r="X733" s="166"/>
      <c r="Y733" s="156"/>
    </row>
    <row r="734" spans="1:25" x14ac:dyDescent="0.25">
      <c r="A734" s="155"/>
      <c r="B734" s="155"/>
      <c r="C734" s="155"/>
      <c r="D734" s="165"/>
      <c r="E734" s="165"/>
      <c r="F734" s="165"/>
      <c r="G734" s="165"/>
      <c r="H734" s="165"/>
      <c r="I734" s="164"/>
      <c r="J734" s="165"/>
      <c r="P734" s="163"/>
      <c r="Q734" s="162"/>
      <c r="R734" s="161"/>
      <c r="S734" s="160"/>
      <c r="T734" s="159"/>
      <c r="U734" s="157"/>
      <c r="V734" s="156"/>
      <c r="W734" s="158"/>
      <c r="X734" s="157"/>
      <c r="Y734" s="156"/>
    </row>
    <row r="735" spans="1:25" x14ac:dyDescent="0.25">
      <c r="A735" s="155"/>
      <c r="B735" s="155"/>
      <c r="C735" s="155"/>
      <c r="D735" s="165"/>
      <c r="E735" s="165"/>
      <c r="F735" s="165"/>
      <c r="G735" s="165"/>
      <c r="H735" s="165"/>
      <c r="I735" s="164"/>
      <c r="P735" s="163"/>
      <c r="Q735" s="162"/>
      <c r="R735" s="161"/>
      <c r="S735" s="160"/>
      <c r="T735" s="159"/>
      <c r="U735" s="157"/>
      <c r="V735" s="156"/>
      <c r="W735" s="158"/>
      <c r="X735" s="157"/>
      <c r="Y735" s="156"/>
    </row>
    <row r="736" spans="1:25" x14ac:dyDescent="0.25">
      <c r="A736" s="155"/>
    </row>
    <row r="737" spans="1:1" x14ac:dyDescent="0.25">
      <c r="A737" s="155"/>
    </row>
    <row r="738" spans="1:1" x14ac:dyDescent="0.25">
      <c r="A738" s="155"/>
    </row>
    <row r="739" spans="1:1" x14ac:dyDescent="0.25">
      <c r="A739" s="155"/>
    </row>
    <row r="740" spans="1:1" x14ac:dyDescent="0.25">
      <c r="A740" s="155"/>
    </row>
    <row r="741" spans="1:1" x14ac:dyDescent="0.25">
      <c r="A741" s="155"/>
    </row>
    <row r="742" spans="1:1" x14ac:dyDescent="0.25">
      <c r="A742" s="155"/>
    </row>
    <row r="743" spans="1:1" x14ac:dyDescent="0.25">
      <c r="A743" s="155"/>
    </row>
    <row r="744" spans="1:1" x14ac:dyDescent="0.25">
      <c r="A744" s="155"/>
    </row>
    <row r="745" spans="1:1" x14ac:dyDescent="0.25">
      <c r="A745" s="155"/>
    </row>
    <row r="746" spans="1:1" x14ac:dyDescent="0.25">
      <c r="A746" s="155"/>
    </row>
    <row r="747" spans="1:1" x14ac:dyDescent="0.25">
      <c r="A747" s="155"/>
    </row>
    <row r="748" spans="1:1" x14ac:dyDescent="0.25">
      <c r="A748" s="155"/>
    </row>
    <row r="749" spans="1:1" x14ac:dyDescent="0.25">
      <c r="A749" s="155"/>
    </row>
    <row r="750" spans="1:1" x14ac:dyDescent="0.25">
      <c r="A750" s="155"/>
    </row>
    <row r="751" spans="1:1" x14ac:dyDescent="0.25">
      <c r="A751" s="155"/>
    </row>
    <row r="752" spans="1:1" x14ac:dyDescent="0.25">
      <c r="A752" s="155"/>
    </row>
    <row r="753" spans="1:1" x14ac:dyDescent="0.25">
      <c r="A753" s="155"/>
    </row>
    <row r="754" spans="1:1" x14ac:dyDescent="0.25">
      <c r="A754" s="155"/>
    </row>
    <row r="755" spans="1:1" x14ac:dyDescent="0.25">
      <c r="A755" s="155"/>
    </row>
    <row r="756" spans="1:1" x14ac:dyDescent="0.25">
      <c r="A756" s="155"/>
    </row>
    <row r="757" spans="1:1" x14ac:dyDescent="0.25">
      <c r="A757" s="155"/>
    </row>
    <row r="758" spans="1:1" x14ac:dyDescent="0.25">
      <c r="A758" s="155"/>
    </row>
    <row r="759" spans="1:1" x14ac:dyDescent="0.25">
      <c r="A759" s="155"/>
    </row>
    <row r="760" spans="1:1" x14ac:dyDescent="0.25">
      <c r="A760" s="155"/>
    </row>
    <row r="761" spans="1:1" x14ac:dyDescent="0.25">
      <c r="A761" s="155"/>
    </row>
    <row r="762" spans="1:1" x14ac:dyDescent="0.25">
      <c r="A762" s="155"/>
    </row>
    <row r="763" spans="1:1" x14ac:dyDescent="0.25">
      <c r="A763" s="155"/>
    </row>
    <row r="764" spans="1:1" x14ac:dyDescent="0.25">
      <c r="A764" s="155"/>
    </row>
    <row r="765" spans="1:1" x14ac:dyDescent="0.25">
      <c r="A765" s="155"/>
    </row>
    <row r="766" spans="1:1" x14ac:dyDescent="0.25">
      <c r="A766" s="155"/>
    </row>
    <row r="767" spans="1:1" x14ac:dyDescent="0.25">
      <c r="A767" s="155"/>
    </row>
    <row r="768" spans="1:1" x14ac:dyDescent="0.25">
      <c r="A768" s="155"/>
    </row>
    <row r="769" spans="1:1" x14ac:dyDescent="0.25">
      <c r="A769" s="155"/>
    </row>
    <row r="770" spans="1:1" x14ac:dyDescent="0.25">
      <c r="A770" s="155"/>
    </row>
    <row r="771" spans="1:1" x14ac:dyDescent="0.25">
      <c r="A771" s="155"/>
    </row>
    <row r="772" spans="1:1" x14ac:dyDescent="0.25">
      <c r="A772" s="155"/>
    </row>
    <row r="773" spans="1:1" x14ac:dyDescent="0.25">
      <c r="A773" s="155"/>
    </row>
    <row r="774" spans="1:1" x14ac:dyDescent="0.25">
      <c r="A774" s="155"/>
    </row>
    <row r="775" spans="1:1" x14ac:dyDescent="0.25">
      <c r="A775" s="155"/>
    </row>
    <row r="776" spans="1:1" x14ac:dyDescent="0.25">
      <c r="A776" s="155"/>
    </row>
    <row r="777" spans="1:1" x14ac:dyDescent="0.25">
      <c r="A777" s="155"/>
    </row>
    <row r="778" spans="1:1" x14ac:dyDescent="0.25">
      <c r="A778" s="155"/>
    </row>
    <row r="779" spans="1:1" x14ac:dyDescent="0.25">
      <c r="A779" s="155"/>
    </row>
    <row r="780" spans="1:1" x14ac:dyDescent="0.25">
      <c r="A780" s="155"/>
    </row>
    <row r="781" spans="1:1" x14ac:dyDescent="0.25">
      <c r="A781" s="155"/>
    </row>
    <row r="782" spans="1:1" x14ac:dyDescent="0.25">
      <c r="A782" s="155"/>
    </row>
    <row r="783" spans="1:1" x14ac:dyDescent="0.25">
      <c r="A783" s="155"/>
    </row>
    <row r="784" spans="1:1" x14ac:dyDescent="0.25">
      <c r="A784" s="155"/>
    </row>
    <row r="785" spans="1:1" x14ac:dyDescent="0.25">
      <c r="A785" s="155"/>
    </row>
    <row r="786" spans="1:1" x14ac:dyDescent="0.25">
      <c r="A786" s="155"/>
    </row>
    <row r="787" spans="1:1" x14ac:dyDescent="0.25">
      <c r="A787" s="155"/>
    </row>
    <row r="788" spans="1:1" x14ac:dyDescent="0.25">
      <c r="A788" s="155"/>
    </row>
    <row r="789" spans="1:1" x14ac:dyDescent="0.25">
      <c r="A789" s="155"/>
    </row>
    <row r="790" spans="1:1" x14ac:dyDescent="0.25">
      <c r="A790" s="155"/>
    </row>
    <row r="791" spans="1:1" x14ac:dyDescent="0.25">
      <c r="A791" s="155"/>
    </row>
    <row r="792" spans="1:1" x14ac:dyDescent="0.25">
      <c r="A792" s="155"/>
    </row>
    <row r="793" spans="1:1" x14ac:dyDescent="0.25">
      <c r="A793" s="155"/>
    </row>
    <row r="794" spans="1:1" x14ac:dyDescent="0.25">
      <c r="A794" s="155"/>
    </row>
    <row r="795" spans="1:1" x14ac:dyDescent="0.25">
      <c r="A795" s="155"/>
    </row>
    <row r="796" spans="1:1" x14ac:dyDescent="0.25">
      <c r="A796" s="155"/>
    </row>
    <row r="797" spans="1:1" x14ac:dyDescent="0.25">
      <c r="A797" s="155"/>
    </row>
    <row r="798" spans="1:1" x14ac:dyDescent="0.25">
      <c r="A798" s="155"/>
    </row>
    <row r="799" spans="1:1" x14ac:dyDescent="0.25">
      <c r="A799" s="155"/>
    </row>
    <row r="800" spans="1:1" x14ac:dyDescent="0.25">
      <c r="A800" s="155"/>
    </row>
    <row r="801" spans="1:1" x14ac:dyDescent="0.25">
      <c r="A801" s="155"/>
    </row>
    <row r="802" spans="1:1" x14ac:dyDescent="0.25">
      <c r="A802" s="155"/>
    </row>
    <row r="803" spans="1:1" x14ac:dyDescent="0.25">
      <c r="A803" s="155"/>
    </row>
  </sheetData>
  <autoFilter ref="A11:Y734" xr:uid="{00000000-0009-0000-0000-000000000000}">
    <sortState xmlns:xlrd2="http://schemas.microsoft.com/office/spreadsheetml/2017/richdata2" ref="A12:Y734">
      <sortCondition ref="A11:A734"/>
    </sortState>
  </autoFilter>
  <mergeCells count="6">
    <mergeCell ref="O5:O9"/>
    <mergeCell ref="E2:N3"/>
    <mergeCell ref="F5:H5"/>
    <mergeCell ref="F6:H6"/>
    <mergeCell ref="F7:H7"/>
    <mergeCell ref="F8:H8"/>
  </mergeCells>
  <conditionalFormatting sqref="D1:D1048576">
    <cfRule type="duplicateValues" dxfId="1" priority="2"/>
  </conditionalFormatting>
  <conditionalFormatting sqref="K1:M1 M4:M5 K4:L6 K8:M1048576 E10">
    <cfRule type="cellIs" dxfId="0" priority="1" operator="equal">
      <formula>0</formula>
    </cfRule>
  </conditionalFormatting>
  <pageMargins left="0.25" right="0.25" top="0.7" bottom="0.35" header="0.05" footer="0.05"/>
  <pageSetup scale="96" fitToHeight="0" orientation="landscape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ignoredErrors>
    <ignoredError sqref="R12:R732" numberStoredAsText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Bareroot</vt:lpstr>
      <vt:lpstr>Bareroot Fruit</vt:lpstr>
      <vt:lpstr>B&amp;B</vt:lpstr>
      <vt:lpstr>Container</vt:lpstr>
      <vt:lpstr>Container Fruit</vt:lpstr>
      <vt:lpstr>Root Bag</vt:lpstr>
      <vt:lpstr>VigorLiner</vt:lpstr>
      <vt:lpstr>Northwest Shade Trees</vt:lpstr>
      <vt:lpstr>'B&amp;B'!Print_Area</vt:lpstr>
      <vt:lpstr>Bareroot!Print_Area</vt:lpstr>
      <vt:lpstr>'Bareroot Fruit'!Print_Area</vt:lpstr>
      <vt:lpstr>Container!Print_Area</vt:lpstr>
      <vt:lpstr>'Container Fruit'!Print_Area</vt:lpstr>
      <vt:lpstr>'Northwest Shade Trees'!Print_Area</vt:lpstr>
      <vt:lpstr>'Root Bag'!Print_Area</vt:lpstr>
      <vt:lpstr>VigorLiner!Print_Area</vt:lpstr>
      <vt:lpstr>'B&amp;B'!Print_Titles</vt:lpstr>
      <vt:lpstr>Bareroot!Print_Titles</vt:lpstr>
      <vt:lpstr>'Bareroot Fruit'!Print_Titles</vt:lpstr>
      <vt:lpstr>Container!Print_Titles</vt:lpstr>
      <vt:lpstr>'Container Fruit'!Print_Titles</vt:lpstr>
      <vt:lpstr>'Northwest Shade Trees'!Print_Titles</vt:lpstr>
      <vt:lpstr>'Root Bag'!Print_Titles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Kristin Markham</cp:lastModifiedBy>
  <cp:lastPrinted>2026-10-20T16:53:23Z</cp:lastPrinted>
  <dcterms:created xsi:type="dcterms:W3CDTF">2025-12-23T19:17:35Z</dcterms:created>
  <dcterms:modified xsi:type="dcterms:W3CDTF">2026-10-20T21:27:46Z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